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waynebruton/PycharmProjects/loanAgreementTest/cashflow_p&amp;l_files/"/>
    </mc:Choice>
  </mc:AlternateContent>
  <xr:revisionPtr revIDLastSave="0" documentId="13_ncr:1_{3B487A39-0CAC-7641-8EAD-0786C02D85E2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ales" sheetId="1" r:id="rId1"/>
    <sheet name="Investors" sheetId="2" r:id="rId2"/>
    <sheet name="Exits" sheetId="3" r:id="rId3"/>
    <sheet name="General Expenses" sheetId="4" r:id="rId4"/>
    <sheet name="Daily" sheetId="5" r:id="rId5"/>
  </sheets>
  <definedNames>
    <definedName name="_xlnm._FilterDatabase" localSheetId="2" hidden="1">Exits!$A$4:$AC$629</definedName>
    <definedName name="_xlnm._FilterDatabase" localSheetId="1" hidden="1">Investors!$A$4:$T$629</definedName>
    <definedName name="_xlnm._FilterDatabase" localSheetId="0" hidden="1">Sales!$A$4:$U$229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T6" i="2" s="1"/>
  <c r="S7" i="2"/>
  <c r="T7" i="2" s="1"/>
  <c r="S8" i="2"/>
  <c r="T8" i="2" s="1"/>
  <c r="S9" i="2"/>
  <c r="T9" i="2" s="1"/>
  <c r="S10" i="2"/>
  <c r="T10" i="2" s="1"/>
  <c r="S11" i="2"/>
  <c r="T11" i="2" s="1"/>
  <c r="S12" i="2"/>
  <c r="T12" i="2" s="1"/>
  <c r="S13" i="2"/>
  <c r="T13" i="2" s="1"/>
  <c r="S14" i="2"/>
  <c r="T14" i="2" s="1"/>
  <c r="S15" i="2"/>
  <c r="T15" i="2" s="1"/>
  <c r="S16" i="2"/>
  <c r="T16" i="2" s="1"/>
  <c r="S17" i="2"/>
  <c r="T17" i="2" s="1"/>
  <c r="S18" i="2"/>
  <c r="T18" i="2" s="1"/>
  <c r="S19" i="2"/>
  <c r="T1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S31" i="2"/>
  <c r="T31" i="2" s="1"/>
  <c r="S32" i="2"/>
  <c r="T32" i="2" s="1"/>
  <c r="S33" i="2"/>
  <c r="T33" i="2" s="1"/>
  <c r="S34" i="2"/>
  <c r="T34" i="2" s="1"/>
  <c r="S35" i="2"/>
  <c r="T35" i="2" s="1"/>
  <c r="S36" i="2"/>
  <c r="T36" i="2" s="1"/>
  <c r="S37" i="2"/>
  <c r="T37" i="2" s="1"/>
  <c r="S38" i="2"/>
  <c r="T38" i="2" s="1"/>
  <c r="S39" i="2"/>
  <c r="T39" i="2" s="1"/>
  <c r="S40" i="2"/>
  <c r="T40" i="2" s="1"/>
  <c r="S41" i="2"/>
  <c r="T41" i="2" s="1"/>
  <c r="S42" i="2"/>
  <c r="T42" i="2" s="1"/>
  <c r="S43" i="2"/>
  <c r="T43" i="2" s="1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50" i="2"/>
  <c r="T50" i="2" s="1"/>
  <c r="S51" i="2"/>
  <c r="T51" i="2" s="1"/>
  <c r="S52" i="2"/>
  <c r="T52" i="2" s="1"/>
  <c r="S53" i="2"/>
  <c r="T53" i="2" s="1"/>
  <c r="S54" i="2"/>
  <c r="T54" i="2" s="1"/>
  <c r="S55" i="2"/>
  <c r="T55" i="2" s="1"/>
  <c r="S56" i="2"/>
  <c r="T56" i="2" s="1"/>
  <c r="S57" i="2"/>
  <c r="T57" i="2" s="1"/>
  <c r="S58" i="2"/>
  <c r="T58" i="2" s="1"/>
  <c r="S59" i="2"/>
  <c r="T59" i="2" s="1"/>
  <c r="S60" i="2"/>
  <c r="T60" i="2" s="1"/>
  <c r="S61" i="2"/>
  <c r="T61" i="2" s="1"/>
  <c r="S62" i="2"/>
  <c r="T62" i="2" s="1"/>
  <c r="S63" i="2"/>
  <c r="T63" i="2" s="1"/>
  <c r="S64" i="2"/>
  <c r="T64" i="2" s="1"/>
  <c r="S65" i="2"/>
  <c r="T65" i="2" s="1"/>
  <c r="S66" i="2"/>
  <c r="T66" i="2" s="1"/>
  <c r="S67" i="2"/>
  <c r="T67" i="2" s="1"/>
  <c r="S68" i="2"/>
  <c r="T68" i="2" s="1"/>
  <c r="S69" i="2"/>
  <c r="T69" i="2" s="1"/>
  <c r="S70" i="2"/>
  <c r="T70" i="2" s="1"/>
  <c r="S71" i="2"/>
  <c r="T71" i="2" s="1"/>
  <c r="S72" i="2"/>
  <c r="T72" i="2" s="1"/>
  <c r="S73" i="2"/>
  <c r="T73" i="2" s="1"/>
  <c r="S74" i="2"/>
  <c r="T74" i="2" s="1"/>
  <c r="S75" i="2"/>
  <c r="T75" i="2" s="1"/>
  <c r="S76" i="2"/>
  <c r="T76" i="2" s="1"/>
  <c r="S77" i="2"/>
  <c r="T77" i="2" s="1"/>
  <c r="S78" i="2"/>
  <c r="T78" i="2" s="1"/>
  <c r="S79" i="2"/>
  <c r="T79" i="2" s="1"/>
  <c r="S80" i="2"/>
  <c r="T80" i="2" s="1"/>
  <c r="S81" i="2"/>
  <c r="T81" i="2" s="1"/>
  <c r="S82" i="2"/>
  <c r="T82" i="2" s="1"/>
  <c r="S83" i="2"/>
  <c r="T83" i="2" s="1"/>
  <c r="S84" i="2"/>
  <c r="T84" i="2" s="1"/>
  <c r="S85" i="2"/>
  <c r="T85" i="2" s="1"/>
  <c r="S86" i="2"/>
  <c r="T86" i="2" s="1"/>
  <c r="S87" i="2"/>
  <c r="T87" i="2" s="1"/>
  <c r="S88" i="2"/>
  <c r="T88" i="2" s="1"/>
  <c r="S89" i="2"/>
  <c r="T89" i="2" s="1"/>
  <c r="S90" i="2"/>
  <c r="T90" i="2" s="1"/>
  <c r="S91" i="2"/>
  <c r="T91" i="2" s="1"/>
  <c r="S92" i="2"/>
  <c r="T92" i="2" s="1"/>
  <c r="S93" i="2"/>
  <c r="T93" i="2" s="1"/>
  <c r="S94" i="2"/>
  <c r="T94" i="2" s="1"/>
  <c r="S95" i="2"/>
  <c r="T95" i="2" s="1"/>
  <c r="S96" i="2"/>
  <c r="T96" i="2" s="1"/>
  <c r="S97" i="2"/>
  <c r="T97" i="2" s="1"/>
  <c r="S98" i="2"/>
  <c r="T98" i="2" s="1"/>
  <c r="S99" i="2"/>
  <c r="T99" i="2" s="1"/>
  <c r="S100" i="2"/>
  <c r="T100" i="2" s="1"/>
  <c r="S101" i="2"/>
  <c r="T101" i="2" s="1"/>
  <c r="S102" i="2"/>
  <c r="T102" i="2" s="1"/>
  <c r="S103" i="2"/>
  <c r="T103" i="2" s="1"/>
  <c r="S104" i="2"/>
  <c r="T104" i="2" s="1"/>
  <c r="S105" i="2"/>
  <c r="T105" i="2" s="1"/>
  <c r="S106" i="2"/>
  <c r="T106" i="2" s="1"/>
  <c r="S107" i="2"/>
  <c r="T107" i="2" s="1"/>
  <c r="S108" i="2"/>
  <c r="T108" i="2" s="1"/>
  <c r="S109" i="2"/>
  <c r="T109" i="2" s="1"/>
  <c r="S110" i="2"/>
  <c r="T110" i="2" s="1"/>
  <c r="S111" i="2"/>
  <c r="T111" i="2" s="1"/>
  <c r="S112" i="2"/>
  <c r="T112" i="2" s="1"/>
  <c r="S113" i="2"/>
  <c r="T113" i="2" s="1"/>
  <c r="S114" i="2"/>
  <c r="T114" i="2" s="1"/>
  <c r="S115" i="2"/>
  <c r="T115" i="2" s="1"/>
  <c r="S116" i="2"/>
  <c r="T116" i="2" s="1"/>
  <c r="S117" i="2"/>
  <c r="T117" i="2" s="1"/>
  <c r="S118" i="2"/>
  <c r="T118" i="2" s="1"/>
  <c r="S119" i="2"/>
  <c r="T119" i="2" s="1"/>
  <c r="S120" i="2"/>
  <c r="T120" i="2" s="1"/>
  <c r="S121" i="2"/>
  <c r="T121" i="2" s="1"/>
  <c r="S122" i="2"/>
  <c r="T122" i="2" s="1"/>
  <c r="S123" i="2"/>
  <c r="T123" i="2" s="1"/>
  <c r="S124" i="2"/>
  <c r="T124" i="2" s="1"/>
  <c r="S125" i="2"/>
  <c r="T125" i="2" s="1"/>
  <c r="S126" i="2"/>
  <c r="T126" i="2" s="1"/>
  <c r="S127" i="2"/>
  <c r="T127" i="2" s="1"/>
  <c r="S128" i="2"/>
  <c r="T128" i="2" s="1"/>
  <c r="S129" i="2"/>
  <c r="T129" i="2" s="1"/>
  <c r="S130" i="2"/>
  <c r="T130" i="2" s="1"/>
  <c r="S131" i="2"/>
  <c r="T131" i="2" s="1"/>
  <c r="S132" i="2"/>
  <c r="T132" i="2" s="1"/>
  <c r="S133" i="2"/>
  <c r="T133" i="2" s="1"/>
  <c r="S134" i="2"/>
  <c r="T134" i="2" s="1"/>
  <c r="S135" i="2"/>
  <c r="T135" i="2" s="1"/>
  <c r="S136" i="2"/>
  <c r="T136" i="2" s="1"/>
  <c r="S137" i="2"/>
  <c r="T137" i="2" s="1"/>
  <c r="S138" i="2"/>
  <c r="T138" i="2" s="1"/>
  <c r="S139" i="2"/>
  <c r="T139" i="2" s="1"/>
  <c r="S140" i="2"/>
  <c r="T140" i="2" s="1"/>
  <c r="S141" i="2"/>
  <c r="T141" i="2" s="1"/>
  <c r="S142" i="2"/>
  <c r="T142" i="2" s="1"/>
  <c r="S143" i="2"/>
  <c r="T143" i="2" s="1"/>
  <c r="S144" i="2"/>
  <c r="T144" i="2" s="1"/>
  <c r="S145" i="2"/>
  <c r="T145" i="2" s="1"/>
  <c r="S146" i="2"/>
  <c r="T146" i="2" s="1"/>
  <c r="S147" i="2"/>
  <c r="T147" i="2" s="1"/>
  <c r="S148" i="2"/>
  <c r="T148" i="2" s="1"/>
  <c r="S149" i="2"/>
  <c r="T149" i="2" s="1"/>
  <c r="S150" i="2"/>
  <c r="T150" i="2" s="1"/>
  <c r="S151" i="2"/>
  <c r="T151" i="2" s="1"/>
  <c r="S152" i="2"/>
  <c r="T152" i="2" s="1"/>
  <c r="S153" i="2"/>
  <c r="T153" i="2" s="1"/>
  <c r="S154" i="2"/>
  <c r="T154" i="2" s="1"/>
  <c r="S155" i="2"/>
  <c r="T155" i="2" s="1"/>
  <c r="S156" i="2"/>
  <c r="T156" i="2" s="1"/>
  <c r="S157" i="2"/>
  <c r="T157" i="2" s="1"/>
  <c r="S158" i="2"/>
  <c r="T158" i="2" s="1"/>
  <c r="S159" i="2"/>
  <c r="T159" i="2" s="1"/>
  <c r="S160" i="2"/>
  <c r="T160" i="2" s="1"/>
  <c r="S161" i="2"/>
  <c r="T161" i="2" s="1"/>
  <c r="S162" i="2"/>
  <c r="T162" i="2" s="1"/>
  <c r="S163" i="2"/>
  <c r="T163" i="2" s="1"/>
  <c r="S164" i="2"/>
  <c r="T164" i="2" s="1"/>
  <c r="S165" i="2"/>
  <c r="T165" i="2" s="1"/>
  <c r="S166" i="2"/>
  <c r="T166" i="2" s="1"/>
  <c r="S167" i="2"/>
  <c r="T167" i="2" s="1"/>
  <c r="S168" i="2"/>
  <c r="T168" i="2" s="1"/>
  <c r="S169" i="2"/>
  <c r="T169" i="2" s="1"/>
  <c r="S170" i="2"/>
  <c r="T170" i="2" s="1"/>
  <c r="S171" i="2"/>
  <c r="T171" i="2" s="1"/>
  <c r="S172" i="2"/>
  <c r="T172" i="2" s="1"/>
  <c r="S173" i="2"/>
  <c r="T173" i="2" s="1"/>
  <c r="S174" i="2"/>
  <c r="T174" i="2" s="1"/>
  <c r="S175" i="2"/>
  <c r="T175" i="2" s="1"/>
  <c r="S176" i="2"/>
  <c r="T176" i="2" s="1"/>
  <c r="S177" i="2"/>
  <c r="T177" i="2" s="1"/>
  <c r="S178" i="2"/>
  <c r="T178" i="2" s="1"/>
  <c r="S179" i="2"/>
  <c r="T179" i="2" s="1"/>
  <c r="S180" i="2"/>
  <c r="T180" i="2" s="1"/>
  <c r="S181" i="2"/>
  <c r="T181" i="2" s="1"/>
  <c r="S182" i="2"/>
  <c r="T182" i="2" s="1"/>
  <c r="S183" i="2"/>
  <c r="T183" i="2" s="1"/>
  <c r="S184" i="2"/>
  <c r="T184" i="2" s="1"/>
  <c r="S185" i="2"/>
  <c r="T185" i="2" s="1"/>
  <c r="S186" i="2"/>
  <c r="T186" i="2" s="1"/>
  <c r="S187" i="2"/>
  <c r="T187" i="2" s="1"/>
  <c r="S188" i="2"/>
  <c r="T188" i="2" s="1"/>
  <c r="S189" i="2"/>
  <c r="T189" i="2" s="1"/>
  <c r="S190" i="2"/>
  <c r="T190" i="2" s="1"/>
  <c r="S191" i="2"/>
  <c r="T191" i="2" s="1"/>
  <c r="S192" i="2"/>
  <c r="T192" i="2" s="1"/>
  <c r="S193" i="2"/>
  <c r="T193" i="2" s="1"/>
  <c r="S194" i="2"/>
  <c r="T194" i="2" s="1"/>
  <c r="S195" i="2"/>
  <c r="T195" i="2" s="1"/>
  <c r="S196" i="2"/>
  <c r="T196" i="2" s="1"/>
  <c r="S197" i="2"/>
  <c r="T197" i="2" s="1"/>
  <c r="S198" i="2"/>
  <c r="T198" i="2" s="1"/>
  <c r="S199" i="2"/>
  <c r="T199" i="2" s="1"/>
  <c r="S200" i="2"/>
  <c r="T200" i="2" s="1"/>
  <c r="S201" i="2"/>
  <c r="T201" i="2" s="1"/>
  <c r="S202" i="2"/>
  <c r="T202" i="2" s="1"/>
  <c r="S203" i="2"/>
  <c r="T203" i="2" s="1"/>
  <c r="S204" i="2"/>
  <c r="T204" i="2" s="1"/>
  <c r="S205" i="2"/>
  <c r="T205" i="2" s="1"/>
  <c r="S206" i="2"/>
  <c r="T206" i="2" s="1"/>
  <c r="S207" i="2"/>
  <c r="T207" i="2" s="1"/>
  <c r="S208" i="2"/>
  <c r="T208" i="2" s="1"/>
  <c r="S209" i="2"/>
  <c r="T209" i="2" s="1"/>
  <c r="S210" i="2"/>
  <c r="T210" i="2" s="1"/>
  <c r="S211" i="2"/>
  <c r="T211" i="2" s="1"/>
  <c r="S212" i="2"/>
  <c r="T212" i="2" s="1"/>
  <c r="S213" i="2"/>
  <c r="T213" i="2" s="1"/>
  <c r="S214" i="2"/>
  <c r="T214" i="2" s="1"/>
  <c r="S215" i="2"/>
  <c r="T215" i="2" s="1"/>
  <c r="S216" i="2"/>
  <c r="T216" i="2" s="1"/>
  <c r="S217" i="2"/>
  <c r="T217" i="2" s="1"/>
  <c r="S218" i="2"/>
  <c r="T218" i="2" s="1"/>
  <c r="S219" i="2"/>
  <c r="T219" i="2" s="1"/>
  <c r="S220" i="2"/>
  <c r="T220" i="2" s="1"/>
  <c r="S221" i="2"/>
  <c r="T221" i="2" s="1"/>
  <c r="S222" i="2"/>
  <c r="T222" i="2" s="1"/>
  <c r="S223" i="2"/>
  <c r="T223" i="2" s="1"/>
  <c r="S224" i="2"/>
  <c r="T224" i="2" s="1"/>
  <c r="S225" i="2"/>
  <c r="T225" i="2" s="1"/>
  <c r="S226" i="2"/>
  <c r="T226" i="2" s="1"/>
  <c r="S227" i="2"/>
  <c r="T227" i="2" s="1"/>
  <c r="S228" i="2"/>
  <c r="T228" i="2" s="1"/>
  <c r="S229" i="2"/>
  <c r="T229" i="2" s="1"/>
  <c r="S230" i="2"/>
  <c r="T230" i="2" s="1"/>
  <c r="S231" i="2"/>
  <c r="T231" i="2" s="1"/>
  <c r="S232" i="2"/>
  <c r="T232" i="2" s="1"/>
  <c r="S233" i="2"/>
  <c r="T233" i="2" s="1"/>
  <c r="S234" i="2"/>
  <c r="T234" i="2" s="1"/>
  <c r="S235" i="2"/>
  <c r="T235" i="2" s="1"/>
  <c r="S236" i="2"/>
  <c r="T236" i="2" s="1"/>
  <c r="S237" i="2"/>
  <c r="T237" i="2" s="1"/>
  <c r="S238" i="2"/>
  <c r="T238" i="2" s="1"/>
  <c r="S239" i="2"/>
  <c r="T239" i="2" s="1"/>
  <c r="S240" i="2"/>
  <c r="T240" i="2" s="1"/>
  <c r="S241" i="2"/>
  <c r="T241" i="2" s="1"/>
  <c r="S242" i="2"/>
  <c r="T242" i="2" s="1"/>
  <c r="S243" i="2"/>
  <c r="T243" i="2" s="1"/>
  <c r="S244" i="2"/>
  <c r="T244" i="2" s="1"/>
  <c r="S245" i="2"/>
  <c r="T245" i="2" s="1"/>
  <c r="S246" i="2"/>
  <c r="T246" i="2" s="1"/>
  <c r="S247" i="2"/>
  <c r="T247" i="2" s="1"/>
  <c r="S248" i="2"/>
  <c r="T248" i="2" s="1"/>
  <c r="S249" i="2"/>
  <c r="T249" i="2" s="1"/>
  <c r="S250" i="2"/>
  <c r="T250" i="2" s="1"/>
  <c r="S251" i="2"/>
  <c r="T251" i="2" s="1"/>
  <c r="S252" i="2"/>
  <c r="T252" i="2" s="1"/>
  <c r="S253" i="2"/>
  <c r="T253" i="2" s="1"/>
  <c r="S254" i="2"/>
  <c r="T254" i="2" s="1"/>
  <c r="S255" i="2"/>
  <c r="T255" i="2" s="1"/>
  <c r="S256" i="2"/>
  <c r="T256" i="2" s="1"/>
  <c r="S257" i="2"/>
  <c r="T257" i="2" s="1"/>
  <c r="S258" i="2"/>
  <c r="T258" i="2" s="1"/>
  <c r="S259" i="2"/>
  <c r="T259" i="2" s="1"/>
  <c r="S260" i="2"/>
  <c r="T260" i="2" s="1"/>
  <c r="S261" i="2"/>
  <c r="T261" i="2" s="1"/>
  <c r="S262" i="2"/>
  <c r="T262" i="2" s="1"/>
  <c r="S263" i="2"/>
  <c r="T263" i="2" s="1"/>
  <c r="S264" i="2"/>
  <c r="T264" i="2" s="1"/>
  <c r="S265" i="2"/>
  <c r="T265" i="2" s="1"/>
  <c r="S266" i="2"/>
  <c r="T266" i="2" s="1"/>
  <c r="S267" i="2"/>
  <c r="T267" i="2" s="1"/>
  <c r="S268" i="2"/>
  <c r="T268" i="2" s="1"/>
  <c r="S269" i="2"/>
  <c r="T269" i="2" s="1"/>
  <c r="S270" i="2"/>
  <c r="T270" i="2" s="1"/>
  <c r="S271" i="2"/>
  <c r="T271" i="2" s="1"/>
  <c r="S272" i="2"/>
  <c r="T272" i="2" s="1"/>
  <c r="S273" i="2"/>
  <c r="T273" i="2" s="1"/>
  <c r="S274" i="2"/>
  <c r="T274" i="2" s="1"/>
  <c r="S275" i="2"/>
  <c r="T275" i="2" s="1"/>
  <c r="S276" i="2"/>
  <c r="T276" i="2" s="1"/>
  <c r="S277" i="2"/>
  <c r="T277" i="2" s="1"/>
  <c r="S278" i="2"/>
  <c r="T278" i="2" s="1"/>
  <c r="S279" i="2"/>
  <c r="T279" i="2" s="1"/>
  <c r="S280" i="2"/>
  <c r="T280" i="2" s="1"/>
  <c r="S281" i="2"/>
  <c r="T281" i="2" s="1"/>
  <c r="S282" i="2"/>
  <c r="T282" i="2" s="1"/>
  <c r="S283" i="2"/>
  <c r="T283" i="2" s="1"/>
  <c r="S284" i="2"/>
  <c r="T284" i="2" s="1"/>
  <c r="S285" i="2"/>
  <c r="T285" i="2" s="1"/>
  <c r="S286" i="2"/>
  <c r="T286" i="2" s="1"/>
  <c r="S287" i="2"/>
  <c r="T287" i="2" s="1"/>
  <c r="S288" i="2"/>
  <c r="T288" i="2" s="1"/>
  <c r="S289" i="2"/>
  <c r="T289" i="2" s="1"/>
  <c r="S290" i="2"/>
  <c r="T290" i="2" s="1"/>
  <c r="S291" i="2"/>
  <c r="T291" i="2" s="1"/>
  <c r="S292" i="2"/>
  <c r="T292" i="2" s="1"/>
  <c r="S293" i="2"/>
  <c r="T293" i="2" s="1"/>
  <c r="S294" i="2"/>
  <c r="T294" i="2" s="1"/>
  <c r="S295" i="2"/>
  <c r="T295" i="2" s="1"/>
  <c r="S296" i="2"/>
  <c r="T296" i="2" s="1"/>
  <c r="S297" i="2"/>
  <c r="T297" i="2" s="1"/>
  <c r="S298" i="2"/>
  <c r="T298" i="2" s="1"/>
  <c r="S299" i="2"/>
  <c r="T299" i="2" s="1"/>
  <c r="S300" i="2"/>
  <c r="T300" i="2" s="1"/>
  <c r="S301" i="2"/>
  <c r="T301" i="2" s="1"/>
  <c r="S302" i="2"/>
  <c r="T302" i="2" s="1"/>
  <c r="S303" i="2"/>
  <c r="T303" i="2" s="1"/>
  <c r="S304" i="2"/>
  <c r="T304" i="2" s="1"/>
  <c r="S305" i="2"/>
  <c r="T305" i="2" s="1"/>
  <c r="S306" i="2"/>
  <c r="T306" i="2" s="1"/>
  <c r="S307" i="2"/>
  <c r="T307" i="2" s="1"/>
  <c r="S308" i="2"/>
  <c r="T308" i="2" s="1"/>
  <c r="S309" i="2"/>
  <c r="T309" i="2" s="1"/>
  <c r="S310" i="2"/>
  <c r="T310" i="2" s="1"/>
  <c r="S311" i="2"/>
  <c r="T311" i="2" s="1"/>
  <c r="S312" i="2"/>
  <c r="T312" i="2" s="1"/>
  <c r="S313" i="2"/>
  <c r="T313" i="2" s="1"/>
  <c r="S314" i="2"/>
  <c r="T314" i="2" s="1"/>
  <c r="S315" i="2"/>
  <c r="T315" i="2" s="1"/>
  <c r="S316" i="2"/>
  <c r="T316" i="2" s="1"/>
  <c r="S317" i="2"/>
  <c r="T317" i="2" s="1"/>
  <c r="S318" i="2"/>
  <c r="T318" i="2" s="1"/>
  <c r="S319" i="2"/>
  <c r="T319" i="2" s="1"/>
  <c r="S320" i="2"/>
  <c r="T320" i="2" s="1"/>
  <c r="S321" i="2"/>
  <c r="T321" i="2" s="1"/>
  <c r="S322" i="2"/>
  <c r="T322" i="2" s="1"/>
  <c r="S323" i="2"/>
  <c r="T323" i="2" s="1"/>
  <c r="S324" i="2"/>
  <c r="T324" i="2" s="1"/>
  <c r="S325" i="2"/>
  <c r="T325" i="2" s="1"/>
  <c r="S326" i="2"/>
  <c r="T326" i="2" s="1"/>
  <c r="S327" i="2"/>
  <c r="T327" i="2" s="1"/>
  <c r="S328" i="2"/>
  <c r="T328" i="2" s="1"/>
  <c r="S329" i="2"/>
  <c r="T329" i="2" s="1"/>
  <c r="S330" i="2"/>
  <c r="T330" i="2" s="1"/>
  <c r="S331" i="2"/>
  <c r="T331" i="2" s="1"/>
  <c r="S332" i="2"/>
  <c r="T332" i="2" s="1"/>
  <c r="S333" i="2"/>
  <c r="T333" i="2" s="1"/>
  <c r="S334" i="2"/>
  <c r="T334" i="2" s="1"/>
  <c r="S335" i="2"/>
  <c r="T335" i="2" s="1"/>
  <c r="S336" i="2"/>
  <c r="T336" i="2" s="1"/>
  <c r="S337" i="2"/>
  <c r="T337" i="2" s="1"/>
  <c r="S338" i="2"/>
  <c r="T338" i="2" s="1"/>
  <c r="S339" i="2"/>
  <c r="T339" i="2" s="1"/>
  <c r="S340" i="2"/>
  <c r="T340" i="2" s="1"/>
  <c r="S341" i="2"/>
  <c r="T341" i="2" s="1"/>
  <c r="S342" i="2"/>
  <c r="T342" i="2" s="1"/>
  <c r="S343" i="2"/>
  <c r="T343" i="2" s="1"/>
  <c r="S344" i="2"/>
  <c r="T344" i="2" s="1"/>
  <c r="S345" i="2"/>
  <c r="T345" i="2" s="1"/>
  <c r="S346" i="2"/>
  <c r="T346" i="2" s="1"/>
  <c r="S347" i="2"/>
  <c r="T347" i="2" s="1"/>
  <c r="S348" i="2"/>
  <c r="T348" i="2" s="1"/>
  <c r="S349" i="2"/>
  <c r="T349" i="2" s="1"/>
  <c r="S350" i="2"/>
  <c r="T350" i="2" s="1"/>
  <c r="S351" i="2"/>
  <c r="T351" i="2" s="1"/>
  <c r="S352" i="2"/>
  <c r="T352" i="2" s="1"/>
  <c r="S353" i="2"/>
  <c r="T353" i="2" s="1"/>
  <c r="S354" i="2"/>
  <c r="T354" i="2" s="1"/>
  <c r="S355" i="2"/>
  <c r="T355" i="2" s="1"/>
  <c r="S356" i="2"/>
  <c r="T356" i="2" s="1"/>
  <c r="S357" i="2"/>
  <c r="T357" i="2" s="1"/>
  <c r="S358" i="2"/>
  <c r="T358" i="2" s="1"/>
  <c r="S359" i="2"/>
  <c r="T359" i="2" s="1"/>
  <c r="S360" i="2"/>
  <c r="T360" i="2" s="1"/>
  <c r="S361" i="2"/>
  <c r="T361" i="2" s="1"/>
  <c r="S362" i="2"/>
  <c r="T362" i="2" s="1"/>
  <c r="S363" i="2"/>
  <c r="T363" i="2" s="1"/>
  <c r="S364" i="2"/>
  <c r="T364" i="2" s="1"/>
  <c r="S365" i="2"/>
  <c r="T365" i="2" s="1"/>
  <c r="S366" i="2"/>
  <c r="T366" i="2" s="1"/>
  <c r="S367" i="2"/>
  <c r="T367" i="2" s="1"/>
  <c r="S368" i="2"/>
  <c r="T368" i="2" s="1"/>
  <c r="S369" i="2"/>
  <c r="T369" i="2" s="1"/>
  <c r="S370" i="2"/>
  <c r="T370" i="2" s="1"/>
  <c r="S371" i="2"/>
  <c r="T371" i="2" s="1"/>
  <c r="S372" i="2"/>
  <c r="T372" i="2" s="1"/>
  <c r="S373" i="2"/>
  <c r="T373" i="2" s="1"/>
  <c r="S374" i="2"/>
  <c r="T374" i="2" s="1"/>
  <c r="S375" i="2"/>
  <c r="T375" i="2" s="1"/>
  <c r="S376" i="2"/>
  <c r="T376" i="2" s="1"/>
  <c r="S377" i="2"/>
  <c r="T377" i="2" s="1"/>
  <c r="S378" i="2"/>
  <c r="T378" i="2" s="1"/>
  <c r="S379" i="2"/>
  <c r="T379" i="2" s="1"/>
  <c r="S380" i="2"/>
  <c r="T380" i="2" s="1"/>
  <c r="S381" i="2"/>
  <c r="T381" i="2" s="1"/>
  <c r="S382" i="2"/>
  <c r="T382" i="2" s="1"/>
  <c r="S383" i="2"/>
  <c r="T383" i="2" s="1"/>
  <c r="S384" i="2"/>
  <c r="T384" i="2" s="1"/>
  <c r="S385" i="2"/>
  <c r="T385" i="2" s="1"/>
  <c r="S386" i="2"/>
  <c r="T386" i="2" s="1"/>
  <c r="S387" i="2"/>
  <c r="T387" i="2" s="1"/>
  <c r="S388" i="2"/>
  <c r="T388" i="2" s="1"/>
  <c r="S389" i="2"/>
  <c r="T389" i="2" s="1"/>
  <c r="S390" i="2"/>
  <c r="T390" i="2" s="1"/>
  <c r="S391" i="2"/>
  <c r="T391" i="2" s="1"/>
  <c r="S392" i="2"/>
  <c r="T392" i="2" s="1"/>
  <c r="S393" i="2"/>
  <c r="T393" i="2" s="1"/>
  <c r="S394" i="2"/>
  <c r="T394" i="2" s="1"/>
  <c r="S395" i="2"/>
  <c r="T395" i="2" s="1"/>
  <c r="S396" i="2"/>
  <c r="T396" i="2" s="1"/>
  <c r="S397" i="2"/>
  <c r="T397" i="2" s="1"/>
  <c r="S398" i="2"/>
  <c r="T398" i="2" s="1"/>
  <c r="S399" i="2"/>
  <c r="T399" i="2" s="1"/>
  <c r="S400" i="2"/>
  <c r="T400" i="2" s="1"/>
  <c r="S401" i="2"/>
  <c r="T401" i="2" s="1"/>
  <c r="S402" i="2"/>
  <c r="T402" i="2" s="1"/>
  <c r="S403" i="2"/>
  <c r="T403" i="2" s="1"/>
  <c r="S404" i="2"/>
  <c r="T404" i="2" s="1"/>
  <c r="S405" i="2"/>
  <c r="T405" i="2" s="1"/>
  <c r="S406" i="2"/>
  <c r="T406" i="2" s="1"/>
  <c r="S407" i="2"/>
  <c r="T407" i="2" s="1"/>
  <c r="S408" i="2"/>
  <c r="T408" i="2" s="1"/>
  <c r="S409" i="2"/>
  <c r="T409" i="2" s="1"/>
  <c r="S410" i="2"/>
  <c r="T410" i="2" s="1"/>
  <c r="S411" i="2"/>
  <c r="T411" i="2" s="1"/>
  <c r="S412" i="2"/>
  <c r="T412" i="2" s="1"/>
  <c r="S413" i="2"/>
  <c r="T413" i="2" s="1"/>
  <c r="S414" i="2"/>
  <c r="T414" i="2" s="1"/>
  <c r="S415" i="2"/>
  <c r="T415" i="2" s="1"/>
  <c r="S416" i="2"/>
  <c r="T416" i="2" s="1"/>
  <c r="S417" i="2"/>
  <c r="T417" i="2" s="1"/>
  <c r="S418" i="2"/>
  <c r="T418" i="2" s="1"/>
  <c r="S419" i="2"/>
  <c r="T419" i="2" s="1"/>
  <c r="S420" i="2"/>
  <c r="T420" i="2" s="1"/>
  <c r="S421" i="2"/>
  <c r="T421" i="2" s="1"/>
  <c r="S422" i="2"/>
  <c r="T422" i="2" s="1"/>
  <c r="S423" i="2"/>
  <c r="T423" i="2" s="1"/>
  <c r="S424" i="2"/>
  <c r="T424" i="2" s="1"/>
  <c r="S425" i="2"/>
  <c r="T425" i="2" s="1"/>
  <c r="S426" i="2"/>
  <c r="T426" i="2" s="1"/>
  <c r="S427" i="2"/>
  <c r="T427" i="2" s="1"/>
  <c r="S428" i="2"/>
  <c r="T428" i="2" s="1"/>
  <c r="S429" i="2"/>
  <c r="T429" i="2" s="1"/>
  <c r="S430" i="2"/>
  <c r="T430" i="2" s="1"/>
  <c r="S431" i="2"/>
  <c r="T431" i="2" s="1"/>
  <c r="S432" i="2"/>
  <c r="T432" i="2" s="1"/>
  <c r="S433" i="2"/>
  <c r="T433" i="2" s="1"/>
  <c r="S434" i="2"/>
  <c r="T434" i="2" s="1"/>
  <c r="S435" i="2"/>
  <c r="T435" i="2" s="1"/>
  <c r="S436" i="2"/>
  <c r="T436" i="2" s="1"/>
  <c r="S437" i="2"/>
  <c r="T437" i="2" s="1"/>
  <c r="S438" i="2"/>
  <c r="T438" i="2" s="1"/>
  <c r="S439" i="2"/>
  <c r="T439" i="2" s="1"/>
  <c r="S440" i="2"/>
  <c r="T440" i="2" s="1"/>
  <c r="S441" i="2"/>
  <c r="T441" i="2" s="1"/>
  <c r="S442" i="2"/>
  <c r="T442" i="2" s="1"/>
  <c r="S443" i="2"/>
  <c r="T443" i="2" s="1"/>
  <c r="S444" i="2"/>
  <c r="T444" i="2" s="1"/>
  <c r="S445" i="2"/>
  <c r="T445" i="2" s="1"/>
  <c r="S446" i="2"/>
  <c r="T446" i="2" s="1"/>
  <c r="S447" i="2"/>
  <c r="T447" i="2" s="1"/>
  <c r="S448" i="2"/>
  <c r="T448" i="2" s="1"/>
  <c r="S449" i="2"/>
  <c r="T449" i="2" s="1"/>
  <c r="S450" i="2"/>
  <c r="T450" i="2" s="1"/>
  <c r="S451" i="2"/>
  <c r="T451" i="2" s="1"/>
  <c r="S452" i="2"/>
  <c r="T452" i="2" s="1"/>
  <c r="S453" i="2"/>
  <c r="T453" i="2" s="1"/>
  <c r="S454" i="2"/>
  <c r="T454" i="2" s="1"/>
  <c r="S455" i="2"/>
  <c r="T455" i="2" s="1"/>
  <c r="S456" i="2"/>
  <c r="T456" i="2" s="1"/>
  <c r="S457" i="2"/>
  <c r="T457" i="2" s="1"/>
  <c r="S458" i="2"/>
  <c r="T458" i="2" s="1"/>
  <c r="S459" i="2"/>
  <c r="T459" i="2" s="1"/>
  <c r="S460" i="2"/>
  <c r="T460" i="2" s="1"/>
  <c r="S461" i="2"/>
  <c r="T461" i="2" s="1"/>
  <c r="S462" i="2"/>
  <c r="T462" i="2" s="1"/>
  <c r="S463" i="2"/>
  <c r="T463" i="2" s="1"/>
  <c r="S464" i="2"/>
  <c r="T464" i="2" s="1"/>
  <c r="S465" i="2"/>
  <c r="T465" i="2" s="1"/>
  <c r="S466" i="2"/>
  <c r="T466" i="2" s="1"/>
  <c r="S467" i="2"/>
  <c r="T467" i="2" s="1"/>
  <c r="S468" i="2"/>
  <c r="T468" i="2" s="1"/>
  <c r="S469" i="2"/>
  <c r="T469" i="2" s="1"/>
  <c r="S470" i="2"/>
  <c r="T470" i="2" s="1"/>
  <c r="S471" i="2"/>
  <c r="T471" i="2" s="1"/>
  <c r="S472" i="2"/>
  <c r="T472" i="2" s="1"/>
  <c r="S473" i="2"/>
  <c r="T473" i="2" s="1"/>
  <c r="S474" i="2"/>
  <c r="T474" i="2" s="1"/>
  <c r="S475" i="2"/>
  <c r="T475" i="2" s="1"/>
  <c r="S476" i="2"/>
  <c r="T476" i="2" s="1"/>
  <c r="S477" i="2"/>
  <c r="T477" i="2" s="1"/>
  <c r="S478" i="2"/>
  <c r="T478" i="2" s="1"/>
  <c r="S479" i="2"/>
  <c r="T479" i="2" s="1"/>
  <c r="S480" i="2"/>
  <c r="T480" i="2" s="1"/>
  <c r="S481" i="2"/>
  <c r="T481" i="2" s="1"/>
  <c r="S482" i="2"/>
  <c r="T482" i="2" s="1"/>
  <c r="S483" i="2"/>
  <c r="T483" i="2" s="1"/>
  <c r="S484" i="2"/>
  <c r="T484" i="2" s="1"/>
  <c r="S485" i="2"/>
  <c r="T485" i="2" s="1"/>
  <c r="S486" i="2"/>
  <c r="T486" i="2" s="1"/>
  <c r="S487" i="2"/>
  <c r="T487" i="2" s="1"/>
  <c r="S488" i="2"/>
  <c r="T488" i="2" s="1"/>
  <c r="S489" i="2"/>
  <c r="T489" i="2" s="1"/>
  <c r="S490" i="2"/>
  <c r="T490" i="2" s="1"/>
  <c r="S491" i="2"/>
  <c r="T491" i="2" s="1"/>
  <c r="S492" i="2"/>
  <c r="T492" i="2" s="1"/>
  <c r="S493" i="2"/>
  <c r="T493" i="2" s="1"/>
  <c r="S494" i="2"/>
  <c r="T494" i="2" s="1"/>
  <c r="S495" i="2"/>
  <c r="T495" i="2" s="1"/>
  <c r="S496" i="2"/>
  <c r="T496" i="2" s="1"/>
  <c r="S497" i="2"/>
  <c r="T497" i="2" s="1"/>
  <c r="S498" i="2"/>
  <c r="T498" i="2" s="1"/>
  <c r="S499" i="2"/>
  <c r="T499" i="2" s="1"/>
  <c r="S500" i="2"/>
  <c r="T500" i="2" s="1"/>
  <c r="S501" i="2"/>
  <c r="T501" i="2" s="1"/>
  <c r="S502" i="2"/>
  <c r="T502" i="2" s="1"/>
  <c r="S503" i="2"/>
  <c r="T503" i="2" s="1"/>
  <c r="S504" i="2"/>
  <c r="T504" i="2" s="1"/>
  <c r="S505" i="2"/>
  <c r="T505" i="2" s="1"/>
  <c r="S506" i="2"/>
  <c r="T506" i="2" s="1"/>
  <c r="S507" i="2"/>
  <c r="T507" i="2" s="1"/>
  <c r="S508" i="2"/>
  <c r="T508" i="2" s="1"/>
  <c r="S509" i="2"/>
  <c r="T509" i="2" s="1"/>
  <c r="S510" i="2"/>
  <c r="T510" i="2" s="1"/>
  <c r="S511" i="2"/>
  <c r="T511" i="2" s="1"/>
  <c r="S512" i="2"/>
  <c r="T512" i="2" s="1"/>
  <c r="S513" i="2"/>
  <c r="T513" i="2" s="1"/>
  <c r="S514" i="2"/>
  <c r="T514" i="2" s="1"/>
  <c r="S515" i="2"/>
  <c r="T515" i="2" s="1"/>
  <c r="S516" i="2"/>
  <c r="T516" i="2" s="1"/>
  <c r="S517" i="2"/>
  <c r="T517" i="2" s="1"/>
  <c r="S518" i="2"/>
  <c r="T518" i="2" s="1"/>
  <c r="S519" i="2"/>
  <c r="T519" i="2" s="1"/>
  <c r="S520" i="2"/>
  <c r="T520" i="2" s="1"/>
  <c r="S521" i="2"/>
  <c r="T521" i="2" s="1"/>
  <c r="S522" i="2"/>
  <c r="T522" i="2" s="1"/>
  <c r="S523" i="2"/>
  <c r="T523" i="2" s="1"/>
  <c r="S524" i="2"/>
  <c r="T524" i="2" s="1"/>
  <c r="S525" i="2"/>
  <c r="T525" i="2" s="1"/>
  <c r="S526" i="2"/>
  <c r="T526" i="2" s="1"/>
  <c r="S527" i="2"/>
  <c r="T527" i="2" s="1"/>
  <c r="S528" i="2"/>
  <c r="T528" i="2" s="1"/>
  <c r="S529" i="2"/>
  <c r="T529" i="2" s="1"/>
  <c r="S530" i="2"/>
  <c r="T530" i="2" s="1"/>
  <c r="S531" i="2"/>
  <c r="T531" i="2" s="1"/>
  <c r="S532" i="2"/>
  <c r="T532" i="2" s="1"/>
  <c r="S533" i="2"/>
  <c r="T533" i="2" s="1"/>
  <c r="S534" i="2"/>
  <c r="T534" i="2" s="1"/>
  <c r="S535" i="2"/>
  <c r="T535" i="2" s="1"/>
  <c r="S536" i="2"/>
  <c r="T536" i="2" s="1"/>
  <c r="S537" i="2"/>
  <c r="T537" i="2" s="1"/>
  <c r="S538" i="2"/>
  <c r="T538" i="2" s="1"/>
  <c r="S539" i="2"/>
  <c r="T539" i="2" s="1"/>
  <c r="S540" i="2"/>
  <c r="T540" i="2" s="1"/>
  <c r="S541" i="2"/>
  <c r="T541" i="2" s="1"/>
  <c r="S542" i="2"/>
  <c r="T542" i="2" s="1"/>
  <c r="S543" i="2"/>
  <c r="T543" i="2" s="1"/>
  <c r="S544" i="2"/>
  <c r="T544" i="2" s="1"/>
  <c r="S545" i="2"/>
  <c r="T545" i="2" s="1"/>
  <c r="S546" i="2"/>
  <c r="T546" i="2" s="1"/>
  <c r="S547" i="2"/>
  <c r="T547" i="2" s="1"/>
  <c r="S548" i="2"/>
  <c r="T548" i="2" s="1"/>
  <c r="S549" i="2"/>
  <c r="T549" i="2" s="1"/>
  <c r="S550" i="2"/>
  <c r="T550" i="2" s="1"/>
  <c r="S551" i="2"/>
  <c r="T551" i="2" s="1"/>
  <c r="S552" i="2"/>
  <c r="T552" i="2" s="1"/>
  <c r="S553" i="2"/>
  <c r="T553" i="2" s="1"/>
  <c r="S554" i="2"/>
  <c r="T554" i="2" s="1"/>
  <c r="S555" i="2"/>
  <c r="T555" i="2" s="1"/>
  <c r="S556" i="2"/>
  <c r="T556" i="2" s="1"/>
  <c r="S557" i="2"/>
  <c r="T557" i="2" s="1"/>
  <c r="S558" i="2"/>
  <c r="T558" i="2" s="1"/>
  <c r="S559" i="2"/>
  <c r="T559" i="2" s="1"/>
  <c r="S560" i="2"/>
  <c r="T560" i="2" s="1"/>
  <c r="S561" i="2"/>
  <c r="T561" i="2" s="1"/>
  <c r="S562" i="2"/>
  <c r="T562" i="2" s="1"/>
  <c r="S563" i="2"/>
  <c r="T563" i="2" s="1"/>
  <c r="S564" i="2"/>
  <c r="T564" i="2" s="1"/>
  <c r="S565" i="2"/>
  <c r="T565" i="2" s="1"/>
  <c r="S566" i="2"/>
  <c r="T566" i="2" s="1"/>
  <c r="S567" i="2"/>
  <c r="T567" i="2" s="1"/>
  <c r="S568" i="2"/>
  <c r="T568" i="2" s="1"/>
  <c r="S569" i="2"/>
  <c r="T569" i="2" s="1"/>
  <c r="S570" i="2"/>
  <c r="T570" i="2" s="1"/>
  <c r="S571" i="2"/>
  <c r="T571" i="2" s="1"/>
  <c r="S572" i="2"/>
  <c r="T572" i="2" s="1"/>
  <c r="S573" i="2"/>
  <c r="T573" i="2" s="1"/>
  <c r="S574" i="2"/>
  <c r="T574" i="2" s="1"/>
  <c r="S575" i="2"/>
  <c r="T575" i="2" s="1"/>
  <c r="S576" i="2"/>
  <c r="T576" i="2" s="1"/>
  <c r="S577" i="2"/>
  <c r="T577" i="2" s="1"/>
  <c r="S578" i="2"/>
  <c r="T578" i="2" s="1"/>
  <c r="S579" i="2"/>
  <c r="T579" i="2" s="1"/>
  <c r="S580" i="2"/>
  <c r="T580" i="2" s="1"/>
  <c r="S581" i="2"/>
  <c r="T581" i="2" s="1"/>
  <c r="S582" i="2"/>
  <c r="T582" i="2" s="1"/>
  <c r="S583" i="2"/>
  <c r="T583" i="2" s="1"/>
  <c r="S584" i="2"/>
  <c r="T584" i="2" s="1"/>
  <c r="S585" i="2"/>
  <c r="T585" i="2" s="1"/>
  <c r="S586" i="2"/>
  <c r="T586" i="2" s="1"/>
  <c r="S587" i="2"/>
  <c r="T587" i="2" s="1"/>
  <c r="S588" i="2"/>
  <c r="T588" i="2" s="1"/>
  <c r="S589" i="2"/>
  <c r="T589" i="2" s="1"/>
  <c r="S590" i="2"/>
  <c r="T590" i="2" s="1"/>
  <c r="S591" i="2"/>
  <c r="T591" i="2" s="1"/>
  <c r="S592" i="2"/>
  <c r="T592" i="2" s="1"/>
  <c r="S593" i="2"/>
  <c r="T593" i="2" s="1"/>
  <c r="S594" i="2"/>
  <c r="T594" i="2" s="1"/>
  <c r="S595" i="2"/>
  <c r="T595" i="2" s="1"/>
  <c r="S596" i="2"/>
  <c r="T596" i="2" s="1"/>
  <c r="S597" i="2"/>
  <c r="T597" i="2" s="1"/>
  <c r="S598" i="2"/>
  <c r="T598" i="2" s="1"/>
  <c r="S599" i="2"/>
  <c r="T599" i="2" s="1"/>
  <c r="S600" i="2"/>
  <c r="T600" i="2" s="1"/>
  <c r="S601" i="2"/>
  <c r="T601" i="2" s="1"/>
  <c r="S602" i="2"/>
  <c r="T602" i="2" s="1"/>
  <c r="S603" i="2"/>
  <c r="T603" i="2" s="1"/>
  <c r="S604" i="2"/>
  <c r="T604" i="2" s="1"/>
  <c r="S605" i="2"/>
  <c r="T605" i="2" s="1"/>
  <c r="S606" i="2"/>
  <c r="T606" i="2" s="1"/>
  <c r="S607" i="2"/>
  <c r="T607" i="2" s="1"/>
  <c r="S608" i="2"/>
  <c r="T608" i="2" s="1"/>
  <c r="S609" i="2"/>
  <c r="T609" i="2" s="1"/>
  <c r="S610" i="2"/>
  <c r="T610" i="2" s="1"/>
  <c r="S611" i="2"/>
  <c r="T611" i="2" s="1"/>
  <c r="S612" i="2"/>
  <c r="T612" i="2" s="1"/>
  <c r="S613" i="2"/>
  <c r="T613" i="2" s="1"/>
  <c r="S614" i="2"/>
  <c r="T614" i="2" s="1"/>
  <c r="S615" i="2"/>
  <c r="T615" i="2" s="1"/>
  <c r="S616" i="2"/>
  <c r="T616" i="2" s="1"/>
  <c r="S617" i="2"/>
  <c r="T617" i="2" s="1"/>
  <c r="S618" i="2"/>
  <c r="T618" i="2" s="1"/>
  <c r="S619" i="2"/>
  <c r="T619" i="2" s="1"/>
  <c r="S620" i="2"/>
  <c r="T620" i="2" s="1"/>
  <c r="S621" i="2"/>
  <c r="T621" i="2" s="1"/>
  <c r="S622" i="2"/>
  <c r="T622" i="2" s="1"/>
  <c r="S623" i="2"/>
  <c r="T623" i="2" s="1"/>
  <c r="S624" i="2"/>
  <c r="T624" i="2" s="1"/>
  <c r="S625" i="2"/>
  <c r="T625" i="2" s="1"/>
  <c r="S626" i="2"/>
  <c r="T626" i="2" s="1"/>
  <c r="S627" i="2"/>
  <c r="T627" i="2" s="1"/>
  <c r="S628" i="2"/>
  <c r="T628" i="2" s="1"/>
  <c r="S629" i="2"/>
  <c r="T629" i="2" s="1"/>
  <c r="S5" i="2"/>
  <c r="T5" i="2" s="1"/>
  <c r="J229" i="1"/>
  <c r="J226" i="1"/>
  <c r="J205" i="1"/>
  <c r="J204" i="1"/>
  <c r="J203" i="1"/>
  <c r="J93" i="1"/>
  <c r="J92" i="1"/>
  <c r="Q92" i="1" s="1"/>
  <c r="J91" i="1"/>
  <c r="J77" i="1"/>
  <c r="B3" i="5"/>
  <c r="A4" i="5"/>
  <c r="F3" i="5"/>
  <c r="C3" i="5"/>
  <c r="P629" i="2"/>
  <c r="N629" i="2" s="1"/>
  <c r="M629" i="2"/>
  <c r="P628" i="2"/>
  <c r="M628" i="2"/>
  <c r="P627" i="2"/>
  <c r="N627" i="2" s="1"/>
  <c r="M627" i="2"/>
  <c r="P626" i="2"/>
  <c r="N626" i="2" s="1"/>
  <c r="M626" i="2"/>
  <c r="P625" i="2"/>
  <c r="N625" i="2" s="1"/>
  <c r="M625" i="2"/>
  <c r="P624" i="2"/>
  <c r="M624" i="2"/>
  <c r="P623" i="2"/>
  <c r="N623" i="2" s="1"/>
  <c r="M623" i="2"/>
  <c r="P622" i="2"/>
  <c r="M622" i="2"/>
  <c r="P621" i="2"/>
  <c r="N621" i="2" s="1"/>
  <c r="M621" i="2"/>
  <c r="P620" i="2"/>
  <c r="M620" i="2"/>
  <c r="P619" i="2"/>
  <c r="N619" i="2" s="1"/>
  <c r="M619" i="2"/>
  <c r="P618" i="2"/>
  <c r="M618" i="2"/>
  <c r="P617" i="2"/>
  <c r="N617" i="2" s="1"/>
  <c r="M617" i="2"/>
  <c r="P616" i="2"/>
  <c r="M616" i="2"/>
  <c r="P615" i="2"/>
  <c r="N615" i="2" s="1"/>
  <c r="M615" i="2"/>
  <c r="R614" i="2"/>
  <c r="P614" i="2"/>
  <c r="M614" i="2"/>
  <c r="P613" i="2"/>
  <c r="N613" i="2" s="1"/>
  <c r="M613" i="2"/>
  <c r="P612" i="2"/>
  <c r="M612" i="2"/>
  <c r="P611" i="2"/>
  <c r="N611" i="2" s="1"/>
  <c r="M611" i="2"/>
  <c r="P610" i="2"/>
  <c r="M610" i="2"/>
  <c r="P609" i="2"/>
  <c r="N609" i="2" s="1"/>
  <c r="M609" i="2"/>
  <c r="R608" i="2"/>
  <c r="P608" i="2"/>
  <c r="N608" i="2" s="1"/>
  <c r="M608" i="2"/>
  <c r="R607" i="2"/>
  <c r="P607" i="2"/>
  <c r="N607" i="2" s="1"/>
  <c r="M607" i="2"/>
  <c r="P606" i="2"/>
  <c r="N606" i="2" s="1"/>
  <c r="M606" i="2"/>
  <c r="P605" i="2"/>
  <c r="N605" i="2" s="1"/>
  <c r="M605" i="2"/>
  <c r="P604" i="2"/>
  <c r="N604" i="2" s="1"/>
  <c r="M604" i="2"/>
  <c r="P603" i="2"/>
  <c r="N603" i="2" s="1"/>
  <c r="M603" i="2"/>
  <c r="P602" i="2"/>
  <c r="M602" i="2"/>
  <c r="R601" i="2"/>
  <c r="P601" i="2"/>
  <c r="N601" i="2" s="1"/>
  <c r="M601" i="2"/>
  <c r="R600" i="2"/>
  <c r="P600" i="2"/>
  <c r="N600" i="2" s="1"/>
  <c r="M600" i="2"/>
  <c r="P599" i="2"/>
  <c r="N599" i="2" s="1"/>
  <c r="M599" i="2"/>
  <c r="P598" i="2"/>
  <c r="N598" i="2" s="1"/>
  <c r="M598" i="2"/>
  <c r="R597" i="2"/>
  <c r="P597" i="2"/>
  <c r="N597" i="2" s="1"/>
  <c r="M597" i="2"/>
  <c r="R596" i="2"/>
  <c r="P596" i="2"/>
  <c r="N596" i="2" s="1"/>
  <c r="M596" i="2"/>
  <c r="P595" i="2"/>
  <c r="N595" i="2" s="1"/>
  <c r="M595" i="2"/>
  <c r="P594" i="2"/>
  <c r="M594" i="2"/>
  <c r="P593" i="2"/>
  <c r="N593" i="2" s="1"/>
  <c r="M593" i="2"/>
  <c r="P592" i="2"/>
  <c r="N592" i="2" s="1"/>
  <c r="M592" i="2"/>
  <c r="P591" i="2"/>
  <c r="N591" i="2" s="1"/>
  <c r="M591" i="2"/>
  <c r="P590" i="2"/>
  <c r="N590" i="2" s="1"/>
  <c r="M590" i="2"/>
  <c r="P589" i="2"/>
  <c r="N589" i="2" s="1"/>
  <c r="M589" i="2"/>
  <c r="P588" i="2"/>
  <c r="N588" i="2" s="1"/>
  <c r="M588" i="2"/>
  <c r="P587" i="2"/>
  <c r="N587" i="2" s="1"/>
  <c r="M587" i="2"/>
  <c r="P586" i="2"/>
  <c r="M586" i="2"/>
  <c r="P585" i="2"/>
  <c r="N585" i="2" s="1"/>
  <c r="M585" i="2"/>
  <c r="P584" i="2"/>
  <c r="N584" i="2" s="1"/>
  <c r="M584" i="2"/>
  <c r="P583" i="2"/>
  <c r="N583" i="2" s="1"/>
  <c r="M583" i="2"/>
  <c r="P582" i="2"/>
  <c r="N582" i="2" s="1"/>
  <c r="M582" i="2"/>
  <c r="P581" i="2"/>
  <c r="N581" i="2" s="1"/>
  <c r="M581" i="2"/>
  <c r="P580" i="2"/>
  <c r="N580" i="2" s="1"/>
  <c r="M580" i="2"/>
  <c r="P579" i="2"/>
  <c r="N579" i="2" s="1"/>
  <c r="M579" i="2"/>
  <c r="P578" i="2"/>
  <c r="M578" i="2"/>
  <c r="P577" i="2"/>
  <c r="N577" i="2" s="1"/>
  <c r="M577" i="2"/>
  <c r="P576" i="2"/>
  <c r="N576" i="2" s="1"/>
  <c r="M576" i="2"/>
  <c r="P575" i="2"/>
  <c r="N575" i="2" s="1"/>
  <c r="M575" i="2"/>
  <c r="P574" i="2"/>
  <c r="N574" i="2" s="1"/>
  <c r="M574" i="2"/>
  <c r="P573" i="2"/>
  <c r="N573" i="2" s="1"/>
  <c r="M573" i="2"/>
  <c r="P572" i="2"/>
  <c r="N572" i="2" s="1"/>
  <c r="M572" i="2"/>
  <c r="P571" i="2"/>
  <c r="N571" i="2" s="1"/>
  <c r="M571" i="2"/>
  <c r="P570" i="2"/>
  <c r="M570" i="2"/>
  <c r="P569" i="2"/>
  <c r="N569" i="2" s="1"/>
  <c r="M569" i="2"/>
  <c r="P568" i="2"/>
  <c r="N568" i="2" s="1"/>
  <c r="M568" i="2"/>
  <c r="P567" i="2"/>
  <c r="N567" i="2" s="1"/>
  <c r="M567" i="2"/>
  <c r="P566" i="2"/>
  <c r="N566" i="2" s="1"/>
  <c r="M566" i="2"/>
  <c r="P565" i="2"/>
  <c r="N565" i="2" s="1"/>
  <c r="M565" i="2"/>
  <c r="P564" i="2"/>
  <c r="N564" i="2" s="1"/>
  <c r="M564" i="2"/>
  <c r="P563" i="2"/>
  <c r="N563" i="2" s="1"/>
  <c r="M563" i="2"/>
  <c r="P562" i="2"/>
  <c r="M562" i="2"/>
  <c r="P561" i="2"/>
  <c r="N561" i="2" s="1"/>
  <c r="M561" i="2"/>
  <c r="P560" i="2"/>
  <c r="N560" i="2" s="1"/>
  <c r="M560" i="2"/>
  <c r="P559" i="2"/>
  <c r="N559" i="2" s="1"/>
  <c r="M559" i="2"/>
  <c r="P558" i="2"/>
  <c r="N558" i="2" s="1"/>
  <c r="M558" i="2"/>
  <c r="R557" i="2"/>
  <c r="P557" i="2"/>
  <c r="N557" i="2" s="1"/>
  <c r="M557" i="2"/>
  <c r="R556" i="2"/>
  <c r="P556" i="2"/>
  <c r="N556" i="2" s="1"/>
  <c r="M556" i="2"/>
  <c r="P555" i="2"/>
  <c r="N555" i="2" s="1"/>
  <c r="M555" i="2"/>
  <c r="R554" i="2"/>
  <c r="P554" i="2"/>
  <c r="M554" i="2"/>
  <c r="R553" i="2"/>
  <c r="P553" i="2"/>
  <c r="N553" i="2" s="1"/>
  <c r="M553" i="2"/>
  <c r="R552" i="2"/>
  <c r="P552" i="2"/>
  <c r="N552" i="2" s="1"/>
  <c r="M552" i="2"/>
  <c r="P551" i="2"/>
  <c r="N551" i="2" s="1"/>
  <c r="M551" i="2"/>
  <c r="P550" i="2"/>
  <c r="N550" i="2" s="1"/>
  <c r="M550" i="2"/>
  <c r="P549" i="2"/>
  <c r="N549" i="2" s="1"/>
  <c r="M549" i="2"/>
  <c r="P548" i="2"/>
  <c r="N548" i="2" s="1"/>
  <c r="M548" i="2"/>
  <c r="P547" i="2"/>
  <c r="N547" i="2" s="1"/>
  <c r="M547" i="2"/>
  <c r="P546" i="2"/>
  <c r="M546" i="2"/>
  <c r="P545" i="2"/>
  <c r="M545" i="2"/>
  <c r="P544" i="2"/>
  <c r="N544" i="2" s="1"/>
  <c r="M544" i="2"/>
  <c r="P543" i="2"/>
  <c r="N543" i="2" s="1"/>
  <c r="M543" i="2"/>
  <c r="P542" i="2"/>
  <c r="N542" i="2" s="1"/>
  <c r="M542" i="2"/>
  <c r="P541" i="2"/>
  <c r="N541" i="2" s="1"/>
  <c r="M541" i="2"/>
  <c r="P540" i="2"/>
  <c r="M540" i="2"/>
  <c r="P539" i="2"/>
  <c r="N539" i="2" s="1"/>
  <c r="M539" i="2"/>
  <c r="P538" i="2"/>
  <c r="M538" i="2"/>
  <c r="P537" i="2"/>
  <c r="M537" i="2"/>
  <c r="R536" i="2"/>
  <c r="P536" i="2"/>
  <c r="N536" i="2" s="1"/>
  <c r="M536" i="2"/>
  <c r="P535" i="2"/>
  <c r="N535" i="2" s="1"/>
  <c r="M535" i="2"/>
  <c r="P534" i="2"/>
  <c r="N534" i="2" s="1"/>
  <c r="M534" i="2"/>
  <c r="P533" i="2"/>
  <c r="N533" i="2" s="1"/>
  <c r="M533" i="2"/>
  <c r="P532" i="2"/>
  <c r="M532" i="2"/>
  <c r="P531" i="2"/>
  <c r="N531" i="2" s="1"/>
  <c r="M531" i="2"/>
  <c r="P530" i="2"/>
  <c r="M530" i="2"/>
  <c r="P529" i="2"/>
  <c r="M529" i="2"/>
  <c r="P528" i="2"/>
  <c r="N528" i="2" s="1"/>
  <c r="M528" i="2"/>
  <c r="P527" i="2"/>
  <c r="N527" i="2" s="1"/>
  <c r="M527" i="2"/>
  <c r="P526" i="2"/>
  <c r="N526" i="2" s="1"/>
  <c r="M526" i="2"/>
  <c r="P525" i="2"/>
  <c r="N525" i="2" s="1"/>
  <c r="M525" i="2"/>
  <c r="P524" i="2"/>
  <c r="M524" i="2"/>
  <c r="P523" i="2"/>
  <c r="N523" i="2" s="1"/>
  <c r="M523" i="2"/>
  <c r="P522" i="2"/>
  <c r="M522" i="2"/>
  <c r="P521" i="2"/>
  <c r="M521" i="2"/>
  <c r="P520" i="2"/>
  <c r="N520" i="2" s="1"/>
  <c r="M520" i="2"/>
  <c r="P519" i="2"/>
  <c r="N519" i="2" s="1"/>
  <c r="M519" i="2"/>
  <c r="P518" i="2"/>
  <c r="N518" i="2" s="1"/>
  <c r="M518" i="2"/>
  <c r="P517" i="2"/>
  <c r="N517" i="2" s="1"/>
  <c r="M517" i="2"/>
  <c r="P516" i="2"/>
  <c r="M516" i="2"/>
  <c r="R515" i="2"/>
  <c r="P515" i="2"/>
  <c r="N515" i="2" s="1"/>
  <c r="M515" i="2"/>
  <c r="P514" i="2"/>
  <c r="M514" i="2"/>
  <c r="P513" i="2"/>
  <c r="M513" i="2"/>
  <c r="P512" i="2"/>
  <c r="N512" i="2" s="1"/>
  <c r="M512" i="2"/>
  <c r="R511" i="2"/>
  <c r="P511" i="2"/>
  <c r="N511" i="2" s="1"/>
  <c r="M511" i="2"/>
  <c r="R510" i="2"/>
  <c r="P510" i="2"/>
  <c r="N510" i="2" s="1"/>
  <c r="M510" i="2"/>
  <c r="R509" i="2"/>
  <c r="P509" i="2"/>
  <c r="N509" i="2" s="1"/>
  <c r="M509" i="2"/>
  <c r="R508" i="2"/>
  <c r="P508" i="2"/>
  <c r="M508" i="2"/>
  <c r="P507" i="2"/>
  <c r="N507" i="2" s="1"/>
  <c r="M507" i="2"/>
  <c r="P506" i="2"/>
  <c r="M506" i="2"/>
  <c r="R505" i="2"/>
  <c r="P505" i="2"/>
  <c r="M505" i="2"/>
  <c r="R504" i="2"/>
  <c r="P504" i="2"/>
  <c r="N504" i="2" s="1"/>
  <c r="M504" i="2"/>
  <c r="P503" i="2"/>
  <c r="N503" i="2" s="1"/>
  <c r="M503" i="2"/>
  <c r="P502" i="2"/>
  <c r="N502" i="2" s="1"/>
  <c r="M502" i="2"/>
  <c r="P501" i="2"/>
  <c r="N501" i="2" s="1"/>
  <c r="M501" i="2"/>
  <c r="R500" i="2"/>
  <c r="P500" i="2"/>
  <c r="M500" i="2"/>
  <c r="R499" i="2"/>
  <c r="P499" i="2"/>
  <c r="N499" i="2" s="1"/>
  <c r="M499" i="2"/>
  <c r="R498" i="2"/>
  <c r="P498" i="2"/>
  <c r="M498" i="2"/>
  <c r="P497" i="2"/>
  <c r="M497" i="2"/>
  <c r="P496" i="2"/>
  <c r="N496" i="2" s="1"/>
  <c r="M496" i="2"/>
  <c r="P495" i="2"/>
  <c r="N495" i="2" s="1"/>
  <c r="M495" i="2"/>
  <c r="R494" i="2"/>
  <c r="P494" i="2"/>
  <c r="N494" i="2" s="1"/>
  <c r="M494" i="2"/>
  <c r="P493" i="2"/>
  <c r="N493" i="2" s="1"/>
  <c r="M493" i="2"/>
  <c r="P492" i="2"/>
  <c r="M492" i="2"/>
  <c r="P491" i="2"/>
  <c r="N491" i="2" s="1"/>
  <c r="M491" i="2"/>
  <c r="P490" i="2"/>
  <c r="M490" i="2"/>
  <c r="R489" i="2"/>
  <c r="P489" i="2"/>
  <c r="M489" i="2"/>
  <c r="R488" i="2"/>
  <c r="P488" i="2"/>
  <c r="N488" i="2" s="1"/>
  <c r="M488" i="2"/>
  <c r="P487" i="2"/>
  <c r="N487" i="2" s="1"/>
  <c r="M487" i="2"/>
  <c r="P486" i="2"/>
  <c r="N486" i="2" s="1"/>
  <c r="M486" i="2"/>
  <c r="P485" i="2"/>
  <c r="N485" i="2" s="1"/>
  <c r="M485" i="2"/>
  <c r="P484" i="2"/>
  <c r="N484" i="2" s="1"/>
  <c r="M484" i="2"/>
  <c r="P483" i="2"/>
  <c r="N483" i="2" s="1"/>
  <c r="M483" i="2"/>
  <c r="P482" i="2"/>
  <c r="M482" i="2"/>
  <c r="P481" i="2"/>
  <c r="M481" i="2"/>
  <c r="P480" i="2"/>
  <c r="N480" i="2" s="1"/>
  <c r="M480" i="2"/>
  <c r="P479" i="2"/>
  <c r="M479" i="2"/>
  <c r="R478" i="2"/>
  <c r="P478" i="2"/>
  <c r="N478" i="2" s="1"/>
  <c r="M478" i="2"/>
  <c r="R477" i="2"/>
  <c r="P477" i="2"/>
  <c r="N477" i="2" s="1"/>
  <c r="M477" i="2"/>
  <c r="R476" i="2"/>
  <c r="P476" i="2"/>
  <c r="N476" i="2" s="1"/>
  <c r="M476" i="2"/>
  <c r="P475" i="2"/>
  <c r="M475" i="2"/>
  <c r="P474" i="2"/>
  <c r="M474" i="2"/>
  <c r="P473" i="2"/>
  <c r="M473" i="2"/>
  <c r="R472" i="2"/>
  <c r="P472" i="2"/>
  <c r="N472" i="2" s="1"/>
  <c r="M472" i="2"/>
  <c r="P471" i="2"/>
  <c r="M471" i="2"/>
  <c r="P470" i="2"/>
  <c r="N470" i="2" s="1"/>
  <c r="M470" i="2"/>
  <c r="R469" i="2"/>
  <c r="P469" i="2"/>
  <c r="N469" i="2" s="1"/>
  <c r="M469" i="2"/>
  <c r="P468" i="2"/>
  <c r="M468" i="2"/>
  <c r="P467" i="2"/>
  <c r="M467" i="2"/>
  <c r="P466" i="2"/>
  <c r="M466" i="2"/>
  <c r="P465" i="2"/>
  <c r="M465" i="2"/>
  <c r="P464" i="2"/>
  <c r="N464" i="2" s="1"/>
  <c r="M464" i="2"/>
  <c r="P463" i="2"/>
  <c r="M463" i="2"/>
  <c r="P462" i="2"/>
  <c r="M462" i="2"/>
  <c r="P461" i="2"/>
  <c r="N461" i="2" s="1"/>
  <c r="M461" i="2"/>
  <c r="R460" i="2"/>
  <c r="P460" i="2"/>
  <c r="N460" i="2" s="1"/>
  <c r="M460" i="2"/>
  <c r="P459" i="2"/>
  <c r="M459" i="2"/>
  <c r="P458" i="2"/>
  <c r="N458" i="2" s="1"/>
  <c r="M458" i="2"/>
  <c r="P457" i="2"/>
  <c r="M457" i="2"/>
  <c r="P456" i="2"/>
  <c r="N456" i="2" s="1"/>
  <c r="M456" i="2"/>
  <c r="P455" i="2"/>
  <c r="M455" i="2"/>
  <c r="P454" i="2"/>
  <c r="M454" i="2"/>
  <c r="P453" i="2"/>
  <c r="M453" i="2"/>
  <c r="P452" i="2"/>
  <c r="N452" i="2" s="1"/>
  <c r="M452" i="2"/>
  <c r="P451" i="2"/>
  <c r="M451" i="2"/>
  <c r="P450" i="2"/>
  <c r="N450" i="2" s="1"/>
  <c r="M450" i="2"/>
  <c r="P449" i="2"/>
  <c r="M449" i="2"/>
  <c r="P448" i="2"/>
  <c r="N448" i="2" s="1"/>
  <c r="M448" i="2"/>
  <c r="R447" i="2"/>
  <c r="P447" i="2"/>
  <c r="M447" i="2"/>
  <c r="R446" i="2"/>
  <c r="R160" i="1" s="1"/>
  <c r="P446" i="2"/>
  <c r="N446" i="2" s="1"/>
  <c r="M446" i="2"/>
  <c r="R445" i="2"/>
  <c r="R155" i="1" s="1"/>
  <c r="P445" i="2"/>
  <c r="M445" i="2"/>
  <c r="P444" i="2"/>
  <c r="N444" i="2" s="1"/>
  <c r="M444" i="2"/>
  <c r="P443" i="2"/>
  <c r="M443" i="2"/>
  <c r="R442" i="2"/>
  <c r="P442" i="2"/>
  <c r="N442" i="2" s="1"/>
  <c r="M442" i="2"/>
  <c r="P441" i="2"/>
  <c r="M441" i="2"/>
  <c r="P440" i="2"/>
  <c r="N440" i="2" s="1"/>
  <c r="M440" i="2"/>
  <c r="P439" i="2"/>
  <c r="M439" i="2"/>
  <c r="P438" i="2"/>
  <c r="N438" i="2" s="1"/>
  <c r="M438" i="2"/>
  <c r="P437" i="2"/>
  <c r="M437" i="2"/>
  <c r="P436" i="2"/>
  <c r="M436" i="2"/>
  <c r="P435" i="2"/>
  <c r="M435" i="2"/>
  <c r="P434" i="2"/>
  <c r="N434" i="2" s="1"/>
  <c r="M434" i="2"/>
  <c r="P433" i="2"/>
  <c r="M433" i="2"/>
  <c r="P432" i="2"/>
  <c r="N432" i="2" s="1"/>
  <c r="M432" i="2"/>
  <c r="R431" i="2"/>
  <c r="P431" i="2"/>
  <c r="M431" i="2"/>
  <c r="P430" i="2"/>
  <c r="N430" i="2" s="1"/>
  <c r="M430" i="2"/>
  <c r="P429" i="2"/>
  <c r="M429" i="2"/>
  <c r="P428" i="2"/>
  <c r="M428" i="2"/>
  <c r="R427" i="2"/>
  <c r="P427" i="2"/>
  <c r="M427" i="2"/>
  <c r="P426" i="2"/>
  <c r="N426" i="2" s="1"/>
  <c r="M426" i="2"/>
  <c r="P425" i="2"/>
  <c r="M425" i="2"/>
  <c r="P424" i="2"/>
  <c r="N424" i="2" s="1"/>
  <c r="M424" i="2"/>
  <c r="P423" i="2"/>
  <c r="M423" i="2"/>
  <c r="P422" i="2"/>
  <c r="N422" i="2" s="1"/>
  <c r="M422" i="2"/>
  <c r="P421" i="2"/>
  <c r="M421" i="2"/>
  <c r="P420" i="2"/>
  <c r="M420" i="2"/>
  <c r="P419" i="2"/>
  <c r="M419" i="2"/>
  <c r="R418" i="2"/>
  <c r="P418" i="2"/>
  <c r="N418" i="2" s="1"/>
  <c r="M418" i="2"/>
  <c r="P417" i="2"/>
  <c r="M417" i="2"/>
  <c r="P416" i="2"/>
  <c r="N416" i="2" s="1"/>
  <c r="M416" i="2"/>
  <c r="P415" i="2"/>
  <c r="M415" i="2"/>
  <c r="P414" i="2"/>
  <c r="N414" i="2" s="1"/>
  <c r="M414" i="2"/>
  <c r="P413" i="2"/>
  <c r="M413" i="2"/>
  <c r="P412" i="2"/>
  <c r="N412" i="2" s="1"/>
  <c r="M412" i="2"/>
  <c r="R411" i="2"/>
  <c r="P411" i="2"/>
  <c r="M411" i="2"/>
  <c r="P410" i="2"/>
  <c r="N410" i="2" s="1"/>
  <c r="M410" i="2"/>
  <c r="P409" i="2"/>
  <c r="M409" i="2"/>
  <c r="P408" i="2"/>
  <c r="N408" i="2" s="1"/>
  <c r="M408" i="2"/>
  <c r="P407" i="2"/>
  <c r="M407" i="2"/>
  <c r="P406" i="2"/>
  <c r="N406" i="2" s="1"/>
  <c r="M406" i="2"/>
  <c r="P405" i="2"/>
  <c r="M405" i="2"/>
  <c r="P404" i="2"/>
  <c r="N404" i="2" s="1"/>
  <c r="M404" i="2"/>
  <c r="R403" i="2"/>
  <c r="P403" i="2"/>
  <c r="M403" i="2"/>
  <c r="R402" i="2"/>
  <c r="P402" i="2"/>
  <c r="M402" i="2"/>
  <c r="P401" i="2"/>
  <c r="M401" i="2"/>
  <c r="P400" i="2"/>
  <c r="N400" i="2" s="1"/>
  <c r="M400" i="2"/>
  <c r="P399" i="2"/>
  <c r="M399" i="2"/>
  <c r="P398" i="2"/>
  <c r="N398" i="2" s="1"/>
  <c r="M398" i="2"/>
  <c r="P397" i="2"/>
  <c r="M397" i="2"/>
  <c r="P396" i="2"/>
  <c r="N396" i="2" s="1"/>
  <c r="M396" i="2"/>
  <c r="P395" i="2"/>
  <c r="M395" i="2"/>
  <c r="P394" i="2"/>
  <c r="M394" i="2"/>
  <c r="P393" i="2"/>
  <c r="M393" i="2"/>
  <c r="R392" i="2"/>
  <c r="P392" i="2"/>
  <c r="N392" i="2" s="1"/>
  <c r="M392" i="2"/>
  <c r="P391" i="2"/>
  <c r="M391" i="2"/>
  <c r="P390" i="2"/>
  <c r="N390" i="2" s="1"/>
  <c r="M390" i="2"/>
  <c r="R389" i="2"/>
  <c r="P389" i="2"/>
  <c r="M389" i="2"/>
  <c r="R388" i="2"/>
  <c r="P388" i="2"/>
  <c r="N388" i="2" s="1"/>
  <c r="M388" i="2"/>
  <c r="P387" i="2"/>
  <c r="M387" i="2"/>
  <c r="P386" i="2"/>
  <c r="N386" i="2" s="1"/>
  <c r="M386" i="2"/>
  <c r="P385" i="2"/>
  <c r="M385" i="2"/>
  <c r="R384" i="2"/>
  <c r="P384" i="2"/>
  <c r="N384" i="2" s="1"/>
  <c r="M384" i="2"/>
  <c r="P383" i="2"/>
  <c r="M383" i="2"/>
  <c r="P382" i="2"/>
  <c r="N382" i="2" s="1"/>
  <c r="M382" i="2"/>
  <c r="P381" i="2"/>
  <c r="M381" i="2"/>
  <c r="P380" i="2"/>
  <c r="N380" i="2" s="1"/>
  <c r="M380" i="2"/>
  <c r="R379" i="2"/>
  <c r="P379" i="2"/>
  <c r="M379" i="2"/>
  <c r="P378" i="2"/>
  <c r="N378" i="2" s="1"/>
  <c r="M378" i="2"/>
  <c r="P377" i="2"/>
  <c r="M377" i="2"/>
  <c r="P376" i="2"/>
  <c r="N376" i="2" s="1"/>
  <c r="M376" i="2"/>
  <c r="P375" i="2"/>
  <c r="M375" i="2"/>
  <c r="P374" i="2"/>
  <c r="N374" i="2" s="1"/>
  <c r="M374" i="2"/>
  <c r="R373" i="2"/>
  <c r="P373" i="2"/>
  <c r="M373" i="2"/>
  <c r="P372" i="2"/>
  <c r="N372" i="2" s="1"/>
  <c r="M372" i="2"/>
  <c r="P371" i="2"/>
  <c r="M371" i="2"/>
  <c r="P370" i="2"/>
  <c r="N370" i="2" s="1"/>
  <c r="M370" i="2"/>
  <c r="P369" i="2"/>
  <c r="M369" i="2"/>
  <c r="R368" i="2"/>
  <c r="P368" i="2"/>
  <c r="N368" i="2" s="1"/>
  <c r="M368" i="2"/>
  <c r="P367" i="2"/>
  <c r="M367" i="2"/>
  <c r="P366" i="2"/>
  <c r="M366" i="2"/>
  <c r="P365" i="2"/>
  <c r="M365" i="2"/>
  <c r="P364" i="2"/>
  <c r="N364" i="2" s="1"/>
  <c r="M364" i="2"/>
  <c r="P363" i="2"/>
  <c r="M363" i="2"/>
  <c r="P362" i="2"/>
  <c r="N362" i="2" s="1"/>
  <c r="M362" i="2"/>
  <c r="P361" i="2"/>
  <c r="M361" i="2"/>
  <c r="P360" i="2"/>
  <c r="N360" i="2" s="1"/>
  <c r="M360" i="2"/>
  <c r="P359" i="2"/>
  <c r="M359" i="2"/>
  <c r="P358" i="2"/>
  <c r="M358" i="2"/>
  <c r="P357" i="2"/>
  <c r="M357" i="2"/>
  <c r="P356" i="2"/>
  <c r="N356" i="2" s="1"/>
  <c r="M356" i="2"/>
  <c r="P355" i="2"/>
  <c r="M355" i="2"/>
  <c r="P354" i="2"/>
  <c r="N354" i="2" s="1"/>
  <c r="M354" i="2"/>
  <c r="P353" i="2"/>
  <c r="M353" i="2"/>
  <c r="P352" i="2"/>
  <c r="N352" i="2" s="1"/>
  <c r="M352" i="2"/>
  <c r="P351" i="2"/>
  <c r="M351" i="2"/>
  <c r="P350" i="2"/>
  <c r="M350" i="2"/>
  <c r="P349" i="2"/>
  <c r="M349" i="2"/>
  <c r="P348" i="2"/>
  <c r="N348" i="2" s="1"/>
  <c r="M348" i="2"/>
  <c r="R347" i="2"/>
  <c r="P347" i="2"/>
  <c r="M347" i="2"/>
  <c r="P346" i="2"/>
  <c r="N346" i="2" s="1"/>
  <c r="M346" i="2"/>
  <c r="P345" i="2"/>
  <c r="M345" i="2"/>
  <c r="P344" i="2"/>
  <c r="N344" i="2" s="1"/>
  <c r="M344" i="2"/>
  <c r="P343" i="2"/>
  <c r="M343" i="2"/>
  <c r="P342" i="2"/>
  <c r="M342" i="2"/>
  <c r="P341" i="2"/>
  <c r="M341" i="2"/>
  <c r="P340" i="2"/>
  <c r="N340" i="2" s="1"/>
  <c r="M340" i="2"/>
  <c r="P339" i="2"/>
  <c r="M339" i="2"/>
  <c r="P338" i="2"/>
  <c r="N338" i="2" s="1"/>
  <c r="M338" i="2"/>
  <c r="P337" i="2"/>
  <c r="M337" i="2"/>
  <c r="P336" i="2"/>
  <c r="N336" i="2" s="1"/>
  <c r="M336" i="2"/>
  <c r="P335" i="2"/>
  <c r="M335" i="2"/>
  <c r="P334" i="2"/>
  <c r="M334" i="2"/>
  <c r="P333" i="2"/>
  <c r="M333" i="2"/>
  <c r="P332" i="2"/>
  <c r="N332" i="2" s="1"/>
  <c r="M332" i="2"/>
  <c r="P331" i="2"/>
  <c r="M331" i="2"/>
  <c r="P330" i="2"/>
  <c r="N330" i="2" s="1"/>
  <c r="M330" i="2"/>
  <c r="R329" i="2"/>
  <c r="P329" i="2"/>
  <c r="M329" i="2"/>
  <c r="P328" i="2"/>
  <c r="N328" i="2" s="1"/>
  <c r="M328" i="2"/>
  <c r="P327" i="2"/>
  <c r="M327" i="2"/>
  <c r="R326" i="2"/>
  <c r="P326" i="2"/>
  <c r="N326" i="2" s="1"/>
  <c r="M326" i="2"/>
  <c r="R325" i="2"/>
  <c r="P325" i="2"/>
  <c r="M325" i="2"/>
  <c r="P324" i="2"/>
  <c r="N324" i="2" s="1"/>
  <c r="M324" i="2"/>
  <c r="P323" i="2"/>
  <c r="M323" i="2"/>
  <c r="R322" i="2"/>
  <c r="P322" i="2"/>
  <c r="N322" i="2" s="1"/>
  <c r="M322" i="2"/>
  <c r="R321" i="2"/>
  <c r="P321" i="2"/>
  <c r="M321" i="2"/>
  <c r="R320" i="2"/>
  <c r="P320" i="2"/>
  <c r="N320" i="2" s="1"/>
  <c r="M320" i="2"/>
  <c r="R319" i="2"/>
  <c r="P319" i="2"/>
  <c r="M319" i="2"/>
  <c r="P318" i="2"/>
  <c r="N318" i="2" s="1"/>
  <c r="M318" i="2"/>
  <c r="R317" i="2"/>
  <c r="P317" i="2"/>
  <c r="M317" i="2"/>
  <c r="P316" i="2"/>
  <c r="N316" i="2" s="1"/>
  <c r="M316" i="2"/>
  <c r="P315" i="2"/>
  <c r="M315" i="2"/>
  <c r="P314" i="2"/>
  <c r="M314" i="2"/>
  <c r="R313" i="2"/>
  <c r="P313" i="2"/>
  <c r="M313" i="2"/>
  <c r="P312" i="2"/>
  <c r="N312" i="2" s="1"/>
  <c r="M312" i="2"/>
  <c r="P311" i="2"/>
  <c r="M311" i="2"/>
  <c r="P310" i="2"/>
  <c r="N310" i="2" s="1"/>
  <c r="M310" i="2"/>
  <c r="R309" i="2"/>
  <c r="P309" i="2"/>
  <c r="M309" i="2"/>
  <c r="P308" i="2"/>
  <c r="N308" i="2" s="1"/>
  <c r="M308" i="2"/>
  <c r="P307" i="2"/>
  <c r="M307" i="2"/>
  <c r="R306" i="2"/>
  <c r="P306" i="2"/>
  <c r="N306" i="2" s="1"/>
  <c r="M306" i="2"/>
  <c r="R305" i="2"/>
  <c r="P305" i="2"/>
  <c r="M305" i="2"/>
  <c r="P304" i="2"/>
  <c r="N304" i="2" s="1"/>
  <c r="M304" i="2"/>
  <c r="P303" i="2"/>
  <c r="M303" i="2"/>
  <c r="P302" i="2"/>
  <c r="N302" i="2" s="1"/>
  <c r="M302" i="2"/>
  <c r="R301" i="2"/>
  <c r="P301" i="2"/>
  <c r="M301" i="2"/>
  <c r="P300" i="2"/>
  <c r="N300" i="2" s="1"/>
  <c r="M300" i="2"/>
  <c r="P299" i="2"/>
  <c r="M299" i="2"/>
  <c r="P298" i="2"/>
  <c r="N298" i="2" s="1"/>
  <c r="M298" i="2"/>
  <c r="P297" i="2"/>
  <c r="M297" i="2"/>
  <c r="P296" i="2"/>
  <c r="N296" i="2" s="1"/>
  <c r="M296" i="2"/>
  <c r="P295" i="2"/>
  <c r="M295" i="2"/>
  <c r="P294" i="2"/>
  <c r="N294" i="2" s="1"/>
  <c r="M294" i="2"/>
  <c r="P293" i="2"/>
  <c r="M293" i="2"/>
  <c r="P292" i="2"/>
  <c r="N292" i="2" s="1"/>
  <c r="M292" i="2"/>
  <c r="P291" i="2"/>
  <c r="M291" i="2"/>
  <c r="P290" i="2"/>
  <c r="N290" i="2" s="1"/>
  <c r="M290" i="2"/>
  <c r="R289" i="2"/>
  <c r="P289" i="2"/>
  <c r="M289" i="2"/>
  <c r="P288" i="2"/>
  <c r="N288" i="2" s="1"/>
  <c r="M288" i="2"/>
  <c r="R287" i="2"/>
  <c r="P287" i="2"/>
  <c r="M287" i="2"/>
  <c r="P286" i="2"/>
  <c r="N286" i="2" s="1"/>
  <c r="M286" i="2"/>
  <c r="P285" i="2"/>
  <c r="M285" i="2"/>
  <c r="P284" i="2"/>
  <c r="N284" i="2" s="1"/>
  <c r="M284" i="2"/>
  <c r="P283" i="2"/>
  <c r="M283" i="2"/>
  <c r="R282" i="2"/>
  <c r="P282" i="2"/>
  <c r="N282" i="2" s="1"/>
  <c r="M282" i="2"/>
  <c r="P281" i="2"/>
  <c r="M281" i="2"/>
  <c r="P280" i="2"/>
  <c r="M280" i="2"/>
  <c r="R279" i="2"/>
  <c r="P279" i="2"/>
  <c r="M279" i="2"/>
  <c r="P278" i="2"/>
  <c r="N278" i="2" s="1"/>
  <c r="M278" i="2"/>
  <c r="P277" i="2"/>
  <c r="M277" i="2"/>
  <c r="P276" i="2"/>
  <c r="N276" i="2" s="1"/>
  <c r="M276" i="2"/>
  <c r="P275" i="2"/>
  <c r="M275" i="2"/>
  <c r="P274" i="2"/>
  <c r="N274" i="2" s="1"/>
  <c r="M274" i="2"/>
  <c r="P273" i="2"/>
  <c r="M273" i="2"/>
  <c r="P272" i="2"/>
  <c r="M272" i="2"/>
  <c r="P271" i="2"/>
  <c r="M271" i="2"/>
  <c r="R270" i="2"/>
  <c r="P270" i="2"/>
  <c r="N270" i="2" s="1"/>
  <c r="M270" i="2"/>
  <c r="P269" i="2"/>
  <c r="M269" i="2"/>
  <c r="P268" i="2"/>
  <c r="N268" i="2" s="1"/>
  <c r="M268" i="2"/>
  <c r="P267" i="2"/>
  <c r="M267" i="2"/>
  <c r="P266" i="2"/>
  <c r="N266" i="2" s="1"/>
  <c r="M266" i="2"/>
  <c r="P265" i="2"/>
  <c r="M265" i="2"/>
  <c r="P264" i="2"/>
  <c r="N264" i="2" s="1"/>
  <c r="M264" i="2"/>
  <c r="P263" i="2"/>
  <c r="M263" i="2"/>
  <c r="P262" i="2"/>
  <c r="N262" i="2" s="1"/>
  <c r="M262" i="2"/>
  <c r="P261" i="2"/>
  <c r="M261" i="2"/>
  <c r="P260" i="2"/>
  <c r="N260" i="2" s="1"/>
  <c r="M260" i="2"/>
  <c r="P259" i="2"/>
  <c r="M259" i="2"/>
  <c r="R258" i="2"/>
  <c r="P258" i="2"/>
  <c r="N258" i="2" s="1"/>
  <c r="M258" i="2"/>
  <c r="R257" i="2"/>
  <c r="P257" i="2"/>
  <c r="M257" i="2"/>
  <c r="R256" i="2"/>
  <c r="P256" i="2"/>
  <c r="N256" i="2" s="1"/>
  <c r="M256" i="2"/>
  <c r="R255" i="2"/>
  <c r="P255" i="2"/>
  <c r="M255" i="2"/>
  <c r="P254" i="2"/>
  <c r="N254" i="2" s="1"/>
  <c r="M254" i="2"/>
  <c r="P253" i="2"/>
  <c r="M253" i="2"/>
  <c r="R252" i="2"/>
  <c r="P252" i="2"/>
  <c r="M252" i="2"/>
  <c r="P251" i="2"/>
  <c r="M251" i="2"/>
  <c r="P250" i="2"/>
  <c r="N250" i="2" s="1"/>
  <c r="M250" i="2"/>
  <c r="P249" i="2"/>
  <c r="M249" i="2"/>
  <c r="R248" i="2"/>
  <c r="P248" i="2"/>
  <c r="N248" i="2" s="1"/>
  <c r="M248" i="2"/>
  <c r="P247" i="2"/>
  <c r="M247" i="2"/>
  <c r="P246" i="2"/>
  <c r="N246" i="2" s="1"/>
  <c r="M246" i="2"/>
  <c r="P245" i="2"/>
  <c r="M245" i="2"/>
  <c r="P244" i="2"/>
  <c r="N244" i="2" s="1"/>
  <c r="M244" i="2"/>
  <c r="R243" i="2"/>
  <c r="P243" i="2"/>
  <c r="M243" i="2"/>
  <c r="R242" i="2"/>
  <c r="P242" i="2"/>
  <c r="M242" i="2"/>
  <c r="P241" i="2"/>
  <c r="M241" i="2"/>
  <c r="P240" i="2"/>
  <c r="N240" i="2" s="1"/>
  <c r="M240" i="2"/>
  <c r="P239" i="2"/>
  <c r="M239" i="2"/>
  <c r="P238" i="2"/>
  <c r="N238" i="2" s="1"/>
  <c r="M238" i="2"/>
  <c r="P237" i="2"/>
  <c r="M237" i="2"/>
  <c r="P236" i="2"/>
  <c r="N236" i="2" s="1"/>
  <c r="M236" i="2"/>
  <c r="R235" i="2"/>
  <c r="P235" i="2"/>
  <c r="M235" i="2"/>
  <c r="R234" i="2"/>
  <c r="P234" i="2"/>
  <c r="N234" i="2" s="1"/>
  <c r="M234" i="2"/>
  <c r="R233" i="2"/>
  <c r="P233" i="2"/>
  <c r="M233" i="2"/>
  <c r="P232" i="2"/>
  <c r="N232" i="2" s="1"/>
  <c r="M232" i="2"/>
  <c r="P231" i="2"/>
  <c r="N231" i="2" s="1"/>
  <c r="M231" i="2"/>
  <c r="P230" i="2"/>
  <c r="N230" i="2" s="1"/>
  <c r="M230" i="2"/>
  <c r="P229" i="2"/>
  <c r="N229" i="2" s="1"/>
  <c r="M229" i="2"/>
  <c r="P228" i="2"/>
  <c r="N228" i="2" s="1"/>
  <c r="M228" i="2"/>
  <c r="P227" i="2"/>
  <c r="N227" i="2" s="1"/>
  <c r="M227" i="2"/>
  <c r="P226" i="2"/>
  <c r="N226" i="2" s="1"/>
  <c r="M226" i="2"/>
  <c r="P225" i="2"/>
  <c r="N225" i="2" s="1"/>
  <c r="M225" i="2"/>
  <c r="P224" i="2"/>
  <c r="N224" i="2" s="1"/>
  <c r="M224" i="2"/>
  <c r="R223" i="2"/>
  <c r="P223" i="2"/>
  <c r="N223" i="2" s="1"/>
  <c r="M223" i="2"/>
  <c r="P222" i="2"/>
  <c r="M222" i="2"/>
  <c r="P221" i="2"/>
  <c r="N221" i="2" s="1"/>
  <c r="M221" i="2"/>
  <c r="P220" i="2"/>
  <c r="N220" i="2" s="1"/>
  <c r="M220" i="2"/>
  <c r="R219" i="2"/>
  <c r="P219" i="2"/>
  <c r="N219" i="2" s="1"/>
  <c r="M219" i="2"/>
  <c r="P218" i="2"/>
  <c r="N218" i="2" s="1"/>
  <c r="M218" i="2"/>
  <c r="R217" i="2"/>
  <c r="P217" i="2"/>
  <c r="N217" i="2" s="1"/>
  <c r="M217" i="2"/>
  <c r="P216" i="2"/>
  <c r="N216" i="2" s="1"/>
  <c r="M216" i="2"/>
  <c r="P215" i="2"/>
  <c r="N215" i="2" s="1"/>
  <c r="M215" i="2"/>
  <c r="P214" i="2"/>
  <c r="N214" i="2" s="1"/>
  <c r="M214" i="2"/>
  <c r="R213" i="2"/>
  <c r="P213" i="2"/>
  <c r="N213" i="2" s="1"/>
  <c r="M213" i="2"/>
  <c r="P212" i="2"/>
  <c r="N212" i="2" s="1"/>
  <c r="M212" i="2"/>
  <c r="P211" i="2"/>
  <c r="N211" i="2" s="1"/>
  <c r="M211" i="2"/>
  <c r="P210" i="2"/>
  <c r="N210" i="2" s="1"/>
  <c r="M210" i="2"/>
  <c r="P209" i="2"/>
  <c r="N209" i="2" s="1"/>
  <c r="M209" i="2"/>
  <c r="R208" i="2"/>
  <c r="P208" i="2"/>
  <c r="N208" i="2" s="1"/>
  <c r="M208" i="2"/>
  <c r="P207" i="2"/>
  <c r="N207" i="2" s="1"/>
  <c r="M207" i="2"/>
  <c r="P206" i="2"/>
  <c r="N206" i="2" s="1"/>
  <c r="M206" i="2"/>
  <c r="R205" i="2"/>
  <c r="P205" i="2"/>
  <c r="N205" i="2" s="1"/>
  <c r="M205" i="2"/>
  <c r="P204" i="2"/>
  <c r="N204" i="2" s="1"/>
  <c r="M204" i="2"/>
  <c r="P203" i="2"/>
  <c r="N203" i="2" s="1"/>
  <c r="M203" i="2"/>
  <c r="P202" i="2"/>
  <c r="N202" i="2" s="1"/>
  <c r="M202" i="2"/>
  <c r="P201" i="2"/>
  <c r="N201" i="2" s="1"/>
  <c r="M201" i="2"/>
  <c r="R200" i="2"/>
  <c r="P200" i="2"/>
  <c r="N200" i="2" s="1"/>
  <c r="M200" i="2"/>
  <c r="R199" i="2"/>
  <c r="P199" i="2"/>
  <c r="N199" i="2" s="1"/>
  <c r="M199" i="2"/>
  <c r="P198" i="2"/>
  <c r="N198" i="2" s="1"/>
  <c r="M198" i="2"/>
  <c r="P197" i="2"/>
  <c r="N197" i="2" s="1"/>
  <c r="M197" i="2"/>
  <c r="P196" i="2"/>
  <c r="N196" i="2" s="1"/>
  <c r="M196" i="2"/>
  <c r="P195" i="2"/>
  <c r="N195" i="2" s="1"/>
  <c r="M195" i="2"/>
  <c r="P194" i="2"/>
  <c r="N194" i="2" s="1"/>
  <c r="M194" i="2"/>
  <c r="R193" i="2"/>
  <c r="P193" i="2"/>
  <c r="N193" i="2" s="1"/>
  <c r="M193" i="2"/>
  <c r="P192" i="2"/>
  <c r="N192" i="2" s="1"/>
  <c r="M192" i="2"/>
  <c r="R191" i="2"/>
  <c r="P191" i="2"/>
  <c r="N191" i="2" s="1"/>
  <c r="M191" i="2"/>
  <c r="P190" i="2"/>
  <c r="N190" i="2" s="1"/>
  <c r="M190" i="2"/>
  <c r="P189" i="2"/>
  <c r="N189" i="2" s="1"/>
  <c r="M189" i="2"/>
  <c r="P188" i="2"/>
  <c r="N188" i="2" s="1"/>
  <c r="M188" i="2"/>
  <c r="P187" i="2"/>
  <c r="N187" i="2" s="1"/>
  <c r="M187" i="2"/>
  <c r="P186" i="2"/>
  <c r="N186" i="2" s="1"/>
  <c r="M186" i="2"/>
  <c r="R185" i="2"/>
  <c r="P185" i="2"/>
  <c r="N185" i="2" s="1"/>
  <c r="M185" i="2"/>
  <c r="R184" i="2"/>
  <c r="P184" i="2"/>
  <c r="N184" i="2" s="1"/>
  <c r="M184" i="2"/>
  <c r="P183" i="2"/>
  <c r="N183" i="2" s="1"/>
  <c r="M183" i="2"/>
  <c r="P182" i="2"/>
  <c r="N182" i="2" s="1"/>
  <c r="M182" i="2"/>
  <c r="P181" i="2"/>
  <c r="N181" i="2" s="1"/>
  <c r="M181" i="2"/>
  <c r="P180" i="2"/>
  <c r="N180" i="2" s="1"/>
  <c r="M180" i="2"/>
  <c r="R179" i="2"/>
  <c r="P179" i="2"/>
  <c r="N179" i="2" s="1"/>
  <c r="M179" i="2"/>
  <c r="P178" i="2"/>
  <c r="N178" i="2" s="1"/>
  <c r="M178" i="2"/>
  <c r="P177" i="2"/>
  <c r="N177" i="2" s="1"/>
  <c r="M177" i="2"/>
  <c r="P176" i="2"/>
  <c r="N176" i="2" s="1"/>
  <c r="M176" i="2"/>
  <c r="R175" i="2"/>
  <c r="P175" i="2"/>
  <c r="N175" i="2" s="1"/>
  <c r="M175" i="2"/>
  <c r="P174" i="2"/>
  <c r="N174" i="2" s="1"/>
  <c r="M174" i="2"/>
  <c r="P173" i="2"/>
  <c r="N173" i="2" s="1"/>
  <c r="M173" i="2"/>
  <c r="P172" i="2"/>
  <c r="N172" i="2" s="1"/>
  <c r="M172" i="2"/>
  <c r="R171" i="2"/>
  <c r="P171" i="2"/>
  <c r="N171" i="2" s="1"/>
  <c r="M171" i="2"/>
  <c r="P170" i="2"/>
  <c r="N170" i="2" s="1"/>
  <c r="M170" i="2"/>
  <c r="R169" i="2"/>
  <c r="P169" i="2"/>
  <c r="N169" i="2" s="1"/>
  <c r="M169" i="2"/>
  <c r="P168" i="2"/>
  <c r="N168" i="2" s="1"/>
  <c r="M168" i="2"/>
  <c r="P167" i="2"/>
  <c r="N167" i="2" s="1"/>
  <c r="M167" i="2"/>
  <c r="P166" i="2"/>
  <c r="N166" i="2" s="1"/>
  <c r="M166" i="2"/>
  <c r="P165" i="2"/>
  <c r="N165" i="2" s="1"/>
  <c r="M165" i="2"/>
  <c r="R164" i="2"/>
  <c r="P164" i="2"/>
  <c r="N164" i="2" s="1"/>
  <c r="M164" i="2"/>
  <c r="R163" i="2"/>
  <c r="P163" i="2"/>
  <c r="N163" i="2" s="1"/>
  <c r="M163" i="2"/>
  <c r="R162" i="2"/>
  <c r="P162" i="2"/>
  <c r="N162" i="2" s="1"/>
  <c r="M162" i="2"/>
  <c r="R161" i="2"/>
  <c r="P161" i="2"/>
  <c r="N161" i="2" s="1"/>
  <c r="M161" i="2"/>
  <c r="P160" i="2"/>
  <c r="N160" i="2" s="1"/>
  <c r="M160" i="2"/>
  <c r="P159" i="2"/>
  <c r="N159" i="2" s="1"/>
  <c r="M159" i="2"/>
  <c r="P158" i="2"/>
  <c r="N158" i="2" s="1"/>
  <c r="M158" i="2"/>
  <c r="R157" i="2"/>
  <c r="P157" i="2"/>
  <c r="N157" i="2" s="1"/>
  <c r="M157" i="2"/>
  <c r="R156" i="2"/>
  <c r="P156" i="2"/>
  <c r="N156" i="2" s="1"/>
  <c r="M156" i="2"/>
  <c r="P155" i="2"/>
  <c r="N155" i="2" s="1"/>
  <c r="M155" i="2"/>
  <c r="P154" i="2"/>
  <c r="N154" i="2" s="1"/>
  <c r="M154" i="2"/>
  <c r="P153" i="2"/>
  <c r="N153" i="2" s="1"/>
  <c r="M153" i="2"/>
  <c r="P152" i="2"/>
  <c r="N152" i="2" s="1"/>
  <c r="M152" i="2"/>
  <c r="P151" i="2"/>
  <c r="N151" i="2" s="1"/>
  <c r="M151" i="2"/>
  <c r="R150" i="2"/>
  <c r="P150" i="2"/>
  <c r="N150" i="2" s="1"/>
  <c r="M150" i="2"/>
  <c r="P149" i="2"/>
  <c r="N149" i="2" s="1"/>
  <c r="M149" i="2"/>
  <c r="P148" i="2"/>
  <c r="N148" i="2" s="1"/>
  <c r="M148" i="2"/>
  <c r="R147" i="2"/>
  <c r="P147" i="2"/>
  <c r="N147" i="2" s="1"/>
  <c r="M147" i="2"/>
  <c r="P146" i="2"/>
  <c r="N146" i="2" s="1"/>
  <c r="M146" i="2"/>
  <c r="P145" i="2"/>
  <c r="N145" i="2" s="1"/>
  <c r="M145" i="2"/>
  <c r="P144" i="2"/>
  <c r="N144" i="2" s="1"/>
  <c r="M144" i="2"/>
  <c r="P143" i="2"/>
  <c r="N143" i="2" s="1"/>
  <c r="M143" i="2"/>
  <c r="P142" i="2"/>
  <c r="N142" i="2" s="1"/>
  <c r="M142" i="2"/>
  <c r="P141" i="2"/>
  <c r="N141" i="2" s="1"/>
  <c r="M141" i="2"/>
  <c r="P140" i="2"/>
  <c r="N140" i="2" s="1"/>
  <c r="M140" i="2"/>
  <c r="P139" i="2"/>
  <c r="N139" i="2" s="1"/>
  <c r="M139" i="2"/>
  <c r="R138" i="2"/>
  <c r="P138" i="2"/>
  <c r="N138" i="2" s="1"/>
  <c r="M138" i="2"/>
  <c r="P137" i="2"/>
  <c r="N137" i="2" s="1"/>
  <c r="M137" i="2"/>
  <c r="P136" i="2"/>
  <c r="N136" i="2" s="1"/>
  <c r="M136" i="2"/>
  <c r="R135" i="2"/>
  <c r="P135" i="2"/>
  <c r="N135" i="2" s="1"/>
  <c r="M135" i="2"/>
  <c r="P134" i="2"/>
  <c r="N134" i="2" s="1"/>
  <c r="M134" i="2"/>
  <c r="P133" i="2"/>
  <c r="N133" i="2" s="1"/>
  <c r="M133" i="2"/>
  <c r="P132" i="2"/>
  <c r="N132" i="2" s="1"/>
  <c r="M132" i="2"/>
  <c r="R131" i="2"/>
  <c r="P131" i="2"/>
  <c r="N131" i="2" s="1"/>
  <c r="M131" i="2"/>
  <c r="R130" i="2"/>
  <c r="P130" i="2"/>
  <c r="N130" i="2" s="1"/>
  <c r="M130" i="2"/>
  <c r="P129" i="2"/>
  <c r="N129" i="2" s="1"/>
  <c r="M129" i="2"/>
  <c r="R128" i="2"/>
  <c r="P128" i="2"/>
  <c r="N128" i="2" s="1"/>
  <c r="M128" i="2"/>
  <c r="P127" i="2"/>
  <c r="N127" i="2" s="1"/>
  <c r="M127" i="2"/>
  <c r="P126" i="2"/>
  <c r="N126" i="2" s="1"/>
  <c r="M126" i="2"/>
  <c r="P125" i="2"/>
  <c r="N125" i="2" s="1"/>
  <c r="M125" i="2"/>
  <c r="P124" i="2"/>
  <c r="N124" i="2" s="1"/>
  <c r="M124" i="2"/>
  <c r="P123" i="2"/>
  <c r="N123" i="2" s="1"/>
  <c r="M123" i="2"/>
  <c r="R122" i="2"/>
  <c r="P122" i="2"/>
  <c r="N122" i="2" s="1"/>
  <c r="M122" i="2"/>
  <c r="R121" i="2"/>
  <c r="P121" i="2"/>
  <c r="N121" i="2" s="1"/>
  <c r="M121" i="2"/>
  <c r="P120" i="2"/>
  <c r="N120" i="2" s="1"/>
  <c r="M120" i="2"/>
  <c r="P119" i="2"/>
  <c r="N119" i="2" s="1"/>
  <c r="M119" i="2"/>
  <c r="P118" i="2"/>
  <c r="N118" i="2" s="1"/>
  <c r="M118" i="2"/>
  <c r="P117" i="2"/>
  <c r="N117" i="2" s="1"/>
  <c r="M117" i="2"/>
  <c r="R116" i="2"/>
  <c r="P116" i="2"/>
  <c r="N116" i="2" s="1"/>
  <c r="M116" i="2"/>
  <c r="P115" i="2"/>
  <c r="N115" i="2" s="1"/>
  <c r="M115" i="2"/>
  <c r="P114" i="2"/>
  <c r="N114" i="2" s="1"/>
  <c r="M114" i="2"/>
  <c r="P113" i="2"/>
  <c r="N113" i="2" s="1"/>
  <c r="M113" i="2"/>
  <c r="P112" i="2"/>
  <c r="N112" i="2" s="1"/>
  <c r="M112" i="2"/>
  <c r="R111" i="2"/>
  <c r="P111" i="2"/>
  <c r="N111" i="2" s="1"/>
  <c r="M111" i="2"/>
  <c r="R110" i="2"/>
  <c r="P110" i="2"/>
  <c r="N110" i="2" s="1"/>
  <c r="M110" i="2"/>
  <c r="P109" i="2"/>
  <c r="N109" i="2" s="1"/>
  <c r="M109" i="2"/>
  <c r="P108" i="2"/>
  <c r="N108" i="2" s="1"/>
  <c r="M108" i="2"/>
  <c r="R107" i="2"/>
  <c r="P107" i="2"/>
  <c r="N107" i="2" s="1"/>
  <c r="M107" i="2"/>
  <c r="P106" i="2"/>
  <c r="N106" i="2" s="1"/>
  <c r="M106" i="2"/>
  <c r="P105" i="2"/>
  <c r="N105" i="2" s="1"/>
  <c r="M105" i="2"/>
  <c r="P104" i="2"/>
  <c r="N104" i="2" s="1"/>
  <c r="M104" i="2"/>
  <c r="P103" i="2"/>
  <c r="N103" i="2" s="1"/>
  <c r="M103" i="2"/>
  <c r="P102" i="2"/>
  <c r="N102" i="2" s="1"/>
  <c r="M102" i="2"/>
  <c r="R101" i="2"/>
  <c r="P101" i="2"/>
  <c r="N101" i="2" s="1"/>
  <c r="M101" i="2"/>
  <c r="R100" i="2"/>
  <c r="P100" i="2"/>
  <c r="N100" i="2" s="1"/>
  <c r="M100" i="2"/>
  <c r="P99" i="2"/>
  <c r="N99" i="2" s="1"/>
  <c r="M99" i="2"/>
  <c r="P98" i="2"/>
  <c r="N98" i="2" s="1"/>
  <c r="M98" i="2"/>
  <c r="P97" i="2"/>
  <c r="N97" i="2" s="1"/>
  <c r="M97" i="2"/>
  <c r="P96" i="2"/>
  <c r="N96" i="2" s="1"/>
  <c r="M96" i="2"/>
  <c r="P95" i="2"/>
  <c r="N95" i="2" s="1"/>
  <c r="M95" i="2"/>
  <c r="R94" i="2"/>
  <c r="P94" i="2"/>
  <c r="N94" i="2" s="1"/>
  <c r="M94" i="2"/>
  <c r="P93" i="2"/>
  <c r="N93" i="2" s="1"/>
  <c r="M93" i="2"/>
  <c r="P92" i="2"/>
  <c r="N92" i="2" s="1"/>
  <c r="M92" i="2"/>
  <c r="P91" i="2"/>
  <c r="N91" i="2" s="1"/>
  <c r="M91" i="2"/>
  <c r="P90" i="2"/>
  <c r="N90" i="2" s="1"/>
  <c r="M90" i="2"/>
  <c r="R89" i="2"/>
  <c r="P89" i="2"/>
  <c r="N89" i="2" s="1"/>
  <c r="M89" i="2"/>
  <c r="P88" i="2"/>
  <c r="N88" i="2" s="1"/>
  <c r="M88" i="2"/>
  <c r="P87" i="2"/>
  <c r="N87" i="2" s="1"/>
  <c r="M87" i="2"/>
  <c r="P86" i="2"/>
  <c r="N86" i="2" s="1"/>
  <c r="M86" i="2"/>
  <c r="P85" i="2"/>
  <c r="N85" i="2" s="1"/>
  <c r="M85" i="2"/>
  <c r="R84" i="2"/>
  <c r="P84" i="2"/>
  <c r="N84" i="2" s="1"/>
  <c r="M84" i="2"/>
  <c r="R83" i="2"/>
  <c r="P83" i="2"/>
  <c r="N83" i="2" s="1"/>
  <c r="M83" i="2"/>
  <c r="R82" i="2"/>
  <c r="P82" i="2"/>
  <c r="N82" i="2" s="1"/>
  <c r="M82" i="2"/>
  <c r="P81" i="2"/>
  <c r="N81" i="2" s="1"/>
  <c r="M81" i="2"/>
  <c r="P80" i="2"/>
  <c r="N80" i="2" s="1"/>
  <c r="M80" i="2"/>
  <c r="P79" i="2"/>
  <c r="N79" i="2" s="1"/>
  <c r="M79" i="2"/>
  <c r="P78" i="2"/>
  <c r="N78" i="2" s="1"/>
  <c r="M78" i="2"/>
  <c r="P77" i="2"/>
  <c r="N77" i="2" s="1"/>
  <c r="M77" i="2"/>
  <c r="P76" i="2"/>
  <c r="N76" i="2" s="1"/>
  <c r="M76" i="2"/>
  <c r="P75" i="2"/>
  <c r="N75" i="2" s="1"/>
  <c r="M75" i="2"/>
  <c r="R74" i="2"/>
  <c r="P74" i="2"/>
  <c r="N74" i="2" s="1"/>
  <c r="M74" i="2"/>
  <c r="R73" i="2"/>
  <c r="P73" i="2"/>
  <c r="N73" i="2" s="1"/>
  <c r="M73" i="2"/>
  <c r="R72" i="2"/>
  <c r="P72" i="2"/>
  <c r="N72" i="2" s="1"/>
  <c r="M72" i="2"/>
  <c r="R71" i="2"/>
  <c r="P71" i="2"/>
  <c r="N71" i="2" s="1"/>
  <c r="M71" i="2"/>
  <c r="P70" i="2"/>
  <c r="N70" i="2" s="1"/>
  <c r="M70" i="2"/>
  <c r="P69" i="2"/>
  <c r="N69" i="2" s="1"/>
  <c r="M69" i="2"/>
  <c r="P68" i="2"/>
  <c r="N68" i="2" s="1"/>
  <c r="M68" i="2"/>
  <c r="P67" i="2"/>
  <c r="N67" i="2" s="1"/>
  <c r="M67" i="2"/>
  <c r="P66" i="2"/>
  <c r="N66" i="2" s="1"/>
  <c r="M66" i="2"/>
  <c r="P65" i="2"/>
  <c r="N65" i="2" s="1"/>
  <c r="M65" i="2"/>
  <c r="P64" i="2"/>
  <c r="N64" i="2" s="1"/>
  <c r="M64" i="2"/>
  <c r="P63" i="2"/>
  <c r="N63" i="2" s="1"/>
  <c r="M63" i="2"/>
  <c r="R62" i="2"/>
  <c r="P62" i="2"/>
  <c r="N62" i="2" s="1"/>
  <c r="M62" i="2"/>
  <c r="P61" i="2"/>
  <c r="N61" i="2" s="1"/>
  <c r="M61" i="2"/>
  <c r="P60" i="2"/>
  <c r="N60" i="2" s="1"/>
  <c r="M60" i="2"/>
  <c r="P59" i="2"/>
  <c r="N59" i="2" s="1"/>
  <c r="M59" i="2"/>
  <c r="P58" i="2"/>
  <c r="N58" i="2" s="1"/>
  <c r="M58" i="2"/>
  <c r="P57" i="2"/>
  <c r="N57" i="2" s="1"/>
  <c r="M57" i="2"/>
  <c r="P56" i="2"/>
  <c r="N56" i="2" s="1"/>
  <c r="M56" i="2"/>
  <c r="P55" i="2"/>
  <c r="N55" i="2" s="1"/>
  <c r="M55" i="2"/>
  <c r="P54" i="2"/>
  <c r="N54" i="2" s="1"/>
  <c r="M54" i="2"/>
  <c r="P53" i="2"/>
  <c r="N53" i="2" s="1"/>
  <c r="M53" i="2"/>
  <c r="P52" i="2"/>
  <c r="N52" i="2" s="1"/>
  <c r="M52" i="2"/>
  <c r="P51" i="2"/>
  <c r="N51" i="2" s="1"/>
  <c r="M51" i="2"/>
  <c r="P50" i="2"/>
  <c r="N50" i="2" s="1"/>
  <c r="M50" i="2"/>
  <c r="P49" i="2"/>
  <c r="N49" i="2" s="1"/>
  <c r="M49" i="2"/>
  <c r="P48" i="2"/>
  <c r="N48" i="2" s="1"/>
  <c r="M48" i="2"/>
  <c r="P47" i="2"/>
  <c r="N47" i="2" s="1"/>
  <c r="M47" i="2"/>
  <c r="P46" i="2"/>
  <c r="N46" i="2" s="1"/>
  <c r="M46" i="2"/>
  <c r="P45" i="2"/>
  <c r="N45" i="2" s="1"/>
  <c r="M45" i="2"/>
  <c r="P44" i="2"/>
  <c r="N44" i="2" s="1"/>
  <c r="M44" i="2"/>
  <c r="P43" i="2"/>
  <c r="N43" i="2" s="1"/>
  <c r="M43" i="2"/>
  <c r="P42" i="2"/>
  <c r="N42" i="2" s="1"/>
  <c r="M42" i="2"/>
  <c r="P41" i="2"/>
  <c r="N41" i="2" s="1"/>
  <c r="M41" i="2"/>
  <c r="P40" i="2"/>
  <c r="N40" i="2" s="1"/>
  <c r="M40" i="2"/>
  <c r="R39" i="2"/>
  <c r="P39" i="2"/>
  <c r="N39" i="2" s="1"/>
  <c r="M39" i="2"/>
  <c r="P38" i="2"/>
  <c r="N38" i="2" s="1"/>
  <c r="M38" i="2"/>
  <c r="R37" i="2"/>
  <c r="P37" i="2"/>
  <c r="N37" i="2" s="1"/>
  <c r="M37" i="2"/>
  <c r="P36" i="2"/>
  <c r="N36" i="2" s="1"/>
  <c r="M36" i="2"/>
  <c r="R35" i="2"/>
  <c r="P35" i="2"/>
  <c r="N35" i="2" s="1"/>
  <c r="M35" i="2"/>
  <c r="R34" i="2"/>
  <c r="P34" i="2"/>
  <c r="N34" i="2" s="1"/>
  <c r="M34" i="2"/>
  <c r="P33" i="2"/>
  <c r="N33" i="2" s="1"/>
  <c r="M33" i="2"/>
  <c r="P32" i="2"/>
  <c r="N32" i="2" s="1"/>
  <c r="M32" i="2"/>
  <c r="P31" i="2"/>
  <c r="N31" i="2" s="1"/>
  <c r="M31" i="2"/>
  <c r="P30" i="2"/>
  <c r="N30" i="2" s="1"/>
  <c r="M30" i="2"/>
  <c r="R29" i="2"/>
  <c r="P29" i="2"/>
  <c r="N29" i="2" s="1"/>
  <c r="M29" i="2"/>
  <c r="R28" i="2"/>
  <c r="P28" i="2"/>
  <c r="N28" i="2" s="1"/>
  <c r="M28" i="2"/>
  <c r="R27" i="2"/>
  <c r="P27" i="2"/>
  <c r="N27" i="2" s="1"/>
  <c r="M27" i="2"/>
  <c r="R26" i="2"/>
  <c r="P26" i="2"/>
  <c r="N26" i="2" s="1"/>
  <c r="M26" i="2"/>
  <c r="R25" i="2"/>
  <c r="P25" i="2"/>
  <c r="N25" i="2" s="1"/>
  <c r="M25" i="2"/>
  <c r="P24" i="2"/>
  <c r="N24" i="2" s="1"/>
  <c r="M24" i="2"/>
  <c r="P23" i="2"/>
  <c r="N23" i="2" s="1"/>
  <c r="M23" i="2"/>
  <c r="P22" i="2"/>
  <c r="N22" i="2" s="1"/>
  <c r="M22" i="2"/>
  <c r="P21" i="2"/>
  <c r="N21" i="2" s="1"/>
  <c r="M21" i="2"/>
  <c r="P20" i="2"/>
  <c r="N20" i="2" s="1"/>
  <c r="M20" i="2"/>
  <c r="R19" i="2"/>
  <c r="P19" i="2"/>
  <c r="N19" i="2" s="1"/>
  <c r="M19" i="2"/>
  <c r="R18" i="2"/>
  <c r="P18" i="2"/>
  <c r="N18" i="2" s="1"/>
  <c r="M18" i="2"/>
  <c r="R17" i="2"/>
  <c r="P17" i="2"/>
  <c r="N17" i="2" s="1"/>
  <c r="M17" i="2"/>
  <c r="P16" i="2"/>
  <c r="N16" i="2" s="1"/>
  <c r="M16" i="2"/>
  <c r="P15" i="2"/>
  <c r="N15" i="2" s="1"/>
  <c r="M15" i="2"/>
  <c r="P14" i="2"/>
  <c r="N14" i="2" s="1"/>
  <c r="M14" i="2"/>
  <c r="R13" i="2"/>
  <c r="P13" i="2"/>
  <c r="N13" i="2" s="1"/>
  <c r="M13" i="2"/>
  <c r="P12" i="2"/>
  <c r="N12" i="2" s="1"/>
  <c r="M12" i="2"/>
  <c r="P11" i="2"/>
  <c r="N11" i="2" s="1"/>
  <c r="M11" i="2"/>
  <c r="R10" i="2"/>
  <c r="P10" i="2"/>
  <c r="N10" i="2" s="1"/>
  <c r="M10" i="2"/>
  <c r="P9" i="2"/>
  <c r="N9" i="2" s="1"/>
  <c r="M9" i="2"/>
  <c r="R8" i="2"/>
  <c r="P8" i="2"/>
  <c r="N8" i="2" s="1"/>
  <c r="M8" i="2"/>
  <c r="P7" i="2"/>
  <c r="N7" i="2" s="1"/>
  <c r="M7" i="2"/>
  <c r="P6" i="2"/>
  <c r="N6" i="2" s="1"/>
  <c r="M6" i="2"/>
  <c r="R5" i="2"/>
  <c r="P5" i="2"/>
  <c r="N5" i="2" s="1"/>
  <c r="M5" i="2"/>
  <c r="K2" i="2"/>
  <c r="U229" i="1"/>
  <c r="Q229" i="1"/>
  <c r="U228" i="1"/>
  <c r="R228" i="1"/>
  <c r="J228" i="1"/>
  <c r="K228" i="1" s="1"/>
  <c r="Q228" i="1" s="1"/>
  <c r="U227" i="1"/>
  <c r="R227" i="1"/>
  <c r="J227" i="1"/>
  <c r="K227" i="1" s="1"/>
  <c r="Q227" i="1" s="1"/>
  <c r="U226" i="1"/>
  <c r="Q226" i="1"/>
  <c r="U225" i="1"/>
  <c r="R225" i="1"/>
  <c r="J225" i="1"/>
  <c r="K225" i="1" s="1"/>
  <c r="Q225" i="1" s="1"/>
  <c r="U224" i="1"/>
  <c r="R224" i="1"/>
  <c r="J224" i="1"/>
  <c r="K224" i="1" s="1"/>
  <c r="Q224" i="1" s="1"/>
  <c r="U223" i="1"/>
  <c r="R223" i="1"/>
  <c r="J223" i="1"/>
  <c r="K223" i="1" s="1"/>
  <c r="Q223" i="1" s="1"/>
  <c r="U222" i="1"/>
  <c r="R222" i="1"/>
  <c r="J222" i="1"/>
  <c r="K222" i="1" s="1"/>
  <c r="Q222" i="1" s="1"/>
  <c r="U221" i="1"/>
  <c r="R221" i="1"/>
  <c r="J221" i="1"/>
  <c r="K221" i="1" s="1"/>
  <c r="Q221" i="1" s="1"/>
  <c r="U220" i="1"/>
  <c r="R220" i="1"/>
  <c r="J220" i="1"/>
  <c r="K220" i="1" s="1"/>
  <c r="Q220" i="1" s="1"/>
  <c r="U219" i="1"/>
  <c r="J219" i="1"/>
  <c r="K219" i="1" s="1"/>
  <c r="Q219" i="1" s="1"/>
  <c r="U218" i="1"/>
  <c r="J218" i="1"/>
  <c r="K218" i="1" s="1"/>
  <c r="Q218" i="1" s="1"/>
  <c r="U217" i="1"/>
  <c r="R217" i="1"/>
  <c r="J217" i="1"/>
  <c r="K217" i="1" s="1"/>
  <c r="Q217" i="1" s="1"/>
  <c r="U216" i="1"/>
  <c r="R216" i="1"/>
  <c r="J216" i="1"/>
  <c r="K216" i="1" s="1"/>
  <c r="Q216" i="1" s="1"/>
  <c r="U215" i="1"/>
  <c r="J215" i="1"/>
  <c r="K215" i="1" s="1"/>
  <c r="Q215" i="1" s="1"/>
  <c r="U214" i="1"/>
  <c r="R214" i="1"/>
  <c r="J214" i="1"/>
  <c r="K214" i="1" s="1"/>
  <c r="Q214" i="1" s="1"/>
  <c r="U213" i="1"/>
  <c r="R213" i="1"/>
  <c r="J213" i="1"/>
  <c r="K213" i="1" s="1"/>
  <c r="Q213" i="1" s="1"/>
  <c r="U212" i="1"/>
  <c r="J212" i="1"/>
  <c r="K212" i="1" s="1"/>
  <c r="Q212" i="1" s="1"/>
  <c r="U211" i="1"/>
  <c r="R211" i="1"/>
  <c r="J211" i="1"/>
  <c r="K211" i="1" s="1"/>
  <c r="Q211" i="1" s="1"/>
  <c r="U210" i="1"/>
  <c r="R210" i="1"/>
  <c r="J210" i="1"/>
  <c r="K210" i="1" s="1"/>
  <c r="Q210" i="1" s="1"/>
  <c r="U209" i="1"/>
  <c r="R209" i="1"/>
  <c r="J209" i="1"/>
  <c r="K209" i="1" s="1"/>
  <c r="Q209" i="1" s="1"/>
  <c r="U208" i="1"/>
  <c r="R208" i="1"/>
  <c r="J208" i="1"/>
  <c r="K208" i="1" s="1"/>
  <c r="Q208" i="1" s="1"/>
  <c r="U207" i="1"/>
  <c r="R207" i="1"/>
  <c r="J207" i="1"/>
  <c r="K207" i="1" s="1"/>
  <c r="Q207" i="1" s="1"/>
  <c r="U206" i="1"/>
  <c r="R206" i="1"/>
  <c r="J206" i="1"/>
  <c r="K206" i="1" s="1"/>
  <c r="Q206" i="1" s="1"/>
  <c r="U205" i="1"/>
  <c r="Q205" i="1"/>
  <c r="U204" i="1"/>
  <c r="Q204" i="1"/>
  <c r="U203" i="1"/>
  <c r="Q203" i="1"/>
  <c r="U202" i="1"/>
  <c r="R202" i="1"/>
  <c r="J202" i="1"/>
  <c r="K202" i="1" s="1"/>
  <c r="Q202" i="1" s="1"/>
  <c r="U201" i="1"/>
  <c r="R201" i="1"/>
  <c r="J201" i="1"/>
  <c r="K201" i="1" s="1"/>
  <c r="Q201" i="1" s="1"/>
  <c r="U200" i="1"/>
  <c r="R200" i="1"/>
  <c r="J200" i="1"/>
  <c r="K200" i="1" s="1"/>
  <c r="Q200" i="1" s="1"/>
  <c r="U199" i="1"/>
  <c r="R199" i="1"/>
  <c r="J199" i="1"/>
  <c r="K199" i="1" s="1"/>
  <c r="Q199" i="1" s="1"/>
  <c r="U198" i="1"/>
  <c r="R198" i="1"/>
  <c r="J198" i="1"/>
  <c r="K198" i="1" s="1"/>
  <c r="Q198" i="1" s="1"/>
  <c r="U197" i="1"/>
  <c r="R197" i="1"/>
  <c r="J197" i="1"/>
  <c r="K197" i="1" s="1"/>
  <c r="Q197" i="1" s="1"/>
  <c r="U196" i="1"/>
  <c r="R196" i="1"/>
  <c r="J196" i="1"/>
  <c r="K196" i="1" s="1"/>
  <c r="Q196" i="1" s="1"/>
  <c r="U195" i="1"/>
  <c r="R195" i="1"/>
  <c r="J195" i="1"/>
  <c r="K195" i="1" s="1"/>
  <c r="Q195" i="1" s="1"/>
  <c r="U194" i="1"/>
  <c r="R194" i="1"/>
  <c r="J194" i="1"/>
  <c r="K194" i="1" s="1"/>
  <c r="Q194" i="1" s="1"/>
  <c r="U193" i="1"/>
  <c r="J193" i="1"/>
  <c r="K193" i="1" s="1"/>
  <c r="Q193" i="1" s="1"/>
  <c r="U192" i="1"/>
  <c r="J192" i="1"/>
  <c r="K192" i="1" s="1"/>
  <c r="Q192" i="1" s="1"/>
  <c r="U191" i="1"/>
  <c r="J191" i="1"/>
  <c r="K191" i="1" s="1"/>
  <c r="Q191" i="1" s="1"/>
  <c r="U190" i="1"/>
  <c r="J190" i="1"/>
  <c r="K190" i="1" s="1"/>
  <c r="Q190" i="1" s="1"/>
  <c r="U189" i="1"/>
  <c r="J189" i="1"/>
  <c r="K189" i="1" s="1"/>
  <c r="Q189" i="1" s="1"/>
  <c r="U188" i="1"/>
  <c r="J188" i="1"/>
  <c r="K188" i="1" s="1"/>
  <c r="Q188" i="1" s="1"/>
  <c r="U187" i="1"/>
  <c r="J187" i="1"/>
  <c r="K187" i="1" s="1"/>
  <c r="Q187" i="1" s="1"/>
  <c r="U186" i="1"/>
  <c r="J186" i="1"/>
  <c r="K186" i="1" s="1"/>
  <c r="Q186" i="1" s="1"/>
  <c r="U185" i="1"/>
  <c r="J185" i="1"/>
  <c r="K185" i="1" s="1"/>
  <c r="Q185" i="1" s="1"/>
  <c r="U184" i="1"/>
  <c r="J184" i="1"/>
  <c r="K184" i="1" s="1"/>
  <c r="Q184" i="1" s="1"/>
  <c r="U183" i="1"/>
  <c r="J183" i="1"/>
  <c r="K183" i="1" s="1"/>
  <c r="Q183" i="1" s="1"/>
  <c r="U182" i="1"/>
  <c r="J182" i="1"/>
  <c r="K182" i="1" s="1"/>
  <c r="Q182" i="1" s="1"/>
  <c r="U181" i="1"/>
  <c r="J181" i="1"/>
  <c r="K181" i="1" s="1"/>
  <c r="Q181" i="1" s="1"/>
  <c r="U180" i="1"/>
  <c r="J180" i="1"/>
  <c r="K180" i="1" s="1"/>
  <c r="Q180" i="1" s="1"/>
  <c r="U179" i="1"/>
  <c r="J179" i="1"/>
  <c r="K179" i="1" s="1"/>
  <c r="Q179" i="1" s="1"/>
  <c r="U178" i="1"/>
  <c r="J178" i="1"/>
  <c r="K178" i="1" s="1"/>
  <c r="Q178" i="1" s="1"/>
  <c r="U177" i="1"/>
  <c r="J177" i="1"/>
  <c r="K177" i="1" s="1"/>
  <c r="Q177" i="1" s="1"/>
  <c r="U176" i="1"/>
  <c r="J176" i="1"/>
  <c r="K176" i="1" s="1"/>
  <c r="Q176" i="1" s="1"/>
  <c r="U175" i="1"/>
  <c r="J175" i="1"/>
  <c r="K175" i="1" s="1"/>
  <c r="Q175" i="1" s="1"/>
  <c r="U174" i="1"/>
  <c r="J174" i="1"/>
  <c r="K174" i="1" s="1"/>
  <c r="Q174" i="1" s="1"/>
  <c r="U173" i="1"/>
  <c r="J173" i="1"/>
  <c r="K173" i="1" s="1"/>
  <c r="Q173" i="1" s="1"/>
  <c r="U172" i="1"/>
  <c r="J172" i="1"/>
  <c r="K172" i="1" s="1"/>
  <c r="Q172" i="1" s="1"/>
  <c r="U171" i="1"/>
  <c r="J171" i="1"/>
  <c r="K171" i="1" s="1"/>
  <c r="Q171" i="1" s="1"/>
  <c r="U170" i="1"/>
  <c r="J170" i="1"/>
  <c r="K170" i="1" s="1"/>
  <c r="Q170" i="1" s="1"/>
  <c r="U169" i="1"/>
  <c r="J169" i="1"/>
  <c r="K169" i="1" s="1"/>
  <c r="Q169" i="1" s="1"/>
  <c r="U168" i="1"/>
  <c r="J168" i="1"/>
  <c r="K168" i="1" s="1"/>
  <c r="Q168" i="1" s="1"/>
  <c r="U167" i="1"/>
  <c r="J167" i="1"/>
  <c r="K167" i="1" s="1"/>
  <c r="Q167" i="1" s="1"/>
  <c r="U166" i="1"/>
  <c r="J166" i="1"/>
  <c r="K166" i="1" s="1"/>
  <c r="Q166" i="1" s="1"/>
  <c r="U165" i="1"/>
  <c r="J165" i="1"/>
  <c r="K165" i="1" s="1"/>
  <c r="Q165" i="1" s="1"/>
  <c r="U164" i="1"/>
  <c r="J164" i="1"/>
  <c r="K164" i="1" s="1"/>
  <c r="Q164" i="1" s="1"/>
  <c r="U163" i="1"/>
  <c r="J163" i="1"/>
  <c r="K163" i="1" s="1"/>
  <c r="Q163" i="1" s="1"/>
  <c r="U162" i="1"/>
  <c r="J162" i="1"/>
  <c r="K162" i="1" s="1"/>
  <c r="Q162" i="1" s="1"/>
  <c r="U161" i="1"/>
  <c r="J161" i="1"/>
  <c r="K161" i="1" s="1"/>
  <c r="Q161" i="1" s="1"/>
  <c r="U160" i="1"/>
  <c r="J160" i="1"/>
  <c r="K160" i="1" s="1"/>
  <c r="Q160" i="1" s="1"/>
  <c r="U159" i="1"/>
  <c r="J159" i="1"/>
  <c r="K159" i="1" s="1"/>
  <c r="Q159" i="1" s="1"/>
  <c r="U158" i="1"/>
  <c r="J158" i="1"/>
  <c r="K158" i="1" s="1"/>
  <c r="Q158" i="1" s="1"/>
  <c r="U157" i="1"/>
  <c r="J157" i="1"/>
  <c r="K157" i="1" s="1"/>
  <c r="Q157" i="1" s="1"/>
  <c r="U156" i="1"/>
  <c r="J156" i="1"/>
  <c r="K156" i="1" s="1"/>
  <c r="Q156" i="1" s="1"/>
  <c r="U155" i="1"/>
  <c r="J155" i="1"/>
  <c r="K155" i="1" s="1"/>
  <c r="Q155" i="1" s="1"/>
  <c r="U154" i="1"/>
  <c r="J154" i="1"/>
  <c r="K154" i="1" s="1"/>
  <c r="Q154" i="1" s="1"/>
  <c r="U153" i="1"/>
  <c r="J153" i="1"/>
  <c r="K153" i="1" s="1"/>
  <c r="Q153" i="1" s="1"/>
  <c r="U152" i="1"/>
  <c r="J152" i="1"/>
  <c r="K152" i="1" s="1"/>
  <c r="Q152" i="1" s="1"/>
  <c r="U151" i="1"/>
  <c r="J151" i="1"/>
  <c r="K151" i="1" s="1"/>
  <c r="Q151" i="1" s="1"/>
  <c r="U150" i="1"/>
  <c r="J150" i="1"/>
  <c r="K150" i="1" s="1"/>
  <c r="Q150" i="1" s="1"/>
  <c r="U149" i="1"/>
  <c r="J149" i="1"/>
  <c r="K149" i="1" s="1"/>
  <c r="Q149" i="1" s="1"/>
  <c r="U148" i="1"/>
  <c r="J148" i="1"/>
  <c r="K148" i="1" s="1"/>
  <c r="Q148" i="1" s="1"/>
  <c r="U147" i="1"/>
  <c r="J147" i="1"/>
  <c r="K147" i="1" s="1"/>
  <c r="Q147" i="1" s="1"/>
  <c r="U146" i="1"/>
  <c r="J146" i="1"/>
  <c r="K146" i="1" s="1"/>
  <c r="Q146" i="1" s="1"/>
  <c r="U145" i="1"/>
  <c r="J145" i="1"/>
  <c r="K145" i="1" s="1"/>
  <c r="Q145" i="1" s="1"/>
  <c r="U144" i="1"/>
  <c r="J144" i="1"/>
  <c r="K144" i="1" s="1"/>
  <c r="Q144" i="1" s="1"/>
  <c r="U143" i="1"/>
  <c r="J143" i="1"/>
  <c r="K143" i="1" s="1"/>
  <c r="Q143" i="1" s="1"/>
  <c r="U142" i="1"/>
  <c r="J142" i="1"/>
  <c r="K142" i="1" s="1"/>
  <c r="Q142" i="1" s="1"/>
  <c r="U141" i="1"/>
  <c r="J141" i="1"/>
  <c r="K141" i="1" s="1"/>
  <c r="Q141" i="1" s="1"/>
  <c r="U140" i="1"/>
  <c r="J140" i="1"/>
  <c r="K140" i="1" s="1"/>
  <c r="Q140" i="1" s="1"/>
  <c r="U139" i="1"/>
  <c r="J139" i="1"/>
  <c r="K139" i="1" s="1"/>
  <c r="Q139" i="1" s="1"/>
  <c r="U138" i="1"/>
  <c r="J138" i="1"/>
  <c r="K138" i="1" s="1"/>
  <c r="Q138" i="1" s="1"/>
  <c r="U137" i="1"/>
  <c r="J137" i="1"/>
  <c r="K137" i="1" s="1"/>
  <c r="Q137" i="1" s="1"/>
  <c r="U136" i="1"/>
  <c r="J136" i="1"/>
  <c r="K136" i="1" s="1"/>
  <c r="Q136" i="1" s="1"/>
  <c r="U135" i="1"/>
  <c r="J135" i="1"/>
  <c r="K135" i="1" s="1"/>
  <c r="Q135" i="1" s="1"/>
  <c r="U134" i="1"/>
  <c r="J134" i="1"/>
  <c r="K134" i="1" s="1"/>
  <c r="Q134" i="1" s="1"/>
  <c r="U133" i="1"/>
  <c r="R133" i="1"/>
  <c r="J133" i="1"/>
  <c r="K133" i="1" s="1"/>
  <c r="Q133" i="1" s="1"/>
  <c r="U132" i="1"/>
  <c r="R132" i="1"/>
  <c r="J132" i="1"/>
  <c r="K132" i="1" s="1"/>
  <c r="Q132" i="1" s="1"/>
  <c r="U131" i="1"/>
  <c r="R131" i="1"/>
  <c r="J131" i="1"/>
  <c r="K131" i="1" s="1"/>
  <c r="Q131" i="1" s="1"/>
  <c r="U130" i="1"/>
  <c r="R130" i="1"/>
  <c r="J130" i="1"/>
  <c r="K130" i="1" s="1"/>
  <c r="Q130" i="1" s="1"/>
  <c r="U129" i="1"/>
  <c r="R129" i="1"/>
  <c r="J129" i="1"/>
  <c r="K129" i="1" s="1"/>
  <c r="Q129" i="1" s="1"/>
  <c r="U128" i="1"/>
  <c r="R128" i="1"/>
  <c r="J128" i="1"/>
  <c r="K128" i="1" s="1"/>
  <c r="Q128" i="1" s="1"/>
  <c r="U127" i="1"/>
  <c r="R127" i="1"/>
  <c r="J127" i="1"/>
  <c r="K127" i="1" s="1"/>
  <c r="Q127" i="1" s="1"/>
  <c r="U126" i="1"/>
  <c r="R126" i="1"/>
  <c r="J126" i="1"/>
  <c r="K126" i="1" s="1"/>
  <c r="Q126" i="1" s="1"/>
  <c r="U125" i="1"/>
  <c r="J125" i="1"/>
  <c r="K125" i="1" s="1"/>
  <c r="Q125" i="1" s="1"/>
  <c r="U124" i="1"/>
  <c r="J124" i="1"/>
  <c r="K124" i="1" s="1"/>
  <c r="Q124" i="1" s="1"/>
  <c r="U123" i="1"/>
  <c r="J123" i="1"/>
  <c r="K123" i="1" s="1"/>
  <c r="Q123" i="1" s="1"/>
  <c r="U122" i="1"/>
  <c r="J122" i="1"/>
  <c r="K122" i="1" s="1"/>
  <c r="Q122" i="1" s="1"/>
  <c r="U121" i="1"/>
  <c r="J121" i="1"/>
  <c r="K121" i="1" s="1"/>
  <c r="Q121" i="1" s="1"/>
  <c r="U120" i="1"/>
  <c r="J120" i="1"/>
  <c r="K120" i="1" s="1"/>
  <c r="Q120" i="1" s="1"/>
  <c r="U119" i="1"/>
  <c r="J119" i="1"/>
  <c r="K119" i="1" s="1"/>
  <c r="Q119" i="1" s="1"/>
  <c r="U118" i="1"/>
  <c r="J118" i="1"/>
  <c r="K118" i="1" s="1"/>
  <c r="Q118" i="1" s="1"/>
  <c r="U117" i="1"/>
  <c r="J117" i="1"/>
  <c r="K117" i="1" s="1"/>
  <c r="Q117" i="1" s="1"/>
  <c r="U116" i="1"/>
  <c r="J116" i="1"/>
  <c r="K116" i="1" s="1"/>
  <c r="Q116" i="1" s="1"/>
  <c r="U115" i="1"/>
  <c r="J115" i="1"/>
  <c r="K115" i="1" s="1"/>
  <c r="Q115" i="1" s="1"/>
  <c r="U114" i="1"/>
  <c r="J114" i="1"/>
  <c r="K114" i="1" s="1"/>
  <c r="Q114" i="1" s="1"/>
  <c r="U113" i="1"/>
  <c r="J113" i="1"/>
  <c r="K113" i="1" s="1"/>
  <c r="Q113" i="1" s="1"/>
  <c r="U112" i="1"/>
  <c r="J112" i="1"/>
  <c r="K112" i="1" s="1"/>
  <c r="Q112" i="1" s="1"/>
  <c r="U111" i="1"/>
  <c r="J111" i="1"/>
  <c r="K111" i="1" s="1"/>
  <c r="Q111" i="1" s="1"/>
  <c r="U110" i="1"/>
  <c r="J110" i="1"/>
  <c r="K110" i="1" s="1"/>
  <c r="Q110" i="1" s="1"/>
  <c r="U109" i="1"/>
  <c r="J109" i="1"/>
  <c r="K109" i="1" s="1"/>
  <c r="Q109" i="1" s="1"/>
  <c r="U108" i="1"/>
  <c r="J108" i="1"/>
  <c r="K108" i="1" s="1"/>
  <c r="Q108" i="1" s="1"/>
  <c r="U107" i="1"/>
  <c r="J107" i="1"/>
  <c r="K107" i="1" s="1"/>
  <c r="Q107" i="1" s="1"/>
  <c r="U106" i="1"/>
  <c r="J106" i="1"/>
  <c r="K106" i="1" s="1"/>
  <c r="Q106" i="1" s="1"/>
  <c r="U105" i="1"/>
  <c r="J105" i="1"/>
  <c r="K105" i="1" s="1"/>
  <c r="Q105" i="1" s="1"/>
  <c r="U104" i="1"/>
  <c r="J104" i="1"/>
  <c r="K104" i="1" s="1"/>
  <c r="Q104" i="1" s="1"/>
  <c r="U103" i="1"/>
  <c r="J103" i="1"/>
  <c r="K103" i="1" s="1"/>
  <c r="Q103" i="1" s="1"/>
  <c r="U102" i="1"/>
  <c r="J102" i="1"/>
  <c r="K102" i="1" s="1"/>
  <c r="Q102" i="1" s="1"/>
  <c r="U101" i="1"/>
  <c r="J101" i="1"/>
  <c r="K101" i="1" s="1"/>
  <c r="Q101" i="1" s="1"/>
  <c r="U100" i="1"/>
  <c r="J100" i="1"/>
  <c r="K100" i="1" s="1"/>
  <c r="Q100" i="1" s="1"/>
  <c r="U99" i="1"/>
  <c r="J99" i="1"/>
  <c r="K99" i="1" s="1"/>
  <c r="Q99" i="1" s="1"/>
  <c r="U98" i="1"/>
  <c r="J98" i="1"/>
  <c r="K98" i="1" s="1"/>
  <c r="Q98" i="1" s="1"/>
  <c r="U97" i="1"/>
  <c r="J97" i="1"/>
  <c r="K97" i="1" s="1"/>
  <c r="Q97" i="1" s="1"/>
  <c r="U96" i="1"/>
  <c r="J96" i="1"/>
  <c r="K96" i="1" s="1"/>
  <c r="Q96" i="1" s="1"/>
  <c r="U95" i="1"/>
  <c r="J95" i="1"/>
  <c r="K95" i="1" s="1"/>
  <c r="Q95" i="1" s="1"/>
  <c r="U94" i="1"/>
  <c r="J94" i="1"/>
  <c r="K94" i="1" s="1"/>
  <c r="Q94" i="1" s="1"/>
  <c r="U93" i="1"/>
  <c r="Q93" i="1"/>
  <c r="U92" i="1"/>
  <c r="U91" i="1"/>
  <c r="Q91" i="1"/>
  <c r="U90" i="1"/>
  <c r="R90" i="1"/>
  <c r="J90" i="1"/>
  <c r="K90" i="1" s="1"/>
  <c r="Q90" i="1" s="1"/>
  <c r="U89" i="1"/>
  <c r="R89" i="1"/>
  <c r="J89" i="1"/>
  <c r="K89" i="1" s="1"/>
  <c r="Q89" i="1" s="1"/>
  <c r="U88" i="1"/>
  <c r="R88" i="1"/>
  <c r="J88" i="1"/>
  <c r="K88" i="1" s="1"/>
  <c r="Q88" i="1" s="1"/>
  <c r="U87" i="1"/>
  <c r="R87" i="1"/>
  <c r="J87" i="1"/>
  <c r="K87" i="1" s="1"/>
  <c r="Q87" i="1" s="1"/>
  <c r="U86" i="1"/>
  <c r="R86" i="1"/>
  <c r="J86" i="1"/>
  <c r="K86" i="1" s="1"/>
  <c r="Q86" i="1" s="1"/>
  <c r="U85" i="1"/>
  <c r="R85" i="1"/>
  <c r="J85" i="1"/>
  <c r="K85" i="1" s="1"/>
  <c r="Q85" i="1" s="1"/>
  <c r="U84" i="1"/>
  <c r="R84" i="1"/>
  <c r="J84" i="1"/>
  <c r="K84" i="1" s="1"/>
  <c r="Q84" i="1" s="1"/>
  <c r="U83" i="1"/>
  <c r="R83" i="1"/>
  <c r="J83" i="1"/>
  <c r="K83" i="1" s="1"/>
  <c r="Q83" i="1" s="1"/>
  <c r="U82" i="1"/>
  <c r="R82" i="1"/>
  <c r="J82" i="1"/>
  <c r="K82" i="1" s="1"/>
  <c r="Q82" i="1" s="1"/>
  <c r="U81" i="1"/>
  <c r="R81" i="1"/>
  <c r="J81" i="1"/>
  <c r="K81" i="1" s="1"/>
  <c r="Q81" i="1" s="1"/>
  <c r="U80" i="1"/>
  <c r="J80" i="1"/>
  <c r="K80" i="1" s="1"/>
  <c r="Q80" i="1" s="1"/>
  <c r="U79" i="1"/>
  <c r="J79" i="1"/>
  <c r="K79" i="1" s="1"/>
  <c r="Q79" i="1" s="1"/>
  <c r="U78" i="1"/>
  <c r="R78" i="1"/>
  <c r="J78" i="1"/>
  <c r="K78" i="1" s="1"/>
  <c r="Q78" i="1" s="1"/>
  <c r="U77" i="1"/>
  <c r="Q77" i="1"/>
  <c r="U76" i="1"/>
  <c r="R76" i="1"/>
  <c r="J76" i="1"/>
  <c r="K76" i="1" s="1"/>
  <c r="Q76" i="1" s="1"/>
  <c r="U75" i="1"/>
  <c r="R75" i="1"/>
  <c r="J75" i="1"/>
  <c r="K75" i="1" s="1"/>
  <c r="Q75" i="1" s="1"/>
  <c r="U74" i="1"/>
  <c r="R74" i="1"/>
  <c r="J74" i="1"/>
  <c r="K74" i="1" s="1"/>
  <c r="Q74" i="1" s="1"/>
  <c r="U73" i="1"/>
  <c r="J73" i="1"/>
  <c r="K73" i="1" s="1"/>
  <c r="Q73" i="1" s="1"/>
  <c r="U72" i="1"/>
  <c r="R72" i="1"/>
  <c r="J72" i="1"/>
  <c r="K72" i="1" s="1"/>
  <c r="Q72" i="1" s="1"/>
  <c r="U71" i="1"/>
  <c r="J71" i="1"/>
  <c r="K71" i="1" s="1"/>
  <c r="Q71" i="1" s="1"/>
  <c r="U70" i="1"/>
  <c r="R70" i="1"/>
  <c r="J70" i="1"/>
  <c r="K70" i="1" s="1"/>
  <c r="Q70" i="1" s="1"/>
  <c r="U69" i="1"/>
  <c r="R69" i="1"/>
  <c r="J69" i="1"/>
  <c r="K69" i="1" s="1"/>
  <c r="Q69" i="1" s="1"/>
  <c r="U68" i="1"/>
  <c r="R68" i="1"/>
  <c r="J68" i="1"/>
  <c r="K68" i="1" s="1"/>
  <c r="Q68" i="1" s="1"/>
  <c r="U67" i="1"/>
  <c r="R67" i="1"/>
  <c r="J67" i="1"/>
  <c r="K67" i="1" s="1"/>
  <c r="Q67" i="1" s="1"/>
  <c r="U66" i="1"/>
  <c r="R66" i="1"/>
  <c r="J66" i="1"/>
  <c r="K66" i="1" s="1"/>
  <c r="Q66" i="1" s="1"/>
  <c r="U65" i="1"/>
  <c r="R65" i="1"/>
  <c r="J65" i="1"/>
  <c r="K65" i="1" s="1"/>
  <c r="Q65" i="1" s="1"/>
  <c r="U64" i="1"/>
  <c r="R64" i="1"/>
  <c r="J64" i="1"/>
  <c r="K64" i="1" s="1"/>
  <c r="Q64" i="1" s="1"/>
  <c r="U63" i="1"/>
  <c r="R63" i="1"/>
  <c r="J63" i="1"/>
  <c r="K63" i="1" s="1"/>
  <c r="Q63" i="1" s="1"/>
  <c r="U62" i="1"/>
  <c r="R62" i="1"/>
  <c r="J62" i="1"/>
  <c r="K62" i="1" s="1"/>
  <c r="Q62" i="1" s="1"/>
  <c r="U61" i="1"/>
  <c r="R61" i="1"/>
  <c r="J61" i="1"/>
  <c r="K61" i="1" s="1"/>
  <c r="Q61" i="1" s="1"/>
  <c r="U60" i="1"/>
  <c r="R60" i="1"/>
  <c r="J60" i="1"/>
  <c r="K60" i="1" s="1"/>
  <c r="Q60" i="1" s="1"/>
  <c r="U59" i="1"/>
  <c r="R59" i="1"/>
  <c r="J59" i="1"/>
  <c r="K59" i="1" s="1"/>
  <c r="Q59" i="1" s="1"/>
  <c r="U58" i="1"/>
  <c r="R58" i="1"/>
  <c r="J58" i="1"/>
  <c r="K58" i="1" s="1"/>
  <c r="Q58" i="1" s="1"/>
  <c r="U57" i="1"/>
  <c r="R57" i="1"/>
  <c r="J57" i="1"/>
  <c r="K57" i="1" s="1"/>
  <c r="Q57" i="1" s="1"/>
  <c r="U56" i="1"/>
  <c r="R56" i="1"/>
  <c r="J56" i="1"/>
  <c r="K56" i="1" s="1"/>
  <c r="Q56" i="1" s="1"/>
  <c r="U55" i="1"/>
  <c r="R55" i="1"/>
  <c r="J55" i="1"/>
  <c r="K55" i="1" s="1"/>
  <c r="Q55" i="1" s="1"/>
  <c r="U54" i="1"/>
  <c r="R54" i="1"/>
  <c r="J54" i="1"/>
  <c r="K54" i="1" s="1"/>
  <c r="Q54" i="1" s="1"/>
  <c r="U53" i="1"/>
  <c r="R53" i="1"/>
  <c r="J53" i="1"/>
  <c r="K53" i="1" s="1"/>
  <c r="Q53" i="1" s="1"/>
  <c r="U52" i="1"/>
  <c r="R52" i="1"/>
  <c r="J52" i="1"/>
  <c r="K52" i="1" s="1"/>
  <c r="Q52" i="1" s="1"/>
  <c r="U51" i="1"/>
  <c r="R51" i="1"/>
  <c r="J51" i="1"/>
  <c r="K51" i="1" s="1"/>
  <c r="Q51" i="1" s="1"/>
  <c r="U50" i="1"/>
  <c r="R50" i="1"/>
  <c r="J50" i="1"/>
  <c r="K50" i="1" s="1"/>
  <c r="Q50" i="1" s="1"/>
  <c r="U49" i="1"/>
  <c r="R49" i="1"/>
  <c r="J49" i="1"/>
  <c r="K49" i="1" s="1"/>
  <c r="Q49" i="1" s="1"/>
  <c r="U48" i="1"/>
  <c r="R48" i="1"/>
  <c r="J48" i="1"/>
  <c r="K48" i="1" s="1"/>
  <c r="Q48" i="1" s="1"/>
  <c r="U47" i="1"/>
  <c r="R47" i="1"/>
  <c r="J47" i="1"/>
  <c r="K47" i="1" s="1"/>
  <c r="Q47" i="1" s="1"/>
  <c r="U46" i="1"/>
  <c r="R46" i="1"/>
  <c r="J46" i="1"/>
  <c r="K46" i="1" s="1"/>
  <c r="Q46" i="1" s="1"/>
  <c r="U45" i="1"/>
  <c r="R45" i="1"/>
  <c r="J45" i="1"/>
  <c r="K45" i="1" s="1"/>
  <c r="Q45" i="1" s="1"/>
  <c r="U44" i="1"/>
  <c r="R44" i="1"/>
  <c r="J44" i="1"/>
  <c r="K44" i="1" s="1"/>
  <c r="Q44" i="1" s="1"/>
  <c r="U43" i="1"/>
  <c r="R43" i="1"/>
  <c r="J43" i="1"/>
  <c r="K43" i="1" s="1"/>
  <c r="Q43" i="1" s="1"/>
  <c r="U42" i="1"/>
  <c r="R42" i="1"/>
  <c r="J42" i="1"/>
  <c r="K42" i="1" s="1"/>
  <c r="Q42" i="1" s="1"/>
  <c r="U41" i="1"/>
  <c r="R41" i="1"/>
  <c r="J41" i="1"/>
  <c r="K41" i="1" s="1"/>
  <c r="Q41" i="1" s="1"/>
  <c r="U40" i="1"/>
  <c r="R40" i="1"/>
  <c r="J40" i="1"/>
  <c r="K40" i="1" s="1"/>
  <c r="Q40" i="1" s="1"/>
  <c r="U39" i="1"/>
  <c r="R39" i="1"/>
  <c r="J39" i="1"/>
  <c r="K39" i="1" s="1"/>
  <c r="Q39" i="1" s="1"/>
  <c r="U38" i="1"/>
  <c r="R38" i="1"/>
  <c r="J38" i="1"/>
  <c r="K38" i="1" s="1"/>
  <c r="Q38" i="1" s="1"/>
  <c r="U37" i="1"/>
  <c r="R37" i="1"/>
  <c r="J37" i="1"/>
  <c r="K37" i="1" s="1"/>
  <c r="Q37" i="1" s="1"/>
  <c r="U36" i="1"/>
  <c r="R36" i="1"/>
  <c r="J36" i="1"/>
  <c r="K36" i="1" s="1"/>
  <c r="Q36" i="1" s="1"/>
  <c r="U35" i="1"/>
  <c r="R35" i="1"/>
  <c r="J35" i="1"/>
  <c r="K35" i="1" s="1"/>
  <c r="Q35" i="1" s="1"/>
  <c r="U34" i="1"/>
  <c r="R34" i="1"/>
  <c r="J34" i="1"/>
  <c r="K34" i="1" s="1"/>
  <c r="Q34" i="1" s="1"/>
  <c r="U33" i="1"/>
  <c r="R33" i="1"/>
  <c r="J33" i="1"/>
  <c r="K33" i="1" s="1"/>
  <c r="Q33" i="1" s="1"/>
  <c r="U32" i="1"/>
  <c r="R32" i="1"/>
  <c r="J32" i="1"/>
  <c r="K32" i="1" s="1"/>
  <c r="Q32" i="1" s="1"/>
  <c r="U31" i="1"/>
  <c r="R31" i="1"/>
  <c r="J31" i="1"/>
  <c r="K31" i="1" s="1"/>
  <c r="Q31" i="1" s="1"/>
  <c r="U30" i="1"/>
  <c r="R30" i="1"/>
  <c r="J30" i="1"/>
  <c r="K30" i="1" s="1"/>
  <c r="Q30" i="1" s="1"/>
  <c r="U29" i="1"/>
  <c r="R29" i="1"/>
  <c r="J29" i="1"/>
  <c r="K29" i="1" s="1"/>
  <c r="Q29" i="1" s="1"/>
  <c r="U28" i="1"/>
  <c r="R28" i="1"/>
  <c r="J28" i="1"/>
  <c r="K28" i="1" s="1"/>
  <c r="Q28" i="1" s="1"/>
  <c r="U27" i="1"/>
  <c r="R27" i="1"/>
  <c r="J27" i="1"/>
  <c r="K27" i="1" s="1"/>
  <c r="Q27" i="1" s="1"/>
  <c r="U26" i="1"/>
  <c r="R26" i="1"/>
  <c r="J26" i="1"/>
  <c r="K26" i="1" s="1"/>
  <c r="Q26" i="1" s="1"/>
  <c r="U25" i="1"/>
  <c r="R25" i="1"/>
  <c r="J25" i="1"/>
  <c r="K25" i="1" s="1"/>
  <c r="Q25" i="1" s="1"/>
  <c r="U24" i="1"/>
  <c r="R24" i="1"/>
  <c r="J24" i="1"/>
  <c r="K24" i="1" s="1"/>
  <c r="Q24" i="1" s="1"/>
  <c r="U23" i="1"/>
  <c r="R23" i="1"/>
  <c r="J23" i="1"/>
  <c r="K23" i="1" s="1"/>
  <c r="Q23" i="1" s="1"/>
  <c r="U22" i="1"/>
  <c r="R22" i="1"/>
  <c r="J22" i="1"/>
  <c r="K22" i="1" s="1"/>
  <c r="Q22" i="1" s="1"/>
  <c r="U21" i="1"/>
  <c r="R21" i="1"/>
  <c r="J21" i="1"/>
  <c r="K21" i="1" s="1"/>
  <c r="Q21" i="1" s="1"/>
  <c r="U20" i="1"/>
  <c r="R20" i="1"/>
  <c r="J20" i="1"/>
  <c r="K20" i="1" s="1"/>
  <c r="Q20" i="1" s="1"/>
  <c r="U19" i="1"/>
  <c r="R19" i="1"/>
  <c r="J19" i="1"/>
  <c r="K19" i="1" s="1"/>
  <c r="Q19" i="1" s="1"/>
  <c r="U18" i="1"/>
  <c r="R18" i="1"/>
  <c r="J18" i="1"/>
  <c r="K18" i="1" s="1"/>
  <c r="Q18" i="1" s="1"/>
  <c r="U17" i="1"/>
  <c r="R17" i="1"/>
  <c r="J17" i="1"/>
  <c r="K17" i="1" s="1"/>
  <c r="Q17" i="1" s="1"/>
  <c r="U16" i="1"/>
  <c r="R16" i="1"/>
  <c r="J16" i="1"/>
  <c r="K16" i="1" s="1"/>
  <c r="Q16" i="1" s="1"/>
  <c r="U15" i="1"/>
  <c r="R15" i="1"/>
  <c r="J15" i="1"/>
  <c r="K15" i="1" s="1"/>
  <c r="Q15" i="1" s="1"/>
  <c r="U14" i="1"/>
  <c r="R14" i="1"/>
  <c r="J14" i="1"/>
  <c r="K14" i="1" s="1"/>
  <c r="Q14" i="1" s="1"/>
  <c r="U13" i="1"/>
  <c r="R13" i="1"/>
  <c r="J13" i="1"/>
  <c r="K13" i="1" s="1"/>
  <c r="Q13" i="1" s="1"/>
  <c r="U12" i="1"/>
  <c r="R12" i="1"/>
  <c r="J12" i="1"/>
  <c r="K12" i="1" s="1"/>
  <c r="Q12" i="1" s="1"/>
  <c r="U11" i="1"/>
  <c r="R11" i="1"/>
  <c r="J11" i="1"/>
  <c r="K11" i="1" s="1"/>
  <c r="Q11" i="1" s="1"/>
  <c r="U10" i="1"/>
  <c r="R10" i="1"/>
  <c r="J10" i="1"/>
  <c r="K10" i="1" s="1"/>
  <c r="Q10" i="1" s="1"/>
  <c r="U9" i="1"/>
  <c r="R9" i="1"/>
  <c r="J9" i="1"/>
  <c r="K9" i="1" s="1"/>
  <c r="Q9" i="1" s="1"/>
  <c r="U8" i="1"/>
  <c r="R8" i="1"/>
  <c r="J8" i="1"/>
  <c r="K8" i="1" s="1"/>
  <c r="Q8" i="1" s="1"/>
  <c r="U7" i="1"/>
  <c r="R7" i="1"/>
  <c r="J7" i="1"/>
  <c r="K7" i="1" s="1"/>
  <c r="Q7" i="1" s="1"/>
  <c r="U6" i="1"/>
  <c r="R6" i="1"/>
  <c r="J6" i="1"/>
  <c r="K6" i="1" s="1"/>
  <c r="Q6" i="1" s="1"/>
  <c r="U5" i="1"/>
  <c r="R5" i="1"/>
  <c r="J5" i="1"/>
  <c r="P2" i="1"/>
  <c r="O2" i="1"/>
  <c r="N2" i="1"/>
  <c r="M2" i="1"/>
  <c r="L2" i="1"/>
  <c r="I2" i="1"/>
  <c r="E724" i="5" l="1"/>
  <c r="E59" i="5"/>
  <c r="E6" i="5"/>
  <c r="E12" i="5"/>
  <c r="E387" i="5"/>
  <c r="E34" i="5"/>
  <c r="E54" i="5"/>
  <c r="E19" i="5"/>
  <c r="E79" i="5"/>
  <c r="E26" i="5"/>
  <c r="E93" i="5"/>
  <c r="E111" i="5"/>
  <c r="E42" i="5"/>
  <c r="E126" i="5"/>
  <c r="E46" i="5"/>
  <c r="E145" i="5"/>
  <c r="E164" i="5"/>
  <c r="E63" i="5"/>
  <c r="E18" i="5"/>
  <c r="E71" i="5"/>
  <c r="E10" i="5"/>
  <c r="E24" i="5"/>
  <c r="E36" i="5"/>
  <c r="E52" i="5"/>
  <c r="E66" i="5"/>
  <c r="E82" i="5"/>
  <c r="E99" i="5"/>
  <c r="E113" i="5"/>
  <c r="E133" i="5"/>
  <c r="E147" i="5"/>
  <c r="E168" i="5"/>
  <c r="E189" i="5"/>
  <c r="E204" i="5"/>
  <c r="E229" i="5"/>
  <c r="E249" i="5"/>
  <c r="E281" i="5"/>
  <c r="E11" i="5"/>
  <c r="E25" i="5"/>
  <c r="E37" i="5"/>
  <c r="E53" i="5"/>
  <c r="E70" i="5"/>
  <c r="E83" i="5"/>
  <c r="E100" i="5"/>
  <c r="E115" i="5"/>
  <c r="E134" i="5"/>
  <c r="E153" i="5"/>
  <c r="E169" i="5"/>
  <c r="E190" i="5"/>
  <c r="E207" i="5"/>
  <c r="E230" i="5"/>
  <c r="E257" i="5"/>
  <c r="E285" i="5"/>
  <c r="E84" i="5"/>
  <c r="E102" i="5"/>
  <c r="E121" i="5"/>
  <c r="E135" i="5"/>
  <c r="E154" i="5"/>
  <c r="E171" i="5"/>
  <c r="E191" i="5"/>
  <c r="E213" i="5"/>
  <c r="E232" i="5"/>
  <c r="E258" i="5"/>
  <c r="E296" i="5"/>
  <c r="E16" i="5"/>
  <c r="E27" i="5"/>
  <c r="E43" i="5"/>
  <c r="E56" i="5"/>
  <c r="E73" i="5"/>
  <c r="E90" i="5"/>
  <c r="E103" i="5"/>
  <c r="E122" i="5"/>
  <c r="E137" i="5"/>
  <c r="E155" i="5"/>
  <c r="E176" i="5"/>
  <c r="E194" i="5"/>
  <c r="E216" i="5"/>
  <c r="E233" i="5"/>
  <c r="E259" i="5"/>
  <c r="E306" i="5"/>
  <c r="E17" i="5"/>
  <c r="E28" i="5"/>
  <c r="E44" i="5"/>
  <c r="E61" i="5"/>
  <c r="E74" i="5"/>
  <c r="E91" i="5"/>
  <c r="E104" i="5"/>
  <c r="E123" i="5"/>
  <c r="E142" i="5"/>
  <c r="E157" i="5"/>
  <c r="E177" i="5"/>
  <c r="E195" i="5"/>
  <c r="E217" i="5"/>
  <c r="E240" i="5"/>
  <c r="E262" i="5"/>
  <c r="E316" i="5"/>
  <c r="E33" i="5"/>
  <c r="E45" i="5"/>
  <c r="E62" i="5"/>
  <c r="E75" i="5"/>
  <c r="E92" i="5"/>
  <c r="E110" i="5"/>
  <c r="E125" i="5"/>
  <c r="E143" i="5"/>
  <c r="E159" i="5"/>
  <c r="E180" i="5"/>
  <c r="E200" i="5"/>
  <c r="E218" i="5"/>
  <c r="E241" i="5"/>
  <c r="E265" i="5"/>
  <c r="E318" i="5"/>
  <c r="E181" i="5"/>
  <c r="E202" i="5"/>
  <c r="E221" i="5"/>
  <c r="E243" i="5"/>
  <c r="E275" i="5"/>
  <c r="E9" i="5"/>
  <c r="E20" i="5"/>
  <c r="E35" i="5"/>
  <c r="E51" i="5"/>
  <c r="E65" i="5"/>
  <c r="E81" i="5"/>
  <c r="E94" i="5"/>
  <c r="E112" i="5"/>
  <c r="E131" i="5"/>
  <c r="E146" i="5"/>
  <c r="E167" i="5"/>
  <c r="E182" i="5"/>
  <c r="E203" i="5"/>
  <c r="E226" i="5"/>
  <c r="E246" i="5"/>
  <c r="E278" i="5"/>
  <c r="E3" i="5"/>
  <c r="E13" i="5"/>
  <c r="E21" i="5"/>
  <c r="E29" i="5"/>
  <c r="E38" i="5"/>
  <c r="E48" i="5"/>
  <c r="E57" i="5"/>
  <c r="E67" i="5"/>
  <c r="E76" i="5"/>
  <c r="E85" i="5"/>
  <c r="E95" i="5"/>
  <c r="E105" i="5"/>
  <c r="E117" i="5"/>
  <c r="E127" i="5"/>
  <c r="E138" i="5"/>
  <c r="E149" i="5"/>
  <c r="E160" i="5"/>
  <c r="E172" i="5"/>
  <c r="E185" i="5"/>
  <c r="E196" i="5"/>
  <c r="E208" i="5"/>
  <c r="E222" i="5"/>
  <c r="E234" i="5"/>
  <c r="E250" i="5"/>
  <c r="E266" i="5"/>
  <c r="E286" i="5"/>
  <c r="E329" i="5"/>
  <c r="E4" i="5"/>
  <c r="E14" i="5"/>
  <c r="E22" i="5"/>
  <c r="E30" i="5"/>
  <c r="E40" i="5"/>
  <c r="E49" i="5"/>
  <c r="E58" i="5"/>
  <c r="E68" i="5"/>
  <c r="E77" i="5"/>
  <c r="E86" i="5"/>
  <c r="E96" i="5"/>
  <c r="E108" i="5"/>
  <c r="E118" i="5"/>
  <c r="E129" i="5"/>
  <c r="E139" i="5"/>
  <c r="E150" i="5"/>
  <c r="E162" i="5"/>
  <c r="E173" i="5"/>
  <c r="E186" i="5"/>
  <c r="E198" i="5"/>
  <c r="E209" i="5"/>
  <c r="E224" i="5"/>
  <c r="E237" i="5"/>
  <c r="E251" i="5"/>
  <c r="E268" i="5"/>
  <c r="E287" i="5"/>
  <c r="E343" i="5"/>
  <c r="E5" i="5"/>
  <c r="E15" i="5"/>
  <c r="E23" i="5"/>
  <c r="E32" i="5"/>
  <c r="E41" i="5"/>
  <c r="E50" i="5"/>
  <c r="E60" i="5"/>
  <c r="E69" i="5"/>
  <c r="E78" i="5"/>
  <c r="E88" i="5"/>
  <c r="E98" i="5"/>
  <c r="E109" i="5"/>
  <c r="E119" i="5"/>
  <c r="E130" i="5"/>
  <c r="E141" i="5"/>
  <c r="E151" i="5"/>
  <c r="E163" i="5"/>
  <c r="E175" i="5"/>
  <c r="E187" i="5"/>
  <c r="E199" i="5"/>
  <c r="E212" i="5"/>
  <c r="E225" i="5"/>
  <c r="E238" i="5"/>
  <c r="E254" i="5"/>
  <c r="E272" i="5"/>
  <c r="E295" i="5"/>
  <c r="E355" i="5"/>
  <c r="E277" i="5"/>
  <c r="E304" i="5"/>
  <c r="E247" i="5"/>
  <c r="E255" i="5"/>
  <c r="E263" i="5"/>
  <c r="E273" i="5"/>
  <c r="E282" i="5"/>
  <c r="E291" i="5"/>
  <c r="E301" i="5"/>
  <c r="E311" i="5"/>
  <c r="E324" i="5"/>
  <c r="E337" i="5"/>
  <c r="E351" i="5"/>
  <c r="E370" i="5"/>
  <c r="E393" i="5"/>
  <c r="E423" i="5"/>
  <c r="E120" i="5"/>
  <c r="E128" i="5"/>
  <c r="E136" i="5"/>
  <c r="E144" i="5"/>
  <c r="E152" i="5"/>
  <c r="E161" i="5"/>
  <c r="E170" i="5"/>
  <c r="E179" i="5"/>
  <c r="E188" i="5"/>
  <c r="E197" i="5"/>
  <c r="E205" i="5"/>
  <c r="E215" i="5"/>
  <c r="E223" i="5"/>
  <c r="E231" i="5"/>
  <c r="E239" i="5"/>
  <c r="E248" i="5"/>
  <c r="E256" i="5"/>
  <c r="E264" i="5"/>
  <c r="E274" i="5"/>
  <c r="E283" i="5"/>
  <c r="E293" i="5"/>
  <c r="E302" i="5"/>
  <c r="E312" i="5"/>
  <c r="E326" i="5"/>
  <c r="E339" i="5"/>
  <c r="E352" i="5"/>
  <c r="E371" i="5"/>
  <c r="E398" i="5"/>
  <c r="E426" i="5"/>
  <c r="E294" i="5"/>
  <c r="E303" i="5"/>
  <c r="E314" i="5"/>
  <c r="E328" i="5"/>
  <c r="E341" i="5"/>
  <c r="E353" i="5"/>
  <c r="E375" i="5"/>
  <c r="E399" i="5"/>
  <c r="E433" i="5"/>
  <c r="E378" i="5"/>
  <c r="E403" i="5"/>
  <c r="E438" i="5"/>
  <c r="E331" i="5"/>
  <c r="E344" i="5"/>
  <c r="E357" i="5"/>
  <c r="E379" i="5"/>
  <c r="E407" i="5"/>
  <c r="E445" i="5"/>
  <c r="E39" i="5"/>
  <c r="E47" i="5"/>
  <c r="E55" i="5"/>
  <c r="E64" i="5"/>
  <c r="E72" i="5"/>
  <c r="E80" i="5"/>
  <c r="E89" i="5"/>
  <c r="E97" i="5"/>
  <c r="E106" i="5"/>
  <c r="E116" i="5"/>
  <c r="E124" i="5"/>
  <c r="E132" i="5"/>
  <c r="E140" i="5"/>
  <c r="E148" i="5"/>
  <c r="E156" i="5"/>
  <c r="E166" i="5"/>
  <c r="E174" i="5"/>
  <c r="E183" i="5"/>
  <c r="E192" i="5"/>
  <c r="E201" i="5"/>
  <c r="E210" i="5"/>
  <c r="E219" i="5"/>
  <c r="E227" i="5"/>
  <c r="E235" i="5"/>
  <c r="E244" i="5"/>
  <c r="E252" i="5"/>
  <c r="E260" i="5"/>
  <c r="E269" i="5"/>
  <c r="E279" i="5"/>
  <c r="E288" i="5"/>
  <c r="E297" i="5"/>
  <c r="E307" i="5"/>
  <c r="E319" i="5"/>
  <c r="E333" i="5"/>
  <c r="E345" i="5"/>
  <c r="E361" i="5"/>
  <c r="E383" i="5"/>
  <c r="E408" i="5"/>
  <c r="E452" i="5"/>
  <c r="E211" i="5"/>
  <c r="E220" i="5"/>
  <c r="E228" i="5"/>
  <c r="E236" i="5"/>
  <c r="E245" i="5"/>
  <c r="E253" i="5"/>
  <c r="E261" i="5"/>
  <c r="E271" i="5"/>
  <c r="E280" i="5"/>
  <c r="E289" i="5"/>
  <c r="E298" i="5"/>
  <c r="E308" i="5"/>
  <c r="E320" i="5"/>
  <c r="E335" i="5"/>
  <c r="E347" i="5"/>
  <c r="E362" i="5"/>
  <c r="E388" i="5"/>
  <c r="E413" i="5"/>
  <c r="E464" i="5"/>
  <c r="E290" i="5"/>
  <c r="E299" i="5"/>
  <c r="E310" i="5"/>
  <c r="E322" i="5"/>
  <c r="E336" i="5"/>
  <c r="E349" i="5"/>
  <c r="E367" i="5"/>
  <c r="E389" i="5"/>
  <c r="E416" i="5"/>
  <c r="E473" i="5"/>
  <c r="E267" i="5"/>
  <c r="E276" i="5"/>
  <c r="E284" i="5"/>
  <c r="E292" i="5"/>
  <c r="E300" i="5"/>
  <c r="E309" i="5"/>
  <c r="E317" i="5"/>
  <c r="E325" i="5"/>
  <c r="E334" i="5"/>
  <c r="E342" i="5"/>
  <c r="E350" i="5"/>
  <c r="E358" i="5"/>
  <c r="E368" i="5"/>
  <c r="E376" i="5"/>
  <c r="E384" i="5"/>
  <c r="E394" i="5"/>
  <c r="E405" i="5"/>
  <c r="E414" i="5"/>
  <c r="E424" i="5"/>
  <c r="E434" i="5"/>
  <c r="E448" i="5"/>
  <c r="E468" i="5"/>
  <c r="E496" i="5"/>
  <c r="E526" i="5"/>
  <c r="E560" i="5"/>
  <c r="E599" i="5"/>
  <c r="E360" i="5"/>
  <c r="E369" i="5"/>
  <c r="E377" i="5"/>
  <c r="E385" i="5"/>
  <c r="E397" i="5"/>
  <c r="E406" i="5"/>
  <c r="E415" i="5"/>
  <c r="E425" i="5"/>
  <c r="E436" i="5"/>
  <c r="E451" i="5"/>
  <c r="E472" i="5"/>
  <c r="E499" i="5"/>
  <c r="E529" i="5"/>
  <c r="E567" i="5"/>
  <c r="E601" i="5"/>
  <c r="E503" i="5"/>
  <c r="E532" i="5"/>
  <c r="E572" i="5"/>
  <c r="E607" i="5"/>
  <c r="E417" i="5"/>
  <c r="E428" i="5"/>
  <c r="E439" i="5"/>
  <c r="E454" i="5"/>
  <c r="E476" i="5"/>
  <c r="E507" i="5"/>
  <c r="E537" i="5"/>
  <c r="E576" i="5"/>
  <c r="E611" i="5"/>
  <c r="E313" i="5"/>
  <c r="E321" i="5"/>
  <c r="E330" i="5"/>
  <c r="E338" i="5"/>
  <c r="E346" i="5"/>
  <c r="E354" i="5"/>
  <c r="E363" i="5"/>
  <c r="E372" i="5"/>
  <c r="E380" i="5"/>
  <c r="E390" i="5"/>
  <c r="E400" i="5"/>
  <c r="E409" i="5"/>
  <c r="E418" i="5"/>
  <c r="E430" i="5"/>
  <c r="E440" i="5"/>
  <c r="E459" i="5"/>
  <c r="E481" i="5"/>
  <c r="E510" i="5"/>
  <c r="E543" i="5"/>
  <c r="E580" i="5"/>
  <c r="E616" i="5"/>
  <c r="E364" i="5"/>
  <c r="E373" i="5"/>
  <c r="E381" i="5"/>
  <c r="E391" i="5"/>
  <c r="E401" i="5"/>
  <c r="E410" i="5"/>
  <c r="E419" i="5"/>
  <c r="E431" i="5"/>
  <c r="E441" i="5"/>
  <c r="E461" i="5"/>
  <c r="E486" i="5"/>
  <c r="E513" i="5"/>
  <c r="E545" i="5"/>
  <c r="E585" i="5"/>
  <c r="E620" i="5"/>
  <c r="E315" i="5"/>
  <c r="E323" i="5"/>
  <c r="E332" i="5"/>
  <c r="E340" i="5"/>
  <c r="E348" i="5"/>
  <c r="E356" i="5"/>
  <c r="E365" i="5"/>
  <c r="E374" i="5"/>
  <c r="E382" i="5"/>
  <c r="E392" i="5"/>
  <c r="E402" i="5"/>
  <c r="E411" i="5"/>
  <c r="E421" i="5"/>
  <c r="E432" i="5"/>
  <c r="E443" i="5"/>
  <c r="E462" i="5"/>
  <c r="E488" i="5"/>
  <c r="E518" i="5"/>
  <c r="E552" i="5"/>
  <c r="E588" i="5"/>
  <c r="E632" i="5"/>
  <c r="E492" i="5"/>
  <c r="E521" i="5"/>
  <c r="E556" i="5"/>
  <c r="E593" i="5"/>
  <c r="E657" i="5"/>
  <c r="E366" i="5"/>
  <c r="E386" i="5"/>
  <c r="E395" i="5"/>
  <c r="E404" i="5"/>
  <c r="E412" i="5"/>
  <c r="E420" i="5"/>
  <c r="E429" i="5"/>
  <c r="E437" i="5"/>
  <c r="E446" i="5"/>
  <c r="E455" i="5"/>
  <c r="E465" i="5"/>
  <c r="E479" i="5"/>
  <c r="E489" i="5"/>
  <c r="E500" i="5"/>
  <c r="E511" i="5"/>
  <c r="E523" i="5"/>
  <c r="E535" i="5"/>
  <c r="E547" i="5"/>
  <c r="E563" i="5"/>
  <c r="E577" i="5"/>
  <c r="E591" i="5"/>
  <c r="E603" i="5"/>
  <c r="E617" i="5"/>
  <c r="E633" i="5"/>
  <c r="E660" i="5"/>
  <c r="E681" i="5"/>
  <c r="E704" i="5"/>
  <c r="E447" i="5"/>
  <c r="E456" i="5"/>
  <c r="E467" i="5"/>
  <c r="E480" i="5"/>
  <c r="E491" i="5"/>
  <c r="E502" i="5"/>
  <c r="E512" i="5"/>
  <c r="E524" i="5"/>
  <c r="E536" i="5"/>
  <c r="E551" i="5"/>
  <c r="E564" i="5"/>
  <c r="E579" i="5"/>
  <c r="E592" i="5"/>
  <c r="E604" i="5"/>
  <c r="E619" i="5"/>
  <c r="E636" i="5"/>
  <c r="E664" i="5"/>
  <c r="E684" i="5"/>
  <c r="E705" i="5"/>
  <c r="E640" i="5"/>
  <c r="E665" i="5"/>
  <c r="E688" i="5"/>
  <c r="E708" i="5"/>
  <c r="E449" i="5"/>
  <c r="E460" i="5"/>
  <c r="E470" i="5"/>
  <c r="E483" i="5"/>
  <c r="E494" i="5"/>
  <c r="E504" i="5"/>
  <c r="E515" i="5"/>
  <c r="E527" i="5"/>
  <c r="E539" i="5"/>
  <c r="E553" i="5"/>
  <c r="E568" i="5"/>
  <c r="E583" i="5"/>
  <c r="E595" i="5"/>
  <c r="E608" i="5"/>
  <c r="E624" i="5"/>
  <c r="E644" i="5"/>
  <c r="E668" i="5"/>
  <c r="E689" i="5"/>
  <c r="E712" i="5"/>
  <c r="E484" i="5"/>
  <c r="E495" i="5"/>
  <c r="E505" i="5"/>
  <c r="E516" i="5"/>
  <c r="E528" i="5"/>
  <c r="E540" i="5"/>
  <c r="E555" i="5"/>
  <c r="E571" i="5"/>
  <c r="E584" i="5"/>
  <c r="E596" i="5"/>
  <c r="E609" i="5"/>
  <c r="E625" i="5"/>
  <c r="E649" i="5"/>
  <c r="E672" i="5"/>
  <c r="E692" i="5"/>
  <c r="E713" i="5"/>
  <c r="E627" i="5"/>
  <c r="E652" i="5"/>
  <c r="E673" i="5"/>
  <c r="E696" i="5"/>
  <c r="E716" i="5"/>
  <c r="E427" i="5"/>
  <c r="E435" i="5"/>
  <c r="E444" i="5"/>
  <c r="E453" i="5"/>
  <c r="E463" i="5"/>
  <c r="E475" i="5"/>
  <c r="E487" i="5"/>
  <c r="E497" i="5"/>
  <c r="E508" i="5"/>
  <c r="E520" i="5"/>
  <c r="E531" i="5"/>
  <c r="E544" i="5"/>
  <c r="E559" i="5"/>
  <c r="E575" i="5"/>
  <c r="E587" i="5"/>
  <c r="E600" i="5"/>
  <c r="E612" i="5"/>
  <c r="E628" i="5"/>
  <c r="E656" i="5"/>
  <c r="E676" i="5"/>
  <c r="E697" i="5"/>
  <c r="E720" i="5"/>
  <c r="E680" i="5"/>
  <c r="E700" i="5"/>
  <c r="E242" i="5"/>
  <c r="E359" i="5"/>
  <c r="E478" i="5"/>
  <c r="E569" i="5"/>
  <c r="E730" i="5"/>
  <c r="E722" i="5"/>
  <c r="E714" i="5"/>
  <c r="E706" i="5"/>
  <c r="E698" i="5"/>
  <c r="E690" i="5"/>
  <c r="E682" i="5"/>
  <c r="E674" i="5"/>
  <c r="E666" i="5"/>
  <c r="E658" i="5"/>
  <c r="E650" i="5"/>
  <c r="E642" i="5"/>
  <c r="E634" i="5"/>
  <c r="E626" i="5"/>
  <c r="E618" i="5"/>
  <c r="E610" i="5"/>
  <c r="E602" i="5"/>
  <c r="E594" i="5"/>
  <c r="E586" i="5"/>
  <c r="E578" i="5"/>
  <c r="E570" i="5"/>
  <c r="E562" i="5"/>
  <c r="E554" i="5"/>
  <c r="E546" i="5"/>
  <c r="E538" i="5"/>
  <c r="E530" i="5"/>
  <c r="E522" i="5"/>
  <c r="E514" i="5"/>
  <c r="E506" i="5"/>
  <c r="E498" i="5"/>
  <c r="E490" i="5"/>
  <c r="E482" i="5"/>
  <c r="E474" i="5"/>
  <c r="E466" i="5"/>
  <c r="E458" i="5"/>
  <c r="E450" i="5"/>
  <c r="E442" i="5"/>
  <c r="E729" i="5"/>
  <c r="E721" i="5"/>
  <c r="E728" i="5"/>
  <c r="E727" i="5"/>
  <c r="E719" i="5"/>
  <c r="E711" i="5"/>
  <c r="E703" i="5"/>
  <c r="E695" i="5"/>
  <c r="E687" i="5"/>
  <c r="E679" i="5"/>
  <c r="E671" i="5"/>
  <c r="E663" i="5"/>
  <c r="E655" i="5"/>
  <c r="E647" i="5"/>
  <c r="E639" i="5"/>
  <c r="E631" i="5"/>
  <c r="E623" i="5"/>
  <c r="E615" i="5"/>
  <c r="E726" i="5"/>
  <c r="E718" i="5"/>
  <c r="E710" i="5"/>
  <c r="E702" i="5"/>
  <c r="E694" i="5"/>
  <c r="E686" i="5"/>
  <c r="E678" i="5"/>
  <c r="E670" i="5"/>
  <c r="E662" i="5"/>
  <c r="E654" i="5"/>
  <c r="E646" i="5"/>
  <c r="E638" i="5"/>
  <c r="E630" i="5"/>
  <c r="E622" i="5"/>
  <c r="E614" i="5"/>
  <c r="E606" i="5"/>
  <c r="E598" i="5"/>
  <c r="E590" i="5"/>
  <c r="E582" i="5"/>
  <c r="E574" i="5"/>
  <c r="E566" i="5"/>
  <c r="E558" i="5"/>
  <c r="E550" i="5"/>
  <c r="E542" i="5"/>
  <c r="E534" i="5"/>
  <c r="E725" i="5"/>
  <c r="E717" i="5"/>
  <c r="E709" i="5"/>
  <c r="E701" i="5"/>
  <c r="E693" i="5"/>
  <c r="E685" i="5"/>
  <c r="E677" i="5"/>
  <c r="E669" i="5"/>
  <c r="E661" i="5"/>
  <c r="E653" i="5"/>
  <c r="E645" i="5"/>
  <c r="E637" i="5"/>
  <c r="E629" i="5"/>
  <c r="E621" i="5"/>
  <c r="E613" i="5"/>
  <c r="E605" i="5"/>
  <c r="E597" i="5"/>
  <c r="E589" i="5"/>
  <c r="E581" i="5"/>
  <c r="E573" i="5"/>
  <c r="E565" i="5"/>
  <c r="E557" i="5"/>
  <c r="E549" i="5"/>
  <c r="E541" i="5"/>
  <c r="E533" i="5"/>
  <c r="E525" i="5"/>
  <c r="E517" i="5"/>
  <c r="E509" i="5"/>
  <c r="E501" i="5"/>
  <c r="E493" i="5"/>
  <c r="E485" i="5"/>
  <c r="E477" i="5"/>
  <c r="E469" i="5"/>
  <c r="E723" i="5"/>
  <c r="E715" i="5"/>
  <c r="E707" i="5"/>
  <c r="E699" i="5"/>
  <c r="E691" i="5"/>
  <c r="E683" i="5"/>
  <c r="E675" i="5"/>
  <c r="E667" i="5"/>
  <c r="E659" i="5"/>
  <c r="E651" i="5"/>
  <c r="E643" i="5"/>
  <c r="E635" i="5"/>
  <c r="E457" i="5"/>
  <c r="E471" i="5"/>
  <c r="E641" i="5"/>
  <c r="E327" i="5"/>
  <c r="E8" i="5"/>
  <c r="E305" i="5"/>
  <c r="E396" i="5"/>
  <c r="E561" i="5"/>
  <c r="E422" i="5"/>
  <c r="E270" i="5"/>
  <c r="E519" i="5"/>
  <c r="E548" i="5"/>
  <c r="E648" i="5"/>
  <c r="D32" i="5"/>
  <c r="O564" i="2"/>
  <c r="Q564" i="2" s="1"/>
  <c r="R564" i="2" s="1"/>
  <c r="O560" i="2"/>
  <c r="Q560" i="2" s="1"/>
  <c r="R560" i="2" s="1"/>
  <c r="O588" i="2"/>
  <c r="Q588" i="2" s="1"/>
  <c r="R588" i="2" s="1"/>
  <c r="O576" i="2"/>
  <c r="Q576" i="2" s="1"/>
  <c r="R576" i="2" s="1"/>
  <c r="O572" i="2"/>
  <c r="Q572" i="2" s="1"/>
  <c r="R572" i="2" s="1"/>
  <c r="O584" i="2"/>
  <c r="Q584" i="2" s="1"/>
  <c r="R584" i="2" s="1"/>
  <c r="O568" i="2"/>
  <c r="Q568" i="2" s="1"/>
  <c r="R568" i="2" s="1"/>
  <c r="O580" i="2"/>
  <c r="Q580" i="2" s="1"/>
  <c r="R580" i="2" s="1"/>
  <c r="O496" i="2"/>
  <c r="Q496" i="2" s="1"/>
  <c r="R496" i="2" s="1"/>
  <c r="O410" i="2"/>
  <c r="Q410" i="2" s="1"/>
  <c r="R410" i="2" s="1"/>
  <c r="O432" i="2"/>
  <c r="Q432" i="2" s="1"/>
  <c r="R432" i="2" s="1"/>
  <c r="O294" i="2"/>
  <c r="Q294" i="2" s="1"/>
  <c r="R294" i="2" s="1"/>
  <c r="R134" i="1" s="1"/>
  <c r="O298" i="2"/>
  <c r="Q298" i="2" s="1"/>
  <c r="R298" i="2" s="1"/>
  <c r="O406" i="2"/>
  <c r="Q406" i="2" s="1"/>
  <c r="R406" i="2" s="1"/>
  <c r="O290" i="2"/>
  <c r="Q290" i="2" s="1"/>
  <c r="R290" i="2" s="1"/>
  <c r="O312" i="2"/>
  <c r="Q312" i="2" s="1"/>
  <c r="R312" i="2" s="1"/>
  <c r="O476" i="2"/>
  <c r="Q476" i="2" s="1"/>
  <c r="O370" i="2"/>
  <c r="Q370" i="2" s="1"/>
  <c r="R370" i="2" s="1"/>
  <c r="O464" i="2"/>
  <c r="Q464" i="2" s="1"/>
  <c r="R464" i="2" s="1"/>
  <c r="O518" i="2"/>
  <c r="Q518" i="2" s="1"/>
  <c r="R518" i="2" s="1"/>
  <c r="O592" i="2"/>
  <c r="Q592" i="2" s="1"/>
  <c r="R592" i="2" s="1"/>
  <c r="O596" i="2"/>
  <c r="Q596" i="2" s="1"/>
  <c r="O606" i="2"/>
  <c r="Q606" i="2" s="1"/>
  <c r="R606" i="2" s="1"/>
  <c r="O10" i="2"/>
  <c r="Q10" i="2" s="1"/>
  <c r="J10" i="3" s="1"/>
  <c r="O36" i="2"/>
  <c r="Q36" i="2" s="1"/>
  <c r="R36" i="2" s="1"/>
  <c r="O208" i="2"/>
  <c r="Q208" i="2" s="1"/>
  <c r="O215" i="2"/>
  <c r="Q215" i="2" s="1"/>
  <c r="R215" i="2" s="1"/>
  <c r="O114" i="2"/>
  <c r="Q114" i="2" s="1"/>
  <c r="R114" i="2" s="1"/>
  <c r="O135" i="2"/>
  <c r="Q135" i="2" s="1"/>
  <c r="O142" i="2"/>
  <c r="Q142" i="2" s="1"/>
  <c r="R142" i="2" s="1"/>
  <c r="O236" i="2"/>
  <c r="Q236" i="2" s="1"/>
  <c r="R236" i="2" s="1"/>
  <c r="R172" i="1" s="1"/>
  <c r="S172" i="1" s="1"/>
  <c r="O240" i="2"/>
  <c r="Q240" i="2" s="1"/>
  <c r="R240" i="2" s="1"/>
  <c r="O484" i="2"/>
  <c r="Q484" i="2" s="1"/>
  <c r="R484" i="2" s="1"/>
  <c r="O250" i="2"/>
  <c r="Q250" i="2" s="1"/>
  <c r="R250" i="2" s="1"/>
  <c r="O286" i="2"/>
  <c r="Q286" i="2" s="1"/>
  <c r="R286" i="2" s="1"/>
  <c r="O266" i="2"/>
  <c r="Q266" i="2" s="1"/>
  <c r="R266" i="2" s="1"/>
  <c r="O306" i="2"/>
  <c r="Q306" i="2" s="1"/>
  <c r="O322" i="2"/>
  <c r="Q322" i="2" s="1"/>
  <c r="O336" i="2"/>
  <c r="Q336" i="2" s="1"/>
  <c r="R336" i="2" s="1"/>
  <c r="O344" i="2"/>
  <c r="Q344" i="2" s="1"/>
  <c r="R344" i="2" s="1"/>
  <c r="O396" i="2"/>
  <c r="Q396" i="2" s="1"/>
  <c r="R396" i="2" s="1"/>
  <c r="O426" i="2"/>
  <c r="Q426" i="2" s="1"/>
  <c r="R426" i="2" s="1"/>
  <c r="O444" i="2"/>
  <c r="Q444" i="2" s="1"/>
  <c r="R444" i="2" s="1"/>
  <c r="O520" i="2"/>
  <c r="Q520" i="2" s="1"/>
  <c r="R520" i="2" s="1"/>
  <c r="O528" i="2"/>
  <c r="Q528" i="2" s="1"/>
  <c r="R528" i="2" s="1"/>
  <c r="O536" i="2"/>
  <c r="Q536" i="2" s="1"/>
  <c r="O600" i="2"/>
  <c r="Q600" i="2" s="1"/>
  <c r="O270" i="2"/>
  <c r="Q270" i="2" s="1"/>
  <c r="O288" i="2"/>
  <c r="Q288" i="2" s="1"/>
  <c r="R288" i="2" s="1"/>
  <c r="O332" i="2"/>
  <c r="Q332" i="2" s="1"/>
  <c r="R332" i="2" s="1"/>
  <c r="O340" i="2"/>
  <c r="Q340" i="2" s="1"/>
  <c r="R340" i="2" s="1"/>
  <c r="O382" i="2"/>
  <c r="Q382" i="2" s="1"/>
  <c r="R382" i="2" s="1"/>
  <c r="O400" i="2"/>
  <c r="Q400" i="2" s="1"/>
  <c r="R400" i="2" s="1"/>
  <c r="O422" i="2"/>
  <c r="Q422" i="2" s="1"/>
  <c r="R422" i="2" s="1"/>
  <c r="O304" i="2"/>
  <c r="Q304" i="2" s="1"/>
  <c r="R304" i="2" s="1"/>
  <c r="O376" i="2"/>
  <c r="Q376" i="2" s="1"/>
  <c r="R376" i="2" s="1"/>
  <c r="O390" i="2"/>
  <c r="Q390" i="2" s="1"/>
  <c r="R390" i="2" s="1"/>
  <c r="O412" i="2"/>
  <c r="Q412" i="2" s="1"/>
  <c r="R412" i="2" s="1"/>
  <c r="O416" i="2"/>
  <c r="Q416" i="2" s="1"/>
  <c r="R416" i="2" s="1"/>
  <c r="O608" i="2"/>
  <c r="Q608" i="2" s="1"/>
  <c r="O28" i="2"/>
  <c r="Q28" i="2" s="1"/>
  <c r="J28" i="3" s="1"/>
  <c r="O72" i="2"/>
  <c r="Q72" i="2" s="1"/>
  <c r="J72" i="3" s="1"/>
  <c r="O92" i="2"/>
  <c r="Q92" i="2" s="1"/>
  <c r="R92" i="2" s="1"/>
  <c r="O116" i="2"/>
  <c r="Q116" i="2" s="1"/>
  <c r="O130" i="2"/>
  <c r="Q130" i="2" s="1"/>
  <c r="O140" i="2"/>
  <c r="Q140" i="2" s="1"/>
  <c r="R140" i="2" s="1"/>
  <c r="O144" i="2"/>
  <c r="Q144" i="2" s="1"/>
  <c r="R144" i="2" s="1"/>
  <c r="O151" i="2"/>
  <c r="Q151" i="2" s="1"/>
  <c r="R151" i="2" s="1"/>
  <c r="O155" i="2"/>
  <c r="Q155" i="2" s="1"/>
  <c r="R155" i="2" s="1"/>
  <c r="O158" i="2"/>
  <c r="Q158" i="2" s="1"/>
  <c r="R158" i="2" s="1"/>
  <c r="R163" i="1" s="1"/>
  <c r="S163" i="1" s="1"/>
  <c r="O168" i="2"/>
  <c r="Q168" i="2" s="1"/>
  <c r="R168" i="2" s="1"/>
  <c r="O178" i="2"/>
  <c r="Q178" i="2" s="1"/>
  <c r="R178" i="2" s="1"/>
  <c r="O192" i="2"/>
  <c r="Q192" i="2" s="1"/>
  <c r="R192" i="2" s="1"/>
  <c r="O206" i="2"/>
  <c r="Q206" i="2" s="1"/>
  <c r="R206" i="2" s="1"/>
  <c r="O220" i="2"/>
  <c r="Q220" i="2" s="1"/>
  <c r="R220" i="2" s="1"/>
  <c r="O238" i="2"/>
  <c r="Q238" i="2" s="1"/>
  <c r="R238" i="2" s="1"/>
  <c r="O258" i="2"/>
  <c r="Q258" i="2" s="1"/>
  <c r="K258" i="3" s="1"/>
  <c r="O26" i="2"/>
  <c r="Q26" i="2" s="1"/>
  <c r="O46" i="2"/>
  <c r="Q46" i="2" s="1"/>
  <c r="R46" i="2" s="1"/>
  <c r="O50" i="2"/>
  <c r="Q50" i="2" s="1"/>
  <c r="R50" i="2" s="1"/>
  <c r="R181" i="1" s="1"/>
  <c r="S181" i="1" s="1"/>
  <c r="O54" i="2"/>
  <c r="Q54" i="2" s="1"/>
  <c r="R54" i="2" s="1"/>
  <c r="R102" i="1" s="1"/>
  <c r="S102" i="1" s="1"/>
  <c r="O58" i="2"/>
  <c r="Q58" i="2" s="1"/>
  <c r="R58" i="2" s="1"/>
  <c r="O62" i="2"/>
  <c r="Q62" i="2" s="1"/>
  <c r="O86" i="2"/>
  <c r="Q86" i="2" s="1"/>
  <c r="R86" i="2" s="1"/>
  <c r="O134" i="2"/>
  <c r="Q134" i="2" s="1"/>
  <c r="R134" i="2" s="1"/>
  <c r="O152" i="2"/>
  <c r="Q152" i="2" s="1"/>
  <c r="R152" i="2" s="1"/>
  <c r="O156" i="2"/>
  <c r="Q156" i="2" s="1"/>
  <c r="O159" i="2"/>
  <c r="Q159" i="2" s="1"/>
  <c r="R159" i="2" s="1"/>
  <c r="O172" i="2"/>
  <c r="Q172" i="2" s="1"/>
  <c r="R172" i="2" s="1"/>
  <c r="O179" i="2"/>
  <c r="Q179" i="2" s="1"/>
  <c r="O200" i="2"/>
  <c r="Q200" i="2" s="1"/>
  <c r="O207" i="2"/>
  <c r="Q207" i="2" s="1"/>
  <c r="R207" i="2" s="1"/>
  <c r="O214" i="2"/>
  <c r="Q214" i="2" s="1"/>
  <c r="R214" i="2" s="1"/>
  <c r="O246" i="2"/>
  <c r="Q246" i="2" s="1"/>
  <c r="R246" i="2" s="1"/>
  <c r="O256" i="2"/>
  <c r="Q256" i="2" s="1"/>
  <c r="O16" i="2"/>
  <c r="Q16" i="2" s="1"/>
  <c r="R16" i="2" s="1"/>
  <c r="O32" i="2"/>
  <c r="Q32" i="2" s="1"/>
  <c r="R32" i="2" s="1"/>
  <c r="O42" i="2"/>
  <c r="Q42" i="2" s="1"/>
  <c r="R42" i="2" s="1"/>
  <c r="S13" i="1"/>
  <c r="S29" i="1"/>
  <c r="S66" i="1"/>
  <c r="O282" i="2"/>
  <c r="Q282" i="2" s="1"/>
  <c r="O292" i="2"/>
  <c r="Q292" i="2" s="1"/>
  <c r="R292" i="2" s="1"/>
  <c r="O296" i="2"/>
  <c r="Q296" i="2" s="1"/>
  <c r="R296" i="2" s="1"/>
  <c r="O300" i="2"/>
  <c r="Q300" i="2" s="1"/>
  <c r="R300" i="2" s="1"/>
  <c r="O310" i="2"/>
  <c r="Q310" i="2" s="1"/>
  <c r="R310" i="2" s="1"/>
  <c r="O320" i="2"/>
  <c r="Q320" i="2" s="1"/>
  <c r="J320" i="3" s="1"/>
  <c r="O326" i="2"/>
  <c r="Q326" i="2" s="1"/>
  <c r="O372" i="2"/>
  <c r="Q372" i="2" s="1"/>
  <c r="R372" i="2" s="1"/>
  <c r="O404" i="2"/>
  <c r="Q404" i="2" s="1"/>
  <c r="R404" i="2" s="1"/>
  <c r="O408" i="2"/>
  <c r="Q408" i="2" s="1"/>
  <c r="R408" i="2" s="1"/>
  <c r="O558" i="2"/>
  <c r="Q558" i="2" s="1"/>
  <c r="R558" i="2" s="1"/>
  <c r="O566" i="2"/>
  <c r="Q566" i="2" s="1"/>
  <c r="R566" i="2" s="1"/>
  <c r="O574" i="2"/>
  <c r="Q574" i="2" s="1"/>
  <c r="R574" i="2" s="1"/>
  <c r="O582" i="2"/>
  <c r="Q582" i="2" s="1"/>
  <c r="R582" i="2" s="1"/>
  <c r="O590" i="2"/>
  <c r="Q590" i="2" s="1"/>
  <c r="R590" i="2" s="1"/>
  <c r="O20" i="2"/>
  <c r="Q20" i="2" s="1"/>
  <c r="R20" i="2" s="1"/>
  <c r="O24" i="2"/>
  <c r="Q24" i="2" s="1"/>
  <c r="R24" i="2" s="1"/>
  <c r="O84" i="2"/>
  <c r="Q84" i="2" s="1"/>
  <c r="O98" i="2"/>
  <c r="Q98" i="2" s="1"/>
  <c r="R98" i="2" s="1"/>
  <c r="O108" i="2"/>
  <c r="Q108" i="2" s="1"/>
  <c r="R108" i="2" s="1"/>
  <c r="O118" i="2"/>
  <c r="Q118" i="2" s="1"/>
  <c r="R118" i="2" s="1"/>
  <c r="O150" i="2"/>
  <c r="Q150" i="2" s="1"/>
  <c r="H150" i="3" s="1"/>
  <c r="O170" i="2"/>
  <c r="Q170" i="2" s="1"/>
  <c r="R170" i="2" s="1"/>
  <c r="O180" i="2"/>
  <c r="Q180" i="2" s="1"/>
  <c r="R180" i="2" s="1"/>
  <c r="R161" i="1" s="1"/>
  <c r="S161" i="1" s="1"/>
  <c r="O184" i="2"/>
  <c r="Q184" i="2" s="1"/>
  <c r="O187" i="2"/>
  <c r="Q187" i="2" s="1"/>
  <c r="R187" i="2" s="1"/>
  <c r="O191" i="2"/>
  <c r="Q191" i="2" s="1"/>
  <c r="H191" i="3" s="1"/>
  <c r="O194" i="2"/>
  <c r="Q194" i="2" s="1"/>
  <c r="R194" i="2" s="1"/>
  <c r="O198" i="2"/>
  <c r="Q198" i="2" s="1"/>
  <c r="R198" i="2" s="1"/>
  <c r="O212" i="2"/>
  <c r="Q212" i="2" s="1"/>
  <c r="R212" i="2" s="1"/>
  <c r="O219" i="2"/>
  <c r="Q219" i="2" s="1"/>
  <c r="O226" i="2"/>
  <c r="Q226" i="2" s="1"/>
  <c r="R226" i="2" s="1"/>
  <c r="O230" i="2"/>
  <c r="Q230" i="2" s="1"/>
  <c r="R230" i="2" s="1"/>
  <c r="O254" i="2"/>
  <c r="Q254" i="2" s="1"/>
  <c r="R254" i="2" s="1"/>
  <c r="O260" i="2"/>
  <c r="Q260" i="2" s="1"/>
  <c r="R260" i="2" s="1"/>
  <c r="O264" i="2"/>
  <c r="Q264" i="2" s="1"/>
  <c r="R264" i="2" s="1"/>
  <c r="O268" i="2"/>
  <c r="Q268" i="2" s="1"/>
  <c r="R268" i="2" s="1"/>
  <c r="O318" i="2"/>
  <c r="Q318" i="2" s="1"/>
  <c r="R318" i="2" s="1"/>
  <c r="O330" i="2"/>
  <c r="Q330" i="2" s="1"/>
  <c r="R330" i="2" s="1"/>
  <c r="O338" i="2"/>
  <c r="Q338" i="2" s="1"/>
  <c r="R338" i="2" s="1"/>
  <c r="O346" i="2"/>
  <c r="Q346" i="2" s="1"/>
  <c r="R346" i="2" s="1"/>
  <c r="O380" i="2"/>
  <c r="Q380" i="2" s="1"/>
  <c r="R380" i="2" s="1"/>
  <c r="O384" i="2"/>
  <c r="Q384" i="2" s="1"/>
  <c r="O398" i="2"/>
  <c r="Q398" i="2" s="1"/>
  <c r="R398" i="2" s="1"/>
  <c r="O424" i="2"/>
  <c r="Q424" i="2" s="1"/>
  <c r="R424" i="2" s="1"/>
  <c r="O478" i="2"/>
  <c r="Q478" i="2" s="1"/>
  <c r="O526" i="2"/>
  <c r="Q526" i="2" s="1"/>
  <c r="R526" i="2" s="1"/>
  <c r="O534" i="2"/>
  <c r="Q534" i="2" s="1"/>
  <c r="R534" i="2" s="1"/>
  <c r="O556" i="2"/>
  <c r="Q556" i="2" s="1"/>
  <c r="O122" i="2"/>
  <c r="Q122" i="2" s="1"/>
  <c r="J122" i="3" s="1"/>
  <c r="O132" i="2"/>
  <c r="Q132" i="2" s="1"/>
  <c r="R132" i="2" s="1"/>
  <c r="O139" i="2"/>
  <c r="Q139" i="2" s="1"/>
  <c r="R139" i="2" s="1"/>
  <c r="O143" i="2"/>
  <c r="Q143" i="2" s="1"/>
  <c r="R143" i="2" s="1"/>
  <c r="O147" i="2"/>
  <c r="Q147" i="2" s="1"/>
  <c r="O154" i="2"/>
  <c r="Q154" i="2" s="1"/>
  <c r="R154" i="2" s="1"/>
  <c r="O167" i="2"/>
  <c r="Q167" i="2" s="1"/>
  <c r="R167" i="2" s="1"/>
  <c r="O216" i="2"/>
  <c r="Q216" i="2" s="1"/>
  <c r="R216" i="2" s="1"/>
  <c r="O223" i="2"/>
  <c r="Q223" i="2" s="1"/>
  <c r="O234" i="2"/>
  <c r="Q234" i="2" s="1"/>
  <c r="O244" i="2"/>
  <c r="Q244" i="2" s="1"/>
  <c r="R244" i="2" s="1"/>
  <c r="S31" i="1"/>
  <c r="O12" i="2"/>
  <c r="Q12" i="2" s="1"/>
  <c r="R12" i="2" s="1"/>
  <c r="O22" i="2"/>
  <c r="Q22" i="2" s="1"/>
  <c r="R22" i="2" s="1"/>
  <c r="O38" i="2"/>
  <c r="Q38" i="2" s="1"/>
  <c r="R38" i="2" s="1"/>
  <c r="O75" i="2"/>
  <c r="Q75" i="2" s="1"/>
  <c r="R75" i="2" s="1"/>
  <c r="O96" i="2"/>
  <c r="Q96" i="2" s="1"/>
  <c r="R96" i="2" s="1"/>
  <c r="O100" i="2"/>
  <c r="Q100" i="2" s="1"/>
  <c r="O110" i="2"/>
  <c r="Q110" i="2" s="1"/>
  <c r="O120" i="2"/>
  <c r="Q120" i="2" s="1"/>
  <c r="R120" i="2" s="1"/>
  <c r="O123" i="2"/>
  <c r="Q123" i="2" s="1"/>
  <c r="R123" i="2" s="1"/>
  <c r="O127" i="2"/>
  <c r="Q127" i="2" s="1"/>
  <c r="R127" i="2" s="1"/>
  <c r="O148" i="2"/>
  <c r="Q148" i="2" s="1"/>
  <c r="R148" i="2" s="1"/>
  <c r="O162" i="2"/>
  <c r="Q162" i="2" s="1"/>
  <c r="O175" i="2"/>
  <c r="Q175" i="2" s="1"/>
  <c r="O182" i="2"/>
  <c r="Q182" i="2" s="1"/>
  <c r="R182" i="2" s="1"/>
  <c r="O196" i="2"/>
  <c r="Q196" i="2" s="1"/>
  <c r="R196" i="2" s="1"/>
  <c r="O203" i="2"/>
  <c r="Q203" i="2" s="1"/>
  <c r="R203" i="2" s="1"/>
  <c r="O210" i="2"/>
  <c r="Q210" i="2" s="1"/>
  <c r="R210" i="2" s="1"/>
  <c r="O224" i="2"/>
  <c r="Q224" i="2" s="1"/>
  <c r="R224" i="2" s="1"/>
  <c r="O228" i="2"/>
  <c r="Q228" i="2" s="1"/>
  <c r="R228" i="2" s="1"/>
  <c r="O232" i="2"/>
  <c r="Q232" i="2" s="1"/>
  <c r="R232" i="2" s="1"/>
  <c r="O262" i="2"/>
  <c r="Q262" i="2" s="1"/>
  <c r="R262" i="2" s="1"/>
  <c r="O284" i="2"/>
  <c r="Q284" i="2" s="1"/>
  <c r="R284" i="2" s="1"/>
  <c r="O302" i="2"/>
  <c r="Q302" i="2" s="1"/>
  <c r="R302" i="2" s="1"/>
  <c r="O316" i="2"/>
  <c r="Q316" i="2" s="1"/>
  <c r="R316" i="2" s="1"/>
  <c r="O328" i="2"/>
  <c r="Q328" i="2" s="1"/>
  <c r="R328" i="2" s="1"/>
  <c r="O374" i="2"/>
  <c r="Q374" i="2" s="1"/>
  <c r="R374" i="2" s="1"/>
  <c r="O378" i="2"/>
  <c r="Q378" i="2" s="1"/>
  <c r="R378" i="2" s="1"/>
  <c r="O392" i="2"/>
  <c r="Q392" i="2" s="1"/>
  <c r="O414" i="2"/>
  <c r="Q414" i="2" s="1"/>
  <c r="R414" i="2" s="1"/>
  <c r="R171" i="1" s="1"/>
  <c r="S171" i="1" s="1"/>
  <c r="O418" i="2"/>
  <c r="Q418" i="2" s="1"/>
  <c r="O440" i="2"/>
  <c r="Q440" i="2" s="1"/>
  <c r="R440" i="2" s="1"/>
  <c r="O450" i="2"/>
  <c r="Q450" i="2" s="1"/>
  <c r="R450" i="2" s="1"/>
  <c r="O458" i="2"/>
  <c r="Q458" i="2" s="1"/>
  <c r="R458" i="2" s="1"/>
  <c r="O486" i="2"/>
  <c r="Q486" i="2" s="1"/>
  <c r="R486" i="2" s="1"/>
  <c r="O512" i="2"/>
  <c r="Q512" i="2" s="1"/>
  <c r="R512" i="2" s="1"/>
  <c r="O6" i="2"/>
  <c r="Q6" i="2" s="1"/>
  <c r="R6" i="2" s="1"/>
  <c r="O66" i="2"/>
  <c r="Q66" i="2" s="1"/>
  <c r="R66" i="2" s="1"/>
  <c r="O70" i="2"/>
  <c r="Q70" i="2" s="1"/>
  <c r="R70" i="2" s="1"/>
  <c r="O76" i="2"/>
  <c r="Q76" i="2" s="1"/>
  <c r="R76" i="2" s="1"/>
  <c r="O80" i="2"/>
  <c r="Q80" i="2" s="1"/>
  <c r="R80" i="2" s="1"/>
  <c r="O90" i="2"/>
  <c r="Q90" i="2" s="1"/>
  <c r="O104" i="2"/>
  <c r="Q104" i="2" s="1"/>
  <c r="R104" i="2" s="1"/>
  <c r="O124" i="2"/>
  <c r="Q124" i="2" s="1"/>
  <c r="R124" i="2" s="1"/>
  <c r="O128" i="2"/>
  <c r="Q128" i="2" s="1"/>
  <c r="O131" i="2"/>
  <c r="Q131" i="2" s="1"/>
  <c r="O138" i="2"/>
  <c r="Q138" i="2" s="1"/>
  <c r="O183" i="2"/>
  <c r="Q183" i="2" s="1"/>
  <c r="R183" i="2" s="1"/>
  <c r="O186" i="2"/>
  <c r="Q186" i="2" s="1"/>
  <c r="R186" i="2" s="1"/>
  <c r="O190" i="2"/>
  <c r="Q190" i="2" s="1"/>
  <c r="R190" i="2" s="1"/>
  <c r="O204" i="2"/>
  <c r="Q204" i="2" s="1"/>
  <c r="R204" i="2" s="1"/>
  <c r="O211" i="2"/>
  <c r="Q211" i="2" s="1"/>
  <c r="R211" i="2" s="1"/>
  <c r="R192" i="1" s="1"/>
  <c r="S192" i="1" s="1"/>
  <c r="O218" i="2"/>
  <c r="Q218" i="2" s="1"/>
  <c r="R218" i="2" s="1"/>
  <c r="O274" i="2"/>
  <c r="Q274" i="2" s="1"/>
  <c r="R274" i="2" s="1"/>
  <c r="O278" i="2"/>
  <c r="Q278" i="2" s="1"/>
  <c r="R278" i="2" s="1"/>
  <c r="O348" i="2"/>
  <c r="Q348" i="2" s="1"/>
  <c r="R348" i="2" s="1"/>
  <c r="O352" i="2"/>
  <c r="Q352" i="2" s="1"/>
  <c r="R352" i="2" s="1"/>
  <c r="R139" i="1" s="1"/>
  <c r="S139" i="1" s="1"/>
  <c r="O356" i="2"/>
  <c r="Q356" i="2" s="1"/>
  <c r="R356" i="2" s="1"/>
  <c r="O360" i="2"/>
  <c r="Q360" i="2" s="1"/>
  <c r="R360" i="2" s="1"/>
  <c r="O364" i="2"/>
  <c r="Q364" i="2" s="1"/>
  <c r="R364" i="2" s="1"/>
  <c r="O368" i="2"/>
  <c r="Q368" i="2" s="1"/>
  <c r="O386" i="2"/>
  <c r="Q386" i="2" s="1"/>
  <c r="R386" i="2" s="1"/>
  <c r="O430" i="2"/>
  <c r="Q430" i="2" s="1"/>
  <c r="R430" i="2" s="1"/>
  <c r="O470" i="2"/>
  <c r="Q470" i="2" s="1"/>
  <c r="R470" i="2" s="1"/>
  <c r="R219" i="1" s="1"/>
  <c r="S219" i="1" s="1"/>
  <c r="O480" i="2"/>
  <c r="Q480" i="2" s="1"/>
  <c r="R480" i="2" s="1"/>
  <c r="O494" i="2"/>
  <c r="Q494" i="2" s="1"/>
  <c r="O504" i="2"/>
  <c r="Q504" i="2" s="1"/>
  <c r="O510" i="2"/>
  <c r="Q510" i="2" s="1"/>
  <c r="O544" i="2"/>
  <c r="Q544" i="2" s="1"/>
  <c r="R544" i="2" s="1"/>
  <c r="O548" i="2"/>
  <c r="Q548" i="2" s="1"/>
  <c r="R548" i="2" s="1"/>
  <c r="O552" i="2"/>
  <c r="Q552" i="2" s="1"/>
  <c r="O626" i="2"/>
  <c r="Q626" i="2" s="1"/>
  <c r="R626" i="2" s="1"/>
  <c r="O94" i="2"/>
  <c r="Q94" i="2" s="1"/>
  <c r="O146" i="2"/>
  <c r="Q146" i="2" s="1"/>
  <c r="R146" i="2" s="1"/>
  <c r="O160" i="2"/>
  <c r="Q160" i="2" s="1"/>
  <c r="R160" i="2" s="1"/>
  <c r="O163" i="2"/>
  <c r="Q163" i="2" s="1"/>
  <c r="O166" i="2"/>
  <c r="Q166" i="2" s="1"/>
  <c r="R166" i="2" s="1"/>
  <c r="O176" i="2"/>
  <c r="Q176" i="2" s="1"/>
  <c r="R176" i="2" s="1"/>
  <c r="O604" i="2"/>
  <c r="Q604" i="2" s="1"/>
  <c r="R604" i="2" s="1"/>
  <c r="O434" i="2"/>
  <c r="Q434" i="2" s="1"/>
  <c r="R434" i="2" s="1"/>
  <c r="O438" i="2"/>
  <c r="Q438" i="2" s="1"/>
  <c r="R438" i="2" s="1"/>
  <c r="O442" i="2"/>
  <c r="Q442" i="2" s="1"/>
  <c r="O448" i="2"/>
  <c r="Q448" i="2" s="1"/>
  <c r="R448" i="2" s="1"/>
  <c r="O452" i="2"/>
  <c r="Q452" i="2" s="1"/>
  <c r="R452" i="2" s="1"/>
  <c r="R113" i="1" s="1"/>
  <c r="S113" i="1" s="1"/>
  <c r="O456" i="2"/>
  <c r="Q456" i="2" s="1"/>
  <c r="R456" i="2" s="1"/>
  <c r="O460" i="2"/>
  <c r="Q460" i="2" s="1"/>
  <c r="O488" i="2"/>
  <c r="Q488" i="2" s="1"/>
  <c r="O14" i="2"/>
  <c r="Q14" i="2" s="1"/>
  <c r="R14" i="2" s="1"/>
  <c r="O30" i="2"/>
  <c r="Q30" i="2" s="1"/>
  <c r="R30" i="2" s="1"/>
  <c r="O44" i="2"/>
  <c r="Q44" i="2" s="1"/>
  <c r="R44" i="2" s="1"/>
  <c r="O52" i="2"/>
  <c r="Q52" i="2" s="1"/>
  <c r="R52" i="2" s="1"/>
  <c r="R99" i="1" s="1"/>
  <c r="O60" i="2"/>
  <c r="Q60" i="2" s="1"/>
  <c r="R60" i="2" s="1"/>
  <c r="O74" i="2"/>
  <c r="Q74" i="2" s="1"/>
  <c r="K74" i="3" s="1"/>
  <c r="O88" i="2"/>
  <c r="Q88" i="2" s="1"/>
  <c r="R88" i="2" s="1"/>
  <c r="O598" i="2"/>
  <c r="Q598" i="2" s="1"/>
  <c r="R598" i="2" s="1"/>
  <c r="O34" i="2"/>
  <c r="Q34" i="2" s="1"/>
  <c r="O40" i="2"/>
  <c r="Q40" i="2" s="1"/>
  <c r="R40" i="2" s="1"/>
  <c r="O48" i="2"/>
  <c r="Q48" i="2" s="1"/>
  <c r="R48" i="2" s="1"/>
  <c r="R178" i="1" s="1"/>
  <c r="S178" i="1" s="1"/>
  <c r="O56" i="2"/>
  <c r="Q56" i="2" s="1"/>
  <c r="R56" i="2" s="1"/>
  <c r="O8" i="2"/>
  <c r="Q8" i="2" s="1"/>
  <c r="O18" i="2"/>
  <c r="Q18" i="2" s="1"/>
  <c r="O64" i="2"/>
  <c r="Q64" i="2" s="1"/>
  <c r="R64" i="2" s="1"/>
  <c r="O68" i="2"/>
  <c r="Q68" i="2" s="1"/>
  <c r="R68" i="2" s="1"/>
  <c r="O78" i="2"/>
  <c r="Q78" i="2" s="1"/>
  <c r="R78" i="2" s="1"/>
  <c r="O82" i="2"/>
  <c r="Q82" i="2" s="1"/>
  <c r="O99" i="2"/>
  <c r="Q99" i="2" s="1"/>
  <c r="R99" i="2" s="1"/>
  <c r="R162" i="1" s="1"/>
  <c r="S162" i="1" s="1"/>
  <c r="O102" i="2"/>
  <c r="Q102" i="2" s="1"/>
  <c r="R102" i="2" s="1"/>
  <c r="O106" i="2"/>
  <c r="Q106" i="2" s="1"/>
  <c r="R106" i="2" s="1"/>
  <c r="O112" i="2"/>
  <c r="Q112" i="2" s="1"/>
  <c r="R112" i="2" s="1"/>
  <c r="O119" i="2"/>
  <c r="Q119" i="2" s="1"/>
  <c r="R119" i="2" s="1"/>
  <c r="O126" i="2"/>
  <c r="Q126" i="2" s="1"/>
  <c r="R126" i="2" s="1"/>
  <c r="R96" i="1" s="1"/>
  <c r="S96" i="1" s="1"/>
  <c r="O136" i="2"/>
  <c r="Q136" i="2" s="1"/>
  <c r="R136" i="2" s="1"/>
  <c r="O164" i="2"/>
  <c r="Q164" i="2" s="1"/>
  <c r="K164" i="3" s="1"/>
  <c r="O171" i="2"/>
  <c r="Q171" i="2" s="1"/>
  <c r="H171" i="3" s="1"/>
  <c r="O174" i="2"/>
  <c r="Q174" i="2" s="1"/>
  <c r="R174" i="2" s="1"/>
  <c r="O188" i="2"/>
  <c r="Q188" i="2" s="1"/>
  <c r="R188" i="2" s="1"/>
  <c r="O195" i="2"/>
  <c r="Q195" i="2" s="1"/>
  <c r="R195" i="2" s="1"/>
  <c r="O199" i="2"/>
  <c r="Q199" i="2" s="1"/>
  <c r="H199" i="3" s="1"/>
  <c r="O202" i="2"/>
  <c r="Q202" i="2" s="1"/>
  <c r="R202" i="2" s="1"/>
  <c r="O231" i="2"/>
  <c r="Q231" i="2" s="1"/>
  <c r="R231" i="2" s="1"/>
  <c r="O248" i="2"/>
  <c r="Q248" i="2" s="1"/>
  <c r="O276" i="2"/>
  <c r="Q276" i="2" s="1"/>
  <c r="R276" i="2" s="1"/>
  <c r="O308" i="2"/>
  <c r="Q308" i="2" s="1"/>
  <c r="R308" i="2" s="1"/>
  <c r="O324" i="2"/>
  <c r="Q324" i="2" s="1"/>
  <c r="R324" i="2" s="1"/>
  <c r="O354" i="2"/>
  <c r="Q354" i="2" s="1"/>
  <c r="R354" i="2" s="1"/>
  <c r="O362" i="2"/>
  <c r="Q362" i="2" s="1"/>
  <c r="R362" i="2" s="1"/>
  <c r="O388" i="2"/>
  <c r="Q388" i="2" s="1"/>
  <c r="O446" i="2"/>
  <c r="Q446" i="2" s="1"/>
  <c r="H446" i="3" s="1"/>
  <c r="O472" i="2"/>
  <c r="Q472" i="2" s="1"/>
  <c r="O502" i="2"/>
  <c r="Q502" i="2" s="1"/>
  <c r="R502" i="2" s="1"/>
  <c r="O542" i="2"/>
  <c r="Q542" i="2" s="1"/>
  <c r="R542" i="2" s="1"/>
  <c r="O550" i="2"/>
  <c r="Q550" i="2" s="1"/>
  <c r="R550" i="2" s="1"/>
  <c r="S76" i="1"/>
  <c r="S214" i="1"/>
  <c r="R93" i="1"/>
  <c r="S93" i="1" s="1"/>
  <c r="S12" i="1"/>
  <c r="S59" i="1"/>
  <c r="S64" i="1"/>
  <c r="S89" i="1"/>
  <c r="S216" i="1"/>
  <c r="S49" i="1"/>
  <c r="S18" i="1"/>
  <c r="S34" i="1"/>
  <c r="S39" i="1"/>
  <c r="S47" i="1"/>
  <c r="S225" i="1"/>
  <c r="S16" i="1"/>
  <c r="S88" i="1"/>
  <c r="S223" i="1"/>
  <c r="S126" i="1"/>
  <c r="S202" i="1"/>
  <c r="S221" i="1"/>
  <c r="S52" i="1"/>
  <c r="S7" i="1"/>
  <c r="S48" i="1"/>
  <c r="S58" i="1"/>
  <c r="S63" i="1"/>
  <c r="S74" i="1"/>
  <c r="S87" i="1"/>
  <c r="S155" i="1"/>
  <c r="S212" i="1"/>
  <c r="R92" i="1"/>
  <c r="S92" i="1" s="1"/>
  <c r="S23" i="1"/>
  <c r="S33" i="1"/>
  <c r="S38" i="1"/>
  <c r="S51" i="1"/>
  <c r="S56" i="1"/>
  <c r="S61" i="1"/>
  <c r="S131" i="1"/>
  <c r="S11" i="1"/>
  <c r="S44" i="1"/>
  <c r="S54" i="1"/>
  <c r="S81" i="1"/>
  <c r="S129" i="1"/>
  <c r="S200" i="1"/>
  <c r="S218" i="1"/>
  <c r="S228" i="1"/>
  <c r="R158" i="1"/>
  <c r="S158" i="1" s="1"/>
  <c r="R177" i="1"/>
  <c r="S177" i="1" s="1"/>
  <c r="S14" i="1"/>
  <c r="S19" i="1"/>
  <c r="S27" i="1"/>
  <c r="S42" i="1"/>
  <c r="S70" i="1"/>
  <c r="S127" i="1"/>
  <c r="S224" i="1"/>
  <c r="R156" i="1"/>
  <c r="S156" i="1" s="1"/>
  <c r="S10" i="1"/>
  <c r="S17" i="1"/>
  <c r="S32" i="1"/>
  <c r="S57" i="1"/>
  <c r="S69" i="1"/>
  <c r="S198" i="1"/>
  <c r="S210" i="1"/>
  <c r="S217" i="1"/>
  <c r="S222" i="1"/>
  <c r="S25" i="1"/>
  <c r="S40" i="1"/>
  <c r="S45" i="1"/>
  <c r="S67" i="1"/>
  <c r="S85" i="1"/>
  <c r="S132" i="1"/>
  <c r="S196" i="1"/>
  <c r="S208" i="1"/>
  <c r="S220" i="1"/>
  <c r="O581" i="2"/>
  <c r="Q581" i="2" s="1"/>
  <c r="R581" i="2" s="1"/>
  <c r="S35" i="1"/>
  <c r="S43" i="1"/>
  <c r="S55" i="1"/>
  <c r="S60" i="1"/>
  <c r="S75" i="1"/>
  <c r="S83" i="1"/>
  <c r="S130" i="1"/>
  <c r="S194" i="1"/>
  <c r="S206" i="1"/>
  <c r="S227" i="1"/>
  <c r="R91" i="1"/>
  <c r="S91" i="1" s="1"/>
  <c r="R166" i="1"/>
  <c r="S166" i="1" s="1"/>
  <c r="S134" i="1"/>
  <c r="S26" i="1"/>
  <c r="S41" i="1"/>
  <c r="S53" i="1"/>
  <c r="S86" i="1"/>
  <c r="S133" i="1"/>
  <c r="R167" i="1"/>
  <c r="S167" i="1" s="1"/>
  <c r="O523" i="2"/>
  <c r="Q523" i="2" s="1"/>
  <c r="R523" i="2" s="1"/>
  <c r="O609" i="2"/>
  <c r="Q609" i="2" s="1"/>
  <c r="R609" i="2" s="1"/>
  <c r="O611" i="2"/>
  <c r="Q611" i="2" s="1"/>
  <c r="R611" i="2" s="1"/>
  <c r="J2" i="1"/>
  <c r="S46" i="1"/>
  <c r="S82" i="1"/>
  <c r="S84" i="1"/>
  <c r="S6" i="1"/>
  <c r="S8" i="1"/>
  <c r="S21" i="1"/>
  <c r="S62" i="1"/>
  <c r="S78" i="1"/>
  <c r="O625" i="2"/>
  <c r="Q625" i="2" s="1"/>
  <c r="R625" i="2" s="1"/>
  <c r="S36" i="1"/>
  <c r="O515" i="2"/>
  <c r="Q515" i="2" s="1"/>
  <c r="O613" i="2"/>
  <c r="Q613" i="2" s="1"/>
  <c r="R613" i="2" s="1"/>
  <c r="S20" i="1"/>
  <c r="S30" i="1"/>
  <c r="S65" i="1"/>
  <c r="S68" i="1"/>
  <c r="S9" i="1"/>
  <c r="S15" i="1"/>
  <c r="S22" i="1"/>
  <c r="S24" i="1"/>
  <c r="S28" i="1"/>
  <c r="S37" i="1"/>
  <c r="S50" i="1"/>
  <c r="S72" i="1"/>
  <c r="S90" i="1"/>
  <c r="S160" i="1"/>
  <c r="S195" i="1"/>
  <c r="S197" i="1"/>
  <c r="S199" i="1"/>
  <c r="S201" i="1"/>
  <c r="S207" i="1"/>
  <c r="S209" i="1"/>
  <c r="S211" i="1"/>
  <c r="S213" i="1"/>
  <c r="O507" i="2"/>
  <c r="Q507" i="2" s="1"/>
  <c r="R507" i="2" s="1"/>
  <c r="O589" i="2"/>
  <c r="Q589" i="2" s="1"/>
  <c r="R589" i="2" s="1"/>
  <c r="O629" i="2"/>
  <c r="Q629" i="2" s="1"/>
  <c r="R629" i="2" s="1"/>
  <c r="Y272" i="3"/>
  <c r="Q272" i="3"/>
  <c r="I272" i="3"/>
  <c r="X272" i="3"/>
  <c r="P272" i="3"/>
  <c r="H272" i="3"/>
  <c r="W272" i="3"/>
  <c r="O272" i="3"/>
  <c r="G272" i="3"/>
  <c r="V272" i="3"/>
  <c r="N272" i="3"/>
  <c r="AC272" i="3"/>
  <c r="U272" i="3"/>
  <c r="M272" i="3"/>
  <c r="E272" i="3"/>
  <c r="AA272" i="3"/>
  <c r="S272" i="3"/>
  <c r="K272" i="3"/>
  <c r="Z272" i="3"/>
  <c r="R272" i="3"/>
  <c r="J272" i="3"/>
  <c r="AB272" i="3"/>
  <c r="T272" i="3"/>
  <c r="L272" i="3"/>
  <c r="Z337" i="3"/>
  <c r="R337" i="3"/>
  <c r="J337" i="3"/>
  <c r="Y337" i="3"/>
  <c r="Q337" i="3"/>
  <c r="I337" i="3"/>
  <c r="X337" i="3"/>
  <c r="P337" i="3"/>
  <c r="H337" i="3"/>
  <c r="W337" i="3"/>
  <c r="O337" i="3"/>
  <c r="V337" i="3"/>
  <c r="N337" i="3"/>
  <c r="AC337" i="3"/>
  <c r="U337" i="3"/>
  <c r="M337" i="3"/>
  <c r="E337" i="3"/>
  <c r="AB337" i="3"/>
  <c r="T337" i="3"/>
  <c r="L337" i="3"/>
  <c r="AA337" i="3"/>
  <c r="S337" i="3"/>
  <c r="K337" i="3"/>
  <c r="N337" i="2"/>
  <c r="X350" i="3"/>
  <c r="P350" i="3"/>
  <c r="H350" i="3"/>
  <c r="W350" i="3"/>
  <c r="O350" i="3"/>
  <c r="G350" i="3"/>
  <c r="V350" i="3"/>
  <c r="N350" i="3"/>
  <c r="F350" i="3"/>
  <c r="AC350" i="3"/>
  <c r="U350" i="3"/>
  <c r="M350" i="3"/>
  <c r="E350" i="3"/>
  <c r="AB350" i="3"/>
  <c r="T350" i="3"/>
  <c r="L350" i="3"/>
  <c r="AA350" i="3"/>
  <c r="S350" i="3"/>
  <c r="K350" i="3"/>
  <c r="Z350" i="3"/>
  <c r="R350" i="3"/>
  <c r="J350" i="3"/>
  <c r="Y350" i="3"/>
  <c r="Q350" i="3"/>
  <c r="I350" i="3"/>
  <c r="Z361" i="3"/>
  <c r="R361" i="3"/>
  <c r="J361" i="3"/>
  <c r="Y361" i="3"/>
  <c r="Q361" i="3"/>
  <c r="I361" i="3"/>
  <c r="X361" i="3"/>
  <c r="P361" i="3"/>
  <c r="H361" i="3"/>
  <c r="W361" i="3"/>
  <c r="O361" i="3"/>
  <c r="G361" i="3"/>
  <c r="V361" i="3"/>
  <c r="N361" i="3"/>
  <c r="F361" i="3"/>
  <c r="AC361" i="3"/>
  <c r="U361" i="3"/>
  <c r="M361" i="3"/>
  <c r="E361" i="3"/>
  <c r="AB361" i="3"/>
  <c r="T361" i="3"/>
  <c r="L361" i="3"/>
  <c r="AA361" i="3"/>
  <c r="S361" i="3"/>
  <c r="K361" i="3"/>
  <c r="N361" i="2"/>
  <c r="O361" i="2" s="1"/>
  <c r="Q361" i="2" s="1"/>
  <c r="R361" i="2" s="1"/>
  <c r="V387" i="3"/>
  <c r="N387" i="3"/>
  <c r="F387" i="3"/>
  <c r="AC387" i="3"/>
  <c r="U387" i="3"/>
  <c r="M387" i="3"/>
  <c r="E387" i="3"/>
  <c r="AB387" i="3"/>
  <c r="T387" i="3"/>
  <c r="AA387" i="3"/>
  <c r="S387" i="3"/>
  <c r="K387" i="3"/>
  <c r="Z387" i="3"/>
  <c r="R387" i="3"/>
  <c r="J387" i="3"/>
  <c r="Y387" i="3"/>
  <c r="Q387" i="3"/>
  <c r="I387" i="3"/>
  <c r="X387" i="3"/>
  <c r="P387" i="3"/>
  <c r="H387" i="3"/>
  <c r="W387" i="3"/>
  <c r="O387" i="3"/>
  <c r="G387" i="3"/>
  <c r="N387" i="2"/>
  <c r="O387" i="2" s="1"/>
  <c r="Q387" i="2" s="1"/>
  <c r="R387" i="2" s="1"/>
  <c r="X402" i="3"/>
  <c r="P402" i="3"/>
  <c r="W402" i="3"/>
  <c r="O402" i="3"/>
  <c r="G402" i="3"/>
  <c r="V402" i="3"/>
  <c r="N402" i="3"/>
  <c r="F402" i="3"/>
  <c r="AC402" i="3"/>
  <c r="U402" i="3"/>
  <c r="M402" i="3"/>
  <c r="E402" i="3"/>
  <c r="AB402" i="3"/>
  <c r="T402" i="3"/>
  <c r="L402" i="3"/>
  <c r="AA402" i="3"/>
  <c r="S402" i="3"/>
  <c r="K402" i="3"/>
  <c r="Z402" i="3"/>
  <c r="R402" i="3"/>
  <c r="J402" i="3"/>
  <c r="Y402" i="3"/>
  <c r="Q402" i="3"/>
  <c r="I402" i="3"/>
  <c r="V428" i="3"/>
  <c r="N428" i="3"/>
  <c r="F428" i="3"/>
  <c r="AC428" i="3"/>
  <c r="U428" i="3"/>
  <c r="AB428" i="3"/>
  <c r="T428" i="3"/>
  <c r="L428" i="3"/>
  <c r="AA428" i="3"/>
  <c r="S428" i="3"/>
  <c r="K428" i="3"/>
  <c r="Z428" i="3"/>
  <c r="R428" i="3"/>
  <c r="J428" i="3"/>
  <c r="X428" i="3"/>
  <c r="P428" i="3"/>
  <c r="H428" i="3"/>
  <c r="Y428" i="3"/>
  <c r="W428" i="3"/>
  <c r="Q428" i="3"/>
  <c r="O428" i="3"/>
  <c r="M428" i="3"/>
  <c r="I428" i="3"/>
  <c r="G428" i="3"/>
  <c r="E428" i="3"/>
  <c r="AB465" i="3"/>
  <c r="T465" i="3"/>
  <c r="L465" i="3"/>
  <c r="AA465" i="3"/>
  <c r="S465" i="3"/>
  <c r="K465" i="3"/>
  <c r="Z465" i="3"/>
  <c r="R465" i="3"/>
  <c r="J465" i="3"/>
  <c r="Y465" i="3"/>
  <c r="I465" i="3"/>
  <c r="X465" i="3"/>
  <c r="P465" i="3"/>
  <c r="H465" i="3"/>
  <c r="V465" i="3"/>
  <c r="N465" i="3"/>
  <c r="F465" i="3"/>
  <c r="AC465" i="3"/>
  <c r="U465" i="3"/>
  <c r="M465" i="3"/>
  <c r="E465" i="3"/>
  <c r="W465" i="3"/>
  <c r="O465" i="3"/>
  <c r="G465" i="3"/>
  <c r="N465" i="2"/>
  <c r="O465" i="2" s="1"/>
  <c r="Q465" i="2" s="1"/>
  <c r="R465" i="2" s="1"/>
  <c r="AA516" i="3"/>
  <c r="S516" i="3"/>
  <c r="K516" i="3"/>
  <c r="Z516" i="3"/>
  <c r="R516" i="3"/>
  <c r="J516" i="3"/>
  <c r="Y516" i="3"/>
  <c r="Q516" i="3"/>
  <c r="I516" i="3"/>
  <c r="X516" i="3"/>
  <c r="P516" i="3"/>
  <c r="H516" i="3"/>
  <c r="W516" i="3"/>
  <c r="O516" i="3"/>
  <c r="G516" i="3"/>
  <c r="V516" i="3"/>
  <c r="N516" i="3"/>
  <c r="F516" i="3"/>
  <c r="AC516" i="3"/>
  <c r="U516" i="3"/>
  <c r="M516" i="3"/>
  <c r="E516" i="3"/>
  <c r="AB516" i="3"/>
  <c r="T516" i="3"/>
  <c r="N516" i="2"/>
  <c r="O516" i="2" s="1"/>
  <c r="Q516" i="2" s="1"/>
  <c r="R516" i="2" s="1"/>
  <c r="V14" i="3"/>
  <c r="N14" i="3"/>
  <c r="F14" i="3"/>
  <c r="AC14" i="3"/>
  <c r="U14" i="3"/>
  <c r="M14" i="3"/>
  <c r="E14" i="3"/>
  <c r="AB14" i="3"/>
  <c r="T14" i="3"/>
  <c r="L14" i="3"/>
  <c r="Z14" i="3"/>
  <c r="R14" i="3"/>
  <c r="J14" i="3"/>
  <c r="Y14" i="3"/>
  <c r="Q14" i="3"/>
  <c r="I14" i="3"/>
  <c r="X14" i="3"/>
  <c r="P14" i="3"/>
  <c r="H14" i="3"/>
  <c r="O14" i="3"/>
  <c r="G14" i="3"/>
  <c r="AA14" i="3"/>
  <c r="S14" i="3"/>
  <c r="K14" i="3"/>
  <c r="Z20" i="3"/>
  <c r="R20" i="3"/>
  <c r="J20" i="3"/>
  <c r="Y20" i="3"/>
  <c r="Q20" i="3"/>
  <c r="I20" i="3"/>
  <c r="X20" i="3"/>
  <c r="P20" i="3"/>
  <c r="H20" i="3"/>
  <c r="W20" i="3"/>
  <c r="O20" i="3"/>
  <c r="G20" i="3"/>
  <c r="V20" i="3"/>
  <c r="N20" i="3"/>
  <c r="F20" i="3"/>
  <c r="AC20" i="3"/>
  <c r="U20" i="3"/>
  <c r="M20" i="3"/>
  <c r="E20" i="3"/>
  <c r="AB20" i="3"/>
  <c r="T20" i="3"/>
  <c r="L20" i="3"/>
  <c r="AA20" i="3"/>
  <c r="S20" i="3"/>
  <c r="K20" i="3"/>
  <c r="AB27" i="3"/>
  <c r="T27" i="3"/>
  <c r="L27" i="3"/>
  <c r="V26" i="3"/>
  <c r="N26" i="3"/>
  <c r="F26" i="3"/>
  <c r="AA27" i="3"/>
  <c r="S27" i="3"/>
  <c r="K27" i="3"/>
  <c r="AC26" i="3"/>
  <c r="U26" i="3"/>
  <c r="M26" i="3"/>
  <c r="E26" i="3"/>
  <c r="Z27" i="3"/>
  <c r="R27" i="3"/>
  <c r="J27" i="3"/>
  <c r="AB26" i="3"/>
  <c r="T26" i="3"/>
  <c r="L26" i="3"/>
  <c r="Y27" i="3"/>
  <c r="Q27" i="3"/>
  <c r="I27" i="3"/>
  <c r="AA26" i="3"/>
  <c r="S26" i="3"/>
  <c r="K26" i="3"/>
  <c r="X27" i="3"/>
  <c r="P27" i="3"/>
  <c r="H27" i="3"/>
  <c r="Z26" i="3"/>
  <c r="R26" i="3"/>
  <c r="J26" i="3"/>
  <c r="W27" i="3"/>
  <c r="O27" i="3"/>
  <c r="G27" i="3"/>
  <c r="Y26" i="3"/>
  <c r="Q26" i="3"/>
  <c r="I26" i="3"/>
  <c r="V27" i="3"/>
  <c r="N27" i="3"/>
  <c r="F27" i="3"/>
  <c r="X26" i="3"/>
  <c r="P26" i="3"/>
  <c r="H26" i="3"/>
  <c r="AC27" i="3"/>
  <c r="U27" i="3"/>
  <c r="M27" i="3"/>
  <c r="E27" i="3"/>
  <c r="W26" i="3"/>
  <c r="O26" i="3"/>
  <c r="G26" i="3"/>
  <c r="V34" i="3"/>
  <c r="N34" i="3"/>
  <c r="F34" i="3"/>
  <c r="AC34" i="3"/>
  <c r="U34" i="3"/>
  <c r="M34" i="3"/>
  <c r="E34" i="3"/>
  <c r="AB34" i="3"/>
  <c r="T34" i="3"/>
  <c r="L34" i="3"/>
  <c r="AA34" i="3"/>
  <c r="S34" i="3"/>
  <c r="K34" i="3"/>
  <c r="Z34" i="3"/>
  <c r="R34" i="3"/>
  <c r="J34" i="3"/>
  <c r="Y34" i="3"/>
  <c r="Q34" i="3"/>
  <c r="I34" i="3"/>
  <c r="X34" i="3"/>
  <c r="P34" i="3"/>
  <c r="H34" i="3"/>
  <c r="W34" i="3"/>
  <c r="O34" i="3"/>
  <c r="G34" i="3"/>
  <c r="Z40" i="3"/>
  <c r="R40" i="3"/>
  <c r="J40" i="3"/>
  <c r="Y40" i="3"/>
  <c r="Q40" i="3"/>
  <c r="I40" i="3"/>
  <c r="X40" i="3"/>
  <c r="P40" i="3"/>
  <c r="H40" i="3"/>
  <c r="W40" i="3"/>
  <c r="O40" i="3"/>
  <c r="G40" i="3"/>
  <c r="V40" i="3"/>
  <c r="N40" i="3"/>
  <c r="F40" i="3"/>
  <c r="AC40" i="3"/>
  <c r="U40" i="3"/>
  <c r="M40" i="3"/>
  <c r="E40" i="3"/>
  <c r="AB40" i="3"/>
  <c r="T40" i="3"/>
  <c r="L40" i="3"/>
  <c r="AA40" i="3"/>
  <c r="S40" i="3"/>
  <c r="K40" i="3"/>
  <c r="X44" i="3"/>
  <c r="P44" i="3"/>
  <c r="H44" i="3"/>
  <c r="V44" i="3"/>
  <c r="N44" i="3"/>
  <c r="AB44" i="3"/>
  <c r="T44" i="3"/>
  <c r="Z44" i="3"/>
  <c r="R44" i="3"/>
  <c r="AA44" i="3"/>
  <c r="L44" i="3"/>
  <c r="Y44" i="3"/>
  <c r="K44" i="3"/>
  <c r="W44" i="3"/>
  <c r="J44" i="3"/>
  <c r="U44" i="3"/>
  <c r="I44" i="3"/>
  <c r="S44" i="3"/>
  <c r="G44" i="3"/>
  <c r="Q44" i="3"/>
  <c r="F44" i="3"/>
  <c r="O44" i="3"/>
  <c r="E44" i="3"/>
  <c r="AC44" i="3"/>
  <c r="M44" i="3"/>
  <c r="Y52" i="3"/>
  <c r="I52" i="3"/>
  <c r="X52" i="3"/>
  <c r="P52" i="3"/>
  <c r="H52" i="3"/>
  <c r="W52" i="3"/>
  <c r="O52" i="3"/>
  <c r="G52" i="3"/>
  <c r="V52" i="3"/>
  <c r="N52" i="3"/>
  <c r="F52" i="3"/>
  <c r="AC52" i="3"/>
  <c r="U52" i="3"/>
  <c r="M52" i="3"/>
  <c r="E52" i="3"/>
  <c r="AB52" i="3"/>
  <c r="T52" i="3"/>
  <c r="L52" i="3"/>
  <c r="AA52" i="3"/>
  <c r="S52" i="3"/>
  <c r="K52" i="3"/>
  <c r="Z52" i="3"/>
  <c r="R52" i="3"/>
  <c r="J52" i="3"/>
  <c r="Y60" i="3"/>
  <c r="Q60" i="3"/>
  <c r="I60" i="3"/>
  <c r="X60" i="3"/>
  <c r="P60" i="3"/>
  <c r="H60" i="3"/>
  <c r="W60" i="3"/>
  <c r="O60" i="3"/>
  <c r="G60" i="3"/>
  <c r="V60" i="3"/>
  <c r="N60" i="3"/>
  <c r="F60" i="3"/>
  <c r="AC60" i="3"/>
  <c r="U60" i="3"/>
  <c r="M60" i="3"/>
  <c r="E60" i="3"/>
  <c r="AB60" i="3"/>
  <c r="T60" i="3"/>
  <c r="L60" i="3"/>
  <c r="AA60" i="3"/>
  <c r="S60" i="3"/>
  <c r="K60" i="3"/>
  <c r="Z60" i="3"/>
  <c r="R60" i="3"/>
  <c r="J60" i="3"/>
  <c r="AC66" i="3"/>
  <c r="U66" i="3"/>
  <c r="M66" i="3"/>
  <c r="E66" i="3"/>
  <c r="AB66" i="3"/>
  <c r="T66" i="3"/>
  <c r="L66" i="3"/>
  <c r="AA66" i="3"/>
  <c r="S66" i="3"/>
  <c r="K66" i="3"/>
  <c r="Z66" i="3"/>
  <c r="R66" i="3"/>
  <c r="J66" i="3"/>
  <c r="Y66" i="3"/>
  <c r="Q66" i="3"/>
  <c r="I66" i="3"/>
  <c r="X66" i="3"/>
  <c r="P66" i="3"/>
  <c r="H66" i="3"/>
  <c r="W66" i="3"/>
  <c r="O66" i="3"/>
  <c r="G66" i="3"/>
  <c r="V66" i="3"/>
  <c r="N66" i="3"/>
  <c r="F66" i="3"/>
  <c r="Y72" i="3"/>
  <c r="Q72" i="3"/>
  <c r="I72" i="3"/>
  <c r="X72" i="3"/>
  <c r="P72" i="3"/>
  <c r="H72" i="3"/>
  <c r="W72" i="3"/>
  <c r="O72" i="3"/>
  <c r="G72" i="3"/>
  <c r="V72" i="3"/>
  <c r="N72" i="3"/>
  <c r="F72" i="3"/>
  <c r="AC72" i="3"/>
  <c r="U72" i="3"/>
  <c r="M72" i="3"/>
  <c r="E72" i="3"/>
  <c r="AB72" i="3"/>
  <c r="T72" i="3"/>
  <c r="L72" i="3"/>
  <c r="AA72" i="3"/>
  <c r="S72" i="3"/>
  <c r="K72" i="3"/>
  <c r="Z72" i="3"/>
  <c r="R72" i="3"/>
  <c r="AC78" i="3"/>
  <c r="U78" i="3"/>
  <c r="M78" i="3"/>
  <c r="E78" i="3"/>
  <c r="AB78" i="3"/>
  <c r="T78" i="3"/>
  <c r="L78" i="3"/>
  <c r="AA78" i="3"/>
  <c r="S78" i="3"/>
  <c r="Z78" i="3"/>
  <c r="R78" i="3"/>
  <c r="J78" i="3"/>
  <c r="Y78" i="3"/>
  <c r="Q78" i="3"/>
  <c r="I78" i="3"/>
  <c r="X78" i="3"/>
  <c r="P78" i="3"/>
  <c r="H78" i="3"/>
  <c r="W78" i="3"/>
  <c r="O78" i="3"/>
  <c r="G78" i="3"/>
  <c r="V78" i="3"/>
  <c r="N78" i="3"/>
  <c r="F78" i="3"/>
  <c r="AC86" i="3"/>
  <c r="U86" i="3"/>
  <c r="M86" i="3"/>
  <c r="E86" i="3"/>
  <c r="AB86" i="3"/>
  <c r="T86" i="3"/>
  <c r="L86" i="3"/>
  <c r="AA86" i="3"/>
  <c r="S86" i="3"/>
  <c r="K86" i="3"/>
  <c r="Z86" i="3"/>
  <c r="R86" i="3"/>
  <c r="J86" i="3"/>
  <c r="Y86" i="3"/>
  <c r="Q86" i="3"/>
  <c r="I86" i="3"/>
  <c r="X86" i="3"/>
  <c r="P86" i="3"/>
  <c r="H86" i="3"/>
  <c r="W86" i="3"/>
  <c r="O86" i="3"/>
  <c r="G86" i="3"/>
  <c r="V86" i="3"/>
  <c r="N86" i="3"/>
  <c r="F86" i="3"/>
  <c r="Y88" i="3"/>
  <c r="Q88" i="3"/>
  <c r="I88" i="3"/>
  <c r="X88" i="3"/>
  <c r="P88" i="3"/>
  <c r="H88" i="3"/>
  <c r="W88" i="3"/>
  <c r="O88" i="3"/>
  <c r="G88" i="3"/>
  <c r="V88" i="3"/>
  <c r="N88" i="3"/>
  <c r="F88" i="3"/>
  <c r="AC88" i="3"/>
  <c r="U88" i="3"/>
  <c r="M88" i="3"/>
  <c r="E88" i="3"/>
  <c r="AB88" i="3"/>
  <c r="T88" i="3"/>
  <c r="L88" i="3"/>
  <c r="AA88" i="3"/>
  <c r="S88" i="3"/>
  <c r="K88" i="3"/>
  <c r="Z88" i="3"/>
  <c r="R88" i="3"/>
  <c r="J88" i="3"/>
  <c r="AC90" i="3"/>
  <c r="U90" i="3"/>
  <c r="M90" i="3"/>
  <c r="E90" i="3"/>
  <c r="AB90" i="3"/>
  <c r="T90" i="3"/>
  <c r="L90" i="3"/>
  <c r="AA90" i="3"/>
  <c r="S90" i="3"/>
  <c r="K90" i="3"/>
  <c r="Z90" i="3"/>
  <c r="R90" i="3"/>
  <c r="J90" i="3"/>
  <c r="Y90" i="3"/>
  <c r="Q90" i="3"/>
  <c r="I90" i="3"/>
  <c r="X90" i="3"/>
  <c r="P90" i="3"/>
  <c r="H90" i="3"/>
  <c r="W90" i="3"/>
  <c r="O90" i="3"/>
  <c r="G90" i="3"/>
  <c r="V90" i="3"/>
  <c r="N90" i="3"/>
  <c r="F90" i="3"/>
  <c r="Y92" i="3"/>
  <c r="Q92" i="3"/>
  <c r="I92" i="3"/>
  <c r="X92" i="3"/>
  <c r="P92" i="3"/>
  <c r="H92" i="3"/>
  <c r="W92" i="3"/>
  <c r="O92" i="3"/>
  <c r="G92" i="3"/>
  <c r="V92" i="3"/>
  <c r="N92" i="3"/>
  <c r="F92" i="3"/>
  <c r="AC92" i="3"/>
  <c r="U92" i="3"/>
  <c r="M92" i="3"/>
  <c r="E92" i="3"/>
  <c r="AB92" i="3"/>
  <c r="L92" i="3"/>
  <c r="AA92" i="3"/>
  <c r="S92" i="3"/>
  <c r="K92" i="3"/>
  <c r="Z92" i="3"/>
  <c r="R92" i="3"/>
  <c r="J92" i="3"/>
  <c r="AC94" i="3"/>
  <c r="U94" i="3"/>
  <c r="M94" i="3"/>
  <c r="E94" i="3"/>
  <c r="AB94" i="3"/>
  <c r="T94" i="3"/>
  <c r="L94" i="3"/>
  <c r="AA94" i="3"/>
  <c r="S94" i="3"/>
  <c r="K94" i="3"/>
  <c r="Z94" i="3"/>
  <c r="R94" i="3"/>
  <c r="J94" i="3"/>
  <c r="Y94" i="3"/>
  <c r="Q94" i="3"/>
  <c r="I94" i="3"/>
  <c r="X94" i="3"/>
  <c r="P94" i="3"/>
  <c r="H94" i="3"/>
  <c r="W94" i="3"/>
  <c r="O94" i="3"/>
  <c r="G94" i="3"/>
  <c r="V94" i="3"/>
  <c r="N94" i="3"/>
  <c r="F94" i="3"/>
  <c r="Y96" i="3"/>
  <c r="Q96" i="3"/>
  <c r="I96" i="3"/>
  <c r="X96" i="3"/>
  <c r="P96" i="3"/>
  <c r="H96" i="3"/>
  <c r="W96" i="3"/>
  <c r="O96" i="3"/>
  <c r="G96" i="3"/>
  <c r="V96" i="3"/>
  <c r="N96" i="3"/>
  <c r="F96" i="3"/>
  <c r="AC96" i="3"/>
  <c r="U96" i="3"/>
  <c r="M96" i="3"/>
  <c r="E96" i="3"/>
  <c r="AB96" i="3"/>
  <c r="T96" i="3"/>
  <c r="L96" i="3"/>
  <c r="AA96" i="3"/>
  <c r="S96" i="3"/>
  <c r="Z96" i="3"/>
  <c r="R96" i="3"/>
  <c r="J96" i="3"/>
  <c r="AC98" i="3"/>
  <c r="U98" i="3"/>
  <c r="M98" i="3"/>
  <c r="E98" i="3"/>
  <c r="AB98" i="3"/>
  <c r="T98" i="3"/>
  <c r="L98" i="3"/>
  <c r="AA98" i="3"/>
  <c r="S98" i="3"/>
  <c r="K98" i="3"/>
  <c r="Z98" i="3"/>
  <c r="R98" i="3"/>
  <c r="J98" i="3"/>
  <c r="Y98" i="3"/>
  <c r="Q98" i="3"/>
  <c r="I98" i="3"/>
  <c r="X98" i="3"/>
  <c r="P98" i="3"/>
  <c r="H98" i="3"/>
  <c r="W98" i="3"/>
  <c r="O98" i="3"/>
  <c r="G98" i="3"/>
  <c r="V98" i="3"/>
  <c r="N98" i="3"/>
  <c r="F98" i="3"/>
  <c r="Y100" i="3"/>
  <c r="Q100" i="3"/>
  <c r="I100" i="3"/>
  <c r="X100" i="3"/>
  <c r="P100" i="3"/>
  <c r="H100" i="3"/>
  <c r="W100" i="3"/>
  <c r="O100" i="3"/>
  <c r="G100" i="3"/>
  <c r="V100" i="3"/>
  <c r="N100" i="3"/>
  <c r="F100" i="3"/>
  <c r="AC100" i="3"/>
  <c r="U100" i="3"/>
  <c r="M100" i="3"/>
  <c r="E100" i="3"/>
  <c r="AB100" i="3"/>
  <c r="T100" i="3"/>
  <c r="L100" i="3"/>
  <c r="AA100" i="3"/>
  <c r="S100" i="3"/>
  <c r="K100" i="3"/>
  <c r="Z100" i="3"/>
  <c r="R100" i="3"/>
  <c r="J100" i="3"/>
  <c r="AC102" i="3"/>
  <c r="U102" i="3"/>
  <c r="M102" i="3"/>
  <c r="E102" i="3"/>
  <c r="AB102" i="3"/>
  <c r="T102" i="3"/>
  <c r="L102" i="3"/>
  <c r="AA102" i="3"/>
  <c r="S102" i="3"/>
  <c r="K102" i="3"/>
  <c r="Z102" i="3"/>
  <c r="R102" i="3"/>
  <c r="J102" i="3"/>
  <c r="Y102" i="3"/>
  <c r="Q102" i="3"/>
  <c r="I102" i="3"/>
  <c r="X102" i="3"/>
  <c r="P102" i="3"/>
  <c r="H102" i="3"/>
  <c r="W102" i="3"/>
  <c r="O102" i="3"/>
  <c r="G102" i="3"/>
  <c r="V102" i="3"/>
  <c r="N102" i="3"/>
  <c r="F102" i="3"/>
  <c r="Y104" i="3"/>
  <c r="Q104" i="3"/>
  <c r="I104" i="3"/>
  <c r="P104" i="3"/>
  <c r="H104" i="3"/>
  <c r="W104" i="3"/>
  <c r="O104" i="3"/>
  <c r="G104" i="3"/>
  <c r="V104" i="3"/>
  <c r="N104" i="3"/>
  <c r="F104" i="3"/>
  <c r="AC104" i="3"/>
  <c r="U104" i="3"/>
  <c r="M104" i="3"/>
  <c r="E104" i="3"/>
  <c r="AB104" i="3"/>
  <c r="T104" i="3"/>
  <c r="L104" i="3"/>
  <c r="AA104" i="3"/>
  <c r="S104" i="3"/>
  <c r="K104" i="3"/>
  <c r="Z104" i="3"/>
  <c r="R104" i="3"/>
  <c r="J104" i="3"/>
  <c r="AC106" i="3"/>
  <c r="U106" i="3"/>
  <c r="M106" i="3"/>
  <c r="E106" i="3"/>
  <c r="AB106" i="3"/>
  <c r="T106" i="3"/>
  <c r="L106" i="3"/>
  <c r="AA106" i="3"/>
  <c r="S106" i="3"/>
  <c r="K106" i="3"/>
  <c r="Z106" i="3"/>
  <c r="R106" i="3"/>
  <c r="J106" i="3"/>
  <c r="Y106" i="3"/>
  <c r="Q106" i="3"/>
  <c r="I106" i="3"/>
  <c r="X106" i="3"/>
  <c r="P106" i="3"/>
  <c r="H106" i="3"/>
  <c r="W106" i="3"/>
  <c r="O106" i="3"/>
  <c r="G106" i="3"/>
  <c r="V106" i="3"/>
  <c r="N106" i="3"/>
  <c r="F106" i="3"/>
  <c r="Y108" i="3"/>
  <c r="Q108" i="3"/>
  <c r="I108" i="3"/>
  <c r="X108" i="3"/>
  <c r="P108" i="3"/>
  <c r="H108" i="3"/>
  <c r="W108" i="3"/>
  <c r="O108" i="3"/>
  <c r="G108" i="3"/>
  <c r="V108" i="3"/>
  <c r="N108" i="3"/>
  <c r="F108" i="3"/>
  <c r="AC108" i="3"/>
  <c r="U108" i="3"/>
  <c r="M108" i="3"/>
  <c r="E108" i="3"/>
  <c r="AB108" i="3"/>
  <c r="T108" i="3"/>
  <c r="AA108" i="3"/>
  <c r="S108" i="3"/>
  <c r="K108" i="3"/>
  <c r="Z108" i="3"/>
  <c r="R108" i="3"/>
  <c r="J108" i="3"/>
  <c r="AC110" i="3"/>
  <c r="U110" i="3"/>
  <c r="M110" i="3"/>
  <c r="E110" i="3"/>
  <c r="AB110" i="3"/>
  <c r="T110" i="3"/>
  <c r="L110" i="3"/>
  <c r="AA110" i="3"/>
  <c r="S110" i="3"/>
  <c r="K110" i="3"/>
  <c r="Z110" i="3"/>
  <c r="R110" i="3"/>
  <c r="J110" i="3"/>
  <c r="Y110" i="3"/>
  <c r="Q110" i="3"/>
  <c r="I110" i="3"/>
  <c r="X110" i="3"/>
  <c r="P110" i="3"/>
  <c r="H110" i="3"/>
  <c r="W110" i="3"/>
  <c r="O110" i="3"/>
  <c r="G110" i="3"/>
  <c r="V110" i="3"/>
  <c r="N110" i="3"/>
  <c r="F110" i="3"/>
  <c r="Y112" i="3"/>
  <c r="Q112" i="3"/>
  <c r="I112" i="3"/>
  <c r="X112" i="3"/>
  <c r="P112" i="3"/>
  <c r="H112" i="3"/>
  <c r="W112" i="3"/>
  <c r="O112" i="3"/>
  <c r="G112" i="3"/>
  <c r="V112" i="3"/>
  <c r="N112" i="3"/>
  <c r="F112" i="3"/>
  <c r="AC112" i="3"/>
  <c r="U112" i="3"/>
  <c r="M112" i="3"/>
  <c r="E112" i="3"/>
  <c r="AB112" i="3"/>
  <c r="T112" i="3"/>
  <c r="L112" i="3"/>
  <c r="AA112" i="3"/>
  <c r="S112" i="3"/>
  <c r="K112" i="3"/>
  <c r="Z112" i="3"/>
  <c r="R112" i="3"/>
  <c r="J112" i="3"/>
  <c r="AC114" i="3"/>
  <c r="U114" i="3"/>
  <c r="M114" i="3"/>
  <c r="E114" i="3"/>
  <c r="AB114" i="3"/>
  <c r="T114" i="3"/>
  <c r="L114" i="3"/>
  <c r="AA114" i="3"/>
  <c r="S114" i="3"/>
  <c r="K114" i="3"/>
  <c r="Z114" i="3"/>
  <c r="R114" i="3"/>
  <c r="J114" i="3"/>
  <c r="Y114" i="3"/>
  <c r="Q114" i="3"/>
  <c r="X114" i="3"/>
  <c r="P114" i="3"/>
  <c r="H114" i="3"/>
  <c r="W114" i="3"/>
  <c r="O114" i="3"/>
  <c r="G114" i="3"/>
  <c r="V114" i="3"/>
  <c r="N114" i="3"/>
  <c r="F114" i="3"/>
  <c r="Y116" i="3"/>
  <c r="Q116" i="3"/>
  <c r="I116" i="3"/>
  <c r="X116" i="3"/>
  <c r="P116" i="3"/>
  <c r="H116" i="3"/>
  <c r="W116" i="3"/>
  <c r="O116" i="3"/>
  <c r="G116" i="3"/>
  <c r="V116" i="3"/>
  <c r="N116" i="3"/>
  <c r="F116" i="3"/>
  <c r="AC116" i="3"/>
  <c r="U116" i="3"/>
  <c r="M116" i="3"/>
  <c r="E116" i="3"/>
  <c r="AB116" i="3"/>
  <c r="T116" i="3"/>
  <c r="L116" i="3"/>
  <c r="AA116" i="3"/>
  <c r="S116" i="3"/>
  <c r="K116" i="3"/>
  <c r="Z116" i="3"/>
  <c r="R116" i="3"/>
  <c r="J116" i="3"/>
  <c r="AC118" i="3"/>
  <c r="U118" i="3"/>
  <c r="M118" i="3"/>
  <c r="E118" i="3"/>
  <c r="AB118" i="3"/>
  <c r="T118" i="3"/>
  <c r="L118" i="3"/>
  <c r="AA118" i="3"/>
  <c r="S118" i="3"/>
  <c r="K118" i="3"/>
  <c r="Z118" i="3"/>
  <c r="R118" i="3"/>
  <c r="J118" i="3"/>
  <c r="Y118" i="3"/>
  <c r="Q118" i="3"/>
  <c r="I118" i="3"/>
  <c r="X118" i="3"/>
  <c r="P118" i="3"/>
  <c r="H118" i="3"/>
  <c r="W118" i="3"/>
  <c r="O118" i="3"/>
  <c r="G118" i="3"/>
  <c r="V118" i="3"/>
  <c r="N118" i="3"/>
  <c r="F118" i="3"/>
  <c r="Y120" i="3"/>
  <c r="Q120" i="3"/>
  <c r="I120" i="3"/>
  <c r="X120" i="3"/>
  <c r="P120" i="3"/>
  <c r="H120" i="3"/>
  <c r="W120" i="3"/>
  <c r="O120" i="3"/>
  <c r="G120" i="3"/>
  <c r="V120" i="3"/>
  <c r="N120" i="3"/>
  <c r="F120" i="3"/>
  <c r="AC120" i="3"/>
  <c r="U120" i="3"/>
  <c r="M120" i="3"/>
  <c r="E120" i="3"/>
  <c r="AB120" i="3"/>
  <c r="T120" i="3"/>
  <c r="L120" i="3"/>
  <c r="AA120" i="3"/>
  <c r="S120" i="3"/>
  <c r="K120" i="3"/>
  <c r="Z120" i="3"/>
  <c r="R120" i="3"/>
  <c r="J120" i="3"/>
  <c r="AC122" i="3"/>
  <c r="U122" i="3"/>
  <c r="M122" i="3"/>
  <c r="E122" i="3"/>
  <c r="AB122" i="3"/>
  <c r="T122" i="3"/>
  <c r="L122" i="3"/>
  <c r="AA122" i="3"/>
  <c r="S122" i="3"/>
  <c r="K122" i="3"/>
  <c r="Z122" i="3"/>
  <c r="R122" i="3"/>
  <c r="Y122" i="3"/>
  <c r="Q122" i="3"/>
  <c r="I122" i="3"/>
  <c r="X122" i="3"/>
  <c r="P122" i="3"/>
  <c r="H122" i="3"/>
  <c r="W122" i="3"/>
  <c r="O122" i="3"/>
  <c r="G122" i="3"/>
  <c r="V122" i="3"/>
  <c r="N122" i="3"/>
  <c r="F122" i="3"/>
  <c r="Y124" i="3"/>
  <c r="Q124" i="3"/>
  <c r="I124" i="3"/>
  <c r="X124" i="3"/>
  <c r="P124" i="3"/>
  <c r="H124" i="3"/>
  <c r="W124" i="3"/>
  <c r="O124" i="3"/>
  <c r="G124" i="3"/>
  <c r="V124" i="3"/>
  <c r="N124" i="3"/>
  <c r="F124" i="3"/>
  <c r="AC124" i="3"/>
  <c r="U124" i="3"/>
  <c r="M124" i="3"/>
  <c r="E124" i="3"/>
  <c r="AB124" i="3"/>
  <c r="T124" i="3"/>
  <c r="L124" i="3"/>
  <c r="AA124" i="3"/>
  <c r="S124" i="3"/>
  <c r="K124" i="3"/>
  <c r="Z124" i="3"/>
  <c r="R124" i="3"/>
  <c r="J124" i="3"/>
  <c r="AC126" i="3"/>
  <c r="U126" i="3"/>
  <c r="M126" i="3"/>
  <c r="E126" i="3"/>
  <c r="AB126" i="3"/>
  <c r="T126" i="3"/>
  <c r="L126" i="3"/>
  <c r="AA126" i="3"/>
  <c r="S126" i="3"/>
  <c r="K126" i="3"/>
  <c r="Z126" i="3"/>
  <c r="R126" i="3"/>
  <c r="J126" i="3"/>
  <c r="Y126" i="3"/>
  <c r="Q126" i="3"/>
  <c r="I126" i="3"/>
  <c r="X126" i="3"/>
  <c r="P126" i="3"/>
  <c r="H126" i="3"/>
  <c r="W126" i="3"/>
  <c r="O126" i="3"/>
  <c r="G126" i="3"/>
  <c r="V126" i="3"/>
  <c r="N126" i="3"/>
  <c r="F126" i="3"/>
  <c r="Y128" i="3"/>
  <c r="Q128" i="3"/>
  <c r="I128" i="3"/>
  <c r="X128" i="3"/>
  <c r="P128" i="3"/>
  <c r="H128" i="3"/>
  <c r="W128" i="3"/>
  <c r="O128" i="3"/>
  <c r="G128" i="3"/>
  <c r="V128" i="3"/>
  <c r="N128" i="3"/>
  <c r="F128" i="3"/>
  <c r="AC128" i="3"/>
  <c r="U128" i="3"/>
  <c r="M128" i="3"/>
  <c r="E128" i="3"/>
  <c r="AB128" i="3"/>
  <c r="T128" i="3"/>
  <c r="L128" i="3"/>
  <c r="AA128" i="3"/>
  <c r="S128" i="3"/>
  <c r="K128" i="3"/>
  <c r="Z128" i="3"/>
  <c r="R128" i="3"/>
  <c r="J128" i="3"/>
  <c r="AC130" i="3"/>
  <c r="U130" i="3"/>
  <c r="M130" i="3"/>
  <c r="E130" i="3"/>
  <c r="AB130" i="3"/>
  <c r="T130" i="3"/>
  <c r="L130" i="3"/>
  <c r="AA130" i="3"/>
  <c r="S130" i="3"/>
  <c r="K130" i="3"/>
  <c r="Z130" i="3"/>
  <c r="R130" i="3"/>
  <c r="J130" i="3"/>
  <c r="Y130" i="3"/>
  <c r="Q130" i="3"/>
  <c r="I130" i="3"/>
  <c r="X130" i="3"/>
  <c r="P130" i="3"/>
  <c r="H130" i="3"/>
  <c r="W130" i="3"/>
  <c r="O130" i="3"/>
  <c r="G130" i="3"/>
  <c r="V130" i="3"/>
  <c r="N130" i="3"/>
  <c r="F130" i="3"/>
  <c r="Y132" i="3"/>
  <c r="Q132" i="3"/>
  <c r="I132" i="3"/>
  <c r="X132" i="3"/>
  <c r="P132" i="3"/>
  <c r="H132" i="3"/>
  <c r="W132" i="3"/>
  <c r="O132" i="3"/>
  <c r="G132" i="3"/>
  <c r="V132" i="3"/>
  <c r="N132" i="3"/>
  <c r="F132" i="3"/>
  <c r="AC132" i="3"/>
  <c r="U132" i="3"/>
  <c r="M132" i="3"/>
  <c r="E132" i="3"/>
  <c r="AB132" i="3"/>
  <c r="T132" i="3"/>
  <c r="L132" i="3"/>
  <c r="AA132" i="3"/>
  <c r="S132" i="3"/>
  <c r="K132" i="3"/>
  <c r="Z132" i="3"/>
  <c r="R132" i="3"/>
  <c r="J132" i="3"/>
  <c r="AC134" i="3"/>
  <c r="U134" i="3"/>
  <c r="M134" i="3"/>
  <c r="E134" i="3"/>
  <c r="AB134" i="3"/>
  <c r="T134" i="3"/>
  <c r="L134" i="3"/>
  <c r="AA134" i="3"/>
  <c r="S134" i="3"/>
  <c r="K134" i="3"/>
  <c r="Z134" i="3"/>
  <c r="R134" i="3"/>
  <c r="J134" i="3"/>
  <c r="Y134" i="3"/>
  <c r="Q134" i="3"/>
  <c r="I134" i="3"/>
  <c r="X134" i="3"/>
  <c r="P134" i="3"/>
  <c r="H134" i="3"/>
  <c r="W134" i="3"/>
  <c r="O134" i="3"/>
  <c r="V134" i="3"/>
  <c r="N134" i="3"/>
  <c r="F134" i="3"/>
  <c r="Y136" i="3"/>
  <c r="Q136" i="3"/>
  <c r="I136" i="3"/>
  <c r="X136" i="3"/>
  <c r="P136" i="3"/>
  <c r="H136" i="3"/>
  <c r="W136" i="3"/>
  <c r="O136" i="3"/>
  <c r="G136" i="3"/>
  <c r="V136" i="3"/>
  <c r="N136" i="3"/>
  <c r="F136" i="3"/>
  <c r="AC136" i="3"/>
  <c r="U136" i="3"/>
  <c r="M136" i="3"/>
  <c r="E136" i="3"/>
  <c r="AB136" i="3"/>
  <c r="T136" i="3"/>
  <c r="L136" i="3"/>
  <c r="AA136" i="3"/>
  <c r="S136" i="3"/>
  <c r="Z136" i="3"/>
  <c r="R136" i="3"/>
  <c r="J136" i="3"/>
  <c r="AB138" i="3"/>
  <c r="X138" i="3"/>
  <c r="U138" i="3"/>
  <c r="M138" i="3"/>
  <c r="E138" i="3"/>
  <c r="T138" i="3"/>
  <c r="L138" i="3"/>
  <c r="AC138" i="3"/>
  <c r="S138" i="3"/>
  <c r="K138" i="3"/>
  <c r="AA138" i="3"/>
  <c r="R138" i="3"/>
  <c r="J138" i="3"/>
  <c r="Z138" i="3"/>
  <c r="Q138" i="3"/>
  <c r="I138" i="3"/>
  <c r="Y138" i="3"/>
  <c r="P138" i="3"/>
  <c r="H138" i="3"/>
  <c r="W138" i="3"/>
  <c r="O138" i="3"/>
  <c r="G138" i="3"/>
  <c r="V138" i="3"/>
  <c r="N138" i="3"/>
  <c r="F138" i="3"/>
  <c r="X140" i="3"/>
  <c r="P140" i="3"/>
  <c r="H140" i="3"/>
  <c r="AB140" i="3"/>
  <c r="T140" i="3"/>
  <c r="L140" i="3"/>
  <c r="Z140" i="3"/>
  <c r="R140" i="3"/>
  <c r="J140" i="3"/>
  <c r="Y140" i="3"/>
  <c r="M140" i="3"/>
  <c r="W140" i="3"/>
  <c r="V140" i="3"/>
  <c r="I140" i="3"/>
  <c r="U140" i="3"/>
  <c r="G140" i="3"/>
  <c r="S140" i="3"/>
  <c r="F140" i="3"/>
  <c r="Q140" i="3"/>
  <c r="E140" i="3"/>
  <c r="AC140" i="3"/>
  <c r="O140" i="3"/>
  <c r="AA140" i="3"/>
  <c r="N140" i="3"/>
  <c r="AB142" i="3"/>
  <c r="T142" i="3"/>
  <c r="L142" i="3"/>
  <c r="X142" i="3"/>
  <c r="P142" i="3"/>
  <c r="H142" i="3"/>
  <c r="V142" i="3"/>
  <c r="N142" i="3"/>
  <c r="F142" i="3"/>
  <c r="Y142" i="3"/>
  <c r="K142" i="3"/>
  <c r="W142" i="3"/>
  <c r="J142" i="3"/>
  <c r="U142" i="3"/>
  <c r="I142" i="3"/>
  <c r="S142" i="3"/>
  <c r="G142" i="3"/>
  <c r="R142" i="3"/>
  <c r="E142" i="3"/>
  <c r="AC142" i="3"/>
  <c r="AA142" i="3"/>
  <c r="O142" i="3"/>
  <c r="Z142" i="3"/>
  <c r="M142" i="3"/>
  <c r="X144" i="3"/>
  <c r="P144" i="3"/>
  <c r="H144" i="3"/>
  <c r="AC144" i="3"/>
  <c r="U144" i="3"/>
  <c r="M144" i="3"/>
  <c r="AB144" i="3"/>
  <c r="T144" i="3"/>
  <c r="L144" i="3"/>
  <c r="Z144" i="3"/>
  <c r="R144" i="3"/>
  <c r="J144" i="3"/>
  <c r="AA144" i="3"/>
  <c r="K144" i="3"/>
  <c r="Y144" i="3"/>
  <c r="I144" i="3"/>
  <c r="W144" i="3"/>
  <c r="G144" i="3"/>
  <c r="V144" i="3"/>
  <c r="F144" i="3"/>
  <c r="S144" i="3"/>
  <c r="E144" i="3"/>
  <c r="Q144" i="3"/>
  <c r="O144" i="3"/>
  <c r="N144" i="3"/>
  <c r="AB146" i="3"/>
  <c r="T146" i="3"/>
  <c r="L146" i="3"/>
  <c r="AA146" i="3"/>
  <c r="S146" i="3"/>
  <c r="K146" i="3"/>
  <c r="Z146" i="3"/>
  <c r="R146" i="3"/>
  <c r="J146" i="3"/>
  <c r="Y146" i="3"/>
  <c r="Q146" i="3"/>
  <c r="I146" i="3"/>
  <c r="X146" i="3"/>
  <c r="P146" i="3"/>
  <c r="H146" i="3"/>
  <c r="W146" i="3"/>
  <c r="O146" i="3"/>
  <c r="G146" i="3"/>
  <c r="V146" i="3"/>
  <c r="N146" i="3"/>
  <c r="F146" i="3"/>
  <c r="AC146" i="3"/>
  <c r="U146" i="3"/>
  <c r="M146" i="3"/>
  <c r="E146" i="3"/>
  <c r="X148" i="3"/>
  <c r="P148" i="3"/>
  <c r="H148" i="3"/>
  <c r="W148" i="3"/>
  <c r="O148" i="3"/>
  <c r="G148" i="3"/>
  <c r="V148" i="3"/>
  <c r="N148" i="3"/>
  <c r="F148" i="3"/>
  <c r="AC148" i="3"/>
  <c r="U148" i="3"/>
  <c r="M148" i="3"/>
  <c r="E148" i="3"/>
  <c r="AB148" i="3"/>
  <c r="T148" i="3"/>
  <c r="L148" i="3"/>
  <c r="AA148" i="3"/>
  <c r="S148" i="3"/>
  <c r="K148" i="3"/>
  <c r="Z148" i="3"/>
  <c r="R148" i="3"/>
  <c r="J148" i="3"/>
  <c r="Y148" i="3"/>
  <c r="Q148" i="3"/>
  <c r="AB150" i="3"/>
  <c r="T150" i="3"/>
  <c r="L150" i="3"/>
  <c r="AA150" i="3"/>
  <c r="S150" i="3"/>
  <c r="K150" i="3"/>
  <c r="Z150" i="3"/>
  <c r="R150" i="3"/>
  <c r="J150" i="3"/>
  <c r="Y150" i="3"/>
  <c r="Q150" i="3"/>
  <c r="I150" i="3"/>
  <c r="X150" i="3"/>
  <c r="P150" i="3"/>
  <c r="W150" i="3"/>
  <c r="O150" i="3"/>
  <c r="G150" i="3"/>
  <c r="V150" i="3"/>
  <c r="N150" i="3"/>
  <c r="F150" i="3"/>
  <c r="AC150" i="3"/>
  <c r="U150" i="3"/>
  <c r="M150" i="3"/>
  <c r="E150" i="3"/>
  <c r="X152" i="3"/>
  <c r="P152" i="3"/>
  <c r="H152" i="3"/>
  <c r="W152" i="3"/>
  <c r="O152" i="3"/>
  <c r="V152" i="3"/>
  <c r="N152" i="3"/>
  <c r="F152" i="3"/>
  <c r="AC152" i="3"/>
  <c r="U152" i="3"/>
  <c r="M152" i="3"/>
  <c r="E152" i="3"/>
  <c r="AB152" i="3"/>
  <c r="T152" i="3"/>
  <c r="L152" i="3"/>
  <c r="AA152" i="3"/>
  <c r="S152" i="3"/>
  <c r="K152" i="3"/>
  <c r="Z152" i="3"/>
  <c r="R152" i="3"/>
  <c r="J152" i="3"/>
  <c r="Y152" i="3"/>
  <c r="Q152" i="3"/>
  <c r="I152" i="3"/>
  <c r="AB154" i="3"/>
  <c r="T154" i="3"/>
  <c r="L154" i="3"/>
  <c r="AA154" i="3"/>
  <c r="S154" i="3"/>
  <c r="K154" i="3"/>
  <c r="Z154" i="3"/>
  <c r="R154" i="3"/>
  <c r="J154" i="3"/>
  <c r="Y154" i="3"/>
  <c r="Q154" i="3"/>
  <c r="I154" i="3"/>
  <c r="X154" i="3"/>
  <c r="P154" i="3"/>
  <c r="H154" i="3"/>
  <c r="W154" i="3"/>
  <c r="O154" i="3"/>
  <c r="G154" i="3"/>
  <c r="V154" i="3"/>
  <c r="N154" i="3"/>
  <c r="F154" i="3"/>
  <c r="M154" i="3"/>
  <c r="E154" i="3"/>
  <c r="AC154" i="3"/>
  <c r="U154" i="3"/>
  <c r="V157" i="3"/>
  <c r="N157" i="3"/>
  <c r="F157" i="3"/>
  <c r="X156" i="3"/>
  <c r="P156" i="3"/>
  <c r="H156" i="3"/>
  <c r="AC157" i="3"/>
  <c r="U157" i="3"/>
  <c r="M157" i="3"/>
  <c r="E157" i="3"/>
  <c r="W156" i="3"/>
  <c r="O156" i="3"/>
  <c r="G156" i="3"/>
  <c r="AB157" i="3"/>
  <c r="T157" i="3"/>
  <c r="L157" i="3"/>
  <c r="V156" i="3"/>
  <c r="N156" i="3"/>
  <c r="F156" i="3"/>
  <c r="AA157" i="3"/>
  <c r="S157" i="3"/>
  <c r="K157" i="3"/>
  <c r="AC156" i="3"/>
  <c r="U156" i="3"/>
  <c r="M156" i="3"/>
  <c r="E156" i="3"/>
  <c r="Z157" i="3"/>
  <c r="R157" i="3"/>
  <c r="J157" i="3"/>
  <c r="AB156" i="3"/>
  <c r="T156" i="3"/>
  <c r="L156" i="3"/>
  <c r="Y157" i="3"/>
  <c r="Q157" i="3"/>
  <c r="I157" i="3"/>
  <c r="AA156" i="3"/>
  <c r="S156" i="3"/>
  <c r="K156" i="3"/>
  <c r="X157" i="3"/>
  <c r="P157" i="3"/>
  <c r="H157" i="3"/>
  <c r="Z156" i="3"/>
  <c r="R156" i="3"/>
  <c r="J156" i="3"/>
  <c r="Y156" i="3"/>
  <c r="Q156" i="3"/>
  <c r="I156" i="3"/>
  <c r="W157" i="3"/>
  <c r="O157" i="3"/>
  <c r="G157" i="3"/>
  <c r="AB158" i="3"/>
  <c r="T158" i="3"/>
  <c r="L158" i="3"/>
  <c r="AA158" i="3"/>
  <c r="S158" i="3"/>
  <c r="Z158" i="3"/>
  <c r="R158" i="3"/>
  <c r="J158" i="3"/>
  <c r="Y158" i="3"/>
  <c r="Q158" i="3"/>
  <c r="I158" i="3"/>
  <c r="X158" i="3"/>
  <c r="P158" i="3"/>
  <c r="H158" i="3"/>
  <c r="W158" i="3"/>
  <c r="O158" i="3"/>
  <c r="G158" i="3"/>
  <c r="V158" i="3"/>
  <c r="N158" i="3"/>
  <c r="F158" i="3"/>
  <c r="AC158" i="3"/>
  <c r="U158" i="3"/>
  <c r="M158" i="3"/>
  <c r="E158" i="3"/>
  <c r="X160" i="3"/>
  <c r="P160" i="3"/>
  <c r="H160" i="3"/>
  <c r="W160" i="3"/>
  <c r="O160" i="3"/>
  <c r="G160" i="3"/>
  <c r="V160" i="3"/>
  <c r="N160" i="3"/>
  <c r="F160" i="3"/>
  <c r="AC160" i="3"/>
  <c r="U160" i="3"/>
  <c r="M160" i="3"/>
  <c r="E160" i="3"/>
  <c r="AB160" i="3"/>
  <c r="T160" i="3"/>
  <c r="L160" i="3"/>
  <c r="AA160" i="3"/>
  <c r="S160" i="3"/>
  <c r="K160" i="3"/>
  <c r="Z160" i="3"/>
  <c r="R160" i="3"/>
  <c r="J160" i="3"/>
  <c r="Y160" i="3"/>
  <c r="Q160" i="3"/>
  <c r="I160" i="3"/>
  <c r="AB162" i="3"/>
  <c r="T162" i="3"/>
  <c r="L162" i="3"/>
  <c r="AA162" i="3"/>
  <c r="S162" i="3"/>
  <c r="K162" i="3"/>
  <c r="Z162" i="3"/>
  <c r="R162" i="3"/>
  <c r="J162" i="3"/>
  <c r="Y162" i="3"/>
  <c r="Q162" i="3"/>
  <c r="I162" i="3"/>
  <c r="X162" i="3"/>
  <c r="P162" i="3"/>
  <c r="H162" i="3"/>
  <c r="W162" i="3"/>
  <c r="O162" i="3"/>
  <c r="G162" i="3"/>
  <c r="V162" i="3"/>
  <c r="N162" i="3"/>
  <c r="F162" i="3"/>
  <c r="AC162" i="3"/>
  <c r="U162" i="3"/>
  <c r="M162" i="3"/>
  <c r="E162" i="3"/>
  <c r="X164" i="3"/>
  <c r="P164" i="3"/>
  <c r="H164" i="3"/>
  <c r="W164" i="3"/>
  <c r="O164" i="3"/>
  <c r="G164" i="3"/>
  <c r="V164" i="3"/>
  <c r="N164" i="3"/>
  <c r="F164" i="3"/>
  <c r="AC164" i="3"/>
  <c r="U164" i="3"/>
  <c r="M164" i="3"/>
  <c r="E164" i="3"/>
  <c r="AB164" i="3"/>
  <c r="T164" i="3"/>
  <c r="L164" i="3"/>
  <c r="AA164" i="3"/>
  <c r="S164" i="3"/>
  <c r="Z164" i="3"/>
  <c r="R164" i="3"/>
  <c r="J164" i="3"/>
  <c r="I164" i="3"/>
  <c r="Y164" i="3"/>
  <c r="Q164" i="3"/>
  <c r="AB166" i="3"/>
  <c r="T166" i="3"/>
  <c r="L166" i="3"/>
  <c r="AA166" i="3"/>
  <c r="S166" i="3"/>
  <c r="K166" i="3"/>
  <c r="Z166" i="3"/>
  <c r="R166" i="3"/>
  <c r="J166" i="3"/>
  <c r="Y166" i="3"/>
  <c r="Q166" i="3"/>
  <c r="I166" i="3"/>
  <c r="X166" i="3"/>
  <c r="P166" i="3"/>
  <c r="H166" i="3"/>
  <c r="W166" i="3"/>
  <c r="O166" i="3"/>
  <c r="G166" i="3"/>
  <c r="V166" i="3"/>
  <c r="N166" i="3"/>
  <c r="F166" i="3"/>
  <c r="U166" i="3"/>
  <c r="M166" i="3"/>
  <c r="E166" i="3"/>
  <c r="AC166" i="3"/>
  <c r="X168" i="3"/>
  <c r="P168" i="3"/>
  <c r="H168" i="3"/>
  <c r="W168" i="3"/>
  <c r="O168" i="3"/>
  <c r="G168" i="3"/>
  <c r="V168" i="3"/>
  <c r="N168" i="3"/>
  <c r="F168" i="3"/>
  <c r="AC168" i="3"/>
  <c r="U168" i="3"/>
  <c r="M168" i="3"/>
  <c r="E168" i="3"/>
  <c r="AB168" i="3"/>
  <c r="T168" i="3"/>
  <c r="L168" i="3"/>
  <c r="AA168" i="3"/>
  <c r="S168" i="3"/>
  <c r="K168" i="3"/>
  <c r="Z168" i="3"/>
  <c r="R168" i="3"/>
  <c r="J168" i="3"/>
  <c r="Y168" i="3"/>
  <c r="Q168" i="3"/>
  <c r="I168" i="3"/>
  <c r="AB170" i="3"/>
  <c r="T170" i="3"/>
  <c r="L170" i="3"/>
  <c r="AA170" i="3"/>
  <c r="S170" i="3"/>
  <c r="K170" i="3"/>
  <c r="Z170" i="3"/>
  <c r="R170" i="3"/>
  <c r="J170" i="3"/>
  <c r="Y170" i="3"/>
  <c r="Q170" i="3"/>
  <c r="I170" i="3"/>
  <c r="X170" i="3"/>
  <c r="P170" i="3"/>
  <c r="H170" i="3"/>
  <c r="W170" i="3"/>
  <c r="O170" i="3"/>
  <c r="G170" i="3"/>
  <c r="V170" i="3"/>
  <c r="N170" i="3"/>
  <c r="F170" i="3"/>
  <c r="AC170" i="3"/>
  <c r="U170" i="3"/>
  <c r="M170" i="3"/>
  <c r="E170" i="3"/>
  <c r="X172" i="3"/>
  <c r="P172" i="3"/>
  <c r="H172" i="3"/>
  <c r="W172" i="3"/>
  <c r="O172" i="3"/>
  <c r="G172" i="3"/>
  <c r="V172" i="3"/>
  <c r="N172" i="3"/>
  <c r="F172" i="3"/>
  <c r="AC172" i="3"/>
  <c r="U172" i="3"/>
  <c r="M172" i="3"/>
  <c r="E172" i="3"/>
  <c r="AB172" i="3"/>
  <c r="T172" i="3"/>
  <c r="L172" i="3"/>
  <c r="AA172" i="3"/>
  <c r="S172" i="3"/>
  <c r="K172" i="3"/>
  <c r="Z172" i="3"/>
  <c r="R172" i="3"/>
  <c r="J172" i="3"/>
  <c r="Y172" i="3"/>
  <c r="Q172" i="3"/>
  <c r="I172" i="3"/>
  <c r="AB174" i="3"/>
  <c r="T174" i="3"/>
  <c r="L174" i="3"/>
  <c r="AA174" i="3"/>
  <c r="S174" i="3"/>
  <c r="K174" i="3"/>
  <c r="Z174" i="3"/>
  <c r="R174" i="3"/>
  <c r="J174" i="3"/>
  <c r="Y174" i="3"/>
  <c r="Q174" i="3"/>
  <c r="I174" i="3"/>
  <c r="X174" i="3"/>
  <c r="P174" i="3"/>
  <c r="H174" i="3"/>
  <c r="W174" i="3"/>
  <c r="O174" i="3"/>
  <c r="G174" i="3"/>
  <c r="V174" i="3"/>
  <c r="N174" i="3"/>
  <c r="F174" i="3"/>
  <c r="E174" i="3"/>
  <c r="AC174" i="3"/>
  <c r="U174" i="3"/>
  <c r="M174" i="3"/>
  <c r="X176" i="3"/>
  <c r="P176" i="3"/>
  <c r="H176" i="3"/>
  <c r="W176" i="3"/>
  <c r="O176" i="3"/>
  <c r="G176" i="3"/>
  <c r="V176" i="3"/>
  <c r="N176" i="3"/>
  <c r="F176" i="3"/>
  <c r="AC176" i="3"/>
  <c r="U176" i="3"/>
  <c r="M176" i="3"/>
  <c r="E176" i="3"/>
  <c r="AB176" i="3"/>
  <c r="T176" i="3"/>
  <c r="L176" i="3"/>
  <c r="AA176" i="3"/>
  <c r="S176" i="3"/>
  <c r="K176" i="3"/>
  <c r="Z176" i="3"/>
  <c r="R176" i="3"/>
  <c r="J176" i="3"/>
  <c r="Q176" i="3"/>
  <c r="Y176" i="3"/>
  <c r="AB178" i="3"/>
  <c r="T178" i="3"/>
  <c r="L178" i="3"/>
  <c r="AA178" i="3"/>
  <c r="S178" i="3"/>
  <c r="K178" i="3"/>
  <c r="Z178" i="3"/>
  <c r="R178" i="3"/>
  <c r="J178" i="3"/>
  <c r="Y178" i="3"/>
  <c r="Q178" i="3"/>
  <c r="I178" i="3"/>
  <c r="X178" i="3"/>
  <c r="P178" i="3"/>
  <c r="H178" i="3"/>
  <c r="W178" i="3"/>
  <c r="O178" i="3"/>
  <c r="G178" i="3"/>
  <c r="V178" i="3"/>
  <c r="N178" i="3"/>
  <c r="F178" i="3"/>
  <c r="AC178" i="3"/>
  <c r="U178" i="3"/>
  <c r="M178" i="3"/>
  <c r="E178" i="3"/>
  <c r="X180" i="3"/>
  <c r="P180" i="3"/>
  <c r="H180" i="3"/>
  <c r="W180" i="3"/>
  <c r="O180" i="3"/>
  <c r="G180" i="3"/>
  <c r="V180" i="3"/>
  <c r="N180" i="3"/>
  <c r="F180" i="3"/>
  <c r="AC180" i="3"/>
  <c r="U180" i="3"/>
  <c r="M180" i="3"/>
  <c r="E180" i="3"/>
  <c r="AB180" i="3"/>
  <c r="T180" i="3"/>
  <c r="L180" i="3"/>
  <c r="AA180" i="3"/>
  <c r="S180" i="3"/>
  <c r="Z180" i="3"/>
  <c r="R180" i="3"/>
  <c r="J180" i="3"/>
  <c r="Y180" i="3"/>
  <c r="Q180" i="3"/>
  <c r="I180" i="3"/>
  <c r="AB182" i="3"/>
  <c r="T182" i="3"/>
  <c r="L182" i="3"/>
  <c r="AA182" i="3"/>
  <c r="S182" i="3"/>
  <c r="K182" i="3"/>
  <c r="Z182" i="3"/>
  <c r="R182" i="3"/>
  <c r="J182" i="3"/>
  <c r="Y182" i="3"/>
  <c r="Q182" i="3"/>
  <c r="X182" i="3"/>
  <c r="P182" i="3"/>
  <c r="H182" i="3"/>
  <c r="W182" i="3"/>
  <c r="O182" i="3"/>
  <c r="G182" i="3"/>
  <c r="V182" i="3"/>
  <c r="N182" i="3"/>
  <c r="F182" i="3"/>
  <c r="AC182" i="3"/>
  <c r="U182" i="3"/>
  <c r="M182" i="3"/>
  <c r="E182" i="3"/>
  <c r="V185" i="3"/>
  <c r="N185" i="3"/>
  <c r="F185" i="3"/>
  <c r="X184" i="3"/>
  <c r="P184" i="3"/>
  <c r="H184" i="3"/>
  <c r="AC185" i="3"/>
  <c r="U185" i="3"/>
  <c r="M185" i="3"/>
  <c r="E185" i="3"/>
  <c r="W184" i="3"/>
  <c r="O184" i="3"/>
  <c r="G184" i="3"/>
  <c r="AB185" i="3"/>
  <c r="T185" i="3"/>
  <c r="L185" i="3"/>
  <c r="V184" i="3"/>
  <c r="N184" i="3"/>
  <c r="F184" i="3"/>
  <c r="AA185" i="3"/>
  <c r="S185" i="3"/>
  <c r="K185" i="3"/>
  <c r="AC184" i="3"/>
  <c r="U184" i="3"/>
  <c r="M184" i="3"/>
  <c r="E184" i="3"/>
  <c r="Z185" i="3"/>
  <c r="R185" i="3"/>
  <c r="J185" i="3"/>
  <c r="AB184" i="3"/>
  <c r="T184" i="3"/>
  <c r="L184" i="3"/>
  <c r="Y185" i="3"/>
  <c r="Q185" i="3"/>
  <c r="I185" i="3"/>
  <c r="AA184" i="3"/>
  <c r="S184" i="3"/>
  <c r="K184" i="3"/>
  <c r="X185" i="3"/>
  <c r="P185" i="3"/>
  <c r="H185" i="3"/>
  <c r="Z184" i="3"/>
  <c r="R184" i="3"/>
  <c r="J184" i="3"/>
  <c r="W185" i="3"/>
  <c r="O185" i="3"/>
  <c r="G185" i="3"/>
  <c r="Y184" i="3"/>
  <c r="Q184" i="3"/>
  <c r="I184" i="3"/>
  <c r="AB186" i="3"/>
  <c r="T186" i="3"/>
  <c r="L186" i="3"/>
  <c r="AA186" i="3"/>
  <c r="S186" i="3"/>
  <c r="K186" i="3"/>
  <c r="Z186" i="3"/>
  <c r="R186" i="3"/>
  <c r="J186" i="3"/>
  <c r="Y186" i="3"/>
  <c r="Q186" i="3"/>
  <c r="I186" i="3"/>
  <c r="X186" i="3"/>
  <c r="P186" i="3"/>
  <c r="H186" i="3"/>
  <c r="W186" i="3"/>
  <c r="O186" i="3"/>
  <c r="G186" i="3"/>
  <c r="V186" i="3"/>
  <c r="N186" i="3"/>
  <c r="F186" i="3"/>
  <c r="M186" i="3"/>
  <c r="E186" i="3"/>
  <c r="AC186" i="3"/>
  <c r="U186" i="3"/>
  <c r="X188" i="3"/>
  <c r="P188" i="3"/>
  <c r="H188" i="3"/>
  <c r="W188" i="3"/>
  <c r="O188" i="3"/>
  <c r="G188" i="3"/>
  <c r="V188" i="3"/>
  <c r="N188" i="3"/>
  <c r="AC188" i="3"/>
  <c r="U188" i="3"/>
  <c r="M188" i="3"/>
  <c r="E188" i="3"/>
  <c r="AB188" i="3"/>
  <c r="T188" i="3"/>
  <c r="L188" i="3"/>
  <c r="AA188" i="3"/>
  <c r="S188" i="3"/>
  <c r="K188" i="3"/>
  <c r="Z188" i="3"/>
  <c r="R188" i="3"/>
  <c r="J188" i="3"/>
  <c r="Y188" i="3"/>
  <c r="Q188" i="3"/>
  <c r="I188" i="3"/>
  <c r="AB190" i="3"/>
  <c r="T190" i="3"/>
  <c r="L190" i="3"/>
  <c r="AA190" i="3"/>
  <c r="S190" i="3"/>
  <c r="K190" i="3"/>
  <c r="Z190" i="3"/>
  <c r="R190" i="3"/>
  <c r="J190" i="3"/>
  <c r="Y190" i="3"/>
  <c r="Q190" i="3"/>
  <c r="I190" i="3"/>
  <c r="X190" i="3"/>
  <c r="P190" i="3"/>
  <c r="W190" i="3"/>
  <c r="O190" i="3"/>
  <c r="G190" i="3"/>
  <c r="V190" i="3"/>
  <c r="N190" i="3"/>
  <c r="AC190" i="3"/>
  <c r="U190" i="3"/>
  <c r="M190" i="3"/>
  <c r="E190" i="3"/>
  <c r="X192" i="3"/>
  <c r="P192" i="3"/>
  <c r="H192" i="3"/>
  <c r="W192" i="3"/>
  <c r="O192" i="3"/>
  <c r="G192" i="3"/>
  <c r="V192" i="3"/>
  <c r="N192" i="3"/>
  <c r="F192" i="3"/>
  <c r="AC192" i="3"/>
  <c r="U192" i="3"/>
  <c r="M192" i="3"/>
  <c r="E192" i="3"/>
  <c r="AB192" i="3"/>
  <c r="T192" i="3"/>
  <c r="L192" i="3"/>
  <c r="AA192" i="3"/>
  <c r="S192" i="3"/>
  <c r="K192" i="3"/>
  <c r="Z192" i="3"/>
  <c r="R192" i="3"/>
  <c r="J192" i="3"/>
  <c r="Y192" i="3"/>
  <c r="Q192" i="3"/>
  <c r="I192" i="3"/>
  <c r="AB194" i="3"/>
  <c r="T194" i="3"/>
  <c r="L194" i="3"/>
  <c r="AA194" i="3"/>
  <c r="S194" i="3"/>
  <c r="K194" i="3"/>
  <c r="Z194" i="3"/>
  <c r="R194" i="3"/>
  <c r="J194" i="3"/>
  <c r="Y194" i="3"/>
  <c r="Q194" i="3"/>
  <c r="I194" i="3"/>
  <c r="X194" i="3"/>
  <c r="P194" i="3"/>
  <c r="H194" i="3"/>
  <c r="W194" i="3"/>
  <c r="O194" i="3"/>
  <c r="G194" i="3"/>
  <c r="V194" i="3"/>
  <c r="N194" i="3"/>
  <c r="F194" i="3"/>
  <c r="AC194" i="3"/>
  <c r="U194" i="3"/>
  <c r="M194" i="3"/>
  <c r="E194" i="3"/>
  <c r="X196" i="3"/>
  <c r="P196" i="3"/>
  <c r="H196" i="3"/>
  <c r="W196" i="3"/>
  <c r="O196" i="3"/>
  <c r="G196" i="3"/>
  <c r="V196" i="3"/>
  <c r="N196" i="3"/>
  <c r="F196" i="3"/>
  <c r="AC196" i="3"/>
  <c r="U196" i="3"/>
  <c r="M196" i="3"/>
  <c r="E196" i="3"/>
  <c r="AB196" i="3"/>
  <c r="T196" i="3"/>
  <c r="L196" i="3"/>
  <c r="AA196" i="3"/>
  <c r="S196" i="3"/>
  <c r="K196" i="3"/>
  <c r="Z196" i="3"/>
  <c r="R196" i="3"/>
  <c r="J196" i="3"/>
  <c r="Y196" i="3"/>
  <c r="Q196" i="3"/>
  <c r="I196" i="3"/>
  <c r="AB198" i="3"/>
  <c r="T198" i="3"/>
  <c r="L198" i="3"/>
  <c r="AA198" i="3"/>
  <c r="S198" i="3"/>
  <c r="K198" i="3"/>
  <c r="Z198" i="3"/>
  <c r="R198" i="3"/>
  <c r="J198" i="3"/>
  <c r="Y198" i="3"/>
  <c r="Q198" i="3"/>
  <c r="I198" i="3"/>
  <c r="X198" i="3"/>
  <c r="P198" i="3"/>
  <c r="H198" i="3"/>
  <c r="W198" i="3"/>
  <c r="O198" i="3"/>
  <c r="G198" i="3"/>
  <c r="V198" i="3"/>
  <c r="N198" i="3"/>
  <c r="F198" i="3"/>
  <c r="AC198" i="3"/>
  <c r="U198" i="3"/>
  <c r="M198" i="3"/>
  <c r="E198" i="3"/>
  <c r="X200" i="3"/>
  <c r="P200" i="3"/>
  <c r="H200" i="3"/>
  <c r="W200" i="3"/>
  <c r="O200" i="3"/>
  <c r="G200" i="3"/>
  <c r="V200" i="3"/>
  <c r="N200" i="3"/>
  <c r="F200" i="3"/>
  <c r="AC200" i="3"/>
  <c r="U200" i="3"/>
  <c r="M200" i="3"/>
  <c r="E200" i="3"/>
  <c r="AB200" i="3"/>
  <c r="T200" i="3"/>
  <c r="L200" i="3"/>
  <c r="AA200" i="3"/>
  <c r="S200" i="3"/>
  <c r="K200" i="3"/>
  <c r="Z200" i="3"/>
  <c r="R200" i="3"/>
  <c r="J200" i="3"/>
  <c r="Y200" i="3"/>
  <c r="Q200" i="3"/>
  <c r="I200" i="3"/>
  <c r="AB202" i="3"/>
  <c r="T202" i="3"/>
  <c r="L202" i="3"/>
  <c r="AA202" i="3"/>
  <c r="S202" i="3"/>
  <c r="K202" i="3"/>
  <c r="Z202" i="3"/>
  <c r="R202" i="3"/>
  <c r="J202" i="3"/>
  <c r="Y202" i="3"/>
  <c r="Q202" i="3"/>
  <c r="I202" i="3"/>
  <c r="X202" i="3"/>
  <c r="P202" i="3"/>
  <c r="W202" i="3"/>
  <c r="O202" i="3"/>
  <c r="G202" i="3"/>
  <c r="V202" i="3"/>
  <c r="N202" i="3"/>
  <c r="AC202" i="3"/>
  <c r="U202" i="3"/>
  <c r="M202" i="3"/>
  <c r="E202" i="3"/>
  <c r="X204" i="3"/>
  <c r="P204" i="3"/>
  <c r="H204" i="3"/>
  <c r="W204" i="3"/>
  <c r="O204" i="3"/>
  <c r="G204" i="3"/>
  <c r="V204" i="3"/>
  <c r="N204" i="3"/>
  <c r="F204" i="3"/>
  <c r="AC204" i="3"/>
  <c r="U204" i="3"/>
  <c r="M204" i="3"/>
  <c r="E204" i="3"/>
  <c r="AB204" i="3"/>
  <c r="T204" i="3"/>
  <c r="AA204" i="3"/>
  <c r="S204" i="3"/>
  <c r="K204" i="3"/>
  <c r="Z204" i="3"/>
  <c r="R204" i="3"/>
  <c r="J204" i="3"/>
  <c r="Y204" i="3"/>
  <c r="Q204" i="3"/>
  <c r="I204" i="3"/>
  <c r="AB206" i="3"/>
  <c r="T206" i="3"/>
  <c r="L206" i="3"/>
  <c r="AA206" i="3"/>
  <c r="S206" i="3"/>
  <c r="K206" i="3"/>
  <c r="Z206" i="3"/>
  <c r="R206" i="3"/>
  <c r="J206" i="3"/>
  <c r="Y206" i="3"/>
  <c r="Q206" i="3"/>
  <c r="I206" i="3"/>
  <c r="X206" i="3"/>
  <c r="P206" i="3"/>
  <c r="H206" i="3"/>
  <c r="W206" i="3"/>
  <c r="O206" i="3"/>
  <c r="G206" i="3"/>
  <c r="V206" i="3"/>
  <c r="N206" i="3"/>
  <c r="F206" i="3"/>
  <c r="AC206" i="3"/>
  <c r="U206" i="3"/>
  <c r="M206" i="3"/>
  <c r="E206" i="3"/>
  <c r="X208" i="3"/>
  <c r="P208" i="3"/>
  <c r="H208" i="3"/>
  <c r="W208" i="3"/>
  <c r="O208" i="3"/>
  <c r="G208" i="3"/>
  <c r="V208" i="3"/>
  <c r="N208" i="3"/>
  <c r="F208" i="3"/>
  <c r="AC208" i="3"/>
  <c r="U208" i="3"/>
  <c r="M208" i="3"/>
  <c r="E208" i="3"/>
  <c r="AB208" i="3"/>
  <c r="T208" i="3"/>
  <c r="L208" i="3"/>
  <c r="AA208" i="3"/>
  <c r="S208" i="3"/>
  <c r="K208" i="3"/>
  <c r="Z208" i="3"/>
  <c r="R208" i="3"/>
  <c r="J208" i="3"/>
  <c r="Y208" i="3"/>
  <c r="Q208" i="3"/>
  <c r="I208" i="3"/>
  <c r="AB210" i="3"/>
  <c r="T210" i="3"/>
  <c r="L210" i="3"/>
  <c r="AA210" i="3"/>
  <c r="S210" i="3"/>
  <c r="K210" i="3"/>
  <c r="Z210" i="3"/>
  <c r="R210" i="3"/>
  <c r="J210" i="3"/>
  <c r="Y210" i="3"/>
  <c r="Q210" i="3"/>
  <c r="I210" i="3"/>
  <c r="X210" i="3"/>
  <c r="P210" i="3"/>
  <c r="H210" i="3"/>
  <c r="W210" i="3"/>
  <c r="O210" i="3"/>
  <c r="G210" i="3"/>
  <c r="V210" i="3"/>
  <c r="N210" i="3"/>
  <c r="F210" i="3"/>
  <c r="AC210" i="3"/>
  <c r="U210" i="3"/>
  <c r="M210" i="3"/>
  <c r="E210" i="3"/>
  <c r="X212" i="3"/>
  <c r="P212" i="3"/>
  <c r="H212" i="3"/>
  <c r="W212" i="3"/>
  <c r="O212" i="3"/>
  <c r="G212" i="3"/>
  <c r="V212" i="3"/>
  <c r="N212" i="3"/>
  <c r="F212" i="3"/>
  <c r="AC212" i="3"/>
  <c r="U212" i="3"/>
  <c r="M212" i="3"/>
  <c r="E212" i="3"/>
  <c r="AB212" i="3"/>
  <c r="T212" i="3"/>
  <c r="L212" i="3"/>
  <c r="AA212" i="3"/>
  <c r="S212" i="3"/>
  <c r="K212" i="3"/>
  <c r="Z212" i="3"/>
  <c r="R212" i="3"/>
  <c r="J212" i="3"/>
  <c r="Y212" i="3"/>
  <c r="Q212" i="3"/>
  <c r="I212" i="3"/>
  <c r="AB214" i="3"/>
  <c r="T214" i="3"/>
  <c r="L214" i="3"/>
  <c r="AA214" i="3"/>
  <c r="S214" i="3"/>
  <c r="K214" i="3"/>
  <c r="Z214" i="3"/>
  <c r="R214" i="3"/>
  <c r="J214" i="3"/>
  <c r="Y214" i="3"/>
  <c r="Q214" i="3"/>
  <c r="I214" i="3"/>
  <c r="X214" i="3"/>
  <c r="P214" i="3"/>
  <c r="H214" i="3"/>
  <c r="W214" i="3"/>
  <c r="O214" i="3"/>
  <c r="G214" i="3"/>
  <c r="V214" i="3"/>
  <c r="N214" i="3"/>
  <c r="F214" i="3"/>
  <c r="AC214" i="3"/>
  <c r="U214" i="3"/>
  <c r="M214" i="3"/>
  <c r="E214" i="3"/>
  <c r="X216" i="3"/>
  <c r="P216" i="3"/>
  <c r="H216" i="3"/>
  <c r="W216" i="3"/>
  <c r="O216" i="3"/>
  <c r="G216" i="3"/>
  <c r="V216" i="3"/>
  <c r="N216" i="3"/>
  <c r="F216" i="3"/>
  <c r="AC216" i="3"/>
  <c r="U216" i="3"/>
  <c r="M216" i="3"/>
  <c r="E216" i="3"/>
  <c r="AB216" i="3"/>
  <c r="T216" i="3"/>
  <c r="L216" i="3"/>
  <c r="AA216" i="3"/>
  <c r="S216" i="3"/>
  <c r="K216" i="3"/>
  <c r="Z216" i="3"/>
  <c r="R216" i="3"/>
  <c r="J216" i="3"/>
  <c r="Y216" i="3"/>
  <c r="Q216" i="3"/>
  <c r="I216" i="3"/>
  <c r="AB218" i="3"/>
  <c r="T218" i="3"/>
  <c r="L218" i="3"/>
  <c r="AA218" i="3"/>
  <c r="S218" i="3"/>
  <c r="K218" i="3"/>
  <c r="Z218" i="3"/>
  <c r="R218" i="3"/>
  <c r="J218" i="3"/>
  <c r="Y218" i="3"/>
  <c r="Q218" i="3"/>
  <c r="I218" i="3"/>
  <c r="X218" i="3"/>
  <c r="P218" i="3"/>
  <c r="H218" i="3"/>
  <c r="W218" i="3"/>
  <c r="O218" i="3"/>
  <c r="G218" i="3"/>
  <c r="V218" i="3"/>
  <c r="N218" i="3"/>
  <c r="F218" i="3"/>
  <c r="AC218" i="3"/>
  <c r="U218" i="3"/>
  <c r="M218" i="3"/>
  <c r="E218" i="3"/>
  <c r="P220" i="3"/>
  <c r="H220" i="3"/>
  <c r="W220" i="3"/>
  <c r="O220" i="3"/>
  <c r="G220" i="3"/>
  <c r="V220" i="3"/>
  <c r="N220" i="3"/>
  <c r="F220" i="3"/>
  <c r="AC220" i="3"/>
  <c r="U220" i="3"/>
  <c r="M220" i="3"/>
  <c r="E220" i="3"/>
  <c r="AB220" i="3"/>
  <c r="T220" i="3"/>
  <c r="L220" i="3"/>
  <c r="AA220" i="3"/>
  <c r="S220" i="3"/>
  <c r="K220" i="3"/>
  <c r="Z220" i="3"/>
  <c r="R220" i="3"/>
  <c r="J220" i="3"/>
  <c r="Y220" i="3"/>
  <c r="Q220" i="3"/>
  <c r="I220" i="3"/>
  <c r="X224" i="3"/>
  <c r="P224" i="3"/>
  <c r="H224" i="3"/>
  <c r="W224" i="3"/>
  <c r="O224" i="3"/>
  <c r="G224" i="3"/>
  <c r="V224" i="3"/>
  <c r="N224" i="3"/>
  <c r="F224" i="3"/>
  <c r="AC224" i="3"/>
  <c r="U224" i="3"/>
  <c r="M224" i="3"/>
  <c r="E224" i="3"/>
  <c r="AB224" i="3"/>
  <c r="T224" i="3"/>
  <c r="L224" i="3"/>
  <c r="AA224" i="3"/>
  <c r="S224" i="3"/>
  <c r="K224" i="3"/>
  <c r="Z224" i="3"/>
  <c r="R224" i="3"/>
  <c r="J224" i="3"/>
  <c r="Y224" i="3"/>
  <c r="Q224" i="3"/>
  <c r="X228" i="3"/>
  <c r="P228" i="3"/>
  <c r="H228" i="3"/>
  <c r="W228" i="3"/>
  <c r="O228" i="3"/>
  <c r="G228" i="3"/>
  <c r="V228" i="3"/>
  <c r="N228" i="3"/>
  <c r="F228" i="3"/>
  <c r="AC228" i="3"/>
  <c r="U228" i="3"/>
  <c r="M228" i="3"/>
  <c r="E228" i="3"/>
  <c r="AB228" i="3"/>
  <c r="T228" i="3"/>
  <c r="L228" i="3"/>
  <c r="AA228" i="3"/>
  <c r="S228" i="3"/>
  <c r="K228" i="3"/>
  <c r="Z228" i="3"/>
  <c r="R228" i="3"/>
  <c r="J228" i="3"/>
  <c r="Y228" i="3"/>
  <c r="Q228" i="3"/>
  <c r="I228" i="3"/>
  <c r="X232" i="3"/>
  <c r="P232" i="3"/>
  <c r="H232" i="3"/>
  <c r="V232" i="3"/>
  <c r="N232" i="3"/>
  <c r="F232" i="3"/>
  <c r="Z232" i="3"/>
  <c r="R232" i="3"/>
  <c r="J232" i="3"/>
  <c r="T232" i="3"/>
  <c r="G232" i="3"/>
  <c r="S232" i="3"/>
  <c r="E232" i="3"/>
  <c r="AC232" i="3"/>
  <c r="Q232" i="3"/>
  <c r="AB232" i="3"/>
  <c r="O232" i="3"/>
  <c r="AA232" i="3"/>
  <c r="M232" i="3"/>
  <c r="Y232" i="3"/>
  <c r="L232" i="3"/>
  <c r="W232" i="3"/>
  <c r="K232" i="3"/>
  <c r="U232" i="3"/>
  <c r="I232" i="3"/>
  <c r="W245" i="3"/>
  <c r="O245" i="3"/>
  <c r="G245" i="3"/>
  <c r="V245" i="3"/>
  <c r="N245" i="3"/>
  <c r="F245" i="3"/>
  <c r="AC245" i="3"/>
  <c r="U245" i="3"/>
  <c r="M245" i="3"/>
  <c r="E245" i="3"/>
  <c r="AB245" i="3"/>
  <c r="T245" i="3"/>
  <c r="L245" i="3"/>
  <c r="AA245" i="3"/>
  <c r="S245" i="3"/>
  <c r="K245" i="3"/>
  <c r="Y245" i="3"/>
  <c r="Q245" i="3"/>
  <c r="X245" i="3"/>
  <c r="P245" i="3"/>
  <c r="H245" i="3"/>
  <c r="Z245" i="3"/>
  <c r="R245" i="3"/>
  <c r="J245" i="3"/>
  <c r="N245" i="2"/>
  <c r="O245" i="2" s="1"/>
  <c r="Q245" i="2" s="1"/>
  <c r="R245" i="2" s="1"/>
  <c r="AA255" i="3"/>
  <c r="S255" i="3"/>
  <c r="K255" i="3"/>
  <c r="Z255" i="3"/>
  <c r="R255" i="3"/>
  <c r="J255" i="3"/>
  <c r="Y255" i="3"/>
  <c r="Q255" i="3"/>
  <c r="I255" i="3"/>
  <c r="X255" i="3"/>
  <c r="P255" i="3"/>
  <c r="W255" i="3"/>
  <c r="O255" i="3"/>
  <c r="G255" i="3"/>
  <c r="AC255" i="3"/>
  <c r="U255" i="3"/>
  <c r="M255" i="3"/>
  <c r="E255" i="3"/>
  <c r="AB255" i="3"/>
  <c r="T255" i="3"/>
  <c r="L255" i="3"/>
  <c r="V255" i="3"/>
  <c r="N255" i="3"/>
  <c r="F255" i="3"/>
  <c r="N255" i="2"/>
  <c r="O255" i="2" s="1"/>
  <c r="Q255" i="2" s="1"/>
  <c r="H255" i="3" s="1"/>
  <c r="AC262" i="3"/>
  <c r="U262" i="3"/>
  <c r="M262" i="3"/>
  <c r="E262" i="3"/>
  <c r="AB262" i="3"/>
  <c r="T262" i="3"/>
  <c r="L262" i="3"/>
  <c r="AA262" i="3"/>
  <c r="S262" i="3"/>
  <c r="K262" i="3"/>
  <c r="Z262" i="3"/>
  <c r="R262" i="3"/>
  <c r="J262" i="3"/>
  <c r="Y262" i="3"/>
  <c r="Q262" i="3"/>
  <c r="I262" i="3"/>
  <c r="W262" i="3"/>
  <c r="O262" i="3"/>
  <c r="G262" i="3"/>
  <c r="V262" i="3"/>
  <c r="N262" i="3"/>
  <c r="X262" i="3"/>
  <c r="P262" i="3"/>
  <c r="W265" i="3"/>
  <c r="O265" i="3"/>
  <c r="G265" i="3"/>
  <c r="V265" i="3"/>
  <c r="N265" i="3"/>
  <c r="F265" i="3"/>
  <c r="AC265" i="3"/>
  <c r="U265" i="3"/>
  <c r="M265" i="3"/>
  <c r="E265" i="3"/>
  <c r="AB265" i="3"/>
  <c r="T265" i="3"/>
  <c r="AA265" i="3"/>
  <c r="S265" i="3"/>
  <c r="K265" i="3"/>
  <c r="Y265" i="3"/>
  <c r="Q265" i="3"/>
  <c r="I265" i="3"/>
  <c r="X265" i="3"/>
  <c r="P265" i="3"/>
  <c r="H265" i="3"/>
  <c r="Z265" i="3"/>
  <c r="R265" i="3"/>
  <c r="J265" i="3"/>
  <c r="N265" i="2"/>
  <c r="O265" i="2" s="1"/>
  <c r="Q265" i="2" s="1"/>
  <c r="R265" i="2" s="1"/>
  <c r="AC270" i="3"/>
  <c r="U270" i="3"/>
  <c r="M270" i="3"/>
  <c r="E270" i="3"/>
  <c r="AB270" i="3"/>
  <c r="T270" i="3"/>
  <c r="L270" i="3"/>
  <c r="AA270" i="3"/>
  <c r="S270" i="3"/>
  <c r="K270" i="3"/>
  <c r="Z270" i="3"/>
  <c r="R270" i="3"/>
  <c r="J270" i="3"/>
  <c r="Y270" i="3"/>
  <c r="Q270" i="3"/>
  <c r="I270" i="3"/>
  <c r="W270" i="3"/>
  <c r="O270" i="3"/>
  <c r="G270" i="3"/>
  <c r="V270" i="3"/>
  <c r="N270" i="3"/>
  <c r="F270" i="3"/>
  <c r="X270" i="3"/>
  <c r="P270" i="3"/>
  <c r="H270" i="3"/>
  <c r="AA283" i="3"/>
  <c r="S283" i="3"/>
  <c r="K283" i="3"/>
  <c r="Z283" i="3"/>
  <c r="R283" i="3"/>
  <c r="J283" i="3"/>
  <c r="Y283" i="3"/>
  <c r="Q283" i="3"/>
  <c r="I283" i="3"/>
  <c r="X283" i="3"/>
  <c r="P283" i="3"/>
  <c r="H283" i="3"/>
  <c r="W283" i="3"/>
  <c r="O283" i="3"/>
  <c r="G283" i="3"/>
  <c r="AC283" i="3"/>
  <c r="U283" i="3"/>
  <c r="M283" i="3"/>
  <c r="E283" i="3"/>
  <c r="AB283" i="3"/>
  <c r="T283" i="3"/>
  <c r="V283" i="3"/>
  <c r="N283" i="3"/>
  <c r="F283" i="3"/>
  <c r="N283" i="2"/>
  <c r="O283" i="2" s="1"/>
  <c r="Q283" i="2" s="1"/>
  <c r="R283" i="2" s="1"/>
  <c r="Y288" i="3"/>
  <c r="Q288" i="3"/>
  <c r="I288" i="3"/>
  <c r="X288" i="3"/>
  <c r="P288" i="3"/>
  <c r="H288" i="3"/>
  <c r="W288" i="3"/>
  <c r="O288" i="3"/>
  <c r="G288" i="3"/>
  <c r="V288" i="3"/>
  <c r="N288" i="3"/>
  <c r="F288" i="3"/>
  <c r="AC288" i="3"/>
  <c r="U288" i="3"/>
  <c r="M288" i="3"/>
  <c r="E288" i="3"/>
  <c r="AA288" i="3"/>
  <c r="S288" i="3"/>
  <c r="K288" i="3"/>
  <c r="Z288" i="3"/>
  <c r="R288" i="3"/>
  <c r="J288" i="3"/>
  <c r="T288" i="3"/>
  <c r="L288" i="3"/>
  <c r="AB288" i="3"/>
  <c r="AA291" i="3"/>
  <c r="S291" i="3"/>
  <c r="K291" i="3"/>
  <c r="Z291" i="3"/>
  <c r="R291" i="3"/>
  <c r="J291" i="3"/>
  <c r="Y291" i="3"/>
  <c r="Q291" i="3"/>
  <c r="I291" i="3"/>
  <c r="X291" i="3"/>
  <c r="P291" i="3"/>
  <c r="H291" i="3"/>
  <c r="W291" i="3"/>
  <c r="O291" i="3"/>
  <c r="G291" i="3"/>
  <c r="AC291" i="3"/>
  <c r="U291" i="3"/>
  <c r="M291" i="3"/>
  <c r="E291" i="3"/>
  <c r="AB291" i="3"/>
  <c r="T291" i="3"/>
  <c r="L291" i="3"/>
  <c r="F291" i="3"/>
  <c r="V291" i="3"/>
  <c r="N291" i="3"/>
  <c r="N291" i="2"/>
  <c r="O291" i="2" s="1"/>
  <c r="Q291" i="2" s="1"/>
  <c r="R291" i="2" s="1"/>
  <c r="Y296" i="3"/>
  <c r="Q296" i="3"/>
  <c r="I296" i="3"/>
  <c r="X296" i="3"/>
  <c r="P296" i="3"/>
  <c r="H296" i="3"/>
  <c r="W296" i="3"/>
  <c r="O296" i="3"/>
  <c r="G296" i="3"/>
  <c r="V296" i="3"/>
  <c r="N296" i="3"/>
  <c r="F296" i="3"/>
  <c r="AC296" i="3"/>
  <c r="U296" i="3"/>
  <c r="M296" i="3"/>
  <c r="E296" i="3"/>
  <c r="AA296" i="3"/>
  <c r="S296" i="3"/>
  <c r="K296" i="3"/>
  <c r="Z296" i="3"/>
  <c r="R296" i="3"/>
  <c r="J296" i="3"/>
  <c r="AB296" i="3"/>
  <c r="T296" i="3"/>
  <c r="L296" i="3"/>
  <c r="AA299" i="3"/>
  <c r="S299" i="3"/>
  <c r="K299" i="3"/>
  <c r="Z299" i="3"/>
  <c r="R299" i="3"/>
  <c r="J299" i="3"/>
  <c r="Y299" i="3"/>
  <c r="Q299" i="3"/>
  <c r="I299" i="3"/>
  <c r="X299" i="3"/>
  <c r="P299" i="3"/>
  <c r="H299" i="3"/>
  <c r="W299" i="3"/>
  <c r="O299" i="3"/>
  <c r="G299" i="3"/>
  <c r="AC299" i="3"/>
  <c r="U299" i="3"/>
  <c r="M299" i="3"/>
  <c r="E299" i="3"/>
  <c r="AB299" i="3"/>
  <c r="T299" i="3"/>
  <c r="L299" i="3"/>
  <c r="V299" i="3"/>
  <c r="N299" i="3"/>
  <c r="F299" i="3"/>
  <c r="N299" i="2"/>
  <c r="O299" i="2" s="1"/>
  <c r="Q299" i="2" s="1"/>
  <c r="R299" i="2" s="1"/>
  <c r="Y304" i="3"/>
  <c r="Q304" i="3"/>
  <c r="I304" i="3"/>
  <c r="X304" i="3"/>
  <c r="P304" i="3"/>
  <c r="H304" i="3"/>
  <c r="W304" i="3"/>
  <c r="O304" i="3"/>
  <c r="G304" i="3"/>
  <c r="V304" i="3"/>
  <c r="N304" i="3"/>
  <c r="F304" i="3"/>
  <c r="AC304" i="3"/>
  <c r="U304" i="3"/>
  <c r="M304" i="3"/>
  <c r="E304" i="3"/>
  <c r="AA304" i="3"/>
  <c r="S304" i="3"/>
  <c r="K304" i="3"/>
  <c r="Z304" i="3"/>
  <c r="R304" i="3"/>
  <c r="J304" i="3"/>
  <c r="AB304" i="3"/>
  <c r="T304" i="3"/>
  <c r="L304" i="3"/>
  <c r="Y324" i="3"/>
  <c r="Q324" i="3"/>
  <c r="I324" i="3"/>
  <c r="X324" i="3"/>
  <c r="P324" i="3"/>
  <c r="H324" i="3"/>
  <c r="W324" i="3"/>
  <c r="O324" i="3"/>
  <c r="G324" i="3"/>
  <c r="V324" i="3"/>
  <c r="N324" i="3"/>
  <c r="F324" i="3"/>
  <c r="AC324" i="3"/>
  <c r="U324" i="3"/>
  <c r="M324" i="3"/>
  <c r="E324" i="3"/>
  <c r="AB324" i="3"/>
  <c r="T324" i="3"/>
  <c r="L324" i="3"/>
  <c r="AA324" i="3"/>
  <c r="S324" i="3"/>
  <c r="K324" i="3"/>
  <c r="Z324" i="3"/>
  <c r="R324" i="3"/>
  <c r="J324" i="3"/>
  <c r="Z369" i="3"/>
  <c r="R369" i="3"/>
  <c r="J369" i="3"/>
  <c r="Y369" i="3"/>
  <c r="Q369" i="3"/>
  <c r="I369" i="3"/>
  <c r="X369" i="3"/>
  <c r="P369" i="3"/>
  <c r="H369" i="3"/>
  <c r="W369" i="3"/>
  <c r="O369" i="3"/>
  <c r="G369" i="3"/>
  <c r="V369" i="3"/>
  <c r="N369" i="3"/>
  <c r="F369" i="3"/>
  <c r="AC369" i="3"/>
  <c r="U369" i="3"/>
  <c r="M369" i="3"/>
  <c r="E369" i="3"/>
  <c r="AB369" i="3"/>
  <c r="T369" i="3"/>
  <c r="L369" i="3"/>
  <c r="AA369" i="3"/>
  <c r="S369" i="3"/>
  <c r="K369" i="3"/>
  <c r="N369" i="2"/>
  <c r="O369" i="2" s="1"/>
  <c r="Q369" i="2" s="1"/>
  <c r="R369" i="2" s="1"/>
  <c r="X374" i="3"/>
  <c r="P374" i="3"/>
  <c r="H374" i="3"/>
  <c r="W374" i="3"/>
  <c r="O374" i="3"/>
  <c r="G374" i="3"/>
  <c r="V374" i="3"/>
  <c r="N374" i="3"/>
  <c r="F374" i="3"/>
  <c r="AC374" i="3"/>
  <c r="U374" i="3"/>
  <c r="M374" i="3"/>
  <c r="E374" i="3"/>
  <c r="AB374" i="3"/>
  <c r="T374" i="3"/>
  <c r="L374" i="3"/>
  <c r="AA374" i="3"/>
  <c r="S374" i="3"/>
  <c r="K374" i="3"/>
  <c r="Z374" i="3"/>
  <c r="R374" i="3"/>
  <c r="J374" i="3"/>
  <c r="Y374" i="3"/>
  <c r="Q374" i="3"/>
  <c r="I374" i="3"/>
  <c r="Z377" i="3"/>
  <c r="R377" i="3"/>
  <c r="J377" i="3"/>
  <c r="Y377" i="3"/>
  <c r="Q377" i="3"/>
  <c r="I377" i="3"/>
  <c r="X377" i="3"/>
  <c r="P377" i="3"/>
  <c r="H377" i="3"/>
  <c r="W377" i="3"/>
  <c r="O377" i="3"/>
  <c r="G377" i="3"/>
  <c r="V377" i="3"/>
  <c r="N377" i="3"/>
  <c r="F377" i="3"/>
  <c r="AC377" i="3"/>
  <c r="U377" i="3"/>
  <c r="M377" i="3"/>
  <c r="E377" i="3"/>
  <c r="AB377" i="3"/>
  <c r="T377" i="3"/>
  <c r="AA377" i="3"/>
  <c r="S377" i="3"/>
  <c r="K377" i="3"/>
  <c r="N377" i="2"/>
  <c r="O377" i="2" s="1"/>
  <c r="Q377" i="2" s="1"/>
  <c r="R377" i="2" s="1"/>
  <c r="X382" i="3"/>
  <c r="P382" i="3"/>
  <c r="H382" i="3"/>
  <c r="W382" i="3"/>
  <c r="O382" i="3"/>
  <c r="G382" i="3"/>
  <c r="V382" i="3"/>
  <c r="N382" i="3"/>
  <c r="F382" i="3"/>
  <c r="AC382" i="3"/>
  <c r="U382" i="3"/>
  <c r="M382" i="3"/>
  <c r="E382" i="3"/>
  <c r="AB382" i="3"/>
  <c r="T382" i="3"/>
  <c r="L382" i="3"/>
  <c r="AA382" i="3"/>
  <c r="S382" i="3"/>
  <c r="K382" i="3"/>
  <c r="Z382" i="3"/>
  <c r="R382" i="3"/>
  <c r="J382" i="3"/>
  <c r="Y382" i="3"/>
  <c r="Q382" i="3"/>
  <c r="AB392" i="3"/>
  <c r="T392" i="3"/>
  <c r="L392" i="3"/>
  <c r="AA392" i="3"/>
  <c r="S392" i="3"/>
  <c r="K392" i="3"/>
  <c r="Z392" i="3"/>
  <c r="R392" i="3"/>
  <c r="J392" i="3"/>
  <c r="Y392" i="3"/>
  <c r="Q392" i="3"/>
  <c r="I392" i="3"/>
  <c r="X392" i="3"/>
  <c r="P392" i="3"/>
  <c r="H392" i="3"/>
  <c r="W392" i="3"/>
  <c r="O392" i="3"/>
  <c r="G392" i="3"/>
  <c r="V392" i="3"/>
  <c r="N392" i="3"/>
  <c r="F392" i="3"/>
  <c r="AC392" i="3"/>
  <c r="U392" i="3"/>
  <c r="M392" i="3"/>
  <c r="E392" i="3"/>
  <c r="Z405" i="3"/>
  <c r="R405" i="3"/>
  <c r="J405" i="3"/>
  <c r="Y405" i="3"/>
  <c r="Q405" i="3"/>
  <c r="I405" i="3"/>
  <c r="X405" i="3"/>
  <c r="P405" i="3"/>
  <c r="H405" i="3"/>
  <c r="W405" i="3"/>
  <c r="O405" i="3"/>
  <c r="G405" i="3"/>
  <c r="V405" i="3"/>
  <c r="N405" i="3"/>
  <c r="F405" i="3"/>
  <c r="AC405" i="3"/>
  <c r="U405" i="3"/>
  <c r="M405" i="3"/>
  <c r="AB405" i="3"/>
  <c r="T405" i="3"/>
  <c r="L405" i="3"/>
  <c r="AA405" i="3"/>
  <c r="S405" i="3"/>
  <c r="K405" i="3"/>
  <c r="N405" i="2"/>
  <c r="O405" i="2" s="1"/>
  <c r="Q405" i="2" s="1"/>
  <c r="X410" i="3"/>
  <c r="P410" i="3"/>
  <c r="H410" i="3"/>
  <c r="W410" i="3"/>
  <c r="O410" i="3"/>
  <c r="G410" i="3"/>
  <c r="V410" i="3"/>
  <c r="N410" i="3"/>
  <c r="F410" i="3"/>
  <c r="AC410" i="3"/>
  <c r="U410" i="3"/>
  <c r="M410" i="3"/>
  <c r="E410" i="3"/>
  <c r="AB410" i="3"/>
  <c r="T410" i="3"/>
  <c r="L410" i="3"/>
  <c r="AA410" i="3"/>
  <c r="S410" i="3"/>
  <c r="K410" i="3"/>
  <c r="Z410" i="3"/>
  <c r="R410" i="3"/>
  <c r="J410" i="3"/>
  <c r="Y410" i="3"/>
  <c r="Q410" i="3"/>
  <c r="I410" i="3"/>
  <c r="Z413" i="3"/>
  <c r="R413" i="3"/>
  <c r="J413" i="3"/>
  <c r="Y413" i="3"/>
  <c r="Q413" i="3"/>
  <c r="I413" i="3"/>
  <c r="X413" i="3"/>
  <c r="P413" i="3"/>
  <c r="H413" i="3"/>
  <c r="W413" i="3"/>
  <c r="O413" i="3"/>
  <c r="G413" i="3"/>
  <c r="V413" i="3"/>
  <c r="N413" i="3"/>
  <c r="F413" i="3"/>
  <c r="AC413" i="3"/>
  <c r="U413" i="3"/>
  <c r="M413" i="3"/>
  <c r="E413" i="3"/>
  <c r="AB413" i="3"/>
  <c r="T413" i="3"/>
  <c r="L413" i="3"/>
  <c r="AA413" i="3"/>
  <c r="S413" i="3"/>
  <c r="K413" i="3"/>
  <c r="N413" i="2"/>
  <c r="O413" i="2" s="1"/>
  <c r="Q413" i="2" s="1"/>
  <c r="R413" i="2" s="1"/>
  <c r="X418" i="3"/>
  <c r="P418" i="3"/>
  <c r="H418" i="3"/>
  <c r="W418" i="3"/>
  <c r="O418" i="3"/>
  <c r="G418" i="3"/>
  <c r="V418" i="3"/>
  <c r="N418" i="3"/>
  <c r="F418" i="3"/>
  <c r="AC418" i="3"/>
  <c r="U418" i="3"/>
  <c r="M418" i="3"/>
  <c r="E418" i="3"/>
  <c r="AB418" i="3"/>
  <c r="T418" i="3"/>
  <c r="L418" i="3"/>
  <c r="AA418" i="3"/>
  <c r="S418" i="3"/>
  <c r="K418" i="3"/>
  <c r="Z418" i="3"/>
  <c r="R418" i="3"/>
  <c r="J418" i="3"/>
  <c r="Y418" i="3"/>
  <c r="Q418" i="3"/>
  <c r="I418" i="3"/>
  <c r="V444" i="3"/>
  <c r="N444" i="3"/>
  <c r="F444" i="3"/>
  <c r="AC444" i="3"/>
  <c r="U444" i="3"/>
  <c r="M444" i="3"/>
  <c r="E444" i="3"/>
  <c r="AB444" i="3"/>
  <c r="T444" i="3"/>
  <c r="L444" i="3"/>
  <c r="AA444" i="3"/>
  <c r="S444" i="3"/>
  <c r="K444" i="3"/>
  <c r="Z444" i="3"/>
  <c r="R444" i="3"/>
  <c r="J444" i="3"/>
  <c r="X444" i="3"/>
  <c r="P444" i="3"/>
  <c r="H444" i="3"/>
  <c r="W444" i="3"/>
  <c r="O444" i="3"/>
  <c r="G444" i="3"/>
  <c r="Q444" i="3"/>
  <c r="I444" i="3"/>
  <c r="Y444" i="3"/>
  <c r="V460" i="3"/>
  <c r="N460" i="3"/>
  <c r="F460" i="3"/>
  <c r="AC460" i="3"/>
  <c r="U460" i="3"/>
  <c r="M460" i="3"/>
  <c r="E460" i="3"/>
  <c r="AB460" i="3"/>
  <c r="T460" i="3"/>
  <c r="L460" i="3"/>
  <c r="AA460" i="3"/>
  <c r="S460" i="3"/>
  <c r="K460" i="3"/>
  <c r="Z460" i="3"/>
  <c r="R460" i="3"/>
  <c r="J460" i="3"/>
  <c r="X460" i="3"/>
  <c r="P460" i="3"/>
  <c r="H460" i="3"/>
  <c r="W460" i="3"/>
  <c r="O460" i="3"/>
  <c r="G460" i="3"/>
  <c r="Y460" i="3"/>
  <c r="Q460" i="3"/>
  <c r="I460" i="3"/>
  <c r="O469" i="2"/>
  <c r="Q469" i="2" s="1"/>
  <c r="O477" i="2"/>
  <c r="Q477" i="2" s="1"/>
  <c r="AC479" i="3"/>
  <c r="U479" i="3"/>
  <c r="M479" i="3"/>
  <c r="E479" i="3"/>
  <c r="AB479" i="3"/>
  <c r="AA479" i="3"/>
  <c r="S479" i="3"/>
  <c r="Z479" i="3"/>
  <c r="R479" i="3"/>
  <c r="J479" i="3"/>
  <c r="W479" i="3"/>
  <c r="O479" i="3"/>
  <c r="G479" i="3"/>
  <c r="V479" i="3"/>
  <c r="N479" i="3"/>
  <c r="F479" i="3"/>
  <c r="H479" i="3"/>
  <c r="Y479" i="3"/>
  <c r="X479" i="3"/>
  <c r="T479" i="3"/>
  <c r="Q479" i="3"/>
  <c r="L479" i="3"/>
  <c r="I479" i="3"/>
  <c r="P479" i="3"/>
  <c r="N479" i="2"/>
  <c r="AA508" i="3"/>
  <c r="S508" i="3"/>
  <c r="K508" i="3"/>
  <c r="Z508" i="3"/>
  <c r="R508" i="3"/>
  <c r="J508" i="3"/>
  <c r="Y508" i="3"/>
  <c r="Q508" i="3"/>
  <c r="I508" i="3"/>
  <c r="X508" i="3"/>
  <c r="P508" i="3"/>
  <c r="H508" i="3"/>
  <c r="W508" i="3"/>
  <c r="O508" i="3"/>
  <c r="G508" i="3"/>
  <c r="V508" i="3"/>
  <c r="N508" i="3"/>
  <c r="F508" i="3"/>
  <c r="AC508" i="3"/>
  <c r="U508" i="3"/>
  <c r="M508" i="3"/>
  <c r="E508" i="3"/>
  <c r="AB508" i="3"/>
  <c r="T508" i="3"/>
  <c r="L508" i="3"/>
  <c r="N508" i="2"/>
  <c r="O508" i="2" s="1"/>
  <c r="Q508" i="2" s="1"/>
  <c r="Y513" i="3"/>
  <c r="Q513" i="3"/>
  <c r="I513" i="3"/>
  <c r="X513" i="3"/>
  <c r="P513" i="3"/>
  <c r="H513" i="3"/>
  <c r="W513" i="3"/>
  <c r="O513" i="3"/>
  <c r="G513" i="3"/>
  <c r="V513" i="3"/>
  <c r="N513" i="3"/>
  <c r="F513" i="3"/>
  <c r="AC513" i="3"/>
  <c r="U513" i="3"/>
  <c r="M513" i="3"/>
  <c r="E513" i="3"/>
  <c r="AB513" i="3"/>
  <c r="T513" i="3"/>
  <c r="L513" i="3"/>
  <c r="AA513" i="3"/>
  <c r="S513" i="3"/>
  <c r="Z513" i="3"/>
  <c r="R513" i="3"/>
  <c r="J513" i="3"/>
  <c r="N513" i="2"/>
  <c r="O513" i="2" s="1"/>
  <c r="Q513" i="2" s="1"/>
  <c r="R513" i="2" s="1"/>
  <c r="Y252" i="3"/>
  <c r="Q252" i="3"/>
  <c r="I252" i="3"/>
  <c r="X252" i="3"/>
  <c r="P252" i="3"/>
  <c r="H252" i="3"/>
  <c r="W252" i="3"/>
  <c r="O252" i="3"/>
  <c r="G252" i="3"/>
  <c r="V252" i="3"/>
  <c r="N252" i="3"/>
  <c r="F252" i="3"/>
  <c r="AC252" i="3"/>
  <c r="U252" i="3"/>
  <c r="M252" i="3"/>
  <c r="E252" i="3"/>
  <c r="AA252" i="3"/>
  <c r="S252" i="3"/>
  <c r="K252" i="3"/>
  <c r="Z252" i="3"/>
  <c r="R252" i="3"/>
  <c r="J252" i="3"/>
  <c r="AB252" i="3"/>
  <c r="T252" i="3"/>
  <c r="L252" i="3"/>
  <c r="AA275" i="3"/>
  <c r="S275" i="3"/>
  <c r="K275" i="3"/>
  <c r="Z275" i="3"/>
  <c r="R275" i="3"/>
  <c r="J275" i="3"/>
  <c r="Y275" i="3"/>
  <c r="Q275" i="3"/>
  <c r="I275" i="3"/>
  <c r="X275" i="3"/>
  <c r="P275" i="3"/>
  <c r="H275" i="3"/>
  <c r="W275" i="3"/>
  <c r="O275" i="3"/>
  <c r="G275" i="3"/>
  <c r="AC275" i="3"/>
  <c r="U275" i="3"/>
  <c r="M275" i="3"/>
  <c r="E275" i="3"/>
  <c r="AB275" i="3"/>
  <c r="T275" i="3"/>
  <c r="L275" i="3"/>
  <c r="V275" i="3"/>
  <c r="N275" i="3"/>
  <c r="F275" i="3"/>
  <c r="N275" i="2"/>
  <c r="O275" i="2" s="1"/>
  <c r="Q275" i="2" s="1"/>
  <c r="R275" i="2" s="1"/>
  <c r="AC314" i="3"/>
  <c r="U314" i="3"/>
  <c r="M314" i="3"/>
  <c r="E314" i="3"/>
  <c r="AB314" i="3"/>
  <c r="T314" i="3"/>
  <c r="L314" i="3"/>
  <c r="AA314" i="3"/>
  <c r="S314" i="3"/>
  <c r="K314" i="3"/>
  <c r="Z314" i="3"/>
  <c r="R314" i="3"/>
  <c r="J314" i="3"/>
  <c r="Y314" i="3"/>
  <c r="Q314" i="3"/>
  <c r="I314" i="3"/>
  <c r="X314" i="3"/>
  <c r="P314" i="3"/>
  <c r="H314" i="3"/>
  <c r="W314" i="3"/>
  <c r="O314" i="3"/>
  <c r="G314" i="3"/>
  <c r="V314" i="3"/>
  <c r="N314" i="3"/>
  <c r="F314" i="3"/>
  <c r="X342" i="3"/>
  <c r="P342" i="3"/>
  <c r="H342" i="3"/>
  <c r="W342" i="3"/>
  <c r="O342" i="3"/>
  <c r="G342" i="3"/>
  <c r="V342" i="3"/>
  <c r="N342" i="3"/>
  <c r="F342" i="3"/>
  <c r="AC342" i="3"/>
  <c r="U342" i="3"/>
  <c r="M342" i="3"/>
  <c r="E342" i="3"/>
  <c r="AB342" i="3"/>
  <c r="T342" i="3"/>
  <c r="L342" i="3"/>
  <c r="AA342" i="3"/>
  <c r="S342" i="3"/>
  <c r="K342" i="3"/>
  <c r="Z342" i="3"/>
  <c r="R342" i="3"/>
  <c r="J342" i="3"/>
  <c r="Y342" i="3"/>
  <c r="Q342" i="3"/>
  <c r="I342" i="3"/>
  <c r="X358" i="3"/>
  <c r="P358" i="3"/>
  <c r="H358" i="3"/>
  <c r="W358" i="3"/>
  <c r="O358" i="3"/>
  <c r="V358" i="3"/>
  <c r="N358" i="3"/>
  <c r="AC358" i="3"/>
  <c r="U358" i="3"/>
  <c r="M358" i="3"/>
  <c r="E358" i="3"/>
  <c r="AB358" i="3"/>
  <c r="T358" i="3"/>
  <c r="L358" i="3"/>
  <c r="AA358" i="3"/>
  <c r="S358" i="3"/>
  <c r="K358" i="3"/>
  <c r="Z358" i="3"/>
  <c r="R358" i="3"/>
  <c r="J358" i="3"/>
  <c r="Y358" i="3"/>
  <c r="Q358" i="3"/>
  <c r="I358" i="3"/>
  <c r="Z397" i="3"/>
  <c r="R397" i="3"/>
  <c r="J397" i="3"/>
  <c r="Y397" i="3"/>
  <c r="Q397" i="3"/>
  <c r="I397" i="3"/>
  <c r="X397" i="3"/>
  <c r="P397" i="3"/>
  <c r="H397" i="3"/>
  <c r="W397" i="3"/>
  <c r="O397" i="3"/>
  <c r="G397" i="3"/>
  <c r="V397" i="3"/>
  <c r="N397" i="3"/>
  <c r="F397" i="3"/>
  <c r="AC397" i="3"/>
  <c r="U397" i="3"/>
  <c r="M397" i="3"/>
  <c r="E397" i="3"/>
  <c r="AB397" i="3"/>
  <c r="T397" i="3"/>
  <c r="L397" i="3"/>
  <c r="AA397" i="3"/>
  <c r="S397" i="3"/>
  <c r="K397" i="3"/>
  <c r="N397" i="2"/>
  <c r="O397" i="2" s="1"/>
  <c r="Q397" i="2" s="1"/>
  <c r="R397" i="2" s="1"/>
  <c r="V436" i="3"/>
  <c r="N436" i="3"/>
  <c r="F436" i="3"/>
  <c r="AC436" i="3"/>
  <c r="U436" i="3"/>
  <c r="M436" i="3"/>
  <c r="E436" i="3"/>
  <c r="AB436" i="3"/>
  <c r="T436" i="3"/>
  <c r="AA436" i="3"/>
  <c r="S436" i="3"/>
  <c r="K436" i="3"/>
  <c r="Z436" i="3"/>
  <c r="R436" i="3"/>
  <c r="J436" i="3"/>
  <c r="X436" i="3"/>
  <c r="P436" i="3"/>
  <c r="H436" i="3"/>
  <c r="W436" i="3"/>
  <c r="O436" i="3"/>
  <c r="G436" i="3"/>
  <c r="Y436" i="3"/>
  <c r="Q436" i="3"/>
  <c r="I436" i="3"/>
  <c r="Z454" i="3"/>
  <c r="R454" i="3"/>
  <c r="J454" i="3"/>
  <c r="Y454" i="3"/>
  <c r="Q454" i="3"/>
  <c r="I454" i="3"/>
  <c r="X454" i="3"/>
  <c r="P454" i="3"/>
  <c r="H454" i="3"/>
  <c r="W454" i="3"/>
  <c r="O454" i="3"/>
  <c r="G454" i="3"/>
  <c r="V454" i="3"/>
  <c r="N454" i="3"/>
  <c r="F454" i="3"/>
  <c r="AB454" i="3"/>
  <c r="T454" i="3"/>
  <c r="L454" i="3"/>
  <c r="AA454" i="3"/>
  <c r="S454" i="3"/>
  <c r="K454" i="3"/>
  <c r="M454" i="3"/>
  <c r="E454" i="3"/>
  <c r="AC454" i="3"/>
  <c r="U454" i="3"/>
  <c r="V468" i="3"/>
  <c r="N468" i="3"/>
  <c r="F468" i="3"/>
  <c r="AC468" i="3"/>
  <c r="U468" i="3"/>
  <c r="M468" i="3"/>
  <c r="E468" i="3"/>
  <c r="AB468" i="3"/>
  <c r="T468" i="3"/>
  <c r="L468" i="3"/>
  <c r="AA468" i="3"/>
  <c r="S468" i="3"/>
  <c r="K468" i="3"/>
  <c r="Z468" i="3"/>
  <c r="R468" i="3"/>
  <c r="J468" i="3"/>
  <c r="P468" i="3"/>
  <c r="H468" i="3"/>
  <c r="W468" i="3"/>
  <c r="O468" i="3"/>
  <c r="G468" i="3"/>
  <c r="Y468" i="3"/>
  <c r="Q468" i="3"/>
  <c r="I468" i="3"/>
  <c r="Z12" i="3"/>
  <c r="R12" i="3"/>
  <c r="J12" i="3"/>
  <c r="Y12" i="3"/>
  <c r="Q12" i="3"/>
  <c r="I12" i="3"/>
  <c r="X12" i="3"/>
  <c r="P12" i="3"/>
  <c r="H12" i="3"/>
  <c r="V12" i="3"/>
  <c r="N12" i="3"/>
  <c r="F12" i="3"/>
  <c r="AC12" i="3"/>
  <c r="U12" i="3"/>
  <c r="M12" i="3"/>
  <c r="E12" i="3"/>
  <c r="AB12" i="3"/>
  <c r="T12" i="3"/>
  <c r="AA12" i="3"/>
  <c r="S12" i="3"/>
  <c r="K12" i="3"/>
  <c r="W12" i="3"/>
  <c r="O12" i="3"/>
  <c r="G12" i="3"/>
  <c r="V18" i="3"/>
  <c r="N18" i="3"/>
  <c r="F18" i="3"/>
  <c r="AC18" i="3"/>
  <c r="U18" i="3"/>
  <c r="M18" i="3"/>
  <c r="E18" i="3"/>
  <c r="AB18" i="3"/>
  <c r="T18" i="3"/>
  <c r="L18" i="3"/>
  <c r="AA18" i="3"/>
  <c r="S18" i="3"/>
  <c r="K18" i="3"/>
  <c r="Z18" i="3"/>
  <c r="R18" i="3"/>
  <c r="J18" i="3"/>
  <c r="Y18" i="3"/>
  <c r="Q18" i="3"/>
  <c r="I18" i="3"/>
  <c r="X18" i="3"/>
  <c r="P18" i="3"/>
  <c r="H18" i="3"/>
  <c r="W18" i="3"/>
  <c r="O18" i="3"/>
  <c r="G18" i="3"/>
  <c r="Z32" i="3"/>
  <c r="R32" i="3"/>
  <c r="J32" i="3"/>
  <c r="Y32" i="3"/>
  <c r="I32" i="3"/>
  <c r="X32" i="3"/>
  <c r="P32" i="3"/>
  <c r="H32" i="3"/>
  <c r="W32" i="3"/>
  <c r="O32" i="3"/>
  <c r="G32" i="3"/>
  <c r="V32" i="3"/>
  <c r="N32" i="3"/>
  <c r="F32" i="3"/>
  <c r="AC32" i="3"/>
  <c r="U32" i="3"/>
  <c r="M32" i="3"/>
  <c r="E32" i="3"/>
  <c r="AB32" i="3"/>
  <c r="T32" i="3"/>
  <c r="L32" i="3"/>
  <c r="AA32" i="3"/>
  <c r="S32" i="3"/>
  <c r="K32" i="3"/>
  <c r="V38" i="3"/>
  <c r="N38" i="3"/>
  <c r="F38" i="3"/>
  <c r="AC38" i="3"/>
  <c r="U38" i="3"/>
  <c r="M38" i="3"/>
  <c r="E38" i="3"/>
  <c r="AB38" i="3"/>
  <c r="T38" i="3"/>
  <c r="L38" i="3"/>
  <c r="AA38" i="3"/>
  <c r="S38" i="3"/>
  <c r="K38" i="3"/>
  <c r="Z38" i="3"/>
  <c r="R38" i="3"/>
  <c r="J38" i="3"/>
  <c r="Y38" i="3"/>
  <c r="Q38" i="3"/>
  <c r="I38" i="3"/>
  <c r="X38" i="3"/>
  <c r="P38" i="3"/>
  <c r="H38" i="3"/>
  <c r="W38" i="3"/>
  <c r="O38" i="3"/>
  <c r="G38" i="3"/>
  <c r="X48" i="3"/>
  <c r="P48" i="3"/>
  <c r="H48" i="3"/>
  <c r="V48" i="3"/>
  <c r="N48" i="3"/>
  <c r="F48" i="3"/>
  <c r="AB48" i="3"/>
  <c r="T48" i="3"/>
  <c r="Z48" i="3"/>
  <c r="R48" i="3"/>
  <c r="J48" i="3"/>
  <c r="S48" i="3"/>
  <c r="Q48" i="3"/>
  <c r="O48" i="3"/>
  <c r="AC48" i="3"/>
  <c r="M48" i="3"/>
  <c r="AA48" i="3"/>
  <c r="K48" i="3"/>
  <c r="Y48" i="3"/>
  <c r="I48" i="3"/>
  <c r="W48" i="3"/>
  <c r="G48" i="3"/>
  <c r="U48" i="3"/>
  <c r="E48" i="3"/>
  <c r="AC58" i="3"/>
  <c r="U58" i="3"/>
  <c r="M58" i="3"/>
  <c r="E58" i="3"/>
  <c r="AB58" i="3"/>
  <c r="T58" i="3"/>
  <c r="L58" i="3"/>
  <c r="AA58" i="3"/>
  <c r="S58" i="3"/>
  <c r="Z58" i="3"/>
  <c r="R58" i="3"/>
  <c r="J58" i="3"/>
  <c r="Y58" i="3"/>
  <c r="Q58" i="3"/>
  <c r="I58" i="3"/>
  <c r="X58" i="3"/>
  <c r="P58" i="3"/>
  <c r="H58" i="3"/>
  <c r="W58" i="3"/>
  <c r="O58" i="3"/>
  <c r="G58" i="3"/>
  <c r="V58" i="3"/>
  <c r="N58" i="3"/>
  <c r="F58" i="3"/>
  <c r="Y68" i="3"/>
  <c r="Q68" i="3"/>
  <c r="I68" i="3"/>
  <c r="X68" i="3"/>
  <c r="P68" i="3"/>
  <c r="H68" i="3"/>
  <c r="W68" i="3"/>
  <c r="O68" i="3"/>
  <c r="G68" i="3"/>
  <c r="V68" i="3"/>
  <c r="N68" i="3"/>
  <c r="F68" i="3"/>
  <c r="AC68" i="3"/>
  <c r="U68" i="3"/>
  <c r="M68" i="3"/>
  <c r="E68" i="3"/>
  <c r="AB68" i="3"/>
  <c r="T68" i="3"/>
  <c r="L68" i="3"/>
  <c r="AA68" i="3"/>
  <c r="S68" i="3"/>
  <c r="K68" i="3"/>
  <c r="Z68" i="3"/>
  <c r="R68" i="3"/>
  <c r="J68" i="3"/>
  <c r="Y80" i="3"/>
  <c r="Q80" i="3"/>
  <c r="I80" i="3"/>
  <c r="X80" i="3"/>
  <c r="P80" i="3"/>
  <c r="H80" i="3"/>
  <c r="W80" i="3"/>
  <c r="O80" i="3"/>
  <c r="G80" i="3"/>
  <c r="V80" i="3"/>
  <c r="N80" i="3"/>
  <c r="F80" i="3"/>
  <c r="AC80" i="3"/>
  <c r="U80" i="3"/>
  <c r="M80" i="3"/>
  <c r="E80" i="3"/>
  <c r="AB80" i="3"/>
  <c r="T80" i="3"/>
  <c r="AA80" i="3"/>
  <c r="S80" i="3"/>
  <c r="K80" i="3"/>
  <c r="Z80" i="3"/>
  <c r="R80" i="3"/>
  <c r="J80" i="3"/>
  <c r="S99" i="1"/>
  <c r="Z235" i="3"/>
  <c r="R235" i="3"/>
  <c r="X235" i="3"/>
  <c r="P235" i="3"/>
  <c r="H235" i="3"/>
  <c r="W235" i="3"/>
  <c r="O235" i="3"/>
  <c r="G235" i="3"/>
  <c r="AB235" i="3"/>
  <c r="T235" i="3"/>
  <c r="L235" i="3"/>
  <c r="Y235" i="3"/>
  <c r="I235" i="3"/>
  <c r="V235" i="3"/>
  <c r="F235" i="3"/>
  <c r="U235" i="3"/>
  <c r="E235" i="3"/>
  <c r="S235" i="3"/>
  <c r="Q235" i="3"/>
  <c r="N235" i="3"/>
  <c r="AC235" i="3"/>
  <c r="M235" i="3"/>
  <c r="AA235" i="3"/>
  <c r="K235" i="3"/>
  <c r="N235" i="2"/>
  <c r="O235" i="2" s="1"/>
  <c r="Q235" i="2" s="1"/>
  <c r="J235" i="3" s="1"/>
  <c r="Y240" i="3"/>
  <c r="Q240" i="3"/>
  <c r="I240" i="3"/>
  <c r="X240" i="3"/>
  <c r="P240" i="3"/>
  <c r="H240" i="3"/>
  <c r="W240" i="3"/>
  <c r="O240" i="3"/>
  <c r="G240" i="3"/>
  <c r="V240" i="3"/>
  <c r="N240" i="3"/>
  <c r="F240" i="3"/>
  <c r="AC240" i="3"/>
  <c r="U240" i="3"/>
  <c r="M240" i="3"/>
  <c r="E240" i="3"/>
  <c r="AA240" i="3"/>
  <c r="S240" i="3"/>
  <c r="K240" i="3"/>
  <c r="Z240" i="3"/>
  <c r="R240" i="3"/>
  <c r="J240" i="3"/>
  <c r="AB240" i="3"/>
  <c r="T240" i="3"/>
  <c r="L240" i="3"/>
  <c r="AC250" i="3"/>
  <c r="U250" i="3"/>
  <c r="M250" i="3"/>
  <c r="E250" i="3"/>
  <c r="AB250" i="3"/>
  <c r="T250" i="3"/>
  <c r="L250" i="3"/>
  <c r="AA250" i="3"/>
  <c r="S250" i="3"/>
  <c r="K250" i="3"/>
  <c r="Z250" i="3"/>
  <c r="R250" i="3"/>
  <c r="J250" i="3"/>
  <c r="Y250" i="3"/>
  <c r="Q250" i="3"/>
  <c r="I250" i="3"/>
  <c r="W250" i="3"/>
  <c r="O250" i="3"/>
  <c r="G250" i="3"/>
  <c r="V250" i="3"/>
  <c r="N250" i="3"/>
  <c r="F250" i="3"/>
  <c r="X250" i="3"/>
  <c r="P250" i="3"/>
  <c r="H250" i="3"/>
  <c r="W273" i="3"/>
  <c r="O273" i="3"/>
  <c r="V273" i="3"/>
  <c r="N273" i="3"/>
  <c r="F273" i="3"/>
  <c r="AC273" i="3"/>
  <c r="U273" i="3"/>
  <c r="M273" i="3"/>
  <c r="E273" i="3"/>
  <c r="AB273" i="3"/>
  <c r="T273" i="3"/>
  <c r="L273" i="3"/>
  <c r="AA273" i="3"/>
  <c r="S273" i="3"/>
  <c r="K273" i="3"/>
  <c r="Y273" i="3"/>
  <c r="Q273" i="3"/>
  <c r="I273" i="3"/>
  <c r="X273" i="3"/>
  <c r="P273" i="3"/>
  <c r="H273" i="3"/>
  <c r="Z273" i="3"/>
  <c r="R273" i="3"/>
  <c r="J273" i="3"/>
  <c r="N273" i="2"/>
  <c r="O273" i="2" s="1"/>
  <c r="Q273" i="2" s="1"/>
  <c r="AC278" i="3"/>
  <c r="U278" i="3"/>
  <c r="M278" i="3"/>
  <c r="E278" i="3"/>
  <c r="AB278" i="3"/>
  <c r="T278" i="3"/>
  <c r="L278" i="3"/>
  <c r="AA278" i="3"/>
  <c r="S278" i="3"/>
  <c r="K278" i="3"/>
  <c r="Z278" i="3"/>
  <c r="R278" i="3"/>
  <c r="J278" i="3"/>
  <c r="Y278" i="3"/>
  <c r="Q278" i="3"/>
  <c r="I278" i="3"/>
  <c r="W278" i="3"/>
  <c r="O278" i="3"/>
  <c r="G278" i="3"/>
  <c r="V278" i="3"/>
  <c r="N278" i="3"/>
  <c r="F278" i="3"/>
  <c r="X278" i="3"/>
  <c r="P278" i="3"/>
  <c r="H278" i="3"/>
  <c r="W281" i="3"/>
  <c r="O281" i="3"/>
  <c r="G281" i="3"/>
  <c r="V281" i="3"/>
  <c r="N281" i="3"/>
  <c r="F281" i="3"/>
  <c r="AC281" i="3"/>
  <c r="U281" i="3"/>
  <c r="M281" i="3"/>
  <c r="E281" i="3"/>
  <c r="AB281" i="3"/>
  <c r="T281" i="3"/>
  <c r="L281" i="3"/>
  <c r="AA281" i="3"/>
  <c r="S281" i="3"/>
  <c r="K281" i="3"/>
  <c r="Y281" i="3"/>
  <c r="Q281" i="3"/>
  <c r="I281" i="3"/>
  <c r="X281" i="3"/>
  <c r="P281" i="3"/>
  <c r="H281" i="3"/>
  <c r="J281" i="3"/>
  <c r="Z281" i="3"/>
  <c r="R281" i="3"/>
  <c r="N281" i="2"/>
  <c r="O281" i="2" s="1"/>
  <c r="Q281" i="2" s="1"/>
  <c r="R281" i="2" s="1"/>
  <c r="AA307" i="3"/>
  <c r="S307" i="3"/>
  <c r="K307" i="3"/>
  <c r="Z307" i="3"/>
  <c r="R307" i="3"/>
  <c r="J307" i="3"/>
  <c r="Y307" i="3"/>
  <c r="Q307" i="3"/>
  <c r="I307" i="3"/>
  <c r="X307" i="3"/>
  <c r="P307" i="3"/>
  <c r="H307" i="3"/>
  <c r="W307" i="3"/>
  <c r="O307" i="3"/>
  <c r="G307" i="3"/>
  <c r="AC307" i="3"/>
  <c r="U307" i="3"/>
  <c r="M307" i="3"/>
  <c r="E307" i="3"/>
  <c r="AB307" i="3"/>
  <c r="T307" i="3"/>
  <c r="L307" i="3"/>
  <c r="V307" i="3"/>
  <c r="N307" i="3"/>
  <c r="F307" i="3"/>
  <c r="N307" i="2"/>
  <c r="O307" i="2" s="1"/>
  <c r="Q307" i="2" s="1"/>
  <c r="R307" i="2" s="1"/>
  <c r="Y312" i="3"/>
  <c r="Q312" i="3"/>
  <c r="I312" i="3"/>
  <c r="X312" i="3"/>
  <c r="P312" i="3"/>
  <c r="H312" i="3"/>
  <c r="W312" i="3"/>
  <c r="O312" i="3"/>
  <c r="G312" i="3"/>
  <c r="V312" i="3"/>
  <c r="N312" i="3"/>
  <c r="AC312" i="3"/>
  <c r="U312" i="3"/>
  <c r="M312" i="3"/>
  <c r="E312" i="3"/>
  <c r="AB312" i="3"/>
  <c r="T312" i="3"/>
  <c r="L312" i="3"/>
  <c r="AA312" i="3"/>
  <c r="S312" i="3"/>
  <c r="K312" i="3"/>
  <c r="Z312" i="3"/>
  <c r="R312" i="3"/>
  <c r="J312" i="3"/>
  <c r="AA315" i="3"/>
  <c r="S315" i="3"/>
  <c r="K315" i="3"/>
  <c r="Z315" i="3"/>
  <c r="R315" i="3"/>
  <c r="J315" i="3"/>
  <c r="Y315" i="3"/>
  <c r="Q315" i="3"/>
  <c r="I315" i="3"/>
  <c r="X315" i="3"/>
  <c r="P315" i="3"/>
  <c r="H315" i="3"/>
  <c r="W315" i="3"/>
  <c r="O315" i="3"/>
  <c r="G315" i="3"/>
  <c r="V315" i="3"/>
  <c r="N315" i="3"/>
  <c r="F315" i="3"/>
  <c r="AC315" i="3"/>
  <c r="U315" i="3"/>
  <c r="M315" i="3"/>
  <c r="E315" i="3"/>
  <c r="AB315" i="3"/>
  <c r="T315" i="3"/>
  <c r="N315" i="2"/>
  <c r="O315" i="2" s="1"/>
  <c r="Q315" i="2" s="1"/>
  <c r="AC322" i="3"/>
  <c r="U322" i="3"/>
  <c r="M322" i="3"/>
  <c r="E322" i="3"/>
  <c r="AB322" i="3"/>
  <c r="T322" i="3"/>
  <c r="L322" i="3"/>
  <c r="AA322" i="3"/>
  <c r="S322" i="3"/>
  <c r="K322" i="3"/>
  <c r="Z322" i="3"/>
  <c r="R322" i="3"/>
  <c r="J322" i="3"/>
  <c r="Y322" i="3"/>
  <c r="Q322" i="3"/>
  <c r="I322" i="3"/>
  <c r="X322" i="3"/>
  <c r="P322" i="3"/>
  <c r="H322" i="3"/>
  <c r="W322" i="3"/>
  <c r="O322" i="3"/>
  <c r="G322" i="3"/>
  <c r="V322" i="3"/>
  <c r="N322" i="3"/>
  <c r="F322" i="3"/>
  <c r="AA327" i="3"/>
  <c r="S327" i="3"/>
  <c r="Z327" i="3"/>
  <c r="R327" i="3"/>
  <c r="J327" i="3"/>
  <c r="Y327" i="3"/>
  <c r="Q327" i="3"/>
  <c r="I327" i="3"/>
  <c r="X327" i="3"/>
  <c r="P327" i="3"/>
  <c r="H327" i="3"/>
  <c r="W327" i="3"/>
  <c r="O327" i="3"/>
  <c r="G327" i="3"/>
  <c r="V327" i="3"/>
  <c r="N327" i="3"/>
  <c r="F327" i="3"/>
  <c r="AC327" i="3"/>
  <c r="U327" i="3"/>
  <c r="M327" i="3"/>
  <c r="E327" i="3"/>
  <c r="AB327" i="3"/>
  <c r="T327" i="3"/>
  <c r="L327" i="3"/>
  <c r="N327" i="2"/>
  <c r="O327" i="2" s="1"/>
  <c r="Q327" i="2" s="1"/>
  <c r="AB332" i="3"/>
  <c r="T332" i="3"/>
  <c r="L332" i="3"/>
  <c r="X332" i="3"/>
  <c r="P332" i="3"/>
  <c r="H332" i="3"/>
  <c r="V332" i="3"/>
  <c r="N332" i="3"/>
  <c r="F332" i="3"/>
  <c r="S332" i="3"/>
  <c r="G332" i="3"/>
  <c r="R332" i="3"/>
  <c r="E332" i="3"/>
  <c r="AC332" i="3"/>
  <c r="Q332" i="3"/>
  <c r="AA332" i="3"/>
  <c r="O332" i="3"/>
  <c r="Z332" i="3"/>
  <c r="M332" i="3"/>
  <c r="Y332" i="3"/>
  <c r="K332" i="3"/>
  <c r="W332" i="3"/>
  <c r="J332" i="3"/>
  <c r="U332" i="3"/>
  <c r="V335" i="3"/>
  <c r="N335" i="3"/>
  <c r="F335" i="3"/>
  <c r="AB335" i="3"/>
  <c r="T335" i="3"/>
  <c r="L335" i="3"/>
  <c r="Z335" i="3"/>
  <c r="R335" i="3"/>
  <c r="J335" i="3"/>
  <c r="X335" i="3"/>
  <c r="P335" i="3"/>
  <c r="H335" i="3"/>
  <c r="Y335" i="3"/>
  <c r="I335" i="3"/>
  <c r="W335" i="3"/>
  <c r="G335" i="3"/>
  <c r="U335" i="3"/>
  <c r="E335" i="3"/>
  <c r="S335" i="3"/>
  <c r="Q335" i="3"/>
  <c r="O335" i="3"/>
  <c r="AC335" i="3"/>
  <c r="M335" i="3"/>
  <c r="AA335" i="3"/>
  <c r="K335" i="3"/>
  <c r="N335" i="2"/>
  <c r="O335" i="2" s="1"/>
  <c r="Q335" i="2" s="1"/>
  <c r="R335" i="2" s="1"/>
  <c r="AB340" i="3"/>
  <c r="T340" i="3"/>
  <c r="L340" i="3"/>
  <c r="AA340" i="3"/>
  <c r="S340" i="3"/>
  <c r="K340" i="3"/>
  <c r="Z340" i="3"/>
  <c r="R340" i="3"/>
  <c r="J340" i="3"/>
  <c r="Y340" i="3"/>
  <c r="Q340" i="3"/>
  <c r="I340" i="3"/>
  <c r="X340" i="3"/>
  <c r="P340" i="3"/>
  <c r="H340" i="3"/>
  <c r="W340" i="3"/>
  <c r="O340" i="3"/>
  <c r="G340" i="3"/>
  <c r="V340" i="3"/>
  <c r="N340" i="3"/>
  <c r="F340" i="3"/>
  <c r="AC340" i="3"/>
  <c r="U340" i="3"/>
  <c r="M340" i="3"/>
  <c r="E340" i="3"/>
  <c r="V343" i="3"/>
  <c r="N343" i="3"/>
  <c r="F343" i="3"/>
  <c r="AC343" i="3"/>
  <c r="U343" i="3"/>
  <c r="M343" i="3"/>
  <c r="E343" i="3"/>
  <c r="AB343" i="3"/>
  <c r="T343" i="3"/>
  <c r="L343" i="3"/>
  <c r="AA343" i="3"/>
  <c r="S343" i="3"/>
  <c r="K343" i="3"/>
  <c r="Z343" i="3"/>
  <c r="J343" i="3"/>
  <c r="Y343" i="3"/>
  <c r="Q343" i="3"/>
  <c r="I343" i="3"/>
  <c r="X343" i="3"/>
  <c r="P343" i="3"/>
  <c r="H343" i="3"/>
  <c r="W343" i="3"/>
  <c r="O343" i="3"/>
  <c r="G343" i="3"/>
  <c r="N343" i="2"/>
  <c r="O343" i="2" s="1"/>
  <c r="Q343" i="2" s="1"/>
  <c r="AB348" i="3"/>
  <c r="T348" i="3"/>
  <c r="AA348" i="3"/>
  <c r="S348" i="3"/>
  <c r="K348" i="3"/>
  <c r="Z348" i="3"/>
  <c r="R348" i="3"/>
  <c r="J348" i="3"/>
  <c r="Y348" i="3"/>
  <c r="Q348" i="3"/>
  <c r="I348" i="3"/>
  <c r="X348" i="3"/>
  <c r="P348" i="3"/>
  <c r="H348" i="3"/>
  <c r="W348" i="3"/>
  <c r="O348" i="3"/>
  <c r="G348" i="3"/>
  <c r="V348" i="3"/>
  <c r="N348" i="3"/>
  <c r="F348" i="3"/>
  <c r="AC348" i="3"/>
  <c r="U348" i="3"/>
  <c r="M348" i="3"/>
  <c r="E348" i="3"/>
  <c r="V351" i="3"/>
  <c r="N351" i="3"/>
  <c r="F351" i="3"/>
  <c r="AC351" i="3"/>
  <c r="U351" i="3"/>
  <c r="M351" i="3"/>
  <c r="AB351" i="3"/>
  <c r="T351" i="3"/>
  <c r="L351" i="3"/>
  <c r="AA351" i="3"/>
  <c r="S351" i="3"/>
  <c r="K351" i="3"/>
  <c r="Z351" i="3"/>
  <c r="R351" i="3"/>
  <c r="J351" i="3"/>
  <c r="Y351" i="3"/>
  <c r="Q351" i="3"/>
  <c r="I351" i="3"/>
  <c r="X351" i="3"/>
  <c r="P351" i="3"/>
  <c r="H351" i="3"/>
  <c r="W351" i="3"/>
  <c r="O351" i="3"/>
  <c r="G351" i="3"/>
  <c r="N351" i="2"/>
  <c r="O351" i="2" s="1"/>
  <c r="Q351" i="2" s="1"/>
  <c r="AB356" i="3"/>
  <c r="T356" i="3"/>
  <c r="L356" i="3"/>
  <c r="AA356" i="3"/>
  <c r="S356" i="3"/>
  <c r="K356" i="3"/>
  <c r="Z356" i="3"/>
  <c r="R356" i="3"/>
  <c r="J356" i="3"/>
  <c r="Y356" i="3"/>
  <c r="Q356" i="3"/>
  <c r="I356" i="3"/>
  <c r="X356" i="3"/>
  <c r="P356" i="3"/>
  <c r="H356" i="3"/>
  <c r="W356" i="3"/>
  <c r="O356" i="3"/>
  <c r="G356" i="3"/>
  <c r="V356" i="3"/>
  <c r="N356" i="3"/>
  <c r="F356" i="3"/>
  <c r="AC356" i="3"/>
  <c r="U356" i="3"/>
  <c r="M356" i="3"/>
  <c r="E356" i="3"/>
  <c r="V359" i="3"/>
  <c r="N359" i="3"/>
  <c r="AC359" i="3"/>
  <c r="U359" i="3"/>
  <c r="M359" i="3"/>
  <c r="E359" i="3"/>
  <c r="AB359" i="3"/>
  <c r="T359" i="3"/>
  <c r="L359" i="3"/>
  <c r="AA359" i="3"/>
  <c r="S359" i="3"/>
  <c r="K359" i="3"/>
  <c r="Z359" i="3"/>
  <c r="R359" i="3"/>
  <c r="J359" i="3"/>
  <c r="Y359" i="3"/>
  <c r="Q359" i="3"/>
  <c r="I359" i="3"/>
  <c r="X359" i="3"/>
  <c r="P359" i="3"/>
  <c r="H359" i="3"/>
  <c r="W359" i="3"/>
  <c r="O359" i="3"/>
  <c r="G359" i="3"/>
  <c r="N359" i="2"/>
  <c r="O359" i="2" s="1"/>
  <c r="Q359" i="2" s="1"/>
  <c r="AB364" i="3"/>
  <c r="T364" i="3"/>
  <c r="AA364" i="3"/>
  <c r="S364" i="3"/>
  <c r="K364" i="3"/>
  <c r="Z364" i="3"/>
  <c r="R364" i="3"/>
  <c r="J364" i="3"/>
  <c r="Y364" i="3"/>
  <c r="Q364" i="3"/>
  <c r="I364" i="3"/>
  <c r="X364" i="3"/>
  <c r="P364" i="3"/>
  <c r="H364" i="3"/>
  <c r="W364" i="3"/>
  <c r="O364" i="3"/>
  <c r="G364" i="3"/>
  <c r="V364" i="3"/>
  <c r="N364" i="3"/>
  <c r="F364" i="3"/>
  <c r="AC364" i="3"/>
  <c r="U364" i="3"/>
  <c r="M364" i="3"/>
  <c r="E364" i="3"/>
  <c r="V367" i="3"/>
  <c r="N367" i="3"/>
  <c r="AC367" i="3"/>
  <c r="U367" i="3"/>
  <c r="M367" i="3"/>
  <c r="E367" i="3"/>
  <c r="AB367" i="3"/>
  <c r="T367" i="3"/>
  <c r="L367" i="3"/>
  <c r="AA367" i="3"/>
  <c r="S367" i="3"/>
  <c r="K367" i="3"/>
  <c r="Z367" i="3"/>
  <c r="R367" i="3"/>
  <c r="J367" i="3"/>
  <c r="Y367" i="3"/>
  <c r="Q367" i="3"/>
  <c r="I367" i="3"/>
  <c r="X367" i="3"/>
  <c r="P367" i="3"/>
  <c r="H367" i="3"/>
  <c r="W367" i="3"/>
  <c r="O367" i="3"/>
  <c r="N367" i="2"/>
  <c r="O367" i="2" s="1"/>
  <c r="Q367" i="2" s="1"/>
  <c r="G367" i="3" s="1"/>
  <c r="Z385" i="3"/>
  <c r="R385" i="3"/>
  <c r="J385" i="3"/>
  <c r="Y385" i="3"/>
  <c r="Q385" i="3"/>
  <c r="I385" i="3"/>
  <c r="X385" i="3"/>
  <c r="P385" i="3"/>
  <c r="H385" i="3"/>
  <c r="W385" i="3"/>
  <c r="O385" i="3"/>
  <c r="G385" i="3"/>
  <c r="V385" i="3"/>
  <c r="N385" i="3"/>
  <c r="AC385" i="3"/>
  <c r="U385" i="3"/>
  <c r="M385" i="3"/>
  <c r="E385" i="3"/>
  <c r="AB385" i="3"/>
  <c r="T385" i="3"/>
  <c r="L385" i="3"/>
  <c r="AA385" i="3"/>
  <c r="S385" i="3"/>
  <c r="K385" i="3"/>
  <c r="N385" i="2"/>
  <c r="O385" i="2" s="1"/>
  <c r="Q385" i="2" s="1"/>
  <c r="V395" i="3"/>
  <c r="N395" i="3"/>
  <c r="F395" i="3"/>
  <c r="AC395" i="3"/>
  <c r="U395" i="3"/>
  <c r="M395" i="3"/>
  <c r="E395" i="3"/>
  <c r="AB395" i="3"/>
  <c r="T395" i="3"/>
  <c r="L395" i="3"/>
  <c r="AA395" i="3"/>
  <c r="S395" i="3"/>
  <c r="K395" i="3"/>
  <c r="Z395" i="3"/>
  <c r="R395" i="3"/>
  <c r="J395" i="3"/>
  <c r="Y395" i="3"/>
  <c r="Q395" i="3"/>
  <c r="I395" i="3"/>
  <c r="X395" i="3"/>
  <c r="P395" i="3"/>
  <c r="H395" i="3"/>
  <c r="W395" i="3"/>
  <c r="O395" i="3"/>
  <c r="G395" i="3"/>
  <c r="N395" i="2"/>
  <c r="O395" i="2" s="1"/>
  <c r="Q395" i="2" s="1"/>
  <c r="R395" i="2" s="1"/>
  <c r="AB400" i="3"/>
  <c r="T400" i="3"/>
  <c r="L400" i="3"/>
  <c r="AA400" i="3"/>
  <c r="S400" i="3"/>
  <c r="K400" i="3"/>
  <c r="Z400" i="3"/>
  <c r="R400" i="3"/>
  <c r="J400" i="3"/>
  <c r="Y400" i="3"/>
  <c r="Q400" i="3"/>
  <c r="I400" i="3"/>
  <c r="X400" i="3"/>
  <c r="P400" i="3"/>
  <c r="H400" i="3"/>
  <c r="W400" i="3"/>
  <c r="O400" i="3"/>
  <c r="G400" i="3"/>
  <c r="V400" i="3"/>
  <c r="N400" i="3"/>
  <c r="F400" i="3"/>
  <c r="AC400" i="3"/>
  <c r="U400" i="3"/>
  <c r="M400" i="3"/>
  <c r="E400" i="3"/>
  <c r="Z421" i="3"/>
  <c r="R421" i="3"/>
  <c r="J421" i="3"/>
  <c r="Y421" i="3"/>
  <c r="Q421" i="3"/>
  <c r="I421" i="3"/>
  <c r="X421" i="3"/>
  <c r="P421" i="3"/>
  <c r="H421" i="3"/>
  <c r="W421" i="3"/>
  <c r="O421" i="3"/>
  <c r="G421" i="3"/>
  <c r="V421" i="3"/>
  <c r="N421" i="3"/>
  <c r="F421" i="3"/>
  <c r="AC421" i="3"/>
  <c r="U421" i="3"/>
  <c r="E421" i="3"/>
  <c r="AB421" i="3"/>
  <c r="T421" i="3"/>
  <c r="L421" i="3"/>
  <c r="AA421" i="3"/>
  <c r="S421" i="3"/>
  <c r="K421" i="3"/>
  <c r="N421" i="2"/>
  <c r="O421" i="2" s="1"/>
  <c r="Q421" i="2" s="1"/>
  <c r="Z426" i="3"/>
  <c r="R426" i="3"/>
  <c r="J426" i="3"/>
  <c r="X426" i="3"/>
  <c r="P426" i="3"/>
  <c r="H426" i="3"/>
  <c r="V426" i="3"/>
  <c r="N426" i="3"/>
  <c r="F426" i="3"/>
  <c r="AB426" i="3"/>
  <c r="T426" i="3"/>
  <c r="L426" i="3"/>
  <c r="W426" i="3"/>
  <c r="G426" i="3"/>
  <c r="U426" i="3"/>
  <c r="E426" i="3"/>
  <c r="S426" i="3"/>
  <c r="Q426" i="3"/>
  <c r="O426" i="3"/>
  <c r="AC426" i="3"/>
  <c r="M426" i="3"/>
  <c r="AA426" i="3"/>
  <c r="K426" i="3"/>
  <c r="Y426" i="3"/>
  <c r="I426" i="3"/>
  <c r="AB429" i="3"/>
  <c r="T429" i="3"/>
  <c r="L429" i="3"/>
  <c r="AA429" i="3"/>
  <c r="S429" i="3"/>
  <c r="K429" i="3"/>
  <c r="Z429" i="3"/>
  <c r="R429" i="3"/>
  <c r="J429" i="3"/>
  <c r="Y429" i="3"/>
  <c r="Q429" i="3"/>
  <c r="I429" i="3"/>
  <c r="X429" i="3"/>
  <c r="P429" i="3"/>
  <c r="H429" i="3"/>
  <c r="V429" i="3"/>
  <c r="N429" i="3"/>
  <c r="F429" i="3"/>
  <c r="AC429" i="3"/>
  <c r="W429" i="3"/>
  <c r="U429" i="3"/>
  <c r="O429" i="3"/>
  <c r="M429" i="3"/>
  <c r="G429" i="3"/>
  <c r="E429" i="3"/>
  <c r="N429" i="2"/>
  <c r="O429" i="2" s="1"/>
  <c r="Q429" i="2" s="1"/>
  <c r="R429" i="2" s="1"/>
  <c r="Z434" i="3"/>
  <c r="R434" i="3"/>
  <c r="J434" i="3"/>
  <c r="Y434" i="3"/>
  <c r="Q434" i="3"/>
  <c r="I434" i="3"/>
  <c r="X434" i="3"/>
  <c r="P434" i="3"/>
  <c r="H434" i="3"/>
  <c r="W434" i="3"/>
  <c r="O434" i="3"/>
  <c r="G434" i="3"/>
  <c r="V434" i="3"/>
  <c r="N434" i="3"/>
  <c r="F434" i="3"/>
  <c r="AB434" i="3"/>
  <c r="T434" i="3"/>
  <c r="L434" i="3"/>
  <c r="AA434" i="3"/>
  <c r="S434" i="3"/>
  <c r="K434" i="3"/>
  <c r="U434" i="3"/>
  <c r="M434" i="3"/>
  <c r="E434" i="3"/>
  <c r="AC434" i="3"/>
  <c r="AB437" i="3"/>
  <c r="T437" i="3"/>
  <c r="AA437" i="3"/>
  <c r="S437" i="3"/>
  <c r="K437" i="3"/>
  <c r="Z437" i="3"/>
  <c r="R437" i="3"/>
  <c r="J437" i="3"/>
  <c r="Y437" i="3"/>
  <c r="Q437" i="3"/>
  <c r="I437" i="3"/>
  <c r="X437" i="3"/>
  <c r="P437" i="3"/>
  <c r="H437" i="3"/>
  <c r="V437" i="3"/>
  <c r="N437" i="3"/>
  <c r="F437" i="3"/>
  <c r="AC437" i="3"/>
  <c r="U437" i="3"/>
  <c r="M437" i="3"/>
  <c r="E437" i="3"/>
  <c r="G437" i="3"/>
  <c r="W437" i="3"/>
  <c r="O437" i="3"/>
  <c r="N437" i="2"/>
  <c r="O437" i="2" s="1"/>
  <c r="Q437" i="2" s="1"/>
  <c r="Z442" i="3"/>
  <c r="R442" i="3"/>
  <c r="J442" i="3"/>
  <c r="Y442" i="3"/>
  <c r="Q442" i="3"/>
  <c r="I442" i="3"/>
  <c r="X442" i="3"/>
  <c r="P442" i="3"/>
  <c r="H442" i="3"/>
  <c r="W442" i="3"/>
  <c r="O442" i="3"/>
  <c r="G442" i="3"/>
  <c r="V442" i="3"/>
  <c r="N442" i="3"/>
  <c r="F442" i="3"/>
  <c r="AB442" i="3"/>
  <c r="T442" i="3"/>
  <c r="L442" i="3"/>
  <c r="AA442" i="3"/>
  <c r="S442" i="3"/>
  <c r="K442" i="3"/>
  <c r="E442" i="3"/>
  <c r="AC442" i="3"/>
  <c r="U442" i="3"/>
  <c r="M442" i="3"/>
  <c r="X447" i="3"/>
  <c r="P447" i="3"/>
  <c r="W447" i="3"/>
  <c r="O447" i="3"/>
  <c r="G447" i="3"/>
  <c r="V447" i="3"/>
  <c r="N447" i="3"/>
  <c r="F447" i="3"/>
  <c r="AC447" i="3"/>
  <c r="U447" i="3"/>
  <c r="M447" i="3"/>
  <c r="E447" i="3"/>
  <c r="AB447" i="3"/>
  <c r="T447" i="3"/>
  <c r="L447" i="3"/>
  <c r="Z447" i="3"/>
  <c r="R447" i="3"/>
  <c r="J447" i="3"/>
  <c r="Y447" i="3"/>
  <c r="Q447" i="3"/>
  <c r="I447" i="3"/>
  <c r="AA447" i="3"/>
  <c r="S447" i="3"/>
  <c r="K447" i="3"/>
  <c r="N447" i="2"/>
  <c r="O447" i="2" s="1"/>
  <c r="Q447" i="2" s="1"/>
  <c r="H447" i="3" s="1"/>
  <c r="V452" i="3"/>
  <c r="N452" i="3"/>
  <c r="F452" i="3"/>
  <c r="AC452" i="3"/>
  <c r="U452" i="3"/>
  <c r="M452" i="3"/>
  <c r="E452" i="3"/>
  <c r="AB452" i="3"/>
  <c r="T452" i="3"/>
  <c r="L452" i="3"/>
  <c r="AA452" i="3"/>
  <c r="S452" i="3"/>
  <c r="K452" i="3"/>
  <c r="Z452" i="3"/>
  <c r="R452" i="3"/>
  <c r="J452" i="3"/>
  <c r="P452" i="3"/>
  <c r="H452" i="3"/>
  <c r="W452" i="3"/>
  <c r="O452" i="3"/>
  <c r="G452" i="3"/>
  <c r="Y452" i="3"/>
  <c r="Q452" i="3"/>
  <c r="I452" i="3"/>
  <c r="X455" i="3"/>
  <c r="P455" i="3"/>
  <c r="H455" i="3"/>
  <c r="W455" i="3"/>
  <c r="O455" i="3"/>
  <c r="G455" i="3"/>
  <c r="V455" i="3"/>
  <c r="N455" i="3"/>
  <c r="F455" i="3"/>
  <c r="AC455" i="3"/>
  <c r="U455" i="3"/>
  <c r="M455" i="3"/>
  <c r="E455" i="3"/>
  <c r="AB455" i="3"/>
  <c r="T455" i="3"/>
  <c r="L455" i="3"/>
  <c r="Z455" i="3"/>
  <c r="R455" i="3"/>
  <c r="J455" i="3"/>
  <c r="Y455" i="3"/>
  <c r="Q455" i="3"/>
  <c r="I455" i="3"/>
  <c r="AA455" i="3"/>
  <c r="S455" i="3"/>
  <c r="K455" i="3"/>
  <c r="N455" i="2"/>
  <c r="O455" i="2" s="1"/>
  <c r="Q455" i="2" s="1"/>
  <c r="R455" i="2" s="1"/>
  <c r="X463" i="3"/>
  <c r="P463" i="3"/>
  <c r="H463" i="3"/>
  <c r="W463" i="3"/>
  <c r="O463" i="3"/>
  <c r="G463" i="3"/>
  <c r="V463" i="3"/>
  <c r="N463" i="3"/>
  <c r="F463" i="3"/>
  <c r="AC463" i="3"/>
  <c r="U463" i="3"/>
  <c r="M463" i="3"/>
  <c r="E463" i="3"/>
  <c r="AB463" i="3"/>
  <c r="T463" i="3"/>
  <c r="Z463" i="3"/>
  <c r="R463" i="3"/>
  <c r="J463" i="3"/>
  <c r="Y463" i="3"/>
  <c r="Q463" i="3"/>
  <c r="I463" i="3"/>
  <c r="AA463" i="3"/>
  <c r="S463" i="3"/>
  <c r="K463" i="3"/>
  <c r="N463" i="2"/>
  <c r="O463" i="2" s="1"/>
  <c r="Q463" i="2" s="1"/>
  <c r="R463" i="2" s="1"/>
  <c r="W474" i="3"/>
  <c r="O474" i="3"/>
  <c r="AC474" i="3"/>
  <c r="U474" i="3"/>
  <c r="M474" i="3"/>
  <c r="Y474" i="3"/>
  <c r="Q474" i="3"/>
  <c r="V474" i="3"/>
  <c r="J474" i="3"/>
  <c r="T474" i="3"/>
  <c r="I474" i="3"/>
  <c r="S474" i="3"/>
  <c r="H474" i="3"/>
  <c r="R474" i="3"/>
  <c r="G474" i="3"/>
  <c r="AB474" i="3"/>
  <c r="P474" i="3"/>
  <c r="F474" i="3"/>
  <c r="Z474" i="3"/>
  <c r="X474" i="3"/>
  <c r="K474" i="3"/>
  <c r="E474" i="3"/>
  <c r="AA474" i="3"/>
  <c r="N474" i="3"/>
  <c r="N474" i="2"/>
  <c r="O474" i="2" s="1"/>
  <c r="Q474" i="2" s="1"/>
  <c r="R474" i="2" s="1"/>
  <c r="W482" i="3"/>
  <c r="O482" i="3"/>
  <c r="G482" i="3"/>
  <c r="V482" i="3"/>
  <c r="N482" i="3"/>
  <c r="F482" i="3"/>
  <c r="AC482" i="3"/>
  <c r="U482" i="3"/>
  <c r="M482" i="3"/>
  <c r="E482" i="3"/>
  <c r="AB482" i="3"/>
  <c r="T482" i="3"/>
  <c r="L482" i="3"/>
  <c r="Y482" i="3"/>
  <c r="Q482" i="3"/>
  <c r="I482" i="3"/>
  <c r="X482" i="3"/>
  <c r="P482" i="3"/>
  <c r="H482" i="3"/>
  <c r="R482" i="3"/>
  <c r="K482" i="3"/>
  <c r="J482" i="3"/>
  <c r="Z482" i="3"/>
  <c r="S482" i="3"/>
  <c r="AA482" i="3"/>
  <c r="N482" i="2"/>
  <c r="O482" i="2" s="1"/>
  <c r="Q482" i="2" s="1"/>
  <c r="R482" i="2" s="1"/>
  <c r="O491" i="2"/>
  <c r="Q491" i="2" s="1"/>
  <c r="R491" i="2" s="1"/>
  <c r="Y505" i="3"/>
  <c r="Q505" i="3"/>
  <c r="I505" i="3"/>
  <c r="X505" i="3"/>
  <c r="P505" i="3"/>
  <c r="H505" i="3"/>
  <c r="W505" i="3"/>
  <c r="O505" i="3"/>
  <c r="G505" i="3"/>
  <c r="V505" i="3"/>
  <c r="N505" i="3"/>
  <c r="F505" i="3"/>
  <c r="AC505" i="3"/>
  <c r="U505" i="3"/>
  <c r="M505" i="3"/>
  <c r="E505" i="3"/>
  <c r="AB505" i="3"/>
  <c r="T505" i="3"/>
  <c r="L505" i="3"/>
  <c r="AA505" i="3"/>
  <c r="S505" i="3"/>
  <c r="K505" i="3"/>
  <c r="Z505" i="3"/>
  <c r="R505" i="3"/>
  <c r="J505" i="3"/>
  <c r="N505" i="2"/>
  <c r="O505" i="2" s="1"/>
  <c r="Q505" i="2" s="1"/>
  <c r="AA540" i="3"/>
  <c r="S540" i="3"/>
  <c r="K540" i="3"/>
  <c r="Z540" i="3"/>
  <c r="R540" i="3"/>
  <c r="J540" i="3"/>
  <c r="Y540" i="3"/>
  <c r="I540" i="3"/>
  <c r="X540" i="3"/>
  <c r="P540" i="3"/>
  <c r="H540" i="3"/>
  <c r="AC540" i="3"/>
  <c r="U540" i="3"/>
  <c r="M540" i="3"/>
  <c r="E540" i="3"/>
  <c r="AB540" i="3"/>
  <c r="T540" i="3"/>
  <c r="L540" i="3"/>
  <c r="N540" i="3"/>
  <c r="G540" i="3"/>
  <c r="F540" i="3"/>
  <c r="W540" i="3"/>
  <c r="V540" i="3"/>
  <c r="O540" i="3"/>
  <c r="N540" i="2"/>
  <c r="O540" i="2" s="1"/>
  <c r="Q540" i="2" s="1"/>
  <c r="R540" i="2" s="1"/>
  <c r="O547" i="2"/>
  <c r="Q547" i="2" s="1"/>
  <c r="R547" i="2" s="1"/>
  <c r="AC242" i="3"/>
  <c r="U242" i="3"/>
  <c r="M242" i="3"/>
  <c r="E242" i="3"/>
  <c r="AB242" i="3"/>
  <c r="T242" i="3"/>
  <c r="L242" i="3"/>
  <c r="AA242" i="3"/>
  <c r="S242" i="3"/>
  <c r="K242" i="3"/>
  <c r="Z242" i="3"/>
  <c r="R242" i="3"/>
  <c r="J242" i="3"/>
  <c r="Y242" i="3"/>
  <c r="Q242" i="3"/>
  <c r="I242" i="3"/>
  <c r="W242" i="3"/>
  <c r="O242" i="3"/>
  <c r="G242" i="3"/>
  <c r="V242" i="3"/>
  <c r="N242" i="3"/>
  <c r="F242" i="3"/>
  <c r="X242" i="3"/>
  <c r="P242" i="3"/>
  <c r="H242" i="3"/>
  <c r="X334" i="3"/>
  <c r="P334" i="3"/>
  <c r="H334" i="3"/>
  <c r="V334" i="3"/>
  <c r="AB334" i="3"/>
  <c r="T334" i="3"/>
  <c r="Z334" i="3"/>
  <c r="R334" i="3"/>
  <c r="J334" i="3"/>
  <c r="S334" i="3"/>
  <c r="F334" i="3"/>
  <c r="Q334" i="3"/>
  <c r="E334" i="3"/>
  <c r="O334" i="3"/>
  <c r="AC334" i="3"/>
  <c r="N334" i="3"/>
  <c r="AA334" i="3"/>
  <c r="M334" i="3"/>
  <c r="Y334" i="3"/>
  <c r="K334" i="3"/>
  <c r="W334" i="3"/>
  <c r="I334" i="3"/>
  <c r="U334" i="3"/>
  <c r="G334" i="3"/>
  <c r="Z353" i="3"/>
  <c r="R353" i="3"/>
  <c r="J353" i="3"/>
  <c r="Y353" i="3"/>
  <c r="Q353" i="3"/>
  <c r="I353" i="3"/>
  <c r="X353" i="3"/>
  <c r="P353" i="3"/>
  <c r="H353" i="3"/>
  <c r="W353" i="3"/>
  <c r="O353" i="3"/>
  <c r="G353" i="3"/>
  <c r="V353" i="3"/>
  <c r="N353" i="3"/>
  <c r="F353" i="3"/>
  <c r="AC353" i="3"/>
  <c r="U353" i="3"/>
  <c r="M353" i="3"/>
  <c r="E353" i="3"/>
  <c r="AB353" i="3"/>
  <c r="T353" i="3"/>
  <c r="AA353" i="3"/>
  <c r="S353" i="3"/>
  <c r="K353" i="3"/>
  <c r="N353" i="2"/>
  <c r="O353" i="2" s="1"/>
  <c r="Q353" i="2" s="1"/>
  <c r="R353" i="2" s="1"/>
  <c r="R140" i="1" s="1"/>
  <c r="S140" i="1" s="1"/>
  <c r="X394" i="3"/>
  <c r="P394" i="3"/>
  <c r="H394" i="3"/>
  <c r="W394" i="3"/>
  <c r="O394" i="3"/>
  <c r="G394" i="3"/>
  <c r="V394" i="3"/>
  <c r="N394" i="3"/>
  <c r="F394" i="3"/>
  <c r="AC394" i="3"/>
  <c r="U394" i="3"/>
  <c r="M394" i="3"/>
  <c r="AB394" i="3"/>
  <c r="T394" i="3"/>
  <c r="L394" i="3"/>
  <c r="AA394" i="3"/>
  <c r="S394" i="3"/>
  <c r="K394" i="3"/>
  <c r="Z394" i="3"/>
  <c r="R394" i="3"/>
  <c r="J394" i="3"/>
  <c r="Y394" i="3"/>
  <c r="Q394" i="3"/>
  <c r="I394" i="3"/>
  <c r="AB420" i="3"/>
  <c r="T420" i="3"/>
  <c r="L420" i="3"/>
  <c r="AA420" i="3"/>
  <c r="S420" i="3"/>
  <c r="K420" i="3"/>
  <c r="Z420" i="3"/>
  <c r="J420" i="3"/>
  <c r="Y420" i="3"/>
  <c r="Q420" i="3"/>
  <c r="I420" i="3"/>
  <c r="X420" i="3"/>
  <c r="P420" i="3"/>
  <c r="H420" i="3"/>
  <c r="W420" i="3"/>
  <c r="O420" i="3"/>
  <c r="G420" i="3"/>
  <c r="V420" i="3"/>
  <c r="N420" i="3"/>
  <c r="F420" i="3"/>
  <c r="AC420" i="3"/>
  <c r="U420" i="3"/>
  <c r="M420" i="3"/>
  <c r="E420" i="3"/>
  <c r="X431" i="3"/>
  <c r="P431" i="3"/>
  <c r="H431" i="3"/>
  <c r="W431" i="3"/>
  <c r="O431" i="3"/>
  <c r="G431" i="3"/>
  <c r="V431" i="3"/>
  <c r="N431" i="3"/>
  <c r="F431" i="3"/>
  <c r="AC431" i="3"/>
  <c r="U431" i="3"/>
  <c r="M431" i="3"/>
  <c r="E431" i="3"/>
  <c r="AB431" i="3"/>
  <c r="T431" i="3"/>
  <c r="L431" i="3"/>
  <c r="Z431" i="3"/>
  <c r="R431" i="3"/>
  <c r="J431" i="3"/>
  <c r="K431" i="3"/>
  <c r="I431" i="3"/>
  <c r="AA431" i="3"/>
  <c r="Y431" i="3"/>
  <c r="S431" i="3"/>
  <c r="Q431" i="3"/>
  <c r="N431" i="2"/>
  <c r="O431" i="2" s="1"/>
  <c r="Q431" i="2" s="1"/>
  <c r="X439" i="3"/>
  <c r="P439" i="3"/>
  <c r="H439" i="3"/>
  <c r="W439" i="3"/>
  <c r="O439" i="3"/>
  <c r="G439" i="3"/>
  <c r="V439" i="3"/>
  <c r="N439" i="3"/>
  <c r="F439" i="3"/>
  <c r="AC439" i="3"/>
  <c r="U439" i="3"/>
  <c r="M439" i="3"/>
  <c r="E439" i="3"/>
  <c r="AB439" i="3"/>
  <c r="T439" i="3"/>
  <c r="L439" i="3"/>
  <c r="Z439" i="3"/>
  <c r="R439" i="3"/>
  <c r="J439" i="3"/>
  <c r="Y439" i="3"/>
  <c r="Q439" i="3"/>
  <c r="I439" i="3"/>
  <c r="S439" i="3"/>
  <c r="K439" i="3"/>
  <c r="AA439" i="3"/>
  <c r="N439" i="2"/>
  <c r="O439" i="2" s="1"/>
  <c r="Q439" i="2" s="1"/>
  <c r="R439" i="2" s="1"/>
  <c r="Z462" i="3"/>
  <c r="R462" i="3"/>
  <c r="J462" i="3"/>
  <c r="Y462" i="3"/>
  <c r="Q462" i="3"/>
  <c r="I462" i="3"/>
  <c r="X462" i="3"/>
  <c r="P462" i="3"/>
  <c r="H462" i="3"/>
  <c r="W462" i="3"/>
  <c r="O462" i="3"/>
  <c r="V462" i="3"/>
  <c r="N462" i="3"/>
  <c r="F462" i="3"/>
  <c r="AB462" i="3"/>
  <c r="T462" i="3"/>
  <c r="L462" i="3"/>
  <c r="AA462" i="3"/>
  <c r="S462" i="3"/>
  <c r="K462" i="3"/>
  <c r="AC462" i="3"/>
  <c r="U462" i="3"/>
  <c r="M462" i="3"/>
  <c r="E462" i="3"/>
  <c r="Y529" i="3"/>
  <c r="Q529" i="3"/>
  <c r="I529" i="3"/>
  <c r="X529" i="3"/>
  <c r="P529" i="3"/>
  <c r="H529" i="3"/>
  <c r="W529" i="3"/>
  <c r="O529" i="3"/>
  <c r="G529" i="3"/>
  <c r="V529" i="3"/>
  <c r="N529" i="3"/>
  <c r="F529" i="3"/>
  <c r="AA529" i="3"/>
  <c r="S529" i="3"/>
  <c r="K529" i="3"/>
  <c r="Z529" i="3"/>
  <c r="R529" i="3"/>
  <c r="J529" i="3"/>
  <c r="L529" i="3"/>
  <c r="E529" i="3"/>
  <c r="AC529" i="3"/>
  <c r="AB529" i="3"/>
  <c r="U529" i="3"/>
  <c r="T529" i="3"/>
  <c r="M529" i="3"/>
  <c r="N529" i="2"/>
  <c r="O529" i="2" s="1"/>
  <c r="Q529" i="2" s="1"/>
  <c r="R529" i="2" s="1"/>
  <c r="K5" i="1"/>
  <c r="V6" i="3"/>
  <c r="N6" i="3"/>
  <c r="F6" i="3"/>
  <c r="AC6" i="3"/>
  <c r="U6" i="3"/>
  <c r="M6" i="3"/>
  <c r="E6" i="3"/>
  <c r="AB6" i="3"/>
  <c r="T6" i="3"/>
  <c r="L6" i="3"/>
  <c r="Z6" i="3"/>
  <c r="R6" i="3"/>
  <c r="J6" i="3"/>
  <c r="Y6" i="3"/>
  <c r="Q6" i="3"/>
  <c r="I6" i="3"/>
  <c r="W6" i="3"/>
  <c r="O6" i="3"/>
  <c r="AA6" i="3"/>
  <c r="X6" i="3"/>
  <c r="S6" i="3"/>
  <c r="P6" i="3"/>
  <c r="K6" i="3"/>
  <c r="H6" i="3"/>
  <c r="G6" i="3"/>
  <c r="V10" i="3"/>
  <c r="N10" i="3"/>
  <c r="F10" i="3"/>
  <c r="AC10" i="3"/>
  <c r="U10" i="3"/>
  <c r="M10" i="3"/>
  <c r="E10" i="3"/>
  <c r="AB10" i="3"/>
  <c r="T10" i="3"/>
  <c r="L10" i="3"/>
  <c r="Z10" i="3"/>
  <c r="R10" i="3"/>
  <c r="Y10" i="3"/>
  <c r="Q10" i="3"/>
  <c r="I10" i="3"/>
  <c r="X10" i="3"/>
  <c r="P10" i="3"/>
  <c r="W10" i="3"/>
  <c r="O10" i="3"/>
  <c r="G10" i="3"/>
  <c r="AA10" i="3"/>
  <c r="S10" i="3"/>
  <c r="K10" i="3"/>
  <c r="H10" i="3"/>
  <c r="V22" i="3"/>
  <c r="N22" i="3"/>
  <c r="F22" i="3"/>
  <c r="AC22" i="3"/>
  <c r="U22" i="3"/>
  <c r="M22" i="3"/>
  <c r="E22" i="3"/>
  <c r="AB22" i="3"/>
  <c r="T22" i="3"/>
  <c r="L22" i="3"/>
  <c r="AA22" i="3"/>
  <c r="S22" i="3"/>
  <c r="K22" i="3"/>
  <c r="Z22" i="3"/>
  <c r="R22" i="3"/>
  <c r="J22" i="3"/>
  <c r="Y22" i="3"/>
  <c r="Q22" i="3"/>
  <c r="I22" i="3"/>
  <c r="X22" i="3"/>
  <c r="P22" i="3"/>
  <c r="H22" i="3"/>
  <c r="W22" i="3"/>
  <c r="O22" i="3"/>
  <c r="G22" i="3"/>
  <c r="Z28" i="3"/>
  <c r="R28" i="3"/>
  <c r="Y28" i="3"/>
  <c r="Q28" i="3"/>
  <c r="I28" i="3"/>
  <c r="X28" i="3"/>
  <c r="P28" i="3"/>
  <c r="H28" i="3"/>
  <c r="W28" i="3"/>
  <c r="O28" i="3"/>
  <c r="G28" i="3"/>
  <c r="V28" i="3"/>
  <c r="N28" i="3"/>
  <c r="F28" i="3"/>
  <c r="AC28" i="3"/>
  <c r="U28" i="3"/>
  <c r="M28" i="3"/>
  <c r="E28" i="3"/>
  <c r="AB28" i="3"/>
  <c r="T28" i="3"/>
  <c r="L28" i="3"/>
  <c r="AA28" i="3"/>
  <c r="S28" i="3"/>
  <c r="K28" i="3"/>
  <c r="Z36" i="3"/>
  <c r="R36" i="3"/>
  <c r="J36" i="3"/>
  <c r="Y36" i="3"/>
  <c r="Q36" i="3"/>
  <c r="I36" i="3"/>
  <c r="X36" i="3"/>
  <c r="P36" i="3"/>
  <c r="H36" i="3"/>
  <c r="W36" i="3"/>
  <c r="O36" i="3"/>
  <c r="G36" i="3"/>
  <c r="V36" i="3"/>
  <c r="N36" i="3"/>
  <c r="F36" i="3"/>
  <c r="AC36" i="3"/>
  <c r="U36" i="3"/>
  <c r="M36" i="3"/>
  <c r="E36" i="3"/>
  <c r="AB36" i="3"/>
  <c r="T36" i="3"/>
  <c r="L36" i="3"/>
  <c r="AA36" i="3"/>
  <c r="S36" i="3"/>
  <c r="K36" i="3"/>
  <c r="AB46" i="3"/>
  <c r="T46" i="3"/>
  <c r="L46" i="3"/>
  <c r="Z46" i="3"/>
  <c r="R46" i="3"/>
  <c r="J46" i="3"/>
  <c r="X46" i="3"/>
  <c r="P46" i="3"/>
  <c r="H46" i="3"/>
  <c r="V46" i="3"/>
  <c r="N46" i="3"/>
  <c r="F46" i="3"/>
  <c r="W46" i="3"/>
  <c r="G46" i="3"/>
  <c r="U46" i="3"/>
  <c r="E46" i="3"/>
  <c r="S46" i="3"/>
  <c r="Q46" i="3"/>
  <c r="O46" i="3"/>
  <c r="AC46" i="3"/>
  <c r="M46" i="3"/>
  <c r="AA46" i="3"/>
  <c r="K46" i="3"/>
  <c r="Y46" i="3"/>
  <c r="I46" i="3"/>
  <c r="AC54" i="3"/>
  <c r="U54" i="3"/>
  <c r="M54" i="3"/>
  <c r="E54" i="3"/>
  <c r="AB54" i="3"/>
  <c r="T54" i="3"/>
  <c r="L54" i="3"/>
  <c r="AA54" i="3"/>
  <c r="S54" i="3"/>
  <c r="K54" i="3"/>
  <c r="Z54" i="3"/>
  <c r="R54" i="3"/>
  <c r="J54" i="3"/>
  <c r="Y54" i="3"/>
  <c r="I54" i="3"/>
  <c r="X54" i="3"/>
  <c r="P54" i="3"/>
  <c r="H54" i="3"/>
  <c r="W54" i="3"/>
  <c r="O54" i="3"/>
  <c r="G54" i="3"/>
  <c r="V54" i="3"/>
  <c r="N54" i="3"/>
  <c r="F54" i="3"/>
  <c r="AC62" i="3"/>
  <c r="U62" i="3"/>
  <c r="M62" i="3"/>
  <c r="E62" i="3"/>
  <c r="AB62" i="3"/>
  <c r="T62" i="3"/>
  <c r="L62" i="3"/>
  <c r="AA62" i="3"/>
  <c r="S62" i="3"/>
  <c r="K62" i="3"/>
  <c r="Z62" i="3"/>
  <c r="R62" i="3"/>
  <c r="J62" i="3"/>
  <c r="Y62" i="3"/>
  <c r="Q62" i="3"/>
  <c r="I62" i="3"/>
  <c r="X62" i="3"/>
  <c r="P62" i="3"/>
  <c r="H62" i="3"/>
  <c r="W62" i="3"/>
  <c r="O62" i="3"/>
  <c r="G62" i="3"/>
  <c r="V62" i="3"/>
  <c r="N62" i="3"/>
  <c r="F62" i="3"/>
  <c r="AC70" i="3"/>
  <c r="U70" i="3"/>
  <c r="M70" i="3"/>
  <c r="E70" i="3"/>
  <c r="AB70" i="3"/>
  <c r="T70" i="3"/>
  <c r="L70" i="3"/>
  <c r="AA70" i="3"/>
  <c r="S70" i="3"/>
  <c r="K70" i="3"/>
  <c r="Z70" i="3"/>
  <c r="R70" i="3"/>
  <c r="J70" i="3"/>
  <c r="Y70" i="3"/>
  <c r="Q70" i="3"/>
  <c r="I70" i="3"/>
  <c r="X70" i="3"/>
  <c r="P70" i="3"/>
  <c r="H70" i="3"/>
  <c r="W70" i="3"/>
  <c r="O70" i="3"/>
  <c r="G70" i="3"/>
  <c r="V70" i="3"/>
  <c r="N70" i="3"/>
  <c r="F70" i="3"/>
  <c r="AC74" i="3"/>
  <c r="U74" i="3"/>
  <c r="M74" i="3"/>
  <c r="E74" i="3"/>
  <c r="AB74" i="3"/>
  <c r="T74" i="3"/>
  <c r="L74" i="3"/>
  <c r="AA74" i="3"/>
  <c r="S74" i="3"/>
  <c r="Z74" i="3"/>
  <c r="R74" i="3"/>
  <c r="J74" i="3"/>
  <c r="Y74" i="3"/>
  <c r="Q74" i="3"/>
  <c r="I74" i="3"/>
  <c r="X74" i="3"/>
  <c r="P74" i="3"/>
  <c r="H74" i="3"/>
  <c r="W74" i="3"/>
  <c r="O74" i="3"/>
  <c r="G74" i="3"/>
  <c r="V74" i="3"/>
  <c r="N74" i="3"/>
  <c r="F74" i="3"/>
  <c r="Y84" i="3"/>
  <c r="Q84" i="3"/>
  <c r="I84" i="3"/>
  <c r="X84" i="3"/>
  <c r="P84" i="3"/>
  <c r="H84" i="3"/>
  <c r="W84" i="3"/>
  <c r="O84" i="3"/>
  <c r="G84" i="3"/>
  <c r="V84" i="3"/>
  <c r="N84" i="3"/>
  <c r="F84" i="3"/>
  <c r="AC84" i="3"/>
  <c r="U84" i="3"/>
  <c r="M84" i="3"/>
  <c r="E84" i="3"/>
  <c r="AB84" i="3"/>
  <c r="T84" i="3"/>
  <c r="L84" i="3"/>
  <c r="AA84" i="3"/>
  <c r="S84" i="3"/>
  <c r="K84" i="3"/>
  <c r="Z84" i="3"/>
  <c r="R84" i="3"/>
  <c r="J84" i="3"/>
  <c r="O5" i="2"/>
  <c r="O7" i="2"/>
  <c r="Q7" i="2" s="1"/>
  <c r="R7" i="2" s="1"/>
  <c r="O9" i="2"/>
  <c r="Q9" i="2" s="1"/>
  <c r="R9" i="2" s="1"/>
  <c r="O11" i="2"/>
  <c r="Q11" i="2" s="1"/>
  <c r="R11" i="2" s="1"/>
  <c r="O13" i="2"/>
  <c r="Q13" i="2" s="1"/>
  <c r="O15" i="2"/>
  <c r="Q15" i="2" s="1"/>
  <c r="R15" i="2" s="1"/>
  <c r="O17" i="2"/>
  <c r="Q17" i="2" s="1"/>
  <c r="K17" i="3" s="1"/>
  <c r="O19" i="2"/>
  <c r="Q19" i="2" s="1"/>
  <c r="O21" i="2"/>
  <c r="Q21" i="2" s="1"/>
  <c r="R21" i="2" s="1"/>
  <c r="O23" i="2"/>
  <c r="Q23" i="2" s="1"/>
  <c r="R23" i="2" s="1"/>
  <c r="O25" i="2"/>
  <c r="Q25" i="2" s="1"/>
  <c r="J25" i="3" s="1"/>
  <c r="O27" i="2"/>
  <c r="Q27" i="2" s="1"/>
  <c r="O29" i="2"/>
  <c r="Q29" i="2" s="1"/>
  <c r="O31" i="2"/>
  <c r="Q31" i="2" s="1"/>
  <c r="R31" i="2" s="1"/>
  <c r="O33" i="2"/>
  <c r="Q33" i="2" s="1"/>
  <c r="R33" i="2" s="1"/>
  <c r="O35" i="2"/>
  <c r="Q35" i="2" s="1"/>
  <c r="O37" i="2"/>
  <c r="Q37" i="2" s="1"/>
  <c r="J37" i="3" s="1"/>
  <c r="O39" i="2"/>
  <c r="Q39" i="2" s="1"/>
  <c r="O41" i="2"/>
  <c r="Q41" i="2" s="1"/>
  <c r="R41" i="2" s="1"/>
  <c r="O43" i="2"/>
  <c r="Q43" i="2" s="1"/>
  <c r="R43" i="2" s="1"/>
  <c r="O45" i="2"/>
  <c r="Q45" i="2" s="1"/>
  <c r="R45" i="2" s="1"/>
  <c r="O47" i="2"/>
  <c r="Q47" i="2" s="1"/>
  <c r="R47" i="2" s="1"/>
  <c r="R141" i="1" s="1"/>
  <c r="S141" i="1" s="1"/>
  <c r="O49" i="2"/>
  <c r="Q49" i="2" s="1"/>
  <c r="R49" i="2" s="1"/>
  <c r="O51" i="2"/>
  <c r="Q51" i="2" s="1"/>
  <c r="R51" i="2" s="1"/>
  <c r="R97" i="1" s="1"/>
  <c r="S97" i="1" s="1"/>
  <c r="O53" i="2"/>
  <c r="Q53" i="2" s="1"/>
  <c r="R53" i="2" s="1"/>
  <c r="R101" i="1" s="1"/>
  <c r="S101" i="1" s="1"/>
  <c r="O55" i="2"/>
  <c r="Q55" i="2" s="1"/>
  <c r="R55" i="2" s="1"/>
  <c r="R105" i="1" s="1"/>
  <c r="S105" i="1" s="1"/>
  <c r="O57" i="2"/>
  <c r="Q57" i="2" s="1"/>
  <c r="R57" i="2" s="1"/>
  <c r="O59" i="2"/>
  <c r="Q59" i="2" s="1"/>
  <c r="R59" i="2" s="1"/>
  <c r="R175" i="1" s="1"/>
  <c r="S175" i="1" s="1"/>
  <c r="O61" i="2"/>
  <c r="Q61" i="2" s="1"/>
  <c r="R61" i="2" s="1"/>
  <c r="O63" i="2"/>
  <c r="Q63" i="2" s="1"/>
  <c r="R63" i="2" s="1"/>
  <c r="O65" i="2"/>
  <c r="Q65" i="2" s="1"/>
  <c r="R65" i="2" s="1"/>
  <c r="O67" i="2"/>
  <c r="Q67" i="2" s="1"/>
  <c r="R67" i="2" s="1"/>
  <c r="O69" i="2"/>
  <c r="Q69" i="2" s="1"/>
  <c r="R69" i="2" s="1"/>
  <c r="O71" i="2"/>
  <c r="Q71" i="2" s="1"/>
  <c r="O73" i="2"/>
  <c r="Q73" i="2" s="1"/>
  <c r="K73" i="3" s="1"/>
  <c r="O77" i="2"/>
  <c r="Q77" i="2" s="1"/>
  <c r="R77" i="2" s="1"/>
  <c r="O79" i="2"/>
  <c r="Q79" i="2" s="1"/>
  <c r="R79" i="2" s="1"/>
  <c r="O81" i="2"/>
  <c r="Q81" i="2" s="1"/>
  <c r="R81" i="2" s="1"/>
  <c r="O83" i="2"/>
  <c r="Q83" i="2" s="1"/>
  <c r="O85" i="2"/>
  <c r="Q85" i="2" s="1"/>
  <c r="R85" i="2" s="1"/>
  <c r="O87" i="2"/>
  <c r="Q87" i="2" s="1"/>
  <c r="R87" i="2" s="1"/>
  <c r="O89" i="2"/>
  <c r="Q89" i="2" s="1"/>
  <c r="O91" i="2"/>
  <c r="Q91" i="2" s="1"/>
  <c r="R91" i="2" s="1"/>
  <c r="O93" i="2"/>
  <c r="Q93" i="2" s="1"/>
  <c r="R93" i="2" s="1"/>
  <c r="O95" i="2"/>
  <c r="Q95" i="2" s="1"/>
  <c r="R95" i="2" s="1"/>
  <c r="O97" i="2"/>
  <c r="Q97" i="2" s="1"/>
  <c r="R97" i="2" s="1"/>
  <c r="O101" i="2"/>
  <c r="Q101" i="2" s="1"/>
  <c r="O103" i="2"/>
  <c r="Q103" i="2" s="1"/>
  <c r="R103" i="2" s="1"/>
  <c r="O105" i="2"/>
  <c r="Q105" i="2" s="1"/>
  <c r="R105" i="2" s="1"/>
  <c r="O107" i="2"/>
  <c r="Q107" i="2" s="1"/>
  <c r="J107" i="3" s="1"/>
  <c r="O109" i="2"/>
  <c r="Q109" i="2" s="1"/>
  <c r="R109" i="2" s="1"/>
  <c r="O111" i="2"/>
  <c r="Q111" i="2" s="1"/>
  <c r="O113" i="2"/>
  <c r="Q113" i="2" s="1"/>
  <c r="E31" i="5" s="1"/>
  <c r="O115" i="2"/>
  <c r="Q115" i="2" s="1"/>
  <c r="R115" i="2" s="1"/>
  <c r="O117" i="2"/>
  <c r="Q117" i="2" s="1"/>
  <c r="R117" i="2" s="1"/>
  <c r="O121" i="2"/>
  <c r="Q121" i="2" s="1"/>
  <c r="O125" i="2"/>
  <c r="Q125" i="2" s="1"/>
  <c r="R125" i="2" s="1"/>
  <c r="O129" i="2"/>
  <c r="Q129" i="2" s="1"/>
  <c r="R129" i="2" s="1"/>
  <c r="O133" i="2"/>
  <c r="Q133" i="2" s="1"/>
  <c r="R133" i="2" s="1"/>
  <c r="O137" i="2"/>
  <c r="Q137" i="2" s="1"/>
  <c r="R137" i="2" s="1"/>
  <c r="O141" i="2"/>
  <c r="Q141" i="2" s="1"/>
  <c r="R141" i="2" s="1"/>
  <c r="O145" i="2"/>
  <c r="Q145" i="2" s="1"/>
  <c r="R145" i="2" s="1"/>
  <c r="O149" i="2"/>
  <c r="Q149" i="2" s="1"/>
  <c r="R149" i="2" s="1"/>
  <c r="O153" i="2"/>
  <c r="Q153" i="2" s="1"/>
  <c r="R153" i="2" s="1"/>
  <c r="O157" i="2"/>
  <c r="Q157" i="2" s="1"/>
  <c r="O161" i="2"/>
  <c r="Q161" i="2" s="1"/>
  <c r="O165" i="2"/>
  <c r="Q165" i="2" s="1"/>
  <c r="R165" i="2" s="1"/>
  <c r="O169" i="2"/>
  <c r="Q169" i="2" s="1"/>
  <c r="I169" i="3" s="1"/>
  <c r="O173" i="2"/>
  <c r="Q173" i="2" s="1"/>
  <c r="R173" i="2" s="1"/>
  <c r="O177" i="2"/>
  <c r="Q177" i="2" s="1"/>
  <c r="R177" i="2" s="1"/>
  <c r="O181" i="2"/>
  <c r="Q181" i="2" s="1"/>
  <c r="R181" i="2" s="1"/>
  <c r="O185" i="2"/>
  <c r="Q185" i="2" s="1"/>
  <c r="O189" i="2"/>
  <c r="Q189" i="2" s="1"/>
  <c r="R189" i="2" s="1"/>
  <c r="O193" i="2"/>
  <c r="Q193" i="2" s="1"/>
  <c r="J193" i="3" s="1"/>
  <c r="O197" i="2"/>
  <c r="Q197" i="2" s="1"/>
  <c r="R197" i="2" s="1"/>
  <c r="O201" i="2"/>
  <c r="Q201" i="2" s="1"/>
  <c r="R201" i="2" s="1"/>
  <c r="O205" i="2"/>
  <c r="Q205" i="2" s="1"/>
  <c r="O209" i="2"/>
  <c r="Q209" i="2" s="1"/>
  <c r="R209" i="2" s="1"/>
  <c r="O213" i="2"/>
  <c r="Q213" i="2" s="1"/>
  <c r="O217" i="2"/>
  <c r="Q217" i="2" s="1"/>
  <c r="O227" i="2"/>
  <c r="Q227" i="2" s="1"/>
  <c r="R227" i="2" s="1"/>
  <c r="V233" i="3"/>
  <c r="N233" i="3"/>
  <c r="F233" i="3"/>
  <c r="AB233" i="3"/>
  <c r="T233" i="3"/>
  <c r="L233" i="3"/>
  <c r="X233" i="3"/>
  <c r="P233" i="3"/>
  <c r="H233" i="3"/>
  <c r="S233" i="3"/>
  <c r="G233" i="3"/>
  <c r="R233" i="3"/>
  <c r="E233" i="3"/>
  <c r="AC233" i="3"/>
  <c r="Q233" i="3"/>
  <c r="AA233" i="3"/>
  <c r="O233" i="3"/>
  <c r="Z233" i="3"/>
  <c r="M233" i="3"/>
  <c r="Y233" i="3"/>
  <c r="K233" i="3"/>
  <c r="W233" i="3"/>
  <c r="J233" i="3"/>
  <c r="U233" i="3"/>
  <c r="I233" i="3"/>
  <c r="N233" i="2"/>
  <c r="O233" i="2" s="1"/>
  <c r="Q233" i="2" s="1"/>
  <c r="AA243" i="3"/>
  <c r="S243" i="3"/>
  <c r="K243" i="3"/>
  <c r="Z243" i="3"/>
  <c r="R243" i="3"/>
  <c r="J243" i="3"/>
  <c r="Y243" i="3"/>
  <c r="Q243" i="3"/>
  <c r="I243" i="3"/>
  <c r="X243" i="3"/>
  <c r="P243" i="3"/>
  <c r="H243" i="3"/>
  <c r="W243" i="3"/>
  <c r="O243" i="3"/>
  <c r="G243" i="3"/>
  <c r="AC243" i="3"/>
  <c r="U243" i="3"/>
  <c r="M243" i="3"/>
  <c r="E243" i="3"/>
  <c r="AB243" i="3"/>
  <c r="T243" i="3"/>
  <c r="L243" i="3"/>
  <c r="V243" i="3"/>
  <c r="N243" i="3"/>
  <c r="F243" i="3"/>
  <c r="N243" i="2"/>
  <c r="O243" i="2" s="1"/>
  <c r="Q243" i="2" s="1"/>
  <c r="Y248" i="3"/>
  <c r="Q248" i="3"/>
  <c r="I248" i="3"/>
  <c r="X248" i="3"/>
  <c r="P248" i="3"/>
  <c r="H248" i="3"/>
  <c r="W248" i="3"/>
  <c r="O248" i="3"/>
  <c r="G248" i="3"/>
  <c r="V248" i="3"/>
  <c r="N248" i="3"/>
  <c r="F248" i="3"/>
  <c r="AC248" i="3"/>
  <c r="U248" i="3"/>
  <c r="M248" i="3"/>
  <c r="E248" i="3"/>
  <c r="AA248" i="3"/>
  <c r="S248" i="3"/>
  <c r="K248" i="3"/>
  <c r="Z248" i="3"/>
  <c r="R248" i="3"/>
  <c r="J248" i="3"/>
  <c r="AB248" i="3"/>
  <c r="T248" i="3"/>
  <c r="L248" i="3"/>
  <c r="W253" i="3"/>
  <c r="O253" i="3"/>
  <c r="G253" i="3"/>
  <c r="V253" i="3"/>
  <c r="N253" i="3"/>
  <c r="F253" i="3"/>
  <c r="AC253" i="3"/>
  <c r="U253" i="3"/>
  <c r="M253" i="3"/>
  <c r="E253" i="3"/>
  <c r="AB253" i="3"/>
  <c r="T253" i="3"/>
  <c r="L253" i="3"/>
  <c r="AA253" i="3"/>
  <c r="S253" i="3"/>
  <c r="K253" i="3"/>
  <c r="Y253" i="3"/>
  <c r="Q253" i="3"/>
  <c r="I253" i="3"/>
  <c r="X253" i="3"/>
  <c r="P253" i="3"/>
  <c r="H253" i="3"/>
  <c r="Z253" i="3"/>
  <c r="R253" i="3"/>
  <c r="J253" i="3"/>
  <c r="N253" i="2"/>
  <c r="O253" i="2" s="1"/>
  <c r="Q253" i="2" s="1"/>
  <c r="R253" i="2" s="1"/>
  <c r="Y260" i="3"/>
  <c r="Q260" i="3"/>
  <c r="I260" i="3"/>
  <c r="X260" i="3"/>
  <c r="P260" i="3"/>
  <c r="H260" i="3"/>
  <c r="W260" i="3"/>
  <c r="O260" i="3"/>
  <c r="G260" i="3"/>
  <c r="V260" i="3"/>
  <c r="N260" i="3"/>
  <c r="F260" i="3"/>
  <c r="AC260" i="3"/>
  <c r="U260" i="3"/>
  <c r="M260" i="3"/>
  <c r="E260" i="3"/>
  <c r="AA260" i="3"/>
  <c r="S260" i="3"/>
  <c r="K260" i="3"/>
  <c r="Z260" i="3"/>
  <c r="R260" i="3"/>
  <c r="J260" i="3"/>
  <c r="AB260" i="3"/>
  <c r="T260" i="3"/>
  <c r="L260" i="3"/>
  <c r="AA263" i="3"/>
  <c r="S263" i="3"/>
  <c r="Z263" i="3"/>
  <c r="R263" i="3"/>
  <c r="J263" i="3"/>
  <c r="Y263" i="3"/>
  <c r="Q263" i="3"/>
  <c r="I263" i="3"/>
  <c r="X263" i="3"/>
  <c r="P263" i="3"/>
  <c r="H263" i="3"/>
  <c r="W263" i="3"/>
  <c r="O263" i="3"/>
  <c r="G263" i="3"/>
  <c r="AC263" i="3"/>
  <c r="U263" i="3"/>
  <c r="M263" i="3"/>
  <c r="E263" i="3"/>
  <c r="AB263" i="3"/>
  <c r="T263" i="3"/>
  <c r="L263" i="3"/>
  <c r="V263" i="3"/>
  <c r="N263" i="3"/>
  <c r="F263" i="3"/>
  <c r="N263" i="2"/>
  <c r="O263" i="2" s="1"/>
  <c r="Q263" i="2" s="1"/>
  <c r="Y268" i="3"/>
  <c r="Q268" i="3"/>
  <c r="I268" i="3"/>
  <c r="X268" i="3"/>
  <c r="P268" i="3"/>
  <c r="H268" i="3"/>
  <c r="W268" i="3"/>
  <c r="O268" i="3"/>
  <c r="G268" i="3"/>
  <c r="V268" i="3"/>
  <c r="N268" i="3"/>
  <c r="F268" i="3"/>
  <c r="AC268" i="3"/>
  <c r="U268" i="3"/>
  <c r="M268" i="3"/>
  <c r="E268" i="3"/>
  <c r="AA268" i="3"/>
  <c r="S268" i="3"/>
  <c r="K268" i="3"/>
  <c r="Z268" i="3"/>
  <c r="R268" i="3"/>
  <c r="J268" i="3"/>
  <c r="AB268" i="3"/>
  <c r="T268" i="3"/>
  <c r="L268" i="3"/>
  <c r="AC286" i="3"/>
  <c r="U286" i="3"/>
  <c r="M286" i="3"/>
  <c r="E286" i="3"/>
  <c r="AB286" i="3"/>
  <c r="T286" i="3"/>
  <c r="L286" i="3"/>
  <c r="AA286" i="3"/>
  <c r="S286" i="3"/>
  <c r="K286" i="3"/>
  <c r="Z286" i="3"/>
  <c r="R286" i="3"/>
  <c r="J286" i="3"/>
  <c r="Y286" i="3"/>
  <c r="Q286" i="3"/>
  <c r="I286" i="3"/>
  <c r="W286" i="3"/>
  <c r="O286" i="3"/>
  <c r="G286" i="3"/>
  <c r="V286" i="3"/>
  <c r="N286" i="3"/>
  <c r="F286" i="3"/>
  <c r="H286" i="3"/>
  <c r="X286" i="3"/>
  <c r="P286" i="3"/>
  <c r="W289" i="3"/>
  <c r="O289" i="3"/>
  <c r="G289" i="3"/>
  <c r="V289" i="3"/>
  <c r="N289" i="3"/>
  <c r="F289" i="3"/>
  <c r="AC289" i="3"/>
  <c r="U289" i="3"/>
  <c r="M289" i="3"/>
  <c r="E289" i="3"/>
  <c r="AB289" i="3"/>
  <c r="T289" i="3"/>
  <c r="L289" i="3"/>
  <c r="AA289" i="3"/>
  <c r="S289" i="3"/>
  <c r="K289" i="3"/>
  <c r="Y289" i="3"/>
  <c r="Q289" i="3"/>
  <c r="I289" i="3"/>
  <c r="X289" i="3"/>
  <c r="P289" i="3"/>
  <c r="H289" i="3"/>
  <c r="Z289" i="3"/>
  <c r="R289" i="3"/>
  <c r="J289" i="3"/>
  <c r="N289" i="2"/>
  <c r="O289" i="2" s="1"/>
  <c r="Q289" i="2" s="1"/>
  <c r="AC294" i="3"/>
  <c r="U294" i="3"/>
  <c r="M294" i="3"/>
  <c r="E294" i="3"/>
  <c r="AB294" i="3"/>
  <c r="T294" i="3"/>
  <c r="L294" i="3"/>
  <c r="AA294" i="3"/>
  <c r="S294" i="3"/>
  <c r="K294" i="3"/>
  <c r="Z294" i="3"/>
  <c r="R294" i="3"/>
  <c r="J294" i="3"/>
  <c r="Y294" i="3"/>
  <c r="Q294" i="3"/>
  <c r="I294" i="3"/>
  <c r="W294" i="3"/>
  <c r="O294" i="3"/>
  <c r="G294" i="3"/>
  <c r="V294" i="3"/>
  <c r="N294" i="3"/>
  <c r="F294" i="3"/>
  <c r="X294" i="3"/>
  <c r="P294" i="3"/>
  <c r="H294" i="3"/>
  <c r="W297" i="3"/>
  <c r="O297" i="3"/>
  <c r="G297" i="3"/>
  <c r="V297" i="3"/>
  <c r="N297" i="3"/>
  <c r="F297" i="3"/>
  <c r="AC297" i="3"/>
  <c r="U297" i="3"/>
  <c r="M297" i="3"/>
  <c r="E297" i="3"/>
  <c r="AB297" i="3"/>
  <c r="T297" i="3"/>
  <c r="AA297" i="3"/>
  <c r="S297" i="3"/>
  <c r="K297" i="3"/>
  <c r="Y297" i="3"/>
  <c r="Q297" i="3"/>
  <c r="I297" i="3"/>
  <c r="X297" i="3"/>
  <c r="P297" i="3"/>
  <c r="H297" i="3"/>
  <c r="Z297" i="3"/>
  <c r="R297" i="3"/>
  <c r="J297" i="3"/>
  <c r="N297" i="2"/>
  <c r="O297" i="2" s="1"/>
  <c r="Q297" i="2" s="1"/>
  <c r="AC302" i="3"/>
  <c r="U302" i="3"/>
  <c r="M302" i="3"/>
  <c r="E302" i="3"/>
  <c r="AB302" i="3"/>
  <c r="T302" i="3"/>
  <c r="L302" i="3"/>
  <c r="AA302" i="3"/>
  <c r="S302" i="3"/>
  <c r="K302" i="3"/>
  <c r="Z302" i="3"/>
  <c r="R302" i="3"/>
  <c r="J302" i="3"/>
  <c r="Y302" i="3"/>
  <c r="Q302" i="3"/>
  <c r="I302" i="3"/>
  <c r="W302" i="3"/>
  <c r="O302" i="3"/>
  <c r="G302" i="3"/>
  <c r="V302" i="3"/>
  <c r="N302" i="3"/>
  <c r="F302" i="3"/>
  <c r="X302" i="3"/>
  <c r="P302" i="3"/>
  <c r="H302" i="3"/>
  <c r="W305" i="3"/>
  <c r="O305" i="3"/>
  <c r="G305" i="3"/>
  <c r="V305" i="3"/>
  <c r="N305" i="3"/>
  <c r="F305" i="3"/>
  <c r="AC305" i="3"/>
  <c r="U305" i="3"/>
  <c r="M305" i="3"/>
  <c r="E305" i="3"/>
  <c r="AB305" i="3"/>
  <c r="T305" i="3"/>
  <c r="L305" i="3"/>
  <c r="AA305" i="3"/>
  <c r="S305" i="3"/>
  <c r="K305" i="3"/>
  <c r="Y305" i="3"/>
  <c r="Q305" i="3"/>
  <c r="I305" i="3"/>
  <c r="X305" i="3"/>
  <c r="P305" i="3"/>
  <c r="H305" i="3"/>
  <c r="Z305" i="3"/>
  <c r="R305" i="3"/>
  <c r="N305" i="2"/>
  <c r="O305" i="2" s="1"/>
  <c r="Q305" i="2" s="1"/>
  <c r="J305" i="3" s="1"/>
  <c r="Y320" i="3"/>
  <c r="Q320" i="3"/>
  <c r="I320" i="3"/>
  <c r="X320" i="3"/>
  <c r="P320" i="3"/>
  <c r="H320" i="3"/>
  <c r="W320" i="3"/>
  <c r="O320" i="3"/>
  <c r="G320" i="3"/>
  <c r="V320" i="3"/>
  <c r="N320" i="3"/>
  <c r="F320" i="3"/>
  <c r="AC320" i="3"/>
  <c r="U320" i="3"/>
  <c r="M320" i="3"/>
  <c r="E320" i="3"/>
  <c r="AB320" i="3"/>
  <c r="T320" i="3"/>
  <c r="L320" i="3"/>
  <c r="AA320" i="3"/>
  <c r="S320" i="3"/>
  <c r="K320" i="3"/>
  <c r="Z320" i="3"/>
  <c r="R320" i="3"/>
  <c r="W325" i="3"/>
  <c r="O325" i="3"/>
  <c r="G325" i="3"/>
  <c r="V325" i="3"/>
  <c r="N325" i="3"/>
  <c r="F325" i="3"/>
  <c r="AC325" i="3"/>
  <c r="U325" i="3"/>
  <c r="M325" i="3"/>
  <c r="E325" i="3"/>
  <c r="AB325" i="3"/>
  <c r="T325" i="3"/>
  <c r="L325" i="3"/>
  <c r="AA325" i="3"/>
  <c r="S325" i="3"/>
  <c r="K325" i="3"/>
  <c r="Z325" i="3"/>
  <c r="R325" i="3"/>
  <c r="J325" i="3"/>
  <c r="Y325" i="3"/>
  <c r="Q325" i="3"/>
  <c r="I325" i="3"/>
  <c r="X325" i="3"/>
  <c r="P325" i="3"/>
  <c r="H325" i="3"/>
  <c r="N325" i="2"/>
  <c r="O325" i="2" s="1"/>
  <c r="Q325" i="2" s="1"/>
  <c r="AB372" i="3"/>
  <c r="T372" i="3"/>
  <c r="L372" i="3"/>
  <c r="AA372" i="3"/>
  <c r="S372" i="3"/>
  <c r="K372" i="3"/>
  <c r="Z372" i="3"/>
  <c r="R372" i="3"/>
  <c r="J372" i="3"/>
  <c r="Y372" i="3"/>
  <c r="Q372" i="3"/>
  <c r="I372" i="3"/>
  <c r="X372" i="3"/>
  <c r="P372" i="3"/>
  <c r="H372" i="3"/>
  <c r="W372" i="3"/>
  <c r="O372" i="3"/>
  <c r="G372" i="3"/>
  <c r="V372" i="3"/>
  <c r="N372" i="3"/>
  <c r="F372" i="3"/>
  <c r="AC372" i="3"/>
  <c r="U372" i="3"/>
  <c r="M372" i="3"/>
  <c r="E372" i="3"/>
  <c r="V375" i="3"/>
  <c r="N375" i="3"/>
  <c r="F375" i="3"/>
  <c r="AC375" i="3"/>
  <c r="U375" i="3"/>
  <c r="M375" i="3"/>
  <c r="E375" i="3"/>
  <c r="AB375" i="3"/>
  <c r="T375" i="3"/>
  <c r="L375" i="3"/>
  <c r="AA375" i="3"/>
  <c r="S375" i="3"/>
  <c r="K375" i="3"/>
  <c r="Z375" i="3"/>
  <c r="R375" i="3"/>
  <c r="J375" i="3"/>
  <c r="Y375" i="3"/>
  <c r="Q375" i="3"/>
  <c r="I375" i="3"/>
  <c r="X375" i="3"/>
  <c r="P375" i="3"/>
  <c r="H375" i="3"/>
  <c r="W375" i="3"/>
  <c r="O375" i="3"/>
  <c r="G375" i="3"/>
  <c r="N375" i="2"/>
  <c r="O375" i="2" s="1"/>
  <c r="Q375" i="2" s="1"/>
  <c r="R375" i="2" s="1"/>
  <c r="AB380" i="3"/>
  <c r="T380" i="3"/>
  <c r="L380" i="3"/>
  <c r="AA380" i="3"/>
  <c r="S380" i="3"/>
  <c r="K380" i="3"/>
  <c r="Z380" i="3"/>
  <c r="R380" i="3"/>
  <c r="J380" i="3"/>
  <c r="Y380" i="3"/>
  <c r="Q380" i="3"/>
  <c r="I380" i="3"/>
  <c r="X380" i="3"/>
  <c r="P380" i="3"/>
  <c r="H380" i="3"/>
  <c r="W380" i="3"/>
  <c r="O380" i="3"/>
  <c r="G380" i="3"/>
  <c r="V380" i="3"/>
  <c r="N380" i="3"/>
  <c r="F380" i="3"/>
  <c r="AC380" i="3"/>
  <c r="U380" i="3"/>
  <c r="M380" i="3"/>
  <c r="E380" i="3"/>
  <c r="V383" i="3"/>
  <c r="N383" i="3"/>
  <c r="F383" i="3"/>
  <c r="AC383" i="3"/>
  <c r="U383" i="3"/>
  <c r="M383" i="3"/>
  <c r="E383" i="3"/>
  <c r="AB383" i="3"/>
  <c r="T383" i="3"/>
  <c r="L383" i="3"/>
  <c r="AA383" i="3"/>
  <c r="S383" i="3"/>
  <c r="K383" i="3"/>
  <c r="Z383" i="3"/>
  <c r="R383" i="3"/>
  <c r="J383" i="3"/>
  <c r="Y383" i="3"/>
  <c r="Q383" i="3"/>
  <c r="X383" i="3"/>
  <c r="P383" i="3"/>
  <c r="H383" i="3"/>
  <c r="W383" i="3"/>
  <c r="O383" i="3"/>
  <c r="G383" i="3"/>
  <c r="N383" i="2"/>
  <c r="O383" i="2" s="1"/>
  <c r="Q383" i="2" s="1"/>
  <c r="X390" i="3"/>
  <c r="P390" i="3"/>
  <c r="H390" i="3"/>
  <c r="W390" i="3"/>
  <c r="O390" i="3"/>
  <c r="G390" i="3"/>
  <c r="V390" i="3"/>
  <c r="N390" i="3"/>
  <c r="F390" i="3"/>
  <c r="AC390" i="3"/>
  <c r="U390" i="3"/>
  <c r="M390" i="3"/>
  <c r="AB390" i="3"/>
  <c r="T390" i="3"/>
  <c r="L390" i="3"/>
  <c r="AA390" i="3"/>
  <c r="S390" i="3"/>
  <c r="K390" i="3"/>
  <c r="Z390" i="3"/>
  <c r="R390" i="3"/>
  <c r="J390" i="3"/>
  <c r="Y390" i="3"/>
  <c r="Q390" i="3"/>
  <c r="I390" i="3"/>
  <c r="V403" i="3"/>
  <c r="N403" i="3"/>
  <c r="F403" i="3"/>
  <c r="AC403" i="3"/>
  <c r="U403" i="3"/>
  <c r="M403" i="3"/>
  <c r="E403" i="3"/>
  <c r="AB403" i="3"/>
  <c r="T403" i="3"/>
  <c r="L403" i="3"/>
  <c r="AA403" i="3"/>
  <c r="S403" i="3"/>
  <c r="K403" i="3"/>
  <c r="Z403" i="3"/>
  <c r="R403" i="3"/>
  <c r="J403" i="3"/>
  <c r="Y403" i="3"/>
  <c r="Q403" i="3"/>
  <c r="I403" i="3"/>
  <c r="X403" i="3"/>
  <c r="P403" i="3"/>
  <c r="H403" i="3"/>
  <c r="W403" i="3"/>
  <c r="O403" i="3"/>
  <c r="G403" i="3"/>
  <c r="N403" i="2"/>
  <c r="O403" i="2" s="1"/>
  <c r="Q403" i="2" s="1"/>
  <c r="AB408" i="3"/>
  <c r="T408" i="3"/>
  <c r="L408" i="3"/>
  <c r="AA408" i="3"/>
  <c r="S408" i="3"/>
  <c r="K408" i="3"/>
  <c r="Z408" i="3"/>
  <c r="R408" i="3"/>
  <c r="J408" i="3"/>
  <c r="Y408" i="3"/>
  <c r="Q408" i="3"/>
  <c r="I408" i="3"/>
  <c r="X408" i="3"/>
  <c r="P408" i="3"/>
  <c r="H408" i="3"/>
  <c r="W408" i="3"/>
  <c r="O408" i="3"/>
  <c r="G408" i="3"/>
  <c r="V408" i="3"/>
  <c r="N408" i="3"/>
  <c r="F408" i="3"/>
  <c r="AC408" i="3"/>
  <c r="U408" i="3"/>
  <c r="M408" i="3"/>
  <c r="E408" i="3"/>
  <c r="V411" i="3"/>
  <c r="N411" i="3"/>
  <c r="F411" i="3"/>
  <c r="AC411" i="3"/>
  <c r="U411" i="3"/>
  <c r="M411" i="3"/>
  <c r="E411" i="3"/>
  <c r="AB411" i="3"/>
  <c r="T411" i="3"/>
  <c r="L411" i="3"/>
  <c r="AA411" i="3"/>
  <c r="S411" i="3"/>
  <c r="K411" i="3"/>
  <c r="Z411" i="3"/>
  <c r="R411" i="3"/>
  <c r="J411" i="3"/>
  <c r="Y411" i="3"/>
  <c r="Q411" i="3"/>
  <c r="I411" i="3"/>
  <c r="X411" i="3"/>
  <c r="P411" i="3"/>
  <c r="W411" i="3"/>
  <c r="O411" i="3"/>
  <c r="G411" i="3"/>
  <c r="N411" i="2"/>
  <c r="O411" i="2" s="1"/>
  <c r="Q411" i="2" s="1"/>
  <c r="H411" i="3" s="1"/>
  <c r="AB416" i="3"/>
  <c r="T416" i="3"/>
  <c r="L416" i="3"/>
  <c r="AA416" i="3"/>
  <c r="S416" i="3"/>
  <c r="K416" i="3"/>
  <c r="Z416" i="3"/>
  <c r="R416" i="3"/>
  <c r="J416" i="3"/>
  <c r="Y416" i="3"/>
  <c r="Q416" i="3"/>
  <c r="I416" i="3"/>
  <c r="X416" i="3"/>
  <c r="P416" i="3"/>
  <c r="H416" i="3"/>
  <c r="W416" i="3"/>
  <c r="O416" i="3"/>
  <c r="G416" i="3"/>
  <c r="V416" i="3"/>
  <c r="N416" i="3"/>
  <c r="AC416" i="3"/>
  <c r="U416" i="3"/>
  <c r="M416" i="3"/>
  <c r="E416" i="3"/>
  <c r="AB445" i="3"/>
  <c r="T445" i="3"/>
  <c r="L445" i="3"/>
  <c r="AA445" i="3"/>
  <c r="S445" i="3"/>
  <c r="K445" i="3"/>
  <c r="Z445" i="3"/>
  <c r="R445" i="3"/>
  <c r="J445" i="3"/>
  <c r="Y445" i="3"/>
  <c r="Q445" i="3"/>
  <c r="I445" i="3"/>
  <c r="X445" i="3"/>
  <c r="P445" i="3"/>
  <c r="V445" i="3"/>
  <c r="N445" i="3"/>
  <c r="F445" i="3"/>
  <c r="AC445" i="3"/>
  <c r="U445" i="3"/>
  <c r="M445" i="3"/>
  <c r="E445" i="3"/>
  <c r="W445" i="3"/>
  <c r="O445" i="3"/>
  <c r="G445" i="3"/>
  <c r="N445" i="2"/>
  <c r="O445" i="2" s="1"/>
  <c r="Q445" i="2" s="1"/>
  <c r="H445" i="3" s="1"/>
  <c r="O461" i="2"/>
  <c r="Q461" i="2" s="1"/>
  <c r="R461" i="2" s="1"/>
  <c r="Z466" i="3"/>
  <c r="R466" i="3"/>
  <c r="J466" i="3"/>
  <c r="Y466" i="3"/>
  <c r="Q466" i="3"/>
  <c r="I466" i="3"/>
  <c r="X466" i="3"/>
  <c r="P466" i="3"/>
  <c r="H466" i="3"/>
  <c r="W466" i="3"/>
  <c r="O466" i="3"/>
  <c r="G466" i="3"/>
  <c r="V466" i="3"/>
  <c r="N466" i="3"/>
  <c r="F466" i="3"/>
  <c r="AB466" i="3"/>
  <c r="T466" i="3"/>
  <c r="AA466" i="3"/>
  <c r="S466" i="3"/>
  <c r="K466" i="3"/>
  <c r="U466" i="3"/>
  <c r="M466" i="3"/>
  <c r="E466" i="3"/>
  <c r="AC466" i="3"/>
  <c r="N466" i="2"/>
  <c r="O466" i="2" s="1"/>
  <c r="Q466" i="2" s="1"/>
  <c r="R466" i="2" s="1"/>
  <c r="O483" i="2"/>
  <c r="Q483" i="2" s="1"/>
  <c r="R483" i="2" s="1"/>
  <c r="Y497" i="3"/>
  <c r="Q497" i="3"/>
  <c r="I497" i="3"/>
  <c r="X497" i="3"/>
  <c r="P497" i="3"/>
  <c r="H497" i="3"/>
  <c r="W497" i="3"/>
  <c r="O497" i="3"/>
  <c r="G497" i="3"/>
  <c r="V497" i="3"/>
  <c r="N497" i="3"/>
  <c r="F497" i="3"/>
  <c r="AC497" i="3"/>
  <c r="U497" i="3"/>
  <c r="M497" i="3"/>
  <c r="E497" i="3"/>
  <c r="AB497" i="3"/>
  <c r="T497" i="3"/>
  <c r="L497" i="3"/>
  <c r="AA497" i="3"/>
  <c r="S497" i="3"/>
  <c r="K497" i="3"/>
  <c r="Z497" i="3"/>
  <c r="R497" i="3"/>
  <c r="J497" i="3"/>
  <c r="N497" i="2"/>
  <c r="O497" i="2" s="1"/>
  <c r="Q497" i="2" s="1"/>
  <c r="R497" i="2" s="1"/>
  <c r="AA500" i="3"/>
  <c r="S500" i="3"/>
  <c r="K500" i="3"/>
  <c r="Z500" i="3"/>
  <c r="R500" i="3"/>
  <c r="J500" i="3"/>
  <c r="Y500" i="3"/>
  <c r="Q500" i="3"/>
  <c r="I500" i="3"/>
  <c r="X500" i="3"/>
  <c r="P500" i="3"/>
  <c r="H500" i="3"/>
  <c r="W500" i="3"/>
  <c r="O500" i="3"/>
  <c r="G500" i="3"/>
  <c r="V500" i="3"/>
  <c r="N500" i="3"/>
  <c r="F500" i="3"/>
  <c r="AC500" i="3"/>
  <c r="U500" i="3"/>
  <c r="M500" i="3"/>
  <c r="E500" i="3"/>
  <c r="AB500" i="3"/>
  <c r="T500" i="3"/>
  <c r="L500" i="3"/>
  <c r="N500" i="2"/>
  <c r="O500" i="2" s="1"/>
  <c r="Q500" i="2" s="1"/>
  <c r="AA524" i="3"/>
  <c r="S524" i="3"/>
  <c r="K524" i="3"/>
  <c r="Z524" i="3"/>
  <c r="R524" i="3"/>
  <c r="J524" i="3"/>
  <c r="Y524" i="3"/>
  <c r="Q524" i="3"/>
  <c r="I524" i="3"/>
  <c r="X524" i="3"/>
  <c r="P524" i="3"/>
  <c r="H524" i="3"/>
  <c r="AB524" i="3"/>
  <c r="T524" i="3"/>
  <c r="U524" i="3"/>
  <c r="O524" i="3"/>
  <c r="N524" i="3"/>
  <c r="M524" i="3"/>
  <c r="L524" i="3"/>
  <c r="AC524" i="3"/>
  <c r="W524" i="3"/>
  <c r="F524" i="3"/>
  <c r="V524" i="3"/>
  <c r="E524" i="3"/>
  <c r="N524" i="2"/>
  <c r="O524" i="2" s="1"/>
  <c r="Q524" i="2" s="1"/>
  <c r="R524" i="2" s="1"/>
  <c r="O531" i="2"/>
  <c r="Q531" i="2" s="1"/>
  <c r="R531" i="2" s="1"/>
  <c r="V237" i="3"/>
  <c r="N237" i="3"/>
  <c r="F237" i="3"/>
  <c r="AC237" i="3"/>
  <c r="AB237" i="3"/>
  <c r="T237" i="3"/>
  <c r="L237" i="3"/>
  <c r="AA237" i="3"/>
  <c r="S237" i="3"/>
  <c r="X237" i="3"/>
  <c r="P237" i="3"/>
  <c r="H237" i="3"/>
  <c r="U237" i="3"/>
  <c r="E237" i="3"/>
  <c r="R237" i="3"/>
  <c r="Q237" i="3"/>
  <c r="O237" i="3"/>
  <c r="M237" i="3"/>
  <c r="Z237" i="3"/>
  <c r="J237" i="3"/>
  <c r="Y237" i="3"/>
  <c r="I237" i="3"/>
  <c r="W237" i="3"/>
  <c r="G237" i="3"/>
  <c r="N237" i="2"/>
  <c r="O237" i="2" s="1"/>
  <c r="Q237" i="2" s="1"/>
  <c r="R237" i="2" s="1"/>
  <c r="W309" i="3"/>
  <c r="O309" i="3"/>
  <c r="G309" i="3"/>
  <c r="V309" i="3"/>
  <c r="N309" i="3"/>
  <c r="F309" i="3"/>
  <c r="AC309" i="3"/>
  <c r="U309" i="3"/>
  <c r="M309" i="3"/>
  <c r="E309" i="3"/>
  <c r="AB309" i="3"/>
  <c r="T309" i="3"/>
  <c r="L309" i="3"/>
  <c r="AA309" i="3"/>
  <c r="S309" i="3"/>
  <c r="K309" i="3"/>
  <c r="Y309" i="3"/>
  <c r="Q309" i="3"/>
  <c r="I309" i="3"/>
  <c r="X309" i="3"/>
  <c r="P309" i="3"/>
  <c r="H309" i="3"/>
  <c r="Z309" i="3"/>
  <c r="R309" i="3"/>
  <c r="J309" i="3"/>
  <c r="N309" i="2"/>
  <c r="O309" i="2" s="1"/>
  <c r="Q309" i="2" s="1"/>
  <c r="Z329" i="3"/>
  <c r="R329" i="3"/>
  <c r="J329" i="3"/>
  <c r="V329" i="3"/>
  <c r="N329" i="3"/>
  <c r="F329" i="3"/>
  <c r="AB329" i="3"/>
  <c r="T329" i="3"/>
  <c r="L329" i="3"/>
  <c r="U329" i="3"/>
  <c r="H329" i="3"/>
  <c r="S329" i="3"/>
  <c r="G329" i="3"/>
  <c r="Q329" i="3"/>
  <c r="E329" i="3"/>
  <c r="AC329" i="3"/>
  <c r="P329" i="3"/>
  <c r="AA329" i="3"/>
  <c r="O329" i="3"/>
  <c r="Y329" i="3"/>
  <c r="M329" i="3"/>
  <c r="X329" i="3"/>
  <c r="K329" i="3"/>
  <c r="W329" i="3"/>
  <c r="I329" i="3"/>
  <c r="N329" i="2"/>
  <c r="O329" i="2" s="1"/>
  <c r="Q329" i="2" s="1"/>
  <c r="Z345" i="3"/>
  <c r="R345" i="3"/>
  <c r="J345" i="3"/>
  <c r="Y345" i="3"/>
  <c r="Q345" i="3"/>
  <c r="I345" i="3"/>
  <c r="X345" i="3"/>
  <c r="P345" i="3"/>
  <c r="H345" i="3"/>
  <c r="W345" i="3"/>
  <c r="O345" i="3"/>
  <c r="G345" i="3"/>
  <c r="V345" i="3"/>
  <c r="N345" i="3"/>
  <c r="F345" i="3"/>
  <c r="AC345" i="3"/>
  <c r="U345" i="3"/>
  <c r="M345" i="3"/>
  <c r="E345" i="3"/>
  <c r="AB345" i="3"/>
  <c r="T345" i="3"/>
  <c r="L345" i="3"/>
  <c r="AA345" i="3"/>
  <c r="S345" i="3"/>
  <c r="K345" i="3"/>
  <c r="N345" i="2"/>
  <c r="O345" i="2" s="1"/>
  <c r="Q345" i="2" s="1"/>
  <c r="R345" i="2" s="1"/>
  <c r="X366" i="3"/>
  <c r="P366" i="3"/>
  <c r="H366" i="3"/>
  <c r="W366" i="3"/>
  <c r="O366" i="3"/>
  <c r="G366" i="3"/>
  <c r="V366" i="3"/>
  <c r="N366" i="3"/>
  <c r="F366" i="3"/>
  <c r="AC366" i="3"/>
  <c r="U366" i="3"/>
  <c r="M366" i="3"/>
  <c r="E366" i="3"/>
  <c r="AB366" i="3"/>
  <c r="T366" i="3"/>
  <c r="AA366" i="3"/>
  <c r="S366" i="3"/>
  <c r="K366" i="3"/>
  <c r="Z366" i="3"/>
  <c r="R366" i="3"/>
  <c r="J366" i="3"/>
  <c r="Y366" i="3"/>
  <c r="Q366" i="3"/>
  <c r="I366" i="3"/>
  <c r="V423" i="3"/>
  <c r="N423" i="3"/>
  <c r="F423" i="3"/>
  <c r="AC423" i="3"/>
  <c r="U423" i="3"/>
  <c r="M423" i="3"/>
  <c r="E423" i="3"/>
  <c r="AB423" i="3"/>
  <c r="T423" i="3"/>
  <c r="L423" i="3"/>
  <c r="AA423" i="3"/>
  <c r="S423" i="3"/>
  <c r="K423" i="3"/>
  <c r="Z423" i="3"/>
  <c r="R423" i="3"/>
  <c r="J423" i="3"/>
  <c r="Y423" i="3"/>
  <c r="Q423" i="3"/>
  <c r="I423" i="3"/>
  <c r="X423" i="3"/>
  <c r="P423" i="3"/>
  <c r="H423" i="3"/>
  <c r="W423" i="3"/>
  <c r="O423" i="3"/>
  <c r="G423" i="3"/>
  <c r="N423" i="2"/>
  <c r="O423" i="2" s="1"/>
  <c r="Q423" i="2" s="1"/>
  <c r="R423" i="2" s="1"/>
  <c r="AB449" i="3"/>
  <c r="T449" i="3"/>
  <c r="AA449" i="3"/>
  <c r="S449" i="3"/>
  <c r="K449" i="3"/>
  <c r="Z449" i="3"/>
  <c r="R449" i="3"/>
  <c r="J449" i="3"/>
  <c r="Y449" i="3"/>
  <c r="Q449" i="3"/>
  <c r="I449" i="3"/>
  <c r="X449" i="3"/>
  <c r="P449" i="3"/>
  <c r="H449" i="3"/>
  <c r="V449" i="3"/>
  <c r="N449" i="3"/>
  <c r="F449" i="3"/>
  <c r="AC449" i="3"/>
  <c r="U449" i="3"/>
  <c r="M449" i="3"/>
  <c r="E449" i="3"/>
  <c r="O449" i="3"/>
  <c r="G449" i="3"/>
  <c r="W449" i="3"/>
  <c r="N449" i="2"/>
  <c r="O449" i="2" s="1"/>
  <c r="Q449" i="2" s="1"/>
  <c r="R449" i="2" s="1"/>
  <c r="AB457" i="3"/>
  <c r="T457" i="3"/>
  <c r="L457" i="3"/>
  <c r="AA457" i="3"/>
  <c r="S457" i="3"/>
  <c r="K457" i="3"/>
  <c r="Z457" i="3"/>
  <c r="R457" i="3"/>
  <c r="J457" i="3"/>
  <c r="Y457" i="3"/>
  <c r="Q457" i="3"/>
  <c r="I457" i="3"/>
  <c r="X457" i="3"/>
  <c r="P457" i="3"/>
  <c r="H457" i="3"/>
  <c r="V457" i="3"/>
  <c r="N457" i="3"/>
  <c r="F457" i="3"/>
  <c r="AC457" i="3"/>
  <c r="U457" i="3"/>
  <c r="M457" i="3"/>
  <c r="E457" i="3"/>
  <c r="W457" i="3"/>
  <c r="O457" i="3"/>
  <c r="G457" i="3"/>
  <c r="N457" i="2"/>
  <c r="O457" i="2" s="1"/>
  <c r="Q457" i="2" s="1"/>
  <c r="R457" i="2" s="1"/>
  <c r="X471" i="3"/>
  <c r="P471" i="3"/>
  <c r="H471" i="3"/>
  <c r="W471" i="3"/>
  <c r="O471" i="3"/>
  <c r="G471" i="3"/>
  <c r="V471" i="3"/>
  <c r="N471" i="3"/>
  <c r="F471" i="3"/>
  <c r="AC471" i="3"/>
  <c r="U471" i="3"/>
  <c r="M471" i="3"/>
  <c r="E471" i="3"/>
  <c r="AB471" i="3"/>
  <c r="T471" i="3"/>
  <c r="L471" i="3"/>
  <c r="Z471" i="3"/>
  <c r="R471" i="3"/>
  <c r="J471" i="3"/>
  <c r="Y471" i="3"/>
  <c r="Q471" i="3"/>
  <c r="I471" i="3"/>
  <c r="S471" i="3"/>
  <c r="K471" i="3"/>
  <c r="AA471" i="3"/>
  <c r="N471" i="2"/>
  <c r="O471" i="2" s="1"/>
  <c r="Q471" i="2" s="1"/>
  <c r="R471" i="2" s="1"/>
  <c r="M2" i="2"/>
  <c r="Z8" i="3"/>
  <c r="R8" i="3"/>
  <c r="J8" i="3"/>
  <c r="Y8" i="3"/>
  <c r="Q8" i="3"/>
  <c r="I8" i="3"/>
  <c r="X8" i="3"/>
  <c r="P8" i="3"/>
  <c r="H8" i="3"/>
  <c r="V8" i="3"/>
  <c r="N8" i="3"/>
  <c r="F8" i="3"/>
  <c r="AC8" i="3"/>
  <c r="U8" i="3"/>
  <c r="M8" i="3"/>
  <c r="E8" i="3"/>
  <c r="AA8" i="3"/>
  <c r="S8" i="3"/>
  <c r="K8" i="3"/>
  <c r="G8" i="3"/>
  <c r="AB8" i="3"/>
  <c r="W8" i="3"/>
  <c r="T8" i="3"/>
  <c r="O8" i="3"/>
  <c r="L8" i="3"/>
  <c r="Z24" i="3"/>
  <c r="R24" i="3"/>
  <c r="J24" i="3"/>
  <c r="Y24" i="3"/>
  <c r="Q24" i="3"/>
  <c r="I24" i="3"/>
  <c r="X24" i="3"/>
  <c r="P24" i="3"/>
  <c r="H24" i="3"/>
  <c r="W24" i="3"/>
  <c r="O24" i="3"/>
  <c r="G24" i="3"/>
  <c r="V24" i="3"/>
  <c r="N24" i="3"/>
  <c r="F24" i="3"/>
  <c r="AC24" i="3"/>
  <c r="U24" i="3"/>
  <c r="M24" i="3"/>
  <c r="E24" i="3"/>
  <c r="AB24" i="3"/>
  <c r="T24" i="3"/>
  <c r="L24" i="3"/>
  <c r="AA24" i="3"/>
  <c r="S24" i="3"/>
  <c r="K24" i="3"/>
  <c r="V30" i="3"/>
  <c r="N30" i="3"/>
  <c r="F30" i="3"/>
  <c r="AC30" i="3"/>
  <c r="U30" i="3"/>
  <c r="M30" i="3"/>
  <c r="E30" i="3"/>
  <c r="AB30" i="3"/>
  <c r="T30" i="3"/>
  <c r="L30" i="3"/>
  <c r="AA30" i="3"/>
  <c r="S30" i="3"/>
  <c r="K30" i="3"/>
  <c r="Z30" i="3"/>
  <c r="R30" i="3"/>
  <c r="J30" i="3"/>
  <c r="Y30" i="3"/>
  <c r="Q30" i="3"/>
  <c r="I30" i="3"/>
  <c r="X30" i="3"/>
  <c r="P30" i="3"/>
  <c r="H30" i="3"/>
  <c r="W30" i="3"/>
  <c r="O30" i="3"/>
  <c r="G30" i="3"/>
  <c r="V42" i="3"/>
  <c r="N42" i="3"/>
  <c r="F42" i="3"/>
  <c r="AC42" i="3"/>
  <c r="U42" i="3"/>
  <c r="M42" i="3"/>
  <c r="E42" i="3"/>
  <c r="AB42" i="3"/>
  <c r="T42" i="3"/>
  <c r="AA42" i="3"/>
  <c r="S42" i="3"/>
  <c r="K42" i="3"/>
  <c r="Z42" i="3"/>
  <c r="R42" i="3"/>
  <c r="J42" i="3"/>
  <c r="Y42" i="3"/>
  <c r="Q42" i="3"/>
  <c r="I42" i="3"/>
  <c r="X42" i="3"/>
  <c r="P42" i="3"/>
  <c r="H42" i="3"/>
  <c r="W42" i="3"/>
  <c r="O42" i="3"/>
  <c r="G42" i="3"/>
  <c r="AB50" i="3"/>
  <c r="T50" i="3"/>
  <c r="AA50" i="3"/>
  <c r="S50" i="3"/>
  <c r="Z50" i="3"/>
  <c r="R50" i="3"/>
  <c r="J50" i="3"/>
  <c r="Y50" i="3"/>
  <c r="Q50" i="3"/>
  <c r="I50" i="3"/>
  <c r="X50" i="3"/>
  <c r="P50" i="3"/>
  <c r="H50" i="3"/>
  <c r="V50" i="3"/>
  <c r="N50" i="3"/>
  <c r="F50" i="3"/>
  <c r="E50" i="3"/>
  <c r="AC50" i="3"/>
  <c r="W50" i="3"/>
  <c r="U50" i="3"/>
  <c r="O50" i="3"/>
  <c r="M50" i="3"/>
  <c r="K50" i="3"/>
  <c r="G50" i="3"/>
  <c r="Y56" i="3"/>
  <c r="Q56" i="3"/>
  <c r="I56" i="3"/>
  <c r="X56" i="3"/>
  <c r="P56" i="3"/>
  <c r="H56" i="3"/>
  <c r="W56" i="3"/>
  <c r="O56" i="3"/>
  <c r="G56" i="3"/>
  <c r="V56" i="3"/>
  <c r="N56" i="3"/>
  <c r="F56" i="3"/>
  <c r="AC56" i="3"/>
  <c r="U56" i="3"/>
  <c r="M56" i="3"/>
  <c r="E56" i="3"/>
  <c r="AB56" i="3"/>
  <c r="T56" i="3"/>
  <c r="L56" i="3"/>
  <c r="AA56" i="3"/>
  <c r="S56" i="3"/>
  <c r="K56" i="3"/>
  <c r="Z56" i="3"/>
  <c r="R56" i="3"/>
  <c r="J56" i="3"/>
  <c r="Y64" i="3"/>
  <c r="Q64" i="3"/>
  <c r="I64" i="3"/>
  <c r="X64" i="3"/>
  <c r="P64" i="3"/>
  <c r="H64" i="3"/>
  <c r="W64" i="3"/>
  <c r="O64" i="3"/>
  <c r="G64" i="3"/>
  <c r="V64" i="3"/>
  <c r="N64" i="3"/>
  <c r="F64" i="3"/>
  <c r="AC64" i="3"/>
  <c r="U64" i="3"/>
  <c r="M64" i="3"/>
  <c r="E64" i="3"/>
  <c r="AB64" i="3"/>
  <c r="T64" i="3"/>
  <c r="L64" i="3"/>
  <c r="AA64" i="3"/>
  <c r="S64" i="3"/>
  <c r="K64" i="3"/>
  <c r="Z64" i="3"/>
  <c r="R64" i="3"/>
  <c r="J64" i="3"/>
  <c r="Y76" i="3"/>
  <c r="Q76" i="3"/>
  <c r="I76" i="3"/>
  <c r="X76" i="3"/>
  <c r="P76" i="3"/>
  <c r="W76" i="3"/>
  <c r="O76" i="3"/>
  <c r="G76" i="3"/>
  <c r="V76" i="3"/>
  <c r="N76" i="3"/>
  <c r="AC76" i="3"/>
  <c r="U76" i="3"/>
  <c r="M76" i="3"/>
  <c r="E76" i="3"/>
  <c r="AB76" i="3"/>
  <c r="T76" i="3"/>
  <c r="L76" i="3"/>
  <c r="AA76" i="3"/>
  <c r="S76" i="3"/>
  <c r="K76" i="3"/>
  <c r="Z76" i="3"/>
  <c r="R76" i="3"/>
  <c r="J76" i="3"/>
  <c r="AC82" i="3"/>
  <c r="U82" i="3"/>
  <c r="M82" i="3"/>
  <c r="E82" i="3"/>
  <c r="AB82" i="3"/>
  <c r="T82" i="3"/>
  <c r="L82" i="3"/>
  <c r="AA82" i="3"/>
  <c r="S82" i="3"/>
  <c r="K82" i="3"/>
  <c r="Z82" i="3"/>
  <c r="R82" i="3"/>
  <c r="J82" i="3"/>
  <c r="Y82" i="3"/>
  <c r="Q82" i="3"/>
  <c r="I82" i="3"/>
  <c r="X82" i="3"/>
  <c r="P82" i="3"/>
  <c r="H82" i="3"/>
  <c r="W82" i="3"/>
  <c r="O82" i="3"/>
  <c r="G82" i="3"/>
  <c r="V82" i="3"/>
  <c r="N82" i="3"/>
  <c r="F82" i="3"/>
  <c r="D3" i="5"/>
  <c r="D4" i="5"/>
  <c r="S128" i="1"/>
  <c r="AC238" i="3"/>
  <c r="U238" i="3"/>
  <c r="M238" i="3"/>
  <c r="E238" i="3"/>
  <c r="AB238" i="3"/>
  <c r="T238" i="3"/>
  <c r="AA238" i="3"/>
  <c r="S238" i="3"/>
  <c r="K238" i="3"/>
  <c r="Z238" i="3"/>
  <c r="R238" i="3"/>
  <c r="J238" i="3"/>
  <c r="Y238" i="3"/>
  <c r="Q238" i="3"/>
  <c r="I238" i="3"/>
  <c r="W238" i="3"/>
  <c r="O238" i="3"/>
  <c r="G238" i="3"/>
  <c r="V238" i="3"/>
  <c r="N238" i="3"/>
  <c r="F238" i="3"/>
  <c r="X238" i="3"/>
  <c r="P238" i="3"/>
  <c r="H238" i="3"/>
  <c r="W241" i="3"/>
  <c r="O241" i="3"/>
  <c r="G241" i="3"/>
  <c r="V241" i="3"/>
  <c r="N241" i="3"/>
  <c r="F241" i="3"/>
  <c r="AC241" i="3"/>
  <c r="U241" i="3"/>
  <c r="M241" i="3"/>
  <c r="E241" i="3"/>
  <c r="AB241" i="3"/>
  <c r="T241" i="3"/>
  <c r="L241" i="3"/>
  <c r="AA241" i="3"/>
  <c r="S241" i="3"/>
  <c r="K241" i="3"/>
  <c r="Y241" i="3"/>
  <c r="Q241" i="3"/>
  <c r="I241" i="3"/>
  <c r="X241" i="3"/>
  <c r="P241" i="3"/>
  <c r="H241" i="3"/>
  <c r="Z241" i="3"/>
  <c r="R241" i="3"/>
  <c r="J241" i="3"/>
  <c r="N241" i="2"/>
  <c r="O241" i="2" s="1"/>
  <c r="Q241" i="2" s="1"/>
  <c r="R241" i="2" s="1"/>
  <c r="AA251" i="3"/>
  <c r="S251" i="3"/>
  <c r="K251" i="3"/>
  <c r="Z251" i="3"/>
  <c r="R251" i="3"/>
  <c r="J251" i="3"/>
  <c r="Y251" i="3"/>
  <c r="Q251" i="3"/>
  <c r="I251" i="3"/>
  <c r="X251" i="3"/>
  <c r="P251" i="3"/>
  <c r="H251" i="3"/>
  <c r="W251" i="3"/>
  <c r="O251" i="3"/>
  <c r="G251" i="3"/>
  <c r="AC251" i="3"/>
  <c r="U251" i="3"/>
  <c r="M251" i="3"/>
  <c r="E251" i="3"/>
  <c r="AB251" i="3"/>
  <c r="T251" i="3"/>
  <c r="L251" i="3"/>
  <c r="V251" i="3"/>
  <c r="N251" i="3"/>
  <c r="F251" i="3"/>
  <c r="N251" i="2"/>
  <c r="O251" i="2" s="1"/>
  <c r="Q251" i="2" s="1"/>
  <c r="R251" i="2" s="1"/>
  <c r="AC258" i="3"/>
  <c r="U258" i="3"/>
  <c r="M258" i="3"/>
  <c r="E258" i="3"/>
  <c r="AB258" i="3"/>
  <c r="T258" i="3"/>
  <c r="L258" i="3"/>
  <c r="AA258" i="3"/>
  <c r="S258" i="3"/>
  <c r="Z258" i="3"/>
  <c r="R258" i="3"/>
  <c r="J258" i="3"/>
  <c r="Y258" i="3"/>
  <c r="Q258" i="3"/>
  <c r="I258" i="3"/>
  <c r="W258" i="3"/>
  <c r="O258" i="3"/>
  <c r="G258" i="3"/>
  <c r="V258" i="3"/>
  <c r="N258" i="3"/>
  <c r="F258" i="3"/>
  <c r="X258" i="3"/>
  <c r="P258" i="3"/>
  <c r="H258" i="3"/>
  <c r="AA271" i="3"/>
  <c r="S271" i="3"/>
  <c r="K271" i="3"/>
  <c r="Z271" i="3"/>
  <c r="R271" i="3"/>
  <c r="J271" i="3"/>
  <c r="Y271" i="3"/>
  <c r="Q271" i="3"/>
  <c r="I271" i="3"/>
  <c r="X271" i="3"/>
  <c r="P271" i="3"/>
  <c r="H271" i="3"/>
  <c r="W271" i="3"/>
  <c r="O271" i="3"/>
  <c r="G271" i="3"/>
  <c r="AC271" i="3"/>
  <c r="U271" i="3"/>
  <c r="M271" i="3"/>
  <c r="E271" i="3"/>
  <c r="AB271" i="3"/>
  <c r="T271" i="3"/>
  <c r="L271" i="3"/>
  <c r="N271" i="3"/>
  <c r="F271" i="3"/>
  <c r="V271" i="3"/>
  <c r="N271" i="2"/>
  <c r="O271" i="2" s="1"/>
  <c r="Q271" i="2" s="1"/>
  <c r="R271" i="2" s="1"/>
  <c r="Y276" i="3"/>
  <c r="Q276" i="3"/>
  <c r="I276" i="3"/>
  <c r="X276" i="3"/>
  <c r="P276" i="3"/>
  <c r="H276" i="3"/>
  <c r="W276" i="3"/>
  <c r="O276" i="3"/>
  <c r="G276" i="3"/>
  <c r="V276" i="3"/>
  <c r="N276" i="3"/>
  <c r="F276" i="3"/>
  <c r="AC276" i="3"/>
  <c r="U276" i="3"/>
  <c r="M276" i="3"/>
  <c r="E276" i="3"/>
  <c r="AA276" i="3"/>
  <c r="S276" i="3"/>
  <c r="K276" i="3"/>
  <c r="Z276" i="3"/>
  <c r="R276" i="3"/>
  <c r="J276" i="3"/>
  <c r="L276" i="3"/>
  <c r="AB276" i="3"/>
  <c r="T276" i="3"/>
  <c r="AA279" i="3"/>
  <c r="S279" i="3"/>
  <c r="K279" i="3"/>
  <c r="Z279" i="3"/>
  <c r="R279" i="3"/>
  <c r="J279" i="3"/>
  <c r="Y279" i="3"/>
  <c r="Q279" i="3"/>
  <c r="I279" i="3"/>
  <c r="X279" i="3"/>
  <c r="P279" i="3"/>
  <c r="H279" i="3"/>
  <c r="W279" i="3"/>
  <c r="O279" i="3"/>
  <c r="G279" i="3"/>
  <c r="AC279" i="3"/>
  <c r="U279" i="3"/>
  <c r="M279" i="3"/>
  <c r="E279" i="3"/>
  <c r="AB279" i="3"/>
  <c r="T279" i="3"/>
  <c r="L279" i="3"/>
  <c r="V279" i="3"/>
  <c r="N279" i="3"/>
  <c r="F279" i="3"/>
  <c r="N279" i="2"/>
  <c r="O279" i="2" s="1"/>
  <c r="Q279" i="2" s="1"/>
  <c r="AC310" i="3"/>
  <c r="U310" i="3"/>
  <c r="M310" i="3"/>
  <c r="E310" i="3"/>
  <c r="AB310" i="3"/>
  <c r="T310" i="3"/>
  <c r="L310" i="3"/>
  <c r="AA310" i="3"/>
  <c r="S310" i="3"/>
  <c r="Z310" i="3"/>
  <c r="R310" i="3"/>
  <c r="J310" i="3"/>
  <c r="Y310" i="3"/>
  <c r="Q310" i="3"/>
  <c r="I310" i="3"/>
  <c r="X310" i="3"/>
  <c r="P310" i="3"/>
  <c r="H310" i="3"/>
  <c r="W310" i="3"/>
  <c r="O310" i="3"/>
  <c r="G310" i="3"/>
  <c r="V310" i="3"/>
  <c r="N310" i="3"/>
  <c r="F310" i="3"/>
  <c r="W313" i="3"/>
  <c r="O313" i="3"/>
  <c r="G313" i="3"/>
  <c r="V313" i="3"/>
  <c r="N313" i="3"/>
  <c r="F313" i="3"/>
  <c r="AC313" i="3"/>
  <c r="U313" i="3"/>
  <c r="M313" i="3"/>
  <c r="E313" i="3"/>
  <c r="AB313" i="3"/>
  <c r="T313" i="3"/>
  <c r="L313" i="3"/>
  <c r="AA313" i="3"/>
  <c r="S313" i="3"/>
  <c r="K313" i="3"/>
  <c r="Z313" i="3"/>
  <c r="R313" i="3"/>
  <c r="J313" i="3"/>
  <c r="Y313" i="3"/>
  <c r="Q313" i="3"/>
  <c r="I313" i="3"/>
  <c r="X313" i="3"/>
  <c r="P313" i="3"/>
  <c r="H313" i="3"/>
  <c r="N313" i="2"/>
  <c r="O313" i="2" s="1"/>
  <c r="Q313" i="2" s="1"/>
  <c r="AC318" i="3"/>
  <c r="U318" i="3"/>
  <c r="M318" i="3"/>
  <c r="E318" i="3"/>
  <c r="AB318" i="3"/>
  <c r="T318" i="3"/>
  <c r="L318" i="3"/>
  <c r="AA318" i="3"/>
  <c r="S318" i="3"/>
  <c r="K318" i="3"/>
  <c r="Z318" i="3"/>
  <c r="R318" i="3"/>
  <c r="J318" i="3"/>
  <c r="Y318" i="3"/>
  <c r="Q318" i="3"/>
  <c r="I318" i="3"/>
  <c r="X318" i="3"/>
  <c r="P318" i="3"/>
  <c r="H318" i="3"/>
  <c r="W318" i="3"/>
  <c r="O318" i="3"/>
  <c r="G318" i="3"/>
  <c r="V318" i="3"/>
  <c r="N318" i="3"/>
  <c r="F318" i="3"/>
  <c r="X330" i="3"/>
  <c r="P330" i="3"/>
  <c r="H330" i="3"/>
  <c r="AB330" i="3"/>
  <c r="T330" i="3"/>
  <c r="L330" i="3"/>
  <c r="Z330" i="3"/>
  <c r="R330" i="3"/>
  <c r="J330" i="3"/>
  <c r="U330" i="3"/>
  <c r="G330" i="3"/>
  <c r="S330" i="3"/>
  <c r="F330" i="3"/>
  <c r="Q330" i="3"/>
  <c r="E330" i="3"/>
  <c r="AC330" i="3"/>
  <c r="O330" i="3"/>
  <c r="AA330" i="3"/>
  <c r="N330" i="3"/>
  <c r="Y330" i="3"/>
  <c r="M330" i="3"/>
  <c r="W330" i="3"/>
  <c r="K330" i="3"/>
  <c r="V330" i="3"/>
  <c r="I330" i="3"/>
  <c r="Z333" i="3"/>
  <c r="R333" i="3"/>
  <c r="J333" i="3"/>
  <c r="V333" i="3"/>
  <c r="N333" i="3"/>
  <c r="F333" i="3"/>
  <c r="AB333" i="3"/>
  <c r="T333" i="3"/>
  <c r="L333" i="3"/>
  <c r="S333" i="3"/>
  <c r="G333" i="3"/>
  <c r="Q333" i="3"/>
  <c r="E333" i="3"/>
  <c r="AC333" i="3"/>
  <c r="P333" i="3"/>
  <c r="AA333" i="3"/>
  <c r="O333" i="3"/>
  <c r="Y333" i="3"/>
  <c r="M333" i="3"/>
  <c r="X333" i="3"/>
  <c r="W333" i="3"/>
  <c r="I333" i="3"/>
  <c r="U333" i="3"/>
  <c r="H333" i="3"/>
  <c r="N333" i="2"/>
  <c r="O333" i="2" s="1"/>
  <c r="Q333" i="2" s="1"/>
  <c r="X338" i="3"/>
  <c r="P338" i="3"/>
  <c r="H338" i="3"/>
  <c r="W338" i="3"/>
  <c r="O338" i="3"/>
  <c r="G338" i="3"/>
  <c r="V338" i="3"/>
  <c r="N338" i="3"/>
  <c r="F338" i="3"/>
  <c r="AC338" i="3"/>
  <c r="U338" i="3"/>
  <c r="M338" i="3"/>
  <c r="E338" i="3"/>
  <c r="AB338" i="3"/>
  <c r="T338" i="3"/>
  <c r="L338" i="3"/>
  <c r="AA338" i="3"/>
  <c r="S338" i="3"/>
  <c r="K338" i="3"/>
  <c r="Z338" i="3"/>
  <c r="R338" i="3"/>
  <c r="J338" i="3"/>
  <c r="Y338" i="3"/>
  <c r="Q338" i="3"/>
  <c r="I338" i="3"/>
  <c r="Z341" i="3"/>
  <c r="R341" i="3"/>
  <c r="J341" i="3"/>
  <c r="Y341" i="3"/>
  <c r="Q341" i="3"/>
  <c r="I341" i="3"/>
  <c r="X341" i="3"/>
  <c r="P341" i="3"/>
  <c r="H341" i="3"/>
  <c r="W341" i="3"/>
  <c r="O341" i="3"/>
  <c r="G341" i="3"/>
  <c r="V341" i="3"/>
  <c r="N341" i="3"/>
  <c r="F341" i="3"/>
  <c r="AC341" i="3"/>
  <c r="U341" i="3"/>
  <c r="M341" i="3"/>
  <c r="AB341" i="3"/>
  <c r="T341" i="3"/>
  <c r="L341" i="3"/>
  <c r="K341" i="3"/>
  <c r="AA341" i="3"/>
  <c r="S341" i="3"/>
  <c r="N341" i="2"/>
  <c r="O341" i="2" s="1"/>
  <c r="Q341" i="2" s="1"/>
  <c r="R341" i="2" s="1"/>
  <c r="X346" i="3"/>
  <c r="P346" i="3"/>
  <c r="H346" i="3"/>
  <c r="W346" i="3"/>
  <c r="O346" i="3"/>
  <c r="G346" i="3"/>
  <c r="V346" i="3"/>
  <c r="N346" i="3"/>
  <c r="F346" i="3"/>
  <c r="AC346" i="3"/>
  <c r="U346" i="3"/>
  <c r="M346" i="3"/>
  <c r="E346" i="3"/>
  <c r="AB346" i="3"/>
  <c r="T346" i="3"/>
  <c r="L346" i="3"/>
  <c r="AA346" i="3"/>
  <c r="S346" i="3"/>
  <c r="K346" i="3"/>
  <c r="Z346" i="3"/>
  <c r="R346" i="3"/>
  <c r="J346" i="3"/>
  <c r="Y346" i="3"/>
  <c r="Q346" i="3"/>
  <c r="I346" i="3"/>
  <c r="Z349" i="3"/>
  <c r="R349" i="3"/>
  <c r="J349" i="3"/>
  <c r="Y349" i="3"/>
  <c r="Q349" i="3"/>
  <c r="I349" i="3"/>
  <c r="X349" i="3"/>
  <c r="P349" i="3"/>
  <c r="H349" i="3"/>
  <c r="W349" i="3"/>
  <c r="O349" i="3"/>
  <c r="G349" i="3"/>
  <c r="V349" i="3"/>
  <c r="N349" i="3"/>
  <c r="F349" i="3"/>
  <c r="AC349" i="3"/>
  <c r="U349" i="3"/>
  <c r="M349" i="3"/>
  <c r="E349" i="3"/>
  <c r="AB349" i="3"/>
  <c r="T349" i="3"/>
  <c r="L349" i="3"/>
  <c r="AA349" i="3"/>
  <c r="S349" i="3"/>
  <c r="K349" i="3"/>
  <c r="N349" i="2"/>
  <c r="O349" i="2" s="1"/>
  <c r="Q349" i="2" s="1"/>
  <c r="R349" i="2" s="1"/>
  <c r="X354" i="3"/>
  <c r="P354" i="3"/>
  <c r="H354" i="3"/>
  <c r="W354" i="3"/>
  <c r="O354" i="3"/>
  <c r="G354" i="3"/>
  <c r="V354" i="3"/>
  <c r="N354" i="3"/>
  <c r="F354" i="3"/>
  <c r="AC354" i="3"/>
  <c r="U354" i="3"/>
  <c r="M354" i="3"/>
  <c r="E354" i="3"/>
  <c r="AB354" i="3"/>
  <c r="T354" i="3"/>
  <c r="L354" i="3"/>
  <c r="AA354" i="3"/>
  <c r="S354" i="3"/>
  <c r="K354" i="3"/>
  <c r="Z354" i="3"/>
  <c r="R354" i="3"/>
  <c r="J354" i="3"/>
  <c r="Y354" i="3"/>
  <c r="Q354" i="3"/>
  <c r="I354" i="3"/>
  <c r="Z357" i="3"/>
  <c r="R357" i="3"/>
  <c r="J357" i="3"/>
  <c r="Y357" i="3"/>
  <c r="Q357" i="3"/>
  <c r="I357" i="3"/>
  <c r="X357" i="3"/>
  <c r="P357" i="3"/>
  <c r="H357" i="3"/>
  <c r="W357" i="3"/>
  <c r="O357" i="3"/>
  <c r="G357" i="3"/>
  <c r="V357" i="3"/>
  <c r="N357" i="3"/>
  <c r="F357" i="3"/>
  <c r="AC357" i="3"/>
  <c r="U357" i="3"/>
  <c r="M357" i="3"/>
  <c r="E357" i="3"/>
  <c r="AB357" i="3"/>
  <c r="T357" i="3"/>
  <c r="L357" i="3"/>
  <c r="AA357" i="3"/>
  <c r="S357" i="3"/>
  <c r="K357" i="3"/>
  <c r="N357" i="2"/>
  <c r="O357" i="2" s="1"/>
  <c r="Q357" i="2" s="1"/>
  <c r="R357" i="2" s="1"/>
  <c r="X362" i="3"/>
  <c r="P362" i="3"/>
  <c r="H362" i="3"/>
  <c r="W362" i="3"/>
  <c r="O362" i="3"/>
  <c r="G362" i="3"/>
  <c r="V362" i="3"/>
  <c r="N362" i="3"/>
  <c r="F362" i="3"/>
  <c r="AC362" i="3"/>
  <c r="U362" i="3"/>
  <c r="M362" i="3"/>
  <c r="E362" i="3"/>
  <c r="AB362" i="3"/>
  <c r="T362" i="3"/>
  <c r="AA362" i="3"/>
  <c r="S362" i="3"/>
  <c r="K362" i="3"/>
  <c r="Z362" i="3"/>
  <c r="R362" i="3"/>
  <c r="J362" i="3"/>
  <c r="Y362" i="3"/>
  <c r="Q362" i="3"/>
  <c r="I362" i="3"/>
  <c r="Z365" i="3"/>
  <c r="R365" i="3"/>
  <c r="J365" i="3"/>
  <c r="Y365" i="3"/>
  <c r="Q365" i="3"/>
  <c r="I365" i="3"/>
  <c r="X365" i="3"/>
  <c r="P365" i="3"/>
  <c r="H365" i="3"/>
  <c r="W365" i="3"/>
  <c r="O365" i="3"/>
  <c r="G365" i="3"/>
  <c r="V365" i="3"/>
  <c r="N365" i="3"/>
  <c r="F365" i="3"/>
  <c r="AC365" i="3"/>
  <c r="U365" i="3"/>
  <c r="M365" i="3"/>
  <c r="E365" i="3"/>
  <c r="AB365" i="3"/>
  <c r="T365" i="3"/>
  <c r="L365" i="3"/>
  <c r="AA365" i="3"/>
  <c r="S365" i="3"/>
  <c r="K365" i="3"/>
  <c r="N365" i="2"/>
  <c r="O365" i="2" s="1"/>
  <c r="Q365" i="2" s="1"/>
  <c r="R365" i="2" s="1"/>
  <c r="AB388" i="3"/>
  <c r="T388" i="3"/>
  <c r="L388" i="3"/>
  <c r="AA388" i="3"/>
  <c r="S388" i="3"/>
  <c r="K388" i="3"/>
  <c r="Z388" i="3"/>
  <c r="R388" i="3"/>
  <c r="J388" i="3"/>
  <c r="Y388" i="3"/>
  <c r="Q388" i="3"/>
  <c r="I388" i="3"/>
  <c r="X388" i="3"/>
  <c r="P388" i="3"/>
  <c r="H388" i="3"/>
  <c r="W388" i="3"/>
  <c r="O388" i="3"/>
  <c r="G388" i="3"/>
  <c r="V388" i="3"/>
  <c r="N388" i="3"/>
  <c r="F388" i="3"/>
  <c r="AC388" i="3"/>
  <c r="U388" i="3"/>
  <c r="M388" i="3"/>
  <c r="E388" i="3"/>
  <c r="Z393" i="3"/>
  <c r="R393" i="3"/>
  <c r="J393" i="3"/>
  <c r="Y393" i="3"/>
  <c r="Q393" i="3"/>
  <c r="I393" i="3"/>
  <c r="X393" i="3"/>
  <c r="P393" i="3"/>
  <c r="H393" i="3"/>
  <c r="W393" i="3"/>
  <c r="O393" i="3"/>
  <c r="G393" i="3"/>
  <c r="V393" i="3"/>
  <c r="N393" i="3"/>
  <c r="AC393" i="3"/>
  <c r="U393" i="3"/>
  <c r="M393" i="3"/>
  <c r="E393" i="3"/>
  <c r="AB393" i="3"/>
  <c r="T393" i="3"/>
  <c r="L393" i="3"/>
  <c r="AA393" i="3"/>
  <c r="S393" i="3"/>
  <c r="K393" i="3"/>
  <c r="N393" i="2"/>
  <c r="O393" i="2" s="1"/>
  <c r="Q393" i="2" s="1"/>
  <c r="X398" i="3"/>
  <c r="P398" i="3"/>
  <c r="H398" i="3"/>
  <c r="W398" i="3"/>
  <c r="O398" i="3"/>
  <c r="G398" i="3"/>
  <c r="V398" i="3"/>
  <c r="N398" i="3"/>
  <c r="F398" i="3"/>
  <c r="AC398" i="3"/>
  <c r="U398" i="3"/>
  <c r="M398" i="3"/>
  <c r="E398" i="3"/>
  <c r="AB398" i="3"/>
  <c r="T398" i="3"/>
  <c r="L398" i="3"/>
  <c r="AA398" i="3"/>
  <c r="S398" i="3"/>
  <c r="Z398" i="3"/>
  <c r="R398" i="3"/>
  <c r="J398" i="3"/>
  <c r="Y398" i="3"/>
  <c r="Q398" i="3"/>
  <c r="I398" i="3"/>
  <c r="Z401" i="3"/>
  <c r="R401" i="3"/>
  <c r="J401" i="3"/>
  <c r="Y401" i="3"/>
  <c r="Q401" i="3"/>
  <c r="I401" i="3"/>
  <c r="X401" i="3"/>
  <c r="P401" i="3"/>
  <c r="H401" i="3"/>
  <c r="W401" i="3"/>
  <c r="O401" i="3"/>
  <c r="G401" i="3"/>
  <c r="V401" i="3"/>
  <c r="N401" i="3"/>
  <c r="F401" i="3"/>
  <c r="AC401" i="3"/>
  <c r="U401" i="3"/>
  <c r="M401" i="3"/>
  <c r="E401" i="3"/>
  <c r="AB401" i="3"/>
  <c r="T401" i="3"/>
  <c r="L401" i="3"/>
  <c r="AA401" i="3"/>
  <c r="S401" i="3"/>
  <c r="K401" i="3"/>
  <c r="N401" i="2"/>
  <c r="O401" i="2" s="1"/>
  <c r="Q401" i="2" s="1"/>
  <c r="R401" i="2" s="1"/>
  <c r="V419" i="3"/>
  <c r="N419" i="3"/>
  <c r="F419" i="3"/>
  <c r="AC419" i="3"/>
  <c r="U419" i="3"/>
  <c r="M419" i="3"/>
  <c r="E419" i="3"/>
  <c r="AB419" i="3"/>
  <c r="T419" i="3"/>
  <c r="L419" i="3"/>
  <c r="AA419" i="3"/>
  <c r="S419" i="3"/>
  <c r="K419" i="3"/>
  <c r="Z419" i="3"/>
  <c r="J419" i="3"/>
  <c r="Y419" i="3"/>
  <c r="Q419" i="3"/>
  <c r="I419" i="3"/>
  <c r="X419" i="3"/>
  <c r="P419" i="3"/>
  <c r="H419" i="3"/>
  <c r="W419" i="3"/>
  <c r="O419" i="3"/>
  <c r="G419" i="3"/>
  <c r="N419" i="2"/>
  <c r="O419" i="2" s="1"/>
  <c r="Q419" i="2" s="1"/>
  <c r="AB424" i="3"/>
  <c r="T424" i="3"/>
  <c r="L424" i="3"/>
  <c r="AA424" i="3"/>
  <c r="S424" i="3"/>
  <c r="K424" i="3"/>
  <c r="Z424" i="3"/>
  <c r="R424" i="3"/>
  <c r="J424" i="3"/>
  <c r="Y424" i="3"/>
  <c r="Q424" i="3"/>
  <c r="I424" i="3"/>
  <c r="X424" i="3"/>
  <c r="P424" i="3"/>
  <c r="H424" i="3"/>
  <c r="W424" i="3"/>
  <c r="O424" i="3"/>
  <c r="G424" i="3"/>
  <c r="V424" i="3"/>
  <c r="N424" i="3"/>
  <c r="F424" i="3"/>
  <c r="AC424" i="3"/>
  <c r="U424" i="3"/>
  <c r="M424" i="3"/>
  <c r="E424" i="3"/>
  <c r="X427" i="3"/>
  <c r="P427" i="3"/>
  <c r="H427" i="3"/>
  <c r="V427" i="3"/>
  <c r="N427" i="3"/>
  <c r="F427" i="3"/>
  <c r="AB427" i="3"/>
  <c r="T427" i="3"/>
  <c r="L427" i="3"/>
  <c r="Z427" i="3"/>
  <c r="R427" i="3"/>
  <c r="J427" i="3"/>
  <c r="AC427" i="3"/>
  <c r="M427" i="3"/>
  <c r="AA427" i="3"/>
  <c r="K427" i="3"/>
  <c r="Y427" i="3"/>
  <c r="I427" i="3"/>
  <c r="W427" i="3"/>
  <c r="G427" i="3"/>
  <c r="U427" i="3"/>
  <c r="E427" i="3"/>
  <c r="S427" i="3"/>
  <c r="Q427" i="3"/>
  <c r="O427" i="3"/>
  <c r="N427" i="2"/>
  <c r="O427" i="2" s="1"/>
  <c r="Q427" i="2" s="1"/>
  <c r="V432" i="3"/>
  <c r="N432" i="3"/>
  <c r="F432" i="3"/>
  <c r="AC432" i="3"/>
  <c r="U432" i="3"/>
  <c r="M432" i="3"/>
  <c r="E432" i="3"/>
  <c r="AB432" i="3"/>
  <c r="T432" i="3"/>
  <c r="L432" i="3"/>
  <c r="AA432" i="3"/>
  <c r="S432" i="3"/>
  <c r="K432" i="3"/>
  <c r="Z432" i="3"/>
  <c r="R432" i="3"/>
  <c r="J432" i="3"/>
  <c r="X432" i="3"/>
  <c r="P432" i="3"/>
  <c r="H432" i="3"/>
  <c r="Q432" i="3"/>
  <c r="O432" i="3"/>
  <c r="I432" i="3"/>
  <c r="G432" i="3"/>
  <c r="Y432" i="3"/>
  <c r="W432" i="3"/>
  <c r="X435" i="3"/>
  <c r="P435" i="3"/>
  <c r="H435" i="3"/>
  <c r="W435" i="3"/>
  <c r="O435" i="3"/>
  <c r="G435" i="3"/>
  <c r="V435" i="3"/>
  <c r="N435" i="3"/>
  <c r="F435" i="3"/>
  <c r="AC435" i="3"/>
  <c r="U435" i="3"/>
  <c r="M435" i="3"/>
  <c r="E435" i="3"/>
  <c r="AB435" i="3"/>
  <c r="T435" i="3"/>
  <c r="L435" i="3"/>
  <c r="Z435" i="3"/>
  <c r="R435" i="3"/>
  <c r="J435" i="3"/>
  <c r="Y435" i="3"/>
  <c r="Q435" i="3"/>
  <c r="I435" i="3"/>
  <c r="AA435" i="3"/>
  <c r="S435" i="3"/>
  <c r="K435" i="3"/>
  <c r="N435" i="2"/>
  <c r="O435" i="2" s="1"/>
  <c r="Q435" i="2" s="1"/>
  <c r="R435" i="2" s="1"/>
  <c r="V440" i="3"/>
  <c r="N440" i="3"/>
  <c r="F440" i="3"/>
  <c r="AC440" i="3"/>
  <c r="U440" i="3"/>
  <c r="M440" i="3"/>
  <c r="E440" i="3"/>
  <c r="AB440" i="3"/>
  <c r="T440" i="3"/>
  <c r="AA440" i="3"/>
  <c r="S440" i="3"/>
  <c r="K440" i="3"/>
  <c r="Z440" i="3"/>
  <c r="R440" i="3"/>
  <c r="J440" i="3"/>
  <c r="X440" i="3"/>
  <c r="P440" i="3"/>
  <c r="H440" i="3"/>
  <c r="W440" i="3"/>
  <c r="O440" i="3"/>
  <c r="G440" i="3"/>
  <c r="Y440" i="3"/>
  <c r="Q440" i="3"/>
  <c r="I440" i="3"/>
  <c r="Z450" i="3"/>
  <c r="R450" i="3"/>
  <c r="J450" i="3"/>
  <c r="Y450" i="3"/>
  <c r="Q450" i="3"/>
  <c r="I450" i="3"/>
  <c r="X450" i="3"/>
  <c r="P450" i="3"/>
  <c r="H450" i="3"/>
  <c r="W450" i="3"/>
  <c r="O450" i="3"/>
  <c r="G450" i="3"/>
  <c r="V450" i="3"/>
  <c r="N450" i="3"/>
  <c r="F450" i="3"/>
  <c r="AB450" i="3"/>
  <c r="T450" i="3"/>
  <c r="AA450" i="3"/>
  <c r="S450" i="3"/>
  <c r="K450" i="3"/>
  <c r="AC450" i="3"/>
  <c r="U450" i="3"/>
  <c r="M450" i="3"/>
  <c r="E450" i="3"/>
  <c r="AB453" i="3"/>
  <c r="T453" i="3"/>
  <c r="L453" i="3"/>
  <c r="AA453" i="3"/>
  <c r="S453" i="3"/>
  <c r="K453" i="3"/>
  <c r="Z453" i="3"/>
  <c r="R453" i="3"/>
  <c r="J453" i="3"/>
  <c r="Y453" i="3"/>
  <c r="Q453" i="3"/>
  <c r="X453" i="3"/>
  <c r="P453" i="3"/>
  <c r="H453" i="3"/>
  <c r="V453" i="3"/>
  <c r="N453" i="3"/>
  <c r="F453" i="3"/>
  <c r="AC453" i="3"/>
  <c r="U453" i="3"/>
  <c r="M453" i="3"/>
  <c r="E453" i="3"/>
  <c r="W453" i="3"/>
  <c r="O453" i="3"/>
  <c r="G453" i="3"/>
  <c r="N453" i="2"/>
  <c r="O453" i="2" s="1"/>
  <c r="Q453" i="2" s="1"/>
  <c r="Z458" i="3"/>
  <c r="R458" i="3"/>
  <c r="J458" i="3"/>
  <c r="Y458" i="3"/>
  <c r="Q458" i="3"/>
  <c r="I458" i="3"/>
  <c r="X458" i="3"/>
  <c r="P458" i="3"/>
  <c r="H458" i="3"/>
  <c r="W458" i="3"/>
  <c r="O458" i="3"/>
  <c r="G458" i="3"/>
  <c r="V458" i="3"/>
  <c r="N458" i="3"/>
  <c r="F458" i="3"/>
  <c r="AB458" i="3"/>
  <c r="T458" i="3"/>
  <c r="L458" i="3"/>
  <c r="AA458" i="3"/>
  <c r="S458" i="3"/>
  <c r="K458" i="3"/>
  <c r="AC458" i="3"/>
  <c r="U458" i="3"/>
  <c r="M458" i="3"/>
  <c r="E458" i="3"/>
  <c r="AC475" i="3"/>
  <c r="U475" i="3"/>
  <c r="M475" i="3"/>
  <c r="E475" i="3"/>
  <c r="AA475" i="3"/>
  <c r="S475" i="3"/>
  <c r="K475" i="3"/>
  <c r="W475" i="3"/>
  <c r="O475" i="3"/>
  <c r="G475" i="3"/>
  <c r="V475" i="3"/>
  <c r="N475" i="3"/>
  <c r="Y475" i="3"/>
  <c r="I475" i="3"/>
  <c r="X475" i="3"/>
  <c r="H475" i="3"/>
  <c r="T475" i="3"/>
  <c r="F475" i="3"/>
  <c r="R475" i="3"/>
  <c r="Q475" i="3"/>
  <c r="AB475" i="3"/>
  <c r="L475" i="3"/>
  <c r="Z475" i="3"/>
  <c r="J475" i="3"/>
  <c r="P475" i="3"/>
  <c r="N475" i="2"/>
  <c r="O475" i="2" s="1"/>
  <c r="Q475" i="2" s="1"/>
  <c r="R475" i="2" s="1"/>
  <c r="Y537" i="3"/>
  <c r="Q537" i="3"/>
  <c r="I537" i="3"/>
  <c r="X537" i="3"/>
  <c r="P537" i="3"/>
  <c r="H537" i="3"/>
  <c r="W537" i="3"/>
  <c r="O537" i="3"/>
  <c r="G537" i="3"/>
  <c r="V537" i="3"/>
  <c r="N537" i="3"/>
  <c r="F537" i="3"/>
  <c r="AA537" i="3"/>
  <c r="S537" i="3"/>
  <c r="K537" i="3"/>
  <c r="Z537" i="3"/>
  <c r="R537" i="3"/>
  <c r="J537" i="3"/>
  <c r="AB537" i="3"/>
  <c r="U537" i="3"/>
  <c r="T537" i="3"/>
  <c r="M537" i="3"/>
  <c r="L537" i="3"/>
  <c r="E537" i="3"/>
  <c r="AC537" i="3"/>
  <c r="N537" i="2"/>
  <c r="O537" i="2" s="1"/>
  <c r="Q537" i="2" s="1"/>
  <c r="R537" i="2" s="1"/>
  <c r="W257" i="3"/>
  <c r="O257" i="3"/>
  <c r="G257" i="3"/>
  <c r="V257" i="3"/>
  <c r="N257" i="3"/>
  <c r="F257" i="3"/>
  <c r="AC257" i="3"/>
  <c r="U257" i="3"/>
  <c r="M257" i="3"/>
  <c r="E257" i="3"/>
  <c r="AB257" i="3"/>
  <c r="T257" i="3"/>
  <c r="L257" i="3"/>
  <c r="AA257" i="3"/>
  <c r="S257" i="3"/>
  <c r="Y257" i="3"/>
  <c r="Q257" i="3"/>
  <c r="I257" i="3"/>
  <c r="X257" i="3"/>
  <c r="P257" i="3"/>
  <c r="H257" i="3"/>
  <c r="Z257" i="3"/>
  <c r="R257" i="3"/>
  <c r="J257" i="3"/>
  <c r="N257" i="2"/>
  <c r="O257" i="2" s="1"/>
  <c r="Q257" i="2" s="1"/>
  <c r="K257" i="3" s="1"/>
  <c r="AB7" i="3"/>
  <c r="T7" i="3"/>
  <c r="AA7" i="3"/>
  <c r="S7" i="3"/>
  <c r="K7" i="3"/>
  <c r="Z7" i="3"/>
  <c r="R7" i="3"/>
  <c r="J7" i="3"/>
  <c r="X7" i="3"/>
  <c r="P7" i="3"/>
  <c r="H7" i="3"/>
  <c r="W7" i="3"/>
  <c r="O7" i="3"/>
  <c r="G7" i="3"/>
  <c r="AC7" i="3"/>
  <c r="U7" i="3"/>
  <c r="M7" i="3"/>
  <c r="E7" i="3"/>
  <c r="Y7" i="3"/>
  <c r="V7" i="3"/>
  <c r="Q7" i="3"/>
  <c r="N7" i="3"/>
  <c r="I7" i="3"/>
  <c r="F7" i="3"/>
  <c r="X21" i="3"/>
  <c r="P21" i="3"/>
  <c r="H21" i="3"/>
  <c r="W21" i="3"/>
  <c r="O21" i="3"/>
  <c r="G21" i="3"/>
  <c r="V21" i="3"/>
  <c r="N21" i="3"/>
  <c r="F21" i="3"/>
  <c r="AC21" i="3"/>
  <c r="U21" i="3"/>
  <c r="M21" i="3"/>
  <c r="E21" i="3"/>
  <c r="AB21" i="3"/>
  <c r="T21" i="3"/>
  <c r="L21" i="3"/>
  <c r="AA21" i="3"/>
  <c r="S21" i="3"/>
  <c r="K21" i="3"/>
  <c r="Z21" i="3"/>
  <c r="R21" i="3"/>
  <c r="J21" i="3"/>
  <c r="Y21" i="3"/>
  <c r="Q21" i="3"/>
  <c r="I21" i="3"/>
  <c r="X33" i="3"/>
  <c r="P33" i="3"/>
  <c r="H33" i="3"/>
  <c r="W33" i="3"/>
  <c r="O33" i="3"/>
  <c r="G33" i="3"/>
  <c r="V33" i="3"/>
  <c r="N33" i="3"/>
  <c r="F33" i="3"/>
  <c r="AC33" i="3"/>
  <c r="U33" i="3"/>
  <c r="M33" i="3"/>
  <c r="E33" i="3"/>
  <c r="AB33" i="3"/>
  <c r="T33" i="3"/>
  <c r="L33" i="3"/>
  <c r="AA33" i="3"/>
  <c r="S33" i="3"/>
  <c r="K33" i="3"/>
  <c r="Z33" i="3"/>
  <c r="R33" i="3"/>
  <c r="J33" i="3"/>
  <c r="Y33" i="3"/>
  <c r="Q33" i="3"/>
  <c r="I33" i="3"/>
  <c r="Z43" i="3"/>
  <c r="AC43" i="3"/>
  <c r="L43" i="3"/>
  <c r="AB43" i="3"/>
  <c r="S43" i="3"/>
  <c r="K43" i="3"/>
  <c r="AA43" i="3"/>
  <c r="R43" i="3"/>
  <c r="J43" i="3"/>
  <c r="Y43" i="3"/>
  <c r="Q43" i="3"/>
  <c r="I43" i="3"/>
  <c r="X43" i="3"/>
  <c r="P43" i="3"/>
  <c r="H43" i="3"/>
  <c r="W43" i="3"/>
  <c r="O43" i="3"/>
  <c r="G43" i="3"/>
  <c r="V43" i="3"/>
  <c r="N43" i="3"/>
  <c r="F43" i="3"/>
  <c r="U43" i="3"/>
  <c r="M43" i="3"/>
  <c r="E43" i="3"/>
  <c r="V49" i="3"/>
  <c r="N49" i="3"/>
  <c r="F49" i="3"/>
  <c r="AB49" i="3"/>
  <c r="T49" i="3"/>
  <c r="AA49" i="3"/>
  <c r="S49" i="3"/>
  <c r="K49" i="3"/>
  <c r="Z49" i="3"/>
  <c r="R49" i="3"/>
  <c r="J49" i="3"/>
  <c r="X49" i="3"/>
  <c r="P49" i="3"/>
  <c r="H49" i="3"/>
  <c r="I49" i="3"/>
  <c r="AC49" i="3"/>
  <c r="G49" i="3"/>
  <c r="Y49" i="3"/>
  <c r="E49" i="3"/>
  <c r="W49" i="3"/>
  <c r="U49" i="3"/>
  <c r="Q49" i="3"/>
  <c r="O49" i="3"/>
  <c r="M49" i="3"/>
  <c r="AA59" i="3"/>
  <c r="S59" i="3"/>
  <c r="Z59" i="3"/>
  <c r="R59" i="3"/>
  <c r="J59" i="3"/>
  <c r="Y59" i="3"/>
  <c r="Q59" i="3"/>
  <c r="I59" i="3"/>
  <c r="X59" i="3"/>
  <c r="P59" i="3"/>
  <c r="H59" i="3"/>
  <c r="W59" i="3"/>
  <c r="O59" i="3"/>
  <c r="G59" i="3"/>
  <c r="V59" i="3"/>
  <c r="N59" i="3"/>
  <c r="F59" i="3"/>
  <c r="AC59" i="3"/>
  <c r="U59" i="3"/>
  <c r="M59" i="3"/>
  <c r="E59" i="3"/>
  <c r="AB59" i="3"/>
  <c r="T59" i="3"/>
  <c r="L59" i="3"/>
  <c r="W65" i="3"/>
  <c r="O65" i="3"/>
  <c r="G65" i="3"/>
  <c r="V65" i="3"/>
  <c r="N65" i="3"/>
  <c r="F65" i="3"/>
  <c r="AC65" i="3"/>
  <c r="U65" i="3"/>
  <c r="M65" i="3"/>
  <c r="E65" i="3"/>
  <c r="AB65" i="3"/>
  <c r="T65" i="3"/>
  <c r="L65" i="3"/>
  <c r="AA65" i="3"/>
  <c r="S65" i="3"/>
  <c r="Z65" i="3"/>
  <c r="R65" i="3"/>
  <c r="J65" i="3"/>
  <c r="Y65" i="3"/>
  <c r="Q65" i="3"/>
  <c r="I65" i="3"/>
  <c r="X65" i="3"/>
  <c r="P65" i="3"/>
  <c r="H65" i="3"/>
  <c r="AA71" i="3"/>
  <c r="S71" i="3"/>
  <c r="K71" i="3"/>
  <c r="Z71" i="3"/>
  <c r="R71" i="3"/>
  <c r="J71" i="3"/>
  <c r="Y71" i="3"/>
  <c r="Q71" i="3"/>
  <c r="I71" i="3"/>
  <c r="X71" i="3"/>
  <c r="P71" i="3"/>
  <c r="H71" i="3"/>
  <c r="W71" i="3"/>
  <c r="O71" i="3"/>
  <c r="G71" i="3"/>
  <c r="V71" i="3"/>
  <c r="N71" i="3"/>
  <c r="F71" i="3"/>
  <c r="AC71" i="3"/>
  <c r="U71" i="3"/>
  <c r="M71" i="3"/>
  <c r="E71" i="3"/>
  <c r="AB71" i="3"/>
  <c r="T71" i="3"/>
  <c r="L71" i="3"/>
  <c r="W73" i="3"/>
  <c r="O73" i="3"/>
  <c r="G73" i="3"/>
  <c r="V73" i="3"/>
  <c r="N73" i="3"/>
  <c r="F73" i="3"/>
  <c r="AC73" i="3"/>
  <c r="U73" i="3"/>
  <c r="M73" i="3"/>
  <c r="E73" i="3"/>
  <c r="AB73" i="3"/>
  <c r="T73" i="3"/>
  <c r="L73" i="3"/>
  <c r="AA73" i="3"/>
  <c r="S73" i="3"/>
  <c r="Z73" i="3"/>
  <c r="R73" i="3"/>
  <c r="J73" i="3"/>
  <c r="Y73" i="3"/>
  <c r="Q73" i="3"/>
  <c r="I73" i="3"/>
  <c r="X73" i="3"/>
  <c r="P73" i="3"/>
  <c r="H73" i="3"/>
  <c r="AA75" i="3"/>
  <c r="S75" i="3"/>
  <c r="K75" i="3"/>
  <c r="Z75" i="3"/>
  <c r="R75" i="3"/>
  <c r="J75" i="3"/>
  <c r="Y75" i="3"/>
  <c r="Q75" i="3"/>
  <c r="I75" i="3"/>
  <c r="X75" i="3"/>
  <c r="P75" i="3"/>
  <c r="H75" i="3"/>
  <c r="W75" i="3"/>
  <c r="O75" i="3"/>
  <c r="G75" i="3"/>
  <c r="V75" i="3"/>
  <c r="N75" i="3"/>
  <c r="F75" i="3"/>
  <c r="AC75" i="3"/>
  <c r="U75" i="3"/>
  <c r="M75" i="3"/>
  <c r="E75" i="3"/>
  <c r="AB75" i="3"/>
  <c r="T75" i="3"/>
  <c r="L75" i="3"/>
  <c r="W77" i="3"/>
  <c r="O77" i="3"/>
  <c r="G77" i="3"/>
  <c r="V77" i="3"/>
  <c r="N77" i="3"/>
  <c r="F77" i="3"/>
  <c r="AC77" i="3"/>
  <c r="U77" i="3"/>
  <c r="M77" i="3"/>
  <c r="E77" i="3"/>
  <c r="AB77" i="3"/>
  <c r="T77" i="3"/>
  <c r="L77" i="3"/>
  <c r="AA77" i="3"/>
  <c r="S77" i="3"/>
  <c r="K77" i="3"/>
  <c r="Z77" i="3"/>
  <c r="R77" i="3"/>
  <c r="J77" i="3"/>
  <c r="Y77" i="3"/>
  <c r="Q77" i="3"/>
  <c r="I77" i="3"/>
  <c r="X77" i="3"/>
  <c r="P77" i="3"/>
  <c r="H77" i="3"/>
  <c r="AA79" i="3"/>
  <c r="S79" i="3"/>
  <c r="K79" i="3"/>
  <c r="Z79" i="3"/>
  <c r="R79" i="3"/>
  <c r="J79" i="3"/>
  <c r="Y79" i="3"/>
  <c r="Q79" i="3"/>
  <c r="I79" i="3"/>
  <c r="X79" i="3"/>
  <c r="P79" i="3"/>
  <c r="H79" i="3"/>
  <c r="W79" i="3"/>
  <c r="O79" i="3"/>
  <c r="G79" i="3"/>
  <c r="V79" i="3"/>
  <c r="N79" i="3"/>
  <c r="F79" i="3"/>
  <c r="AC79" i="3"/>
  <c r="U79" i="3"/>
  <c r="M79" i="3"/>
  <c r="E79" i="3"/>
  <c r="AB79" i="3"/>
  <c r="T79" i="3"/>
  <c r="W81" i="3"/>
  <c r="O81" i="3"/>
  <c r="G81" i="3"/>
  <c r="V81" i="3"/>
  <c r="N81" i="3"/>
  <c r="F81" i="3"/>
  <c r="AC81" i="3"/>
  <c r="U81" i="3"/>
  <c r="M81" i="3"/>
  <c r="E81" i="3"/>
  <c r="AB81" i="3"/>
  <c r="T81" i="3"/>
  <c r="L81" i="3"/>
  <c r="AA81" i="3"/>
  <c r="S81" i="3"/>
  <c r="K81" i="3"/>
  <c r="Z81" i="3"/>
  <c r="R81" i="3"/>
  <c r="J81" i="3"/>
  <c r="Y81" i="3"/>
  <c r="Q81" i="3"/>
  <c r="I81" i="3"/>
  <c r="X81" i="3"/>
  <c r="P81" i="3"/>
  <c r="H81" i="3"/>
  <c r="AA83" i="3"/>
  <c r="S83" i="3"/>
  <c r="K83" i="3"/>
  <c r="Z83" i="3"/>
  <c r="R83" i="3"/>
  <c r="J83" i="3"/>
  <c r="Y83" i="3"/>
  <c r="Q83" i="3"/>
  <c r="I83" i="3"/>
  <c r="X83" i="3"/>
  <c r="P83" i="3"/>
  <c r="H83" i="3"/>
  <c r="W83" i="3"/>
  <c r="O83" i="3"/>
  <c r="G83" i="3"/>
  <c r="V83" i="3"/>
  <c r="N83" i="3"/>
  <c r="F83" i="3"/>
  <c r="AC83" i="3"/>
  <c r="U83" i="3"/>
  <c r="M83" i="3"/>
  <c r="E83" i="3"/>
  <c r="AB83" i="3"/>
  <c r="T83" i="3"/>
  <c r="L83" i="3"/>
  <c r="W85" i="3"/>
  <c r="O85" i="3"/>
  <c r="G85" i="3"/>
  <c r="V85" i="3"/>
  <c r="N85" i="3"/>
  <c r="F85" i="3"/>
  <c r="AC85" i="3"/>
  <c r="U85" i="3"/>
  <c r="M85" i="3"/>
  <c r="E85" i="3"/>
  <c r="AB85" i="3"/>
  <c r="T85" i="3"/>
  <c r="L85" i="3"/>
  <c r="AA85" i="3"/>
  <c r="S85" i="3"/>
  <c r="K85" i="3"/>
  <c r="Z85" i="3"/>
  <c r="R85" i="3"/>
  <c r="J85" i="3"/>
  <c r="Y85" i="3"/>
  <c r="Q85" i="3"/>
  <c r="I85" i="3"/>
  <c r="X85" i="3"/>
  <c r="P85" i="3"/>
  <c r="H85" i="3"/>
  <c r="AA87" i="3"/>
  <c r="S87" i="3"/>
  <c r="K87" i="3"/>
  <c r="Z87" i="3"/>
  <c r="R87" i="3"/>
  <c r="J87" i="3"/>
  <c r="Y87" i="3"/>
  <c r="Q87" i="3"/>
  <c r="I87" i="3"/>
  <c r="X87" i="3"/>
  <c r="P87" i="3"/>
  <c r="H87" i="3"/>
  <c r="W87" i="3"/>
  <c r="O87" i="3"/>
  <c r="G87" i="3"/>
  <c r="V87" i="3"/>
  <c r="N87" i="3"/>
  <c r="F87" i="3"/>
  <c r="AC87" i="3"/>
  <c r="U87" i="3"/>
  <c r="M87" i="3"/>
  <c r="E87" i="3"/>
  <c r="AB87" i="3"/>
  <c r="T87" i="3"/>
  <c r="L87" i="3"/>
  <c r="W89" i="3"/>
  <c r="O89" i="3"/>
  <c r="G89" i="3"/>
  <c r="V89" i="3"/>
  <c r="N89" i="3"/>
  <c r="F89" i="3"/>
  <c r="AC89" i="3"/>
  <c r="U89" i="3"/>
  <c r="M89" i="3"/>
  <c r="E89" i="3"/>
  <c r="AB89" i="3"/>
  <c r="T89" i="3"/>
  <c r="L89" i="3"/>
  <c r="AA89" i="3"/>
  <c r="S89" i="3"/>
  <c r="K89" i="3"/>
  <c r="Z89" i="3"/>
  <c r="R89" i="3"/>
  <c r="J89" i="3"/>
  <c r="Y89" i="3"/>
  <c r="Q89" i="3"/>
  <c r="I89" i="3"/>
  <c r="X89" i="3"/>
  <c r="P89" i="3"/>
  <c r="H89" i="3"/>
  <c r="AA91" i="3"/>
  <c r="S91" i="3"/>
  <c r="Z91" i="3"/>
  <c r="R91" i="3"/>
  <c r="J91" i="3"/>
  <c r="Y91" i="3"/>
  <c r="Q91" i="3"/>
  <c r="I91" i="3"/>
  <c r="X91" i="3"/>
  <c r="P91" i="3"/>
  <c r="H91" i="3"/>
  <c r="W91" i="3"/>
  <c r="O91" i="3"/>
  <c r="G91" i="3"/>
  <c r="V91" i="3"/>
  <c r="N91" i="3"/>
  <c r="F91" i="3"/>
  <c r="AC91" i="3"/>
  <c r="U91" i="3"/>
  <c r="M91" i="3"/>
  <c r="E91" i="3"/>
  <c r="AB91" i="3"/>
  <c r="T91" i="3"/>
  <c r="L91" i="3"/>
  <c r="W93" i="3"/>
  <c r="O93" i="3"/>
  <c r="G93" i="3"/>
  <c r="V93" i="3"/>
  <c r="N93" i="3"/>
  <c r="F93" i="3"/>
  <c r="AC93" i="3"/>
  <c r="U93" i="3"/>
  <c r="M93" i="3"/>
  <c r="E93" i="3"/>
  <c r="AB93" i="3"/>
  <c r="T93" i="3"/>
  <c r="L93" i="3"/>
  <c r="AA93" i="3"/>
  <c r="S93" i="3"/>
  <c r="K93" i="3"/>
  <c r="Z93" i="3"/>
  <c r="R93" i="3"/>
  <c r="J93" i="3"/>
  <c r="Y93" i="3"/>
  <c r="Q93" i="3"/>
  <c r="I93" i="3"/>
  <c r="X93" i="3"/>
  <c r="P93" i="3"/>
  <c r="H93" i="3"/>
  <c r="AA95" i="3"/>
  <c r="S95" i="3"/>
  <c r="K95" i="3"/>
  <c r="Z95" i="3"/>
  <c r="R95" i="3"/>
  <c r="J95" i="3"/>
  <c r="Y95" i="3"/>
  <c r="Q95" i="3"/>
  <c r="X95" i="3"/>
  <c r="P95" i="3"/>
  <c r="H95" i="3"/>
  <c r="W95" i="3"/>
  <c r="O95" i="3"/>
  <c r="G95" i="3"/>
  <c r="V95" i="3"/>
  <c r="N95" i="3"/>
  <c r="F95" i="3"/>
  <c r="AC95" i="3"/>
  <c r="U95" i="3"/>
  <c r="M95" i="3"/>
  <c r="E95" i="3"/>
  <c r="AB95" i="3"/>
  <c r="T95" i="3"/>
  <c r="L95" i="3"/>
  <c r="W97" i="3"/>
  <c r="O97" i="3"/>
  <c r="G97" i="3"/>
  <c r="V97" i="3"/>
  <c r="N97" i="3"/>
  <c r="F97" i="3"/>
  <c r="AC97" i="3"/>
  <c r="U97" i="3"/>
  <c r="M97" i="3"/>
  <c r="E97" i="3"/>
  <c r="AB97" i="3"/>
  <c r="T97" i="3"/>
  <c r="L97" i="3"/>
  <c r="AA97" i="3"/>
  <c r="S97" i="3"/>
  <c r="K97" i="3"/>
  <c r="Z97" i="3"/>
  <c r="R97" i="3"/>
  <c r="J97" i="3"/>
  <c r="Y97" i="3"/>
  <c r="Q97" i="3"/>
  <c r="I97" i="3"/>
  <c r="X97" i="3"/>
  <c r="P97" i="3"/>
  <c r="H97" i="3"/>
  <c r="AA99" i="3"/>
  <c r="S99" i="3"/>
  <c r="K99" i="3"/>
  <c r="Z99" i="3"/>
  <c r="R99" i="3"/>
  <c r="J99" i="3"/>
  <c r="Y99" i="3"/>
  <c r="Q99" i="3"/>
  <c r="I99" i="3"/>
  <c r="X99" i="3"/>
  <c r="P99" i="3"/>
  <c r="H99" i="3"/>
  <c r="W99" i="3"/>
  <c r="O99" i="3"/>
  <c r="G99" i="3"/>
  <c r="V99" i="3"/>
  <c r="N99" i="3"/>
  <c r="F99" i="3"/>
  <c r="AC99" i="3"/>
  <c r="U99" i="3"/>
  <c r="M99" i="3"/>
  <c r="E99" i="3"/>
  <c r="AB99" i="3"/>
  <c r="T99" i="3"/>
  <c r="L99" i="3"/>
  <c r="W101" i="3"/>
  <c r="O101" i="3"/>
  <c r="G101" i="3"/>
  <c r="V101" i="3"/>
  <c r="N101" i="3"/>
  <c r="F101" i="3"/>
  <c r="AC101" i="3"/>
  <c r="U101" i="3"/>
  <c r="M101" i="3"/>
  <c r="E101" i="3"/>
  <c r="AB101" i="3"/>
  <c r="T101" i="3"/>
  <c r="L101" i="3"/>
  <c r="AA101" i="3"/>
  <c r="S101" i="3"/>
  <c r="K101" i="3"/>
  <c r="Z101" i="3"/>
  <c r="R101" i="3"/>
  <c r="J101" i="3"/>
  <c r="Y101" i="3"/>
  <c r="Q101" i="3"/>
  <c r="I101" i="3"/>
  <c r="X101" i="3"/>
  <c r="P101" i="3"/>
  <c r="H101" i="3"/>
  <c r="AA103" i="3"/>
  <c r="S103" i="3"/>
  <c r="K103" i="3"/>
  <c r="Z103" i="3"/>
  <c r="R103" i="3"/>
  <c r="J103" i="3"/>
  <c r="Y103" i="3"/>
  <c r="Q103" i="3"/>
  <c r="I103" i="3"/>
  <c r="X103" i="3"/>
  <c r="P103" i="3"/>
  <c r="H103" i="3"/>
  <c r="O103" i="3"/>
  <c r="G103" i="3"/>
  <c r="V103" i="3"/>
  <c r="N103" i="3"/>
  <c r="F103" i="3"/>
  <c r="AC103" i="3"/>
  <c r="U103" i="3"/>
  <c r="M103" i="3"/>
  <c r="E103" i="3"/>
  <c r="AB103" i="3"/>
  <c r="T103" i="3"/>
  <c r="L103" i="3"/>
  <c r="W105" i="3"/>
  <c r="O105" i="3"/>
  <c r="G105" i="3"/>
  <c r="V105" i="3"/>
  <c r="N105" i="3"/>
  <c r="F105" i="3"/>
  <c r="AC105" i="3"/>
  <c r="U105" i="3"/>
  <c r="M105" i="3"/>
  <c r="E105" i="3"/>
  <c r="AB105" i="3"/>
  <c r="T105" i="3"/>
  <c r="L105" i="3"/>
  <c r="AA105" i="3"/>
  <c r="S105" i="3"/>
  <c r="K105" i="3"/>
  <c r="Z105" i="3"/>
  <c r="R105" i="3"/>
  <c r="J105" i="3"/>
  <c r="Y105" i="3"/>
  <c r="Q105" i="3"/>
  <c r="I105" i="3"/>
  <c r="X105" i="3"/>
  <c r="P105" i="3"/>
  <c r="H105" i="3"/>
  <c r="AA107" i="3"/>
  <c r="S107" i="3"/>
  <c r="K107" i="3"/>
  <c r="Z107" i="3"/>
  <c r="R107" i="3"/>
  <c r="Y107" i="3"/>
  <c r="Q107" i="3"/>
  <c r="I107" i="3"/>
  <c r="X107" i="3"/>
  <c r="P107" i="3"/>
  <c r="H107" i="3"/>
  <c r="W107" i="3"/>
  <c r="O107" i="3"/>
  <c r="G107" i="3"/>
  <c r="V107" i="3"/>
  <c r="N107" i="3"/>
  <c r="F107" i="3"/>
  <c r="AC107" i="3"/>
  <c r="U107" i="3"/>
  <c r="M107" i="3"/>
  <c r="E107" i="3"/>
  <c r="AB107" i="3"/>
  <c r="T107" i="3"/>
  <c r="L107" i="3"/>
  <c r="W109" i="3"/>
  <c r="O109" i="3"/>
  <c r="G109" i="3"/>
  <c r="V109" i="3"/>
  <c r="N109" i="3"/>
  <c r="F109" i="3"/>
  <c r="AC109" i="3"/>
  <c r="U109" i="3"/>
  <c r="M109" i="3"/>
  <c r="E109" i="3"/>
  <c r="AB109" i="3"/>
  <c r="T109" i="3"/>
  <c r="L109" i="3"/>
  <c r="AA109" i="3"/>
  <c r="S109" i="3"/>
  <c r="K109" i="3"/>
  <c r="Z109" i="3"/>
  <c r="R109" i="3"/>
  <c r="J109" i="3"/>
  <c r="Y109" i="3"/>
  <c r="Q109" i="3"/>
  <c r="I109" i="3"/>
  <c r="X109" i="3"/>
  <c r="P109" i="3"/>
  <c r="H109" i="3"/>
  <c r="AA111" i="3"/>
  <c r="S111" i="3"/>
  <c r="K111" i="3"/>
  <c r="Z111" i="3"/>
  <c r="R111" i="3"/>
  <c r="J111" i="3"/>
  <c r="Y111" i="3"/>
  <c r="Q111" i="3"/>
  <c r="I111" i="3"/>
  <c r="X111" i="3"/>
  <c r="P111" i="3"/>
  <c r="H111" i="3"/>
  <c r="W111" i="3"/>
  <c r="O111" i="3"/>
  <c r="G111" i="3"/>
  <c r="V111" i="3"/>
  <c r="N111" i="3"/>
  <c r="F111" i="3"/>
  <c r="AC111" i="3"/>
  <c r="U111" i="3"/>
  <c r="M111" i="3"/>
  <c r="E111" i="3"/>
  <c r="AB111" i="3"/>
  <c r="T111" i="3"/>
  <c r="L111" i="3"/>
  <c r="W113" i="3"/>
  <c r="O113" i="3"/>
  <c r="G113" i="3"/>
  <c r="V113" i="3"/>
  <c r="N113" i="3"/>
  <c r="F113" i="3"/>
  <c r="AC113" i="3"/>
  <c r="U113" i="3"/>
  <c r="M113" i="3"/>
  <c r="AB113" i="3"/>
  <c r="T113" i="3"/>
  <c r="L113" i="3"/>
  <c r="AA113" i="3"/>
  <c r="S113" i="3"/>
  <c r="K113" i="3"/>
  <c r="Z113" i="3"/>
  <c r="R113" i="3"/>
  <c r="J113" i="3"/>
  <c r="Y113" i="3"/>
  <c r="Q113" i="3"/>
  <c r="I113" i="3"/>
  <c r="X113" i="3"/>
  <c r="P113" i="3"/>
  <c r="H113" i="3"/>
  <c r="AA115" i="3"/>
  <c r="S115" i="3"/>
  <c r="Z115" i="3"/>
  <c r="R115" i="3"/>
  <c r="J115" i="3"/>
  <c r="Y115" i="3"/>
  <c r="Q115" i="3"/>
  <c r="I115" i="3"/>
  <c r="X115" i="3"/>
  <c r="P115" i="3"/>
  <c r="H115" i="3"/>
  <c r="W115" i="3"/>
  <c r="O115" i="3"/>
  <c r="G115" i="3"/>
  <c r="V115" i="3"/>
  <c r="N115" i="3"/>
  <c r="F115" i="3"/>
  <c r="AC115" i="3"/>
  <c r="U115" i="3"/>
  <c r="M115" i="3"/>
  <c r="E115" i="3"/>
  <c r="AB115" i="3"/>
  <c r="T115" i="3"/>
  <c r="L115" i="3"/>
  <c r="W117" i="3"/>
  <c r="O117" i="3"/>
  <c r="G117" i="3"/>
  <c r="V117" i="3"/>
  <c r="N117" i="3"/>
  <c r="F117" i="3"/>
  <c r="AC117" i="3"/>
  <c r="U117" i="3"/>
  <c r="M117" i="3"/>
  <c r="E117" i="3"/>
  <c r="AB117" i="3"/>
  <c r="T117" i="3"/>
  <c r="L117" i="3"/>
  <c r="AA117" i="3"/>
  <c r="S117" i="3"/>
  <c r="K117" i="3"/>
  <c r="Z117" i="3"/>
  <c r="R117" i="3"/>
  <c r="J117" i="3"/>
  <c r="Y117" i="3"/>
  <c r="Q117" i="3"/>
  <c r="I117" i="3"/>
  <c r="X117" i="3"/>
  <c r="P117" i="3"/>
  <c r="H117" i="3"/>
  <c r="AA119" i="3"/>
  <c r="S119" i="3"/>
  <c r="K119" i="3"/>
  <c r="Z119" i="3"/>
  <c r="R119" i="3"/>
  <c r="J119" i="3"/>
  <c r="Y119" i="3"/>
  <c r="Q119" i="3"/>
  <c r="I119" i="3"/>
  <c r="X119" i="3"/>
  <c r="P119" i="3"/>
  <c r="H119" i="3"/>
  <c r="W119" i="3"/>
  <c r="O119" i="3"/>
  <c r="G119" i="3"/>
  <c r="V119" i="3"/>
  <c r="N119" i="3"/>
  <c r="F119" i="3"/>
  <c r="AC119" i="3"/>
  <c r="U119" i="3"/>
  <c r="M119" i="3"/>
  <c r="E119" i="3"/>
  <c r="AB119" i="3"/>
  <c r="T119" i="3"/>
  <c r="W121" i="3"/>
  <c r="O121" i="3"/>
  <c r="G121" i="3"/>
  <c r="V121" i="3"/>
  <c r="N121" i="3"/>
  <c r="F121" i="3"/>
  <c r="AC121" i="3"/>
  <c r="U121" i="3"/>
  <c r="M121" i="3"/>
  <c r="E121" i="3"/>
  <c r="AB121" i="3"/>
  <c r="T121" i="3"/>
  <c r="L121" i="3"/>
  <c r="AA121" i="3"/>
  <c r="S121" i="3"/>
  <c r="K121" i="3"/>
  <c r="Z121" i="3"/>
  <c r="R121" i="3"/>
  <c r="J121" i="3"/>
  <c r="Y121" i="3"/>
  <c r="Q121" i="3"/>
  <c r="I121" i="3"/>
  <c r="X121" i="3"/>
  <c r="P121" i="3"/>
  <c r="H121" i="3"/>
  <c r="AA123" i="3"/>
  <c r="S123" i="3"/>
  <c r="K123" i="3"/>
  <c r="Z123" i="3"/>
  <c r="R123" i="3"/>
  <c r="J123" i="3"/>
  <c r="Y123" i="3"/>
  <c r="Q123" i="3"/>
  <c r="I123" i="3"/>
  <c r="X123" i="3"/>
  <c r="P123" i="3"/>
  <c r="H123" i="3"/>
  <c r="W123" i="3"/>
  <c r="O123" i="3"/>
  <c r="G123" i="3"/>
  <c r="V123" i="3"/>
  <c r="N123" i="3"/>
  <c r="F123" i="3"/>
  <c r="AC123" i="3"/>
  <c r="U123" i="3"/>
  <c r="M123" i="3"/>
  <c r="E123" i="3"/>
  <c r="AB123" i="3"/>
  <c r="T123" i="3"/>
  <c r="L123" i="3"/>
  <c r="W125" i="3"/>
  <c r="O125" i="3"/>
  <c r="G125" i="3"/>
  <c r="V125" i="3"/>
  <c r="N125" i="3"/>
  <c r="F125" i="3"/>
  <c r="AC125" i="3"/>
  <c r="U125" i="3"/>
  <c r="E125" i="3"/>
  <c r="AB125" i="3"/>
  <c r="T125" i="3"/>
  <c r="L125" i="3"/>
  <c r="AA125" i="3"/>
  <c r="S125" i="3"/>
  <c r="K125" i="3"/>
  <c r="Z125" i="3"/>
  <c r="R125" i="3"/>
  <c r="J125" i="3"/>
  <c r="Y125" i="3"/>
  <c r="Q125" i="3"/>
  <c r="I125" i="3"/>
  <c r="X125" i="3"/>
  <c r="P125" i="3"/>
  <c r="H125" i="3"/>
  <c r="AA127" i="3"/>
  <c r="S127" i="3"/>
  <c r="K127" i="3"/>
  <c r="Z127" i="3"/>
  <c r="R127" i="3"/>
  <c r="J127" i="3"/>
  <c r="Y127" i="3"/>
  <c r="Q127" i="3"/>
  <c r="I127" i="3"/>
  <c r="X127" i="3"/>
  <c r="P127" i="3"/>
  <c r="H127" i="3"/>
  <c r="W127" i="3"/>
  <c r="O127" i="3"/>
  <c r="G127" i="3"/>
  <c r="V127" i="3"/>
  <c r="N127" i="3"/>
  <c r="AC127" i="3"/>
  <c r="U127" i="3"/>
  <c r="M127" i="3"/>
  <c r="E127" i="3"/>
  <c r="AB127" i="3"/>
  <c r="T127" i="3"/>
  <c r="L127" i="3"/>
  <c r="W129" i="3"/>
  <c r="O129" i="3"/>
  <c r="G129" i="3"/>
  <c r="V129" i="3"/>
  <c r="N129" i="3"/>
  <c r="F129" i="3"/>
  <c r="AC129" i="3"/>
  <c r="U129" i="3"/>
  <c r="M129" i="3"/>
  <c r="E129" i="3"/>
  <c r="AB129" i="3"/>
  <c r="T129" i="3"/>
  <c r="AA129" i="3"/>
  <c r="S129" i="3"/>
  <c r="K129" i="3"/>
  <c r="Z129" i="3"/>
  <c r="R129" i="3"/>
  <c r="J129" i="3"/>
  <c r="Y129" i="3"/>
  <c r="Q129" i="3"/>
  <c r="I129" i="3"/>
  <c r="X129" i="3"/>
  <c r="P129" i="3"/>
  <c r="H129" i="3"/>
  <c r="AA131" i="3"/>
  <c r="S131" i="3"/>
  <c r="K131" i="3"/>
  <c r="Z131" i="3"/>
  <c r="R131" i="3"/>
  <c r="J131" i="3"/>
  <c r="Y131" i="3"/>
  <c r="Q131" i="3"/>
  <c r="I131" i="3"/>
  <c r="X131" i="3"/>
  <c r="P131" i="3"/>
  <c r="H131" i="3"/>
  <c r="W131" i="3"/>
  <c r="O131" i="3"/>
  <c r="G131" i="3"/>
  <c r="V131" i="3"/>
  <c r="N131" i="3"/>
  <c r="F131" i="3"/>
  <c r="AC131" i="3"/>
  <c r="U131" i="3"/>
  <c r="M131" i="3"/>
  <c r="E131" i="3"/>
  <c r="AB131" i="3"/>
  <c r="T131" i="3"/>
  <c r="L131" i="3"/>
  <c r="W133" i="3"/>
  <c r="O133" i="3"/>
  <c r="G133" i="3"/>
  <c r="V133" i="3"/>
  <c r="N133" i="3"/>
  <c r="F133" i="3"/>
  <c r="AC133" i="3"/>
  <c r="U133" i="3"/>
  <c r="M133" i="3"/>
  <c r="E133" i="3"/>
  <c r="AB133" i="3"/>
  <c r="T133" i="3"/>
  <c r="AA133" i="3"/>
  <c r="S133" i="3"/>
  <c r="K133" i="3"/>
  <c r="Z133" i="3"/>
  <c r="R133" i="3"/>
  <c r="J133" i="3"/>
  <c r="Y133" i="3"/>
  <c r="Q133" i="3"/>
  <c r="I133" i="3"/>
  <c r="X133" i="3"/>
  <c r="P133" i="3"/>
  <c r="H133" i="3"/>
  <c r="AA135" i="3"/>
  <c r="S135" i="3"/>
  <c r="K135" i="3"/>
  <c r="Z135" i="3"/>
  <c r="R135" i="3"/>
  <c r="J135" i="3"/>
  <c r="Y135" i="3"/>
  <c r="Q135" i="3"/>
  <c r="I135" i="3"/>
  <c r="X135" i="3"/>
  <c r="P135" i="3"/>
  <c r="H135" i="3"/>
  <c r="W135" i="3"/>
  <c r="O135" i="3"/>
  <c r="G135" i="3"/>
  <c r="V135" i="3"/>
  <c r="N135" i="3"/>
  <c r="F135" i="3"/>
  <c r="AC135" i="3"/>
  <c r="U135" i="3"/>
  <c r="M135" i="3"/>
  <c r="E135" i="3"/>
  <c r="AB135" i="3"/>
  <c r="T135" i="3"/>
  <c r="L135" i="3"/>
  <c r="W137" i="3"/>
  <c r="O137" i="3"/>
  <c r="G137" i="3"/>
  <c r="V137" i="3"/>
  <c r="N137" i="3"/>
  <c r="F137" i="3"/>
  <c r="AC137" i="3"/>
  <c r="U137" i="3"/>
  <c r="M137" i="3"/>
  <c r="E137" i="3"/>
  <c r="AB137" i="3"/>
  <c r="T137" i="3"/>
  <c r="AA137" i="3"/>
  <c r="S137" i="3"/>
  <c r="K137" i="3"/>
  <c r="Z137" i="3"/>
  <c r="R137" i="3"/>
  <c r="J137" i="3"/>
  <c r="Y137" i="3"/>
  <c r="Q137" i="3"/>
  <c r="I137" i="3"/>
  <c r="X137" i="3"/>
  <c r="P137" i="3"/>
  <c r="H137" i="3"/>
  <c r="Z139" i="3"/>
  <c r="R139" i="3"/>
  <c r="J139" i="3"/>
  <c r="V139" i="3"/>
  <c r="N139" i="3"/>
  <c r="F139" i="3"/>
  <c r="AA139" i="3"/>
  <c r="P139" i="3"/>
  <c r="E139" i="3"/>
  <c r="Y139" i="3"/>
  <c r="O139" i="3"/>
  <c r="X139" i="3"/>
  <c r="M139" i="3"/>
  <c r="W139" i="3"/>
  <c r="L139" i="3"/>
  <c r="U139" i="3"/>
  <c r="K139" i="3"/>
  <c r="T139" i="3"/>
  <c r="I139" i="3"/>
  <c r="AC139" i="3"/>
  <c r="S139" i="3"/>
  <c r="H139" i="3"/>
  <c r="AB139" i="3"/>
  <c r="Q139" i="3"/>
  <c r="G139" i="3"/>
  <c r="V141" i="3"/>
  <c r="N141" i="3"/>
  <c r="F141" i="3"/>
  <c r="Z141" i="3"/>
  <c r="R141" i="3"/>
  <c r="J141" i="3"/>
  <c r="X141" i="3"/>
  <c r="P141" i="3"/>
  <c r="H141" i="3"/>
  <c r="Y141" i="3"/>
  <c r="W141" i="3"/>
  <c r="K141" i="3"/>
  <c r="U141" i="3"/>
  <c r="I141" i="3"/>
  <c r="T141" i="3"/>
  <c r="G141" i="3"/>
  <c r="S141" i="3"/>
  <c r="E141" i="3"/>
  <c r="AC141" i="3"/>
  <c r="Q141" i="3"/>
  <c r="AB141" i="3"/>
  <c r="O141" i="3"/>
  <c r="AA141" i="3"/>
  <c r="M141" i="3"/>
  <c r="Z143" i="3"/>
  <c r="R143" i="3"/>
  <c r="J143" i="3"/>
  <c r="V143" i="3"/>
  <c r="N143" i="3"/>
  <c r="F143" i="3"/>
  <c r="AB143" i="3"/>
  <c r="T143" i="3"/>
  <c r="L143" i="3"/>
  <c r="X143" i="3"/>
  <c r="K143" i="3"/>
  <c r="W143" i="3"/>
  <c r="I143" i="3"/>
  <c r="U143" i="3"/>
  <c r="H143" i="3"/>
  <c r="S143" i="3"/>
  <c r="G143" i="3"/>
  <c r="Q143" i="3"/>
  <c r="E143" i="3"/>
  <c r="AC143" i="3"/>
  <c r="P143" i="3"/>
  <c r="AA143" i="3"/>
  <c r="O143" i="3"/>
  <c r="Y143" i="3"/>
  <c r="M143" i="3"/>
  <c r="V145" i="3"/>
  <c r="N145" i="3"/>
  <c r="F145" i="3"/>
  <c r="AB145" i="3"/>
  <c r="AA145" i="3"/>
  <c r="S145" i="3"/>
  <c r="K145" i="3"/>
  <c r="Z145" i="3"/>
  <c r="R145" i="3"/>
  <c r="J145" i="3"/>
  <c r="Y145" i="3"/>
  <c r="X145" i="3"/>
  <c r="P145" i="3"/>
  <c r="H145" i="3"/>
  <c r="Q145" i="3"/>
  <c r="O145" i="3"/>
  <c r="M145" i="3"/>
  <c r="L145" i="3"/>
  <c r="AC145" i="3"/>
  <c r="W145" i="3"/>
  <c r="G145" i="3"/>
  <c r="U145" i="3"/>
  <c r="E145" i="3"/>
  <c r="T145" i="3"/>
  <c r="Z147" i="3"/>
  <c r="R147" i="3"/>
  <c r="J147" i="3"/>
  <c r="Y147" i="3"/>
  <c r="Q147" i="3"/>
  <c r="I147" i="3"/>
  <c r="X147" i="3"/>
  <c r="P147" i="3"/>
  <c r="H147" i="3"/>
  <c r="W147" i="3"/>
  <c r="O147" i="3"/>
  <c r="G147" i="3"/>
  <c r="V147" i="3"/>
  <c r="N147" i="3"/>
  <c r="F147" i="3"/>
  <c r="AC147" i="3"/>
  <c r="U147" i="3"/>
  <c r="M147" i="3"/>
  <c r="E147" i="3"/>
  <c r="AB147" i="3"/>
  <c r="T147" i="3"/>
  <c r="L147" i="3"/>
  <c r="AA147" i="3"/>
  <c r="S147" i="3"/>
  <c r="K147" i="3"/>
  <c r="V149" i="3"/>
  <c r="N149" i="3"/>
  <c r="F149" i="3"/>
  <c r="AC149" i="3"/>
  <c r="U149" i="3"/>
  <c r="M149" i="3"/>
  <c r="E149" i="3"/>
  <c r="AB149" i="3"/>
  <c r="T149" i="3"/>
  <c r="L149" i="3"/>
  <c r="AA149" i="3"/>
  <c r="S149" i="3"/>
  <c r="K149" i="3"/>
  <c r="Z149" i="3"/>
  <c r="R149" i="3"/>
  <c r="J149" i="3"/>
  <c r="Y149" i="3"/>
  <c r="Q149" i="3"/>
  <c r="I149" i="3"/>
  <c r="X149" i="3"/>
  <c r="P149" i="3"/>
  <c r="H149" i="3"/>
  <c r="O149" i="3"/>
  <c r="G149" i="3"/>
  <c r="W149" i="3"/>
  <c r="Z151" i="3"/>
  <c r="R151" i="3"/>
  <c r="J151" i="3"/>
  <c r="Y151" i="3"/>
  <c r="Q151" i="3"/>
  <c r="I151" i="3"/>
  <c r="X151" i="3"/>
  <c r="P151" i="3"/>
  <c r="H151" i="3"/>
  <c r="W151" i="3"/>
  <c r="O151" i="3"/>
  <c r="G151" i="3"/>
  <c r="V151" i="3"/>
  <c r="N151" i="3"/>
  <c r="F151" i="3"/>
  <c r="AC151" i="3"/>
  <c r="U151" i="3"/>
  <c r="M151" i="3"/>
  <c r="E151" i="3"/>
  <c r="AB151" i="3"/>
  <c r="T151" i="3"/>
  <c r="L151" i="3"/>
  <c r="AA151" i="3"/>
  <c r="S151" i="3"/>
  <c r="K151" i="3"/>
  <c r="V153" i="3"/>
  <c r="N153" i="3"/>
  <c r="F153" i="3"/>
  <c r="AC153" i="3"/>
  <c r="U153" i="3"/>
  <c r="M153" i="3"/>
  <c r="E153" i="3"/>
  <c r="AB153" i="3"/>
  <c r="T153" i="3"/>
  <c r="L153" i="3"/>
  <c r="AA153" i="3"/>
  <c r="S153" i="3"/>
  <c r="K153" i="3"/>
  <c r="Z153" i="3"/>
  <c r="R153" i="3"/>
  <c r="J153" i="3"/>
  <c r="Y153" i="3"/>
  <c r="Q153" i="3"/>
  <c r="I153" i="3"/>
  <c r="X153" i="3"/>
  <c r="P153" i="3"/>
  <c r="H153" i="3"/>
  <c r="W153" i="3"/>
  <c r="O153" i="3"/>
  <c r="G153" i="3"/>
  <c r="Z155" i="3"/>
  <c r="R155" i="3"/>
  <c r="J155" i="3"/>
  <c r="Y155" i="3"/>
  <c r="Q155" i="3"/>
  <c r="I155" i="3"/>
  <c r="X155" i="3"/>
  <c r="P155" i="3"/>
  <c r="H155" i="3"/>
  <c r="W155" i="3"/>
  <c r="O155" i="3"/>
  <c r="G155" i="3"/>
  <c r="V155" i="3"/>
  <c r="N155" i="3"/>
  <c r="F155" i="3"/>
  <c r="AC155" i="3"/>
  <c r="U155" i="3"/>
  <c r="M155" i="3"/>
  <c r="E155" i="3"/>
  <c r="AB155" i="3"/>
  <c r="T155" i="3"/>
  <c r="L155" i="3"/>
  <c r="AA155" i="3"/>
  <c r="S155" i="3"/>
  <c r="Z159" i="3"/>
  <c r="R159" i="3"/>
  <c r="J159" i="3"/>
  <c r="Y159" i="3"/>
  <c r="Q159" i="3"/>
  <c r="I159" i="3"/>
  <c r="X159" i="3"/>
  <c r="P159" i="3"/>
  <c r="H159" i="3"/>
  <c r="W159" i="3"/>
  <c r="O159" i="3"/>
  <c r="G159" i="3"/>
  <c r="V159" i="3"/>
  <c r="N159" i="3"/>
  <c r="F159" i="3"/>
  <c r="AC159" i="3"/>
  <c r="U159" i="3"/>
  <c r="M159" i="3"/>
  <c r="E159" i="3"/>
  <c r="AB159" i="3"/>
  <c r="T159" i="3"/>
  <c r="L159" i="3"/>
  <c r="K159" i="3"/>
  <c r="AA159" i="3"/>
  <c r="S159" i="3"/>
  <c r="V161" i="3"/>
  <c r="N161" i="3"/>
  <c r="F161" i="3"/>
  <c r="AC161" i="3"/>
  <c r="U161" i="3"/>
  <c r="M161" i="3"/>
  <c r="E161" i="3"/>
  <c r="AB161" i="3"/>
  <c r="T161" i="3"/>
  <c r="L161" i="3"/>
  <c r="AA161" i="3"/>
  <c r="S161" i="3"/>
  <c r="K161" i="3"/>
  <c r="Z161" i="3"/>
  <c r="R161" i="3"/>
  <c r="J161" i="3"/>
  <c r="Y161" i="3"/>
  <c r="Q161" i="3"/>
  <c r="I161" i="3"/>
  <c r="X161" i="3"/>
  <c r="P161" i="3"/>
  <c r="H161" i="3"/>
  <c r="W161" i="3"/>
  <c r="O161" i="3"/>
  <c r="G161" i="3"/>
  <c r="Z163" i="3"/>
  <c r="R163" i="3"/>
  <c r="J163" i="3"/>
  <c r="Y163" i="3"/>
  <c r="Q163" i="3"/>
  <c r="I163" i="3"/>
  <c r="X163" i="3"/>
  <c r="P163" i="3"/>
  <c r="H163" i="3"/>
  <c r="W163" i="3"/>
  <c r="O163" i="3"/>
  <c r="G163" i="3"/>
  <c r="V163" i="3"/>
  <c r="N163" i="3"/>
  <c r="F163" i="3"/>
  <c r="AC163" i="3"/>
  <c r="U163" i="3"/>
  <c r="M163" i="3"/>
  <c r="E163" i="3"/>
  <c r="AB163" i="3"/>
  <c r="T163" i="3"/>
  <c r="L163" i="3"/>
  <c r="AA163" i="3"/>
  <c r="S163" i="3"/>
  <c r="K163" i="3"/>
  <c r="V165" i="3"/>
  <c r="N165" i="3"/>
  <c r="F165" i="3"/>
  <c r="AC165" i="3"/>
  <c r="U165" i="3"/>
  <c r="M165" i="3"/>
  <c r="E165" i="3"/>
  <c r="AB165" i="3"/>
  <c r="T165" i="3"/>
  <c r="L165" i="3"/>
  <c r="AA165" i="3"/>
  <c r="S165" i="3"/>
  <c r="K165" i="3"/>
  <c r="Z165" i="3"/>
  <c r="R165" i="3"/>
  <c r="J165" i="3"/>
  <c r="Y165" i="3"/>
  <c r="Q165" i="3"/>
  <c r="I165" i="3"/>
  <c r="X165" i="3"/>
  <c r="P165" i="3"/>
  <c r="H165" i="3"/>
  <c r="W165" i="3"/>
  <c r="O165" i="3"/>
  <c r="G165" i="3"/>
  <c r="Z167" i="3"/>
  <c r="R167" i="3"/>
  <c r="J167" i="3"/>
  <c r="Y167" i="3"/>
  <c r="Q167" i="3"/>
  <c r="X167" i="3"/>
  <c r="P167" i="3"/>
  <c r="H167" i="3"/>
  <c r="W167" i="3"/>
  <c r="O167" i="3"/>
  <c r="G167" i="3"/>
  <c r="V167" i="3"/>
  <c r="N167" i="3"/>
  <c r="F167" i="3"/>
  <c r="AC167" i="3"/>
  <c r="U167" i="3"/>
  <c r="M167" i="3"/>
  <c r="E167" i="3"/>
  <c r="AB167" i="3"/>
  <c r="T167" i="3"/>
  <c r="L167" i="3"/>
  <c r="AA167" i="3"/>
  <c r="S167" i="3"/>
  <c r="K167" i="3"/>
  <c r="V169" i="3"/>
  <c r="N169" i="3"/>
  <c r="F169" i="3"/>
  <c r="AC169" i="3"/>
  <c r="U169" i="3"/>
  <c r="M169" i="3"/>
  <c r="E169" i="3"/>
  <c r="AB169" i="3"/>
  <c r="T169" i="3"/>
  <c r="L169" i="3"/>
  <c r="AA169" i="3"/>
  <c r="S169" i="3"/>
  <c r="K169" i="3"/>
  <c r="Z169" i="3"/>
  <c r="R169" i="3"/>
  <c r="J169" i="3"/>
  <c r="Y169" i="3"/>
  <c r="Q169" i="3"/>
  <c r="X169" i="3"/>
  <c r="P169" i="3"/>
  <c r="H169" i="3"/>
  <c r="G169" i="3"/>
  <c r="W169" i="3"/>
  <c r="O169" i="3"/>
  <c r="Z171" i="3"/>
  <c r="R171" i="3"/>
  <c r="J171" i="3"/>
  <c r="Y171" i="3"/>
  <c r="Q171" i="3"/>
  <c r="I171" i="3"/>
  <c r="X171" i="3"/>
  <c r="P171" i="3"/>
  <c r="W171" i="3"/>
  <c r="O171" i="3"/>
  <c r="G171" i="3"/>
  <c r="V171" i="3"/>
  <c r="N171" i="3"/>
  <c r="F171" i="3"/>
  <c r="AC171" i="3"/>
  <c r="U171" i="3"/>
  <c r="M171" i="3"/>
  <c r="E171" i="3"/>
  <c r="AB171" i="3"/>
  <c r="T171" i="3"/>
  <c r="L171" i="3"/>
  <c r="S171" i="3"/>
  <c r="K171" i="3"/>
  <c r="AA171" i="3"/>
  <c r="V173" i="3"/>
  <c r="N173" i="3"/>
  <c r="F173" i="3"/>
  <c r="AC173" i="3"/>
  <c r="U173" i="3"/>
  <c r="M173" i="3"/>
  <c r="E173" i="3"/>
  <c r="AB173" i="3"/>
  <c r="T173" i="3"/>
  <c r="L173" i="3"/>
  <c r="AA173" i="3"/>
  <c r="S173" i="3"/>
  <c r="K173" i="3"/>
  <c r="Z173" i="3"/>
  <c r="R173" i="3"/>
  <c r="J173" i="3"/>
  <c r="Y173" i="3"/>
  <c r="Q173" i="3"/>
  <c r="I173" i="3"/>
  <c r="X173" i="3"/>
  <c r="P173" i="3"/>
  <c r="H173" i="3"/>
  <c r="W173" i="3"/>
  <c r="O173" i="3"/>
  <c r="G173" i="3"/>
  <c r="Z175" i="3"/>
  <c r="R175" i="3"/>
  <c r="J175" i="3"/>
  <c r="Y175" i="3"/>
  <c r="Q175" i="3"/>
  <c r="I175" i="3"/>
  <c r="X175" i="3"/>
  <c r="P175" i="3"/>
  <c r="H175" i="3"/>
  <c r="W175" i="3"/>
  <c r="O175" i="3"/>
  <c r="G175" i="3"/>
  <c r="V175" i="3"/>
  <c r="N175" i="3"/>
  <c r="F175" i="3"/>
  <c r="AC175" i="3"/>
  <c r="U175" i="3"/>
  <c r="M175" i="3"/>
  <c r="E175" i="3"/>
  <c r="AB175" i="3"/>
  <c r="T175" i="3"/>
  <c r="L175" i="3"/>
  <c r="AA175" i="3"/>
  <c r="S175" i="3"/>
  <c r="K175" i="3"/>
  <c r="V177" i="3"/>
  <c r="N177" i="3"/>
  <c r="F177" i="3"/>
  <c r="AC177" i="3"/>
  <c r="U177" i="3"/>
  <c r="M177" i="3"/>
  <c r="E177" i="3"/>
  <c r="AB177" i="3"/>
  <c r="T177" i="3"/>
  <c r="L177" i="3"/>
  <c r="AA177" i="3"/>
  <c r="S177" i="3"/>
  <c r="K177" i="3"/>
  <c r="Z177" i="3"/>
  <c r="R177" i="3"/>
  <c r="J177" i="3"/>
  <c r="Y177" i="3"/>
  <c r="Q177" i="3"/>
  <c r="I177" i="3"/>
  <c r="X177" i="3"/>
  <c r="P177" i="3"/>
  <c r="H177" i="3"/>
  <c r="W177" i="3"/>
  <c r="O177" i="3"/>
  <c r="G177" i="3"/>
  <c r="Z179" i="3"/>
  <c r="R179" i="3"/>
  <c r="J179" i="3"/>
  <c r="Y179" i="3"/>
  <c r="Q179" i="3"/>
  <c r="I179" i="3"/>
  <c r="X179" i="3"/>
  <c r="P179" i="3"/>
  <c r="H179" i="3"/>
  <c r="W179" i="3"/>
  <c r="O179" i="3"/>
  <c r="G179" i="3"/>
  <c r="V179" i="3"/>
  <c r="N179" i="3"/>
  <c r="F179" i="3"/>
  <c r="AC179" i="3"/>
  <c r="U179" i="3"/>
  <c r="M179" i="3"/>
  <c r="E179" i="3"/>
  <c r="AB179" i="3"/>
  <c r="T179" i="3"/>
  <c r="L179" i="3"/>
  <c r="AA179" i="3"/>
  <c r="S179" i="3"/>
  <c r="K179" i="3"/>
  <c r="V181" i="3"/>
  <c r="N181" i="3"/>
  <c r="F181" i="3"/>
  <c r="AC181" i="3"/>
  <c r="U181" i="3"/>
  <c r="M181" i="3"/>
  <c r="E181" i="3"/>
  <c r="AB181" i="3"/>
  <c r="T181" i="3"/>
  <c r="L181" i="3"/>
  <c r="AA181" i="3"/>
  <c r="S181" i="3"/>
  <c r="K181" i="3"/>
  <c r="Z181" i="3"/>
  <c r="R181" i="3"/>
  <c r="J181" i="3"/>
  <c r="Y181" i="3"/>
  <c r="Q181" i="3"/>
  <c r="X181" i="3"/>
  <c r="P181" i="3"/>
  <c r="H181" i="3"/>
  <c r="O181" i="3"/>
  <c r="G181" i="3"/>
  <c r="W181" i="3"/>
  <c r="Z183" i="3"/>
  <c r="R183" i="3"/>
  <c r="J183" i="3"/>
  <c r="Y183" i="3"/>
  <c r="Q183" i="3"/>
  <c r="I183" i="3"/>
  <c r="X183" i="3"/>
  <c r="P183" i="3"/>
  <c r="H183" i="3"/>
  <c r="W183" i="3"/>
  <c r="O183" i="3"/>
  <c r="G183" i="3"/>
  <c r="V183" i="3"/>
  <c r="N183" i="3"/>
  <c r="F183" i="3"/>
  <c r="AC183" i="3"/>
  <c r="U183" i="3"/>
  <c r="M183" i="3"/>
  <c r="E183" i="3"/>
  <c r="AB183" i="3"/>
  <c r="T183" i="3"/>
  <c r="L183" i="3"/>
  <c r="AA183" i="3"/>
  <c r="S183" i="3"/>
  <c r="K183" i="3"/>
  <c r="Z187" i="3"/>
  <c r="R187" i="3"/>
  <c r="J187" i="3"/>
  <c r="Y187" i="3"/>
  <c r="Q187" i="3"/>
  <c r="I187" i="3"/>
  <c r="X187" i="3"/>
  <c r="P187" i="3"/>
  <c r="H187" i="3"/>
  <c r="W187" i="3"/>
  <c r="O187" i="3"/>
  <c r="G187" i="3"/>
  <c r="V187" i="3"/>
  <c r="N187" i="3"/>
  <c r="F187" i="3"/>
  <c r="AC187" i="3"/>
  <c r="U187" i="3"/>
  <c r="M187" i="3"/>
  <c r="E187" i="3"/>
  <c r="AB187" i="3"/>
  <c r="T187" i="3"/>
  <c r="L187" i="3"/>
  <c r="AA187" i="3"/>
  <c r="S187" i="3"/>
  <c r="K187" i="3"/>
  <c r="V189" i="3"/>
  <c r="N189" i="3"/>
  <c r="F189" i="3"/>
  <c r="AC189" i="3"/>
  <c r="U189" i="3"/>
  <c r="M189" i="3"/>
  <c r="E189" i="3"/>
  <c r="AB189" i="3"/>
  <c r="T189" i="3"/>
  <c r="L189" i="3"/>
  <c r="AA189" i="3"/>
  <c r="S189" i="3"/>
  <c r="K189" i="3"/>
  <c r="Z189" i="3"/>
  <c r="R189" i="3"/>
  <c r="J189" i="3"/>
  <c r="Y189" i="3"/>
  <c r="Q189" i="3"/>
  <c r="I189" i="3"/>
  <c r="X189" i="3"/>
  <c r="P189" i="3"/>
  <c r="H189" i="3"/>
  <c r="W189" i="3"/>
  <c r="O189" i="3"/>
  <c r="G189" i="3"/>
  <c r="Z191" i="3"/>
  <c r="R191" i="3"/>
  <c r="J191" i="3"/>
  <c r="Y191" i="3"/>
  <c r="Q191" i="3"/>
  <c r="I191" i="3"/>
  <c r="X191" i="3"/>
  <c r="P191" i="3"/>
  <c r="W191" i="3"/>
  <c r="O191" i="3"/>
  <c r="G191" i="3"/>
  <c r="V191" i="3"/>
  <c r="N191" i="3"/>
  <c r="F191" i="3"/>
  <c r="AC191" i="3"/>
  <c r="U191" i="3"/>
  <c r="M191" i="3"/>
  <c r="E191" i="3"/>
  <c r="AB191" i="3"/>
  <c r="T191" i="3"/>
  <c r="L191" i="3"/>
  <c r="AA191" i="3"/>
  <c r="S191" i="3"/>
  <c r="K191" i="3"/>
  <c r="V193" i="3"/>
  <c r="N193" i="3"/>
  <c r="F193" i="3"/>
  <c r="AC193" i="3"/>
  <c r="U193" i="3"/>
  <c r="M193" i="3"/>
  <c r="E193" i="3"/>
  <c r="AB193" i="3"/>
  <c r="T193" i="3"/>
  <c r="L193" i="3"/>
  <c r="AA193" i="3"/>
  <c r="S193" i="3"/>
  <c r="K193" i="3"/>
  <c r="Z193" i="3"/>
  <c r="R193" i="3"/>
  <c r="Y193" i="3"/>
  <c r="Q193" i="3"/>
  <c r="I193" i="3"/>
  <c r="X193" i="3"/>
  <c r="P193" i="3"/>
  <c r="H193" i="3"/>
  <c r="W193" i="3"/>
  <c r="O193" i="3"/>
  <c r="G193" i="3"/>
  <c r="Z195" i="3"/>
  <c r="R195" i="3"/>
  <c r="J195" i="3"/>
  <c r="Y195" i="3"/>
  <c r="Q195" i="3"/>
  <c r="I195" i="3"/>
  <c r="X195" i="3"/>
  <c r="P195" i="3"/>
  <c r="H195" i="3"/>
  <c r="W195" i="3"/>
  <c r="O195" i="3"/>
  <c r="G195" i="3"/>
  <c r="V195" i="3"/>
  <c r="N195" i="3"/>
  <c r="F195" i="3"/>
  <c r="AC195" i="3"/>
  <c r="U195" i="3"/>
  <c r="M195" i="3"/>
  <c r="E195" i="3"/>
  <c r="AB195" i="3"/>
  <c r="T195" i="3"/>
  <c r="L195" i="3"/>
  <c r="AA195" i="3"/>
  <c r="S195" i="3"/>
  <c r="K195" i="3"/>
  <c r="V197" i="3"/>
  <c r="N197" i="3"/>
  <c r="F197" i="3"/>
  <c r="AC197" i="3"/>
  <c r="U197" i="3"/>
  <c r="M197" i="3"/>
  <c r="E197" i="3"/>
  <c r="AB197" i="3"/>
  <c r="T197" i="3"/>
  <c r="L197" i="3"/>
  <c r="AA197" i="3"/>
  <c r="S197" i="3"/>
  <c r="Z197" i="3"/>
  <c r="R197" i="3"/>
  <c r="J197" i="3"/>
  <c r="Y197" i="3"/>
  <c r="Q197" i="3"/>
  <c r="I197" i="3"/>
  <c r="X197" i="3"/>
  <c r="P197" i="3"/>
  <c r="H197" i="3"/>
  <c r="W197" i="3"/>
  <c r="O197" i="3"/>
  <c r="G197" i="3"/>
  <c r="Z199" i="3"/>
  <c r="R199" i="3"/>
  <c r="J199" i="3"/>
  <c r="Y199" i="3"/>
  <c r="Q199" i="3"/>
  <c r="I199" i="3"/>
  <c r="X199" i="3"/>
  <c r="P199" i="3"/>
  <c r="W199" i="3"/>
  <c r="O199" i="3"/>
  <c r="G199" i="3"/>
  <c r="V199" i="3"/>
  <c r="N199" i="3"/>
  <c r="F199" i="3"/>
  <c r="AC199" i="3"/>
  <c r="U199" i="3"/>
  <c r="M199" i="3"/>
  <c r="E199" i="3"/>
  <c r="AB199" i="3"/>
  <c r="T199" i="3"/>
  <c r="L199" i="3"/>
  <c r="AA199" i="3"/>
  <c r="S199" i="3"/>
  <c r="K199" i="3"/>
  <c r="V201" i="3"/>
  <c r="N201" i="3"/>
  <c r="F201" i="3"/>
  <c r="AC201" i="3"/>
  <c r="U201" i="3"/>
  <c r="M201" i="3"/>
  <c r="E201" i="3"/>
  <c r="AB201" i="3"/>
  <c r="T201" i="3"/>
  <c r="L201" i="3"/>
  <c r="AA201" i="3"/>
  <c r="S201" i="3"/>
  <c r="K201" i="3"/>
  <c r="Z201" i="3"/>
  <c r="R201" i="3"/>
  <c r="J201" i="3"/>
  <c r="Y201" i="3"/>
  <c r="Q201" i="3"/>
  <c r="I201" i="3"/>
  <c r="X201" i="3"/>
  <c r="P201" i="3"/>
  <c r="H201" i="3"/>
  <c r="W201" i="3"/>
  <c r="O201" i="3"/>
  <c r="G201" i="3"/>
  <c r="Z203" i="3"/>
  <c r="R203" i="3"/>
  <c r="J203" i="3"/>
  <c r="Y203" i="3"/>
  <c r="Q203" i="3"/>
  <c r="I203" i="3"/>
  <c r="X203" i="3"/>
  <c r="P203" i="3"/>
  <c r="H203" i="3"/>
  <c r="W203" i="3"/>
  <c r="O203" i="3"/>
  <c r="G203" i="3"/>
  <c r="V203" i="3"/>
  <c r="N203" i="3"/>
  <c r="F203" i="3"/>
  <c r="AC203" i="3"/>
  <c r="U203" i="3"/>
  <c r="M203" i="3"/>
  <c r="E203" i="3"/>
  <c r="AB203" i="3"/>
  <c r="T203" i="3"/>
  <c r="L203" i="3"/>
  <c r="AA203" i="3"/>
  <c r="S203" i="3"/>
  <c r="V205" i="3"/>
  <c r="N205" i="3"/>
  <c r="F205" i="3"/>
  <c r="AC205" i="3"/>
  <c r="U205" i="3"/>
  <c r="M205" i="3"/>
  <c r="E205" i="3"/>
  <c r="AB205" i="3"/>
  <c r="T205" i="3"/>
  <c r="L205" i="3"/>
  <c r="AA205" i="3"/>
  <c r="S205" i="3"/>
  <c r="K205" i="3"/>
  <c r="Z205" i="3"/>
  <c r="R205" i="3"/>
  <c r="J205" i="3"/>
  <c r="Y205" i="3"/>
  <c r="Q205" i="3"/>
  <c r="I205" i="3"/>
  <c r="X205" i="3"/>
  <c r="P205" i="3"/>
  <c r="H205" i="3"/>
  <c r="W205" i="3"/>
  <c r="O205" i="3"/>
  <c r="G205" i="3"/>
  <c r="Z207" i="3"/>
  <c r="R207" i="3"/>
  <c r="J207" i="3"/>
  <c r="Y207" i="3"/>
  <c r="Q207" i="3"/>
  <c r="I207" i="3"/>
  <c r="X207" i="3"/>
  <c r="P207" i="3"/>
  <c r="H207" i="3"/>
  <c r="W207" i="3"/>
  <c r="O207" i="3"/>
  <c r="G207" i="3"/>
  <c r="V207" i="3"/>
  <c r="N207" i="3"/>
  <c r="F207" i="3"/>
  <c r="AC207" i="3"/>
  <c r="U207" i="3"/>
  <c r="M207" i="3"/>
  <c r="E207" i="3"/>
  <c r="AB207" i="3"/>
  <c r="T207" i="3"/>
  <c r="L207" i="3"/>
  <c r="AA207" i="3"/>
  <c r="S207" i="3"/>
  <c r="K207" i="3"/>
  <c r="V209" i="3"/>
  <c r="N209" i="3"/>
  <c r="F209" i="3"/>
  <c r="AC209" i="3"/>
  <c r="U209" i="3"/>
  <c r="M209" i="3"/>
  <c r="E209" i="3"/>
  <c r="AB209" i="3"/>
  <c r="T209" i="3"/>
  <c r="L209" i="3"/>
  <c r="AA209" i="3"/>
  <c r="S209" i="3"/>
  <c r="K209" i="3"/>
  <c r="Z209" i="3"/>
  <c r="R209" i="3"/>
  <c r="J209" i="3"/>
  <c r="Y209" i="3"/>
  <c r="Q209" i="3"/>
  <c r="I209" i="3"/>
  <c r="X209" i="3"/>
  <c r="P209" i="3"/>
  <c r="H209" i="3"/>
  <c r="W209" i="3"/>
  <c r="O209" i="3"/>
  <c r="G209" i="3"/>
  <c r="Z211" i="3"/>
  <c r="R211" i="3"/>
  <c r="J211" i="3"/>
  <c r="Y211" i="3"/>
  <c r="Q211" i="3"/>
  <c r="I211" i="3"/>
  <c r="X211" i="3"/>
  <c r="P211" i="3"/>
  <c r="H211" i="3"/>
  <c r="W211" i="3"/>
  <c r="O211" i="3"/>
  <c r="G211" i="3"/>
  <c r="V211" i="3"/>
  <c r="N211" i="3"/>
  <c r="AC211" i="3"/>
  <c r="U211" i="3"/>
  <c r="M211" i="3"/>
  <c r="E211" i="3"/>
  <c r="AB211" i="3"/>
  <c r="T211" i="3"/>
  <c r="L211" i="3"/>
  <c r="AA211" i="3"/>
  <c r="S211" i="3"/>
  <c r="K211" i="3"/>
  <c r="V213" i="3"/>
  <c r="N213" i="3"/>
  <c r="F213" i="3"/>
  <c r="AC213" i="3"/>
  <c r="U213" i="3"/>
  <c r="M213" i="3"/>
  <c r="E213" i="3"/>
  <c r="AB213" i="3"/>
  <c r="T213" i="3"/>
  <c r="L213" i="3"/>
  <c r="AA213" i="3"/>
  <c r="S213" i="3"/>
  <c r="K213" i="3"/>
  <c r="Z213" i="3"/>
  <c r="R213" i="3"/>
  <c r="J213" i="3"/>
  <c r="Y213" i="3"/>
  <c r="Q213" i="3"/>
  <c r="I213" i="3"/>
  <c r="X213" i="3"/>
  <c r="P213" i="3"/>
  <c r="H213" i="3"/>
  <c r="W213" i="3"/>
  <c r="O213" i="3"/>
  <c r="G213" i="3"/>
  <c r="Z215" i="3"/>
  <c r="R215" i="3"/>
  <c r="J215" i="3"/>
  <c r="Y215" i="3"/>
  <c r="Q215" i="3"/>
  <c r="I215" i="3"/>
  <c r="X215" i="3"/>
  <c r="P215" i="3"/>
  <c r="H215" i="3"/>
  <c r="W215" i="3"/>
  <c r="O215" i="3"/>
  <c r="G215" i="3"/>
  <c r="V215" i="3"/>
  <c r="N215" i="3"/>
  <c r="F215" i="3"/>
  <c r="AC215" i="3"/>
  <c r="U215" i="3"/>
  <c r="M215" i="3"/>
  <c r="E215" i="3"/>
  <c r="AB215" i="3"/>
  <c r="T215" i="3"/>
  <c r="L215" i="3"/>
  <c r="AA215" i="3"/>
  <c r="S215" i="3"/>
  <c r="K215" i="3"/>
  <c r="V217" i="3"/>
  <c r="N217" i="3"/>
  <c r="F217" i="3"/>
  <c r="AC217" i="3"/>
  <c r="U217" i="3"/>
  <c r="M217" i="3"/>
  <c r="E217" i="3"/>
  <c r="AB217" i="3"/>
  <c r="T217" i="3"/>
  <c r="L217" i="3"/>
  <c r="AA217" i="3"/>
  <c r="S217" i="3"/>
  <c r="K217" i="3"/>
  <c r="Z217" i="3"/>
  <c r="R217" i="3"/>
  <c r="J217" i="3"/>
  <c r="Y217" i="3"/>
  <c r="Q217" i="3"/>
  <c r="I217" i="3"/>
  <c r="X217" i="3"/>
  <c r="P217" i="3"/>
  <c r="H217" i="3"/>
  <c r="W217" i="3"/>
  <c r="O217" i="3"/>
  <c r="G217" i="3"/>
  <c r="Z219" i="3"/>
  <c r="R219" i="3"/>
  <c r="J219" i="3"/>
  <c r="Y219" i="3"/>
  <c r="Q219" i="3"/>
  <c r="I219" i="3"/>
  <c r="X219" i="3"/>
  <c r="P219" i="3"/>
  <c r="H219" i="3"/>
  <c r="W219" i="3"/>
  <c r="O219" i="3"/>
  <c r="G219" i="3"/>
  <c r="V219" i="3"/>
  <c r="N219" i="3"/>
  <c r="F219" i="3"/>
  <c r="AC219" i="3"/>
  <c r="U219" i="3"/>
  <c r="M219" i="3"/>
  <c r="E219" i="3"/>
  <c r="AB219" i="3"/>
  <c r="T219" i="3"/>
  <c r="L219" i="3"/>
  <c r="AA219" i="3"/>
  <c r="S219" i="3"/>
  <c r="K219" i="3"/>
  <c r="Z223" i="3"/>
  <c r="R223" i="3"/>
  <c r="J223" i="3"/>
  <c r="Y223" i="3"/>
  <c r="Q223" i="3"/>
  <c r="I223" i="3"/>
  <c r="X223" i="3"/>
  <c r="P223" i="3"/>
  <c r="H223" i="3"/>
  <c r="W223" i="3"/>
  <c r="O223" i="3"/>
  <c r="G223" i="3"/>
  <c r="V223" i="3"/>
  <c r="N223" i="3"/>
  <c r="F223" i="3"/>
  <c r="AC223" i="3"/>
  <c r="U223" i="3"/>
  <c r="M223" i="3"/>
  <c r="E223" i="3"/>
  <c r="AB223" i="3"/>
  <c r="T223" i="3"/>
  <c r="L223" i="3"/>
  <c r="AA223" i="3"/>
  <c r="S223" i="3"/>
  <c r="K223" i="3"/>
  <c r="Z227" i="3"/>
  <c r="R227" i="3"/>
  <c r="J227" i="3"/>
  <c r="Y227" i="3"/>
  <c r="Q227" i="3"/>
  <c r="I227" i="3"/>
  <c r="X227" i="3"/>
  <c r="P227" i="3"/>
  <c r="H227" i="3"/>
  <c r="W227" i="3"/>
  <c r="O227" i="3"/>
  <c r="G227" i="3"/>
  <c r="V227" i="3"/>
  <c r="N227" i="3"/>
  <c r="F227" i="3"/>
  <c r="AC227" i="3"/>
  <c r="U227" i="3"/>
  <c r="M227" i="3"/>
  <c r="E227" i="3"/>
  <c r="AB227" i="3"/>
  <c r="T227" i="3"/>
  <c r="L227" i="3"/>
  <c r="AA227" i="3"/>
  <c r="S227" i="3"/>
  <c r="K227" i="3"/>
  <c r="Z231" i="3"/>
  <c r="R231" i="3"/>
  <c r="X231" i="3"/>
  <c r="P231" i="3"/>
  <c r="H231" i="3"/>
  <c r="AB231" i="3"/>
  <c r="T231" i="3"/>
  <c r="L231" i="3"/>
  <c r="U231" i="3"/>
  <c r="I231" i="3"/>
  <c r="S231" i="3"/>
  <c r="G231" i="3"/>
  <c r="Q231" i="3"/>
  <c r="F231" i="3"/>
  <c r="AC231" i="3"/>
  <c r="O231" i="3"/>
  <c r="E231" i="3"/>
  <c r="AA231" i="3"/>
  <c r="N231" i="3"/>
  <c r="Y231" i="3"/>
  <c r="M231" i="3"/>
  <c r="W231" i="3"/>
  <c r="K231" i="3"/>
  <c r="V231" i="3"/>
  <c r="J231" i="3"/>
  <c r="AC246" i="3"/>
  <c r="U246" i="3"/>
  <c r="M246" i="3"/>
  <c r="E246" i="3"/>
  <c r="AB246" i="3"/>
  <c r="T246" i="3"/>
  <c r="L246" i="3"/>
  <c r="AA246" i="3"/>
  <c r="S246" i="3"/>
  <c r="K246" i="3"/>
  <c r="Z246" i="3"/>
  <c r="R246" i="3"/>
  <c r="J246" i="3"/>
  <c r="Y246" i="3"/>
  <c r="Q246" i="3"/>
  <c r="I246" i="3"/>
  <c r="W246" i="3"/>
  <c r="O246" i="3"/>
  <c r="G246" i="3"/>
  <c r="V246" i="3"/>
  <c r="N246" i="3"/>
  <c r="F246" i="3"/>
  <c r="X246" i="3"/>
  <c r="P246" i="3"/>
  <c r="H246" i="3"/>
  <c r="Y256" i="3"/>
  <c r="Q256" i="3"/>
  <c r="I256" i="3"/>
  <c r="X256" i="3"/>
  <c r="P256" i="3"/>
  <c r="H256" i="3"/>
  <c r="W256" i="3"/>
  <c r="O256" i="3"/>
  <c r="G256" i="3"/>
  <c r="V256" i="3"/>
  <c r="N256" i="3"/>
  <c r="F256" i="3"/>
  <c r="AC256" i="3"/>
  <c r="U256" i="3"/>
  <c r="M256" i="3"/>
  <c r="E256" i="3"/>
  <c r="AA256" i="3"/>
  <c r="S256" i="3"/>
  <c r="K256" i="3"/>
  <c r="Z256" i="3"/>
  <c r="R256" i="3"/>
  <c r="J256" i="3"/>
  <c r="T256" i="3"/>
  <c r="L256" i="3"/>
  <c r="AB256" i="3"/>
  <c r="W261" i="3"/>
  <c r="O261" i="3"/>
  <c r="G261" i="3"/>
  <c r="V261" i="3"/>
  <c r="N261" i="3"/>
  <c r="F261" i="3"/>
  <c r="AC261" i="3"/>
  <c r="U261" i="3"/>
  <c r="M261" i="3"/>
  <c r="E261" i="3"/>
  <c r="AB261" i="3"/>
  <c r="T261" i="3"/>
  <c r="L261" i="3"/>
  <c r="AA261" i="3"/>
  <c r="S261" i="3"/>
  <c r="K261" i="3"/>
  <c r="Y261" i="3"/>
  <c r="Q261" i="3"/>
  <c r="I261" i="3"/>
  <c r="X261" i="3"/>
  <c r="P261" i="3"/>
  <c r="H261" i="3"/>
  <c r="R261" i="3"/>
  <c r="J261" i="3"/>
  <c r="Z261" i="3"/>
  <c r="N261" i="2"/>
  <c r="O261" i="2" s="1"/>
  <c r="Q261" i="2" s="1"/>
  <c r="R261" i="2" s="1"/>
  <c r="AC266" i="3"/>
  <c r="U266" i="3"/>
  <c r="M266" i="3"/>
  <c r="E266" i="3"/>
  <c r="AB266" i="3"/>
  <c r="T266" i="3"/>
  <c r="L266" i="3"/>
  <c r="AA266" i="3"/>
  <c r="S266" i="3"/>
  <c r="K266" i="3"/>
  <c r="Z266" i="3"/>
  <c r="R266" i="3"/>
  <c r="J266" i="3"/>
  <c r="Y266" i="3"/>
  <c r="Q266" i="3"/>
  <c r="I266" i="3"/>
  <c r="W266" i="3"/>
  <c r="O266" i="3"/>
  <c r="G266" i="3"/>
  <c r="V266" i="3"/>
  <c r="N266" i="3"/>
  <c r="F266" i="3"/>
  <c r="P266" i="3"/>
  <c r="H266" i="3"/>
  <c r="X266" i="3"/>
  <c r="W269" i="3"/>
  <c r="O269" i="3"/>
  <c r="G269" i="3"/>
  <c r="V269" i="3"/>
  <c r="N269" i="3"/>
  <c r="AC269" i="3"/>
  <c r="U269" i="3"/>
  <c r="M269" i="3"/>
  <c r="E269" i="3"/>
  <c r="AB269" i="3"/>
  <c r="T269" i="3"/>
  <c r="L269" i="3"/>
  <c r="AA269" i="3"/>
  <c r="S269" i="3"/>
  <c r="K269" i="3"/>
  <c r="Y269" i="3"/>
  <c r="Q269" i="3"/>
  <c r="I269" i="3"/>
  <c r="X269" i="3"/>
  <c r="P269" i="3"/>
  <c r="Z269" i="3"/>
  <c r="R269" i="3"/>
  <c r="J269" i="3"/>
  <c r="N269" i="2"/>
  <c r="O269" i="2" s="1"/>
  <c r="Q269" i="2" s="1"/>
  <c r="H269" i="3" s="1"/>
  <c r="Y284" i="3"/>
  <c r="Q284" i="3"/>
  <c r="I284" i="3"/>
  <c r="X284" i="3"/>
  <c r="P284" i="3"/>
  <c r="H284" i="3"/>
  <c r="W284" i="3"/>
  <c r="O284" i="3"/>
  <c r="G284" i="3"/>
  <c r="V284" i="3"/>
  <c r="N284" i="3"/>
  <c r="F284" i="3"/>
  <c r="AC284" i="3"/>
  <c r="U284" i="3"/>
  <c r="M284" i="3"/>
  <c r="E284" i="3"/>
  <c r="AA284" i="3"/>
  <c r="S284" i="3"/>
  <c r="K284" i="3"/>
  <c r="Z284" i="3"/>
  <c r="R284" i="3"/>
  <c r="J284" i="3"/>
  <c r="AB284" i="3"/>
  <c r="T284" i="3"/>
  <c r="L284" i="3"/>
  <c r="AA287" i="3"/>
  <c r="S287" i="3"/>
  <c r="K287" i="3"/>
  <c r="Z287" i="3"/>
  <c r="R287" i="3"/>
  <c r="J287" i="3"/>
  <c r="Y287" i="3"/>
  <c r="Q287" i="3"/>
  <c r="I287" i="3"/>
  <c r="X287" i="3"/>
  <c r="P287" i="3"/>
  <c r="H287" i="3"/>
  <c r="W287" i="3"/>
  <c r="O287" i="3"/>
  <c r="G287" i="3"/>
  <c r="AC287" i="3"/>
  <c r="U287" i="3"/>
  <c r="M287" i="3"/>
  <c r="E287" i="3"/>
  <c r="AB287" i="3"/>
  <c r="T287" i="3"/>
  <c r="L287" i="3"/>
  <c r="V287" i="3"/>
  <c r="N287" i="3"/>
  <c r="F287" i="3"/>
  <c r="N287" i="2"/>
  <c r="O287" i="2" s="1"/>
  <c r="Q287" i="2" s="1"/>
  <c r="Y292" i="3"/>
  <c r="Q292" i="3"/>
  <c r="I292" i="3"/>
  <c r="X292" i="3"/>
  <c r="P292" i="3"/>
  <c r="H292" i="3"/>
  <c r="W292" i="3"/>
  <c r="O292" i="3"/>
  <c r="G292" i="3"/>
  <c r="V292" i="3"/>
  <c r="N292" i="3"/>
  <c r="F292" i="3"/>
  <c r="AC292" i="3"/>
  <c r="U292" i="3"/>
  <c r="M292" i="3"/>
  <c r="E292" i="3"/>
  <c r="AA292" i="3"/>
  <c r="S292" i="3"/>
  <c r="K292" i="3"/>
  <c r="Z292" i="3"/>
  <c r="R292" i="3"/>
  <c r="J292" i="3"/>
  <c r="AB292" i="3"/>
  <c r="T292" i="3"/>
  <c r="L292" i="3"/>
  <c r="AA295" i="3"/>
  <c r="S295" i="3"/>
  <c r="K295" i="3"/>
  <c r="Z295" i="3"/>
  <c r="R295" i="3"/>
  <c r="J295" i="3"/>
  <c r="Y295" i="3"/>
  <c r="Q295" i="3"/>
  <c r="I295" i="3"/>
  <c r="X295" i="3"/>
  <c r="P295" i="3"/>
  <c r="H295" i="3"/>
  <c r="W295" i="3"/>
  <c r="O295" i="3"/>
  <c r="G295" i="3"/>
  <c r="AC295" i="3"/>
  <c r="U295" i="3"/>
  <c r="M295" i="3"/>
  <c r="E295" i="3"/>
  <c r="AB295" i="3"/>
  <c r="T295" i="3"/>
  <c r="L295" i="3"/>
  <c r="V295" i="3"/>
  <c r="N295" i="3"/>
  <c r="F295" i="3"/>
  <c r="N295" i="2"/>
  <c r="O295" i="2" s="1"/>
  <c r="Q295" i="2" s="1"/>
  <c r="R295" i="2" s="1"/>
  <c r="Y300" i="3"/>
  <c r="Q300" i="3"/>
  <c r="I300" i="3"/>
  <c r="X300" i="3"/>
  <c r="P300" i="3"/>
  <c r="H300" i="3"/>
  <c r="W300" i="3"/>
  <c r="O300" i="3"/>
  <c r="G300" i="3"/>
  <c r="V300" i="3"/>
  <c r="N300" i="3"/>
  <c r="F300" i="3"/>
  <c r="AC300" i="3"/>
  <c r="U300" i="3"/>
  <c r="M300" i="3"/>
  <c r="E300" i="3"/>
  <c r="AA300" i="3"/>
  <c r="S300" i="3"/>
  <c r="K300" i="3"/>
  <c r="Z300" i="3"/>
  <c r="R300" i="3"/>
  <c r="J300" i="3"/>
  <c r="AB300" i="3"/>
  <c r="T300" i="3"/>
  <c r="L300" i="3"/>
  <c r="AA303" i="3"/>
  <c r="S303" i="3"/>
  <c r="K303" i="3"/>
  <c r="Z303" i="3"/>
  <c r="R303" i="3"/>
  <c r="J303" i="3"/>
  <c r="Y303" i="3"/>
  <c r="Q303" i="3"/>
  <c r="I303" i="3"/>
  <c r="X303" i="3"/>
  <c r="P303" i="3"/>
  <c r="H303" i="3"/>
  <c r="W303" i="3"/>
  <c r="O303" i="3"/>
  <c r="G303" i="3"/>
  <c r="AC303" i="3"/>
  <c r="U303" i="3"/>
  <c r="M303" i="3"/>
  <c r="E303" i="3"/>
  <c r="AB303" i="3"/>
  <c r="T303" i="3"/>
  <c r="L303" i="3"/>
  <c r="N303" i="3"/>
  <c r="F303" i="3"/>
  <c r="V303" i="3"/>
  <c r="N303" i="2"/>
  <c r="O303" i="2" s="1"/>
  <c r="Q303" i="2" s="1"/>
  <c r="R303" i="2" s="1"/>
  <c r="AA323" i="3"/>
  <c r="S323" i="3"/>
  <c r="K323" i="3"/>
  <c r="Z323" i="3"/>
  <c r="R323" i="3"/>
  <c r="J323" i="3"/>
  <c r="Y323" i="3"/>
  <c r="Q323" i="3"/>
  <c r="I323" i="3"/>
  <c r="X323" i="3"/>
  <c r="P323" i="3"/>
  <c r="H323" i="3"/>
  <c r="W323" i="3"/>
  <c r="O323" i="3"/>
  <c r="G323" i="3"/>
  <c r="V323" i="3"/>
  <c r="N323" i="3"/>
  <c r="F323" i="3"/>
  <c r="AC323" i="3"/>
  <c r="U323" i="3"/>
  <c r="M323" i="3"/>
  <c r="E323" i="3"/>
  <c r="AB323" i="3"/>
  <c r="T323" i="3"/>
  <c r="L323" i="3"/>
  <c r="N323" i="2"/>
  <c r="O323" i="2" s="1"/>
  <c r="Q323" i="2" s="1"/>
  <c r="R323" i="2" s="1"/>
  <c r="X370" i="3"/>
  <c r="P370" i="3"/>
  <c r="H370" i="3"/>
  <c r="W370" i="3"/>
  <c r="O370" i="3"/>
  <c r="G370" i="3"/>
  <c r="V370" i="3"/>
  <c r="N370" i="3"/>
  <c r="F370" i="3"/>
  <c r="AC370" i="3"/>
  <c r="U370" i="3"/>
  <c r="M370" i="3"/>
  <c r="E370" i="3"/>
  <c r="AB370" i="3"/>
  <c r="T370" i="3"/>
  <c r="L370" i="3"/>
  <c r="AA370" i="3"/>
  <c r="S370" i="3"/>
  <c r="K370" i="3"/>
  <c r="Z370" i="3"/>
  <c r="R370" i="3"/>
  <c r="J370" i="3"/>
  <c r="Y370" i="3"/>
  <c r="Q370" i="3"/>
  <c r="I370" i="3"/>
  <c r="Z373" i="3"/>
  <c r="R373" i="3"/>
  <c r="J373" i="3"/>
  <c r="Y373" i="3"/>
  <c r="Q373" i="3"/>
  <c r="I373" i="3"/>
  <c r="X373" i="3"/>
  <c r="P373" i="3"/>
  <c r="H373" i="3"/>
  <c r="W373" i="3"/>
  <c r="O373" i="3"/>
  <c r="G373" i="3"/>
  <c r="V373" i="3"/>
  <c r="N373" i="3"/>
  <c r="F373" i="3"/>
  <c r="AC373" i="3"/>
  <c r="U373" i="3"/>
  <c r="M373" i="3"/>
  <c r="E373" i="3"/>
  <c r="AB373" i="3"/>
  <c r="T373" i="3"/>
  <c r="L373" i="3"/>
  <c r="AA373" i="3"/>
  <c r="S373" i="3"/>
  <c r="K373" i="3"/>
  <c r="N373" i="2"/>
  <c r="O373" i="2" s="1"/>
  <c r="Q373" i="2" s="1"/>
  <c r="X378" i="3"/>
  <c r="P378" i="3"/>
  <c r="H378" i="3"/>
  <c r="W378" i="3"/>
  <c r="O378" i="3"/>
  <c r="G378" i="3"/>
  <c r="V378" i="3"/>
  <c r="N378" i="3"/>
  <c r="F378" i="3"/>
  <c r="AC378" i="3"/>
  <c r="U378" i="3"/>
  <c r="M378" i="3"/>
  <c r="E378" i="3"/>
  <c r="AB378" i="3"/>
  <c r="T378" i="3"/>
  <c r="L378" i="3"/>
  <c r="AA378" i="3"/>
  <c r="S378" i="3"/>
  <c r="K378" i="3"/>
  <c r="Z378" i="3"/>
  <c r="R378" i="3"/>
  <c r="J378" i="3"/>
  <c r="Y378" i="3"/>
  <c r="Q378" i="3"/>
  <c r="I378" i="3"/>
  <c r="Z381" i="3"/>
  <c r="R381" i="3"/>
  <c r="J381" i="3"/>
  <c r="Y381" i="3"/>
  <c r="Q381" i="3"/>
  <c r="I381" i="3"/>
  <c r="X381" i="3"/>
  <c r="P381" i="3"/>
  <c r="H381" i="3"/>
  <c r="W381" i="3"/>
  <c r="O381" i="3"/>
  <c r="G381" i="3"/>
  <c r="V381" i="3"/>
  <c r="N381" i="3"/>
  <c r="F381" i="3"/>
  <c r="AC381" i="3"/>
  <c r="U381" i="3"/>
  <c r="M381" i="3"/>
  <c r="E381" i="3"/>
  <c r="AB381" i="3"/>
  <c r="T381" i="3"/>
  <c r="AA381" i="3"/>
  <c r="S381" i="3"/>
  <c r="K381" i="3"/>
  <c r="N381" i="2"/>
  <c r="O381" i="2" s="1"/>
  <c r="Q381" i="2" s="1"/>
  <c r="V391" i="3"/>
  <c r="N391" i="3"/>
  <c r="F391" i="3"/>
  <c r="AC391" i="3"/>
  <c r="U391" i="3"/>
  <c r="M391" i="3"/>
  <c r="E391" i="3"/>
  <c r="AB391" i="3"/>
  <c r="T391" i="3"/>
  <c r="L391" i="3"/>
  <c r="AA391" i="3"/>
  <c r="S391" i="3"/>
  <c r="K391" i="3"/>
  <c r="Z391" i="3"/>
  <c r="R391" i="3"/>
  <c r="J391" i="3"/>
  <c r="Y391" i="3"/>
  <c r="Q391" i="3"/>
  <c r="I391" i="3"/>
  <c r="X391" i="3"/>
  <c r="P391" i="3"/>
  <c r="H391" i="3"/>
  <c r="W391" i="3"/>
  <c r="O391" i="3"/>
  <c r="G391" i="3"/>
  <c r="N391" i="2"/>
  <c r="O391" i="2" s="1"/>
  <c r="Q391" i="2" s="1"/>
  <c r="R391" i="2" s="1"/>
  <c r="X406" i="3"/>
  <c r="P406" i="3"/>
  <c r="H406" i="3"/>
  <c r="W406" i="3"/>
  <c r="O406" i="3"/>
  <c r="G406" i="3"/>
  <c r="V406" i="3"/>
  <c r="N406" i="3"/>
  <c r="F406" i="3"/>
  <c r="AC406" i="3"/>
  <c r="U406" i="3"/>
  <c r="M406" i="3"/>
  <c r="E406" i="3"/>
  <c r="AB406" i="3"/>
  <c r="T406" i="3"/>
  <c r="L406" i="3"/>
  <c r="AA406" i="3"/>
  <c r="S406" i="3"/>
  <c r="K406" i="3"/>
  <c r="Z406" i="3"/>
  <c r="R406" i="3"/>
  <c r="J406" i="3"/>
  <c r="Y406" i="3"/>
  <c r="Q406" i="3"/>
  <c r="I406" i="3"/>
  <c r="Z409" i="3"/>
  <c r="R409" i="3"/>
  <c r="J409" i="3"/>
  <c r="Y409" i="3"/>
  <c r="Q409" i="3"/>
  <c r="I409" i="3"/>
  <c r="X409" i="3"/>
  <c r="P409" i="3"/>
  <c r="H409" i="3"/>
  <c r="W409" i="3"/>
  <c r="O409" i="3"/>
  <c r="V409" i="3"/>
  <c r="N409" i="3"/>
  <c r="AC409" i="3"/>
  <c r="U409" i="3"/>
  <c r="M409" i="3"/>
  <c r="E409" i="3"/>
  <c r="AB409" i="3"/>
  <c r="T409" i="3"/>
  <c r="L409" i="3"/>
  <c r="AA409" i="3"/>
  <c r="S409" i="3"/>
  <c r="K409" i="3"/>
  <c r="N409" i="2"/>
  <c r="O409" i="2" s="1"/>
  <c r="Q409" i="2" s="1"/>
  <c r="G409" i="3" s="1"/>
  <c r="X414" i="3"/>
  <c r="P414" i="3"/>
  <c r="H414" i="3"/>
  <c r="W414" i="3"/>
  <c r="O414" i="3"/>
  <c r="G414" i="3"/>
  <c r="V414" i="3"/>
  <c r="N414" i="3"/>
  <c r="F414" i="3"/>
  <c r="AC414" i="3"/>
  <c r="U414" i="3"/>
  <c r="M414" i="3"/>
  <c r="E414" i="3"/>
  <c r="AB414" i="3"/>
  <c r="T414" i="3"/>
  <c r="L414" i="3"/>
  <c r="AA414" i="3"/>
  <c r="S414" i="3"/>
  <c r="Z414" i="3"/>
  <c r="R414" i="3"/>
  <c r="J414" i="3"/>
  <c r="Y414" i="3"/>
  <c r="Q414" i="3"/>
  <c r="I414" i="3"/>
  <c r="Z417" i="3"/>
  <c r="R417" i="3"/>
  <c r="J417" i="3"/>
  <c r="Y417" i="3"/>
  <c r="Q417" i="3"/>
  <c r="I417" i="3"/>
  <c r="X417" i="3"/>
  <c r="P417" i="3"/>
  <c r="H417" i="3"/>
  <c r="W417" i="3"/>
  <c r="O417" i="3"/>
  <c r="G417" i="3"/>
  <c r="V417" i="3"/>
  <c r="N417" i="3"/>
  <c r="F417" i="3"/>
  <c r="AC417" i="3"/>
  <c r="U417" i="3"/>
  <c r="M417" i="3"/>
  <c r="AB417" i="3"/>
  <c r="T417" i="3"/>
  <c r="L417" i="3"/>
  <c r="AA417" i="3"/>
  <c r="S417" i="3"/>
  <c r="K417" i="3"/>
  <c r="N417" i="2"/>
  <c r="O417" i="2" s="1"/>
  <c r="Q417" i="2" s="1"/>
  <c r="X443" i="3"/>
  <c r="P443" i="3"/>
  <c r="H443" i="3"/>
  <c r="W443" i="3"/>
  <c r="O443" i="3"/>
  <c r="V443" i="3"/>
  <c r="N443" i="3"/>
  <c r="AC443" i="3"/>
  <c r="U443" i="3"/>
  <c r="M443" i="3"/>
  <c r="E443" i="3"/>
  <c r="AB443" i="3"/>
  <c r="T443" i="3"/>
  <c r="L443" i="3"/>
  <c r="Z443" i="3"/>
  <c r="R443" i="3"/>
  <c r="J443" i="3"/>
  <c r="Y443" i="3"/>
  <c r="Q443" i="3"/>
  <c r="I443" i="3"/>
  <c r="AA443" i="3"/>
  <c r="S443" i="3"/>
  <c r="K443" i="3"/>
  <c r="N443" i="2"/>
  <c r="O443" i="2" s="1"/>
  <c r="Q443" i="2" s="1"/>
  <c r="G443" i="3" s="1"/>
  <c r="X467" i="3"/>
  <c r="P467" i="3"/>
  <c r="H467" i="3"/>
  <c r="W467" i="3"/>
  <c r="O467" i="3"/>
  <c r="G467" i="3"/>
  <c r="V467" i="3"/>
  <c r="N467" i="3"/>
  <c r="F467" i="3"/>
  <c r="AC467" i="3"/>
  <c r="U467" i="3"/>
  <c r="M467" i="3"/>
  <c r="E467" i="3"/>
  <c r="AB467" i="3"/>
  <c r="T467" i="3"/>
  <c r="Z467" i="3"/>
  <c r="R467" i="3"/>
  <c r="J467" i="3"/>
  <c r="Y467" i="3"/>
  <c r="Q467" i="3"/>
  <c r="I467" i="3"/>
  <c r="AA467" i="3"/>
  <c r="S467" i="3"/>
  <c r="K467" i="3"/>
  <c r="N467" i="2"/>
  <c r="O467" i="2" s="1"/>
  <c r="Q467" i="2" s="1"/>
  <c r="AA492" i="3"/>
  <c r="S492" i="3"/>
  <c r="K492" i="3"/>
  <c r="Z492" i="3"/>
  <c r="R492" i="3"/>
  <c r="J492" i="3"/>
  <c r="Y492" i="3"/>
  <c r="Q492" i="3"/>
  <c r="I492" i="3"/>
  <c r="X492" i="3"/>
  <c r="P492" i="3"/>
  <c r="H492" i="3"/>
  <c r="W492" i="3"/>
  <c r="O492" i="3"/>
  <c r="V492" i="3"/>
  <c r="N492" i="3"/>
  <c r="F492" i="3"/>
  <c r="AC492" i="3"/>
  <c r="U492" i="3"/>
  <c r="M492" i="3"/>
  <c r="E492" i="3"/>
  <c r="AB492" i="3"/>
  <c r="T492" i="3"/>
  <c r="L492" i="3"/>
  <c r="N492" i="2"/>
  <c r="O492" i="2" s="1"/>
  <c r="Q492" i="2" s="1"/>
  <c r="R492" i="2" s="1"/>
  <c r="Y521" i="3"/>
  <c r="Q521" i="3"/>
  <c r="AA521" i="3"/>
  <c r="R521" i="3"/>
  <c r="I521" i="3"/>
  <c r="Z521" i="3"/>
  <c r="P521" i="3"/>
  <c r="H521" i="3"/>
  <c r="X521" i="3"/>
  <c r="O521" i="3"/>
  <c r="G521" i="3"/>
  <c r="W521" i="3"/>
  <c r="N521" i="3"/>
  <c r="F521" i="3"/>
  <c r="V521" i="3"/>
  <c r="M521" i="3"/>
  <c r="E521" i="3"/>
  <c r="U521" i="3"/>
  <c r="L521" i="3"/>
  <c r="AC521" i="3"/>
  <c r="K521" i="3"/>
  <c r="AB521" i="3"/>
  <c r="S521" i="3"/>
  <c r="J521" i="3"/>
  <c r="N521" i="2"/>
  <c r="O521" i="2" s="1"/>
  <c r="Q521" i="2" s="1"/>
  <c r="R521" i="2" s="1"/>
  <c r="W317" i="3"/>
  <c r="O317" i="3"/>
  <c r="G317" i="3"/>
  <c r="V317" i="3"/>
  <c r="N317" i="3"/>
  <c r="F317" i="3"/>
  <c r="AC317" i="3"/>
  <c r="U317" i="3"/>
  <c r="M317" i="3"/>
  <c r="E317" i="3"/>
  <c r="AB317" i="3"/>
  <c r="T317" i="3"/>
  <c r="L317" i="3"/>
  <c r="AA317" i="3"/>
  <c r="S317" i="3"/>
  <c r="K317" i="3"/>
  <c r="Z317" i="3"/>
  <c r="R317" i="3"/>
  <c r="J317" i="3"/>
  <c r="Y317" i="3"/>
  <c r="Q317" i="3"/>
  <c r="I317" i="3"/>
  <c r="X317" i="3"/>
  <c r="P317" i="3"/>
  <c r="N317" i="2"/>
  <c r="O317" i="2" s="1"/>
  <c r="Q317" i="2" s="1"/>
  <c r="H317" i="3" s="1"/>
  <c r="AB11" i="3"/>
  <c r="T11" i="3"/>
  <c r="AA11" i="3"/>
  <c r="S11" i="3"/>
  <c r="K11" i="3"/>
  <c r="Z11" i="3"/>
  <c r="R11" i="3"/>
  <c r="J11" i="3"/>
  <c r="X11" i="3"/>
  <c r="P11" i="3"/>
  <c r="H11" i="3"/>
  <c r="W11" i="3"/>
  <c r="O11" i="3"/>
  <c r="G11" i="3"/>
  <c r="V11" i="3"/>
  <c r="N11" i="3"/>
  <c r="F11" i="3"/>
  <c r="AC11" i="3"/>
  <c r="U11" i="3"/>
  <c r="M11" i="3"/>
  <c r="E11" i="3"/>
  <c r="Y11" i="3"/>
  <c r="Q11" i="3"/>
  <c r="I11" i="3"/>
  <c r="Z16" i="3"/>
  <c r="R16" i="3"/>
  <c r="J16" i="3"/>
  <c r="AB15" i="3"/>
  <c r="T15" i="3"/>
  <c r="L15" i="3"/>
  <c r="Y16" i="3"/>
  <c r="Q16" i="3"/>
  <c r="I16" i="3"/>
  <c r="AA15" i="3"/>
  <c r="S15" i="3"/>
  <c r="K15" i="3"/>
  <c r="X16" i="3"/>
  <c r="P16" i="3"/>
  <c r="H16" i="3"/>
  <c r="Z15" i="3"/>
  <c r="R15" i="3"/>
  <c r="J15" i="3"/>
  <c r="W16" i="3"/>
  <c r="O16" i="3"/>
  <c r="G16" i="3"/>
  <c r="Y15" i="3"/>
  <c r="Q15" i="3"/>
  <c r="I15" i="3"/>
  <c r="V16" i="3"/>
  <c r="N16" i="3"/>
  <c r="F16" i="3"/>
  <c r="X15" i="3"/>
  <c r="P15" i="3"/>
  <c r="H15" i="3"/>
  <c r="AC16" i="3"/>
  <c r="U16" i="3"/>
  <c r="M16" i="3"/>
  <c r="E16" i="3"/>
  <c r="W15" i="3"/>
  <c r="O15" i="3"/>
  <c r="G15" i="3"/>
  <c r="AB16" i="3"/>
  <c r="T16" i="3"/>
  <c r="L16" i="3"/>
  <c r="V15" i="3"/>
  <c r="N15" i="3"/>
  <c r="F15" i="3"/>
  <c r="AA16" i="3"/>
  <c r="S16" i="3"/>
  <c r="K16" i="3"/>
  <c r="AC15" i="3"/>
  <c r="U15" i="3"/>
  <c r="M15" i="3"/>
  <c r="E15" i="3"/>
  <c r="AB19" i="3"/>
  <c r="T19" i="3"/>
  <c r="L19" i="3"/>
  <c r="AA19" i="3"/>
  <c r="S19" i="3"/>
  <c r="K19" i="3"/>
  <c r="Z19" i="3"/>
  <c r="R19" i="3"/>
  <c r="J19" i="3"/>
  <c r="Y19" i="3"/>
  <c r="Q19" i="3"/>
  <c r="I19" i="3"/>
  <c r="X19" i="3"/>
  <c r="P19" i="3"/>
  <c r="H19" i="3"/>
  <c r="W19" i="3"/>
  <c r="O19" i="3"/>
  <c r="G19" i="3"/>
  <c r="V19" i="3"/>
  <c r="N19" i="3"/>
  <c r="F19" i="3"/>
  <c r="AC19" i="3"/>
  <c r="U19" i="3"/>
  <c r="M19" i="3"/>
  <c r="E19" i="3"/>
  <c r="X25" i="3"/>
  <c r="P25" i="3"/>
  <c r="H25" i="3"/>
  <c r="W25" i="3"/>
  <c r="O25" i="3"/>
  <c r="G25" i="3"/>
  <c r="V25" i="3"/>
  <c r="N25" i="3"/>
  <c r="F25" i="3"/>
  <c r="AC25" i="3"/>
  <c r="U25" i="3"/>
  <c r="M25" i="3"/>
  <c r="E25" i="3"/>
  <c r="AB25" i="3"/>
  <c r="T25" i="3"/>
  <c r="L25" i="3"/>
  <c r="AA25" i="3"/>
  <c r="S25" i="3"/>
  <c r="K25" i="3"/>
  <c r="Z25" i="3"/>
  <c r="R25" i="3"/>
  <c r="Y25" i="3"/>
  <c r="Q25" i="3"/>
  <c r="I25" i="3"/>
  <c r="AB31" i="3"/>
  <c r="T31" i="3"/>
  <c r="L31" i="3"/>
  <c r="AA31" i="3"/>
  <c r="S31" i="3"/>
  <c r="K31" i="3"/>
  <c r="Z31" i="3"/>
  <c r="R31" i="3"/>
  <c r="J31" i="3"/>
  <c r="Y31" i="3"/>
  <c r="Q31" i="3"/>
  <c r="I31" i="3"/>
  <c r="X31" i="3"/>
  <c r="P31" i="3"/>
  <c r="H31" i="3"/>
  <c r="W31" i="3"/>
  <c r="O31" i="3"/>
  <c r="G31" i="3"/>
  <c r="V31" i="3"/>
  <c r="N31" i="3"/>
  <c r="F31" i="3"/>
  <c r="AC31" i="3"/>
  <c r="U31" i="3"/>
  <c r="M31" i="3"/>
  <c r="E31" i="3"/>
  <c r="X37" i="3"/>
  <c r="P37" i="3"/>
  <c r="H37" i="3"/>
  <c r="W37" i="3"/>
  <c r="O37" i="3"/>
  <c r="G37" i="3"/>
  <c r="V37" i="3"/>
  <c r="N37" i="3"/>
  <c r="F37" i="3"/>
  <c r="AC37" i="3"/>
  <c r="U37" i="3"/>
  <c r="M37" i="3"/>
  <c r="E37" i="3"/>
  <c r="AB37" i="3"/>
  <c r="T37" i="3"/>
  <c r="L37" i="3"/>
  <c r="AA37" i="3"/>
  <c r="S37" i="3"/>
  <c r="K37" i="3"/>
  <c r="Z37" i="3"/>
  <c r="R37" i="3"/>
  <c r="Y37" i="3"/>
  <c r="Q37" i="3"/>
  <c r="I37" i="3"/>
  <c r="X41" i="3"/>
  <c r="P41" i="3"/>
  <c r="H41" i="3"/>
  <c r="W41" i="3"/>
  <c r="O41" i="3"/>
  <c r="G41" i="3"/>
  <c r="V41" i="3"/>
  <c r="N41" i="3"/>
  <c r="F41" i="3"/>
  <c r="AC41" i="3"/>
  <c r="U41" i="3"/>
  <c r="M41" i="3"/>
  <c r="E41" i="3"/>
  <c r="AB41" i="3"/>
  <c r="T41" i="3"/>
  <c r="L41" i="3"/>
  <c r="AA41" i="3"/>
  <c r="S41" i="3"/>
  <c r="K41" i="3"/>
  <c r="Z41" i="3"/>
  <c r="R41" i="3"/>
  <c r="J41" i="3"/>
  <c r="Y41" i="3"/>
  <c r="Q41" i="3"/>
  <c r="I41" i="3"/>
  <c r="V45" i="3"/>
  <c r="N45" i="3"/>
  <c r="F45" i="3"/>
  <c r="AB45" i="3"/>
  <c r="T45" i="3"/>
  <c r="L45" i="3"/>
  <c r="Z45" i="3"/>
  <c r="R45" i="3"/>
  <c r="J45" i="3"/>
  <c r="X45" i="3"/>
  <c r="P45" i="3"/>
  <c r="H45" i="3"/>
  <c r="Q45" i="3"/>
  <c r="O45" i="3"/>
  <c r="AC45" i="3"/>
  <c r="M45" i="3"/>
  <c r="AA45" i="3"/>
  <c r="K45" i="3"/>
  <c r="Y45" i="3"/>
  <c r="I45" i="3"/>
  <c r="W45" i="3"/>
  <c r="G45" i="3"/>
  <c r="U45" i="3"/>
  <c r="E45" i="3"/>
  <c r="S45" i="3"/>
  <c r="AA51" i="3"/>
  <c r="Z51" i="3"/>
  <c r="R51" i="3"/>
  <c r="J51" i="3"/>
  <c r="Y51" i="3"/>
  <c r="I51" i="3"/>
  <c r="X51" i="3"/>
  <c r="P51" i="3"/>
  <c r="H51" i="3"/>
  <c r="W51" i="3"/>
  <c r="O51" i="3"/>
  <c r="G51" i="3"/>
  <c r="V51" i="3"/>
  <c r="N51" i="3"/>
  <c r="F51" i="3"/>
  <c r="AB51" i="3"/>
  <c r="T51" i="3"/>
  <c r="L51" i="3"/>
  <c r="E51" i="3"/>
  <c r="AC51" i="3"/>
  <c r="U51" i="3"/>
  <c r="S51" i="3"/>
  <c r="M51" i="3"/>
  <c r="K51" i="3"/>
  <c r="AA55" i="3"/>
  <c r="S55" i="3"/>
  <c r="K55" i="3"/>
  <c r="Z55" i="3"/>
  <c r="R55" i="3"/>
  <c r="J55" i="3"/>
  <c r="Y55" i="3"/>
  <c r="I55" i="3"/>
  <c r="X55" i="3"/>
  <c r="P55" i="3"/>
  <c r="H55" i="3"/>
  <c r="W55" i="3"/>
  <c r="O55" i="3"/>
  <c r="G55" i="3"/>
  <c r="V55" i="3"/>
  <c r="N55" i="3"/>
  <c r="F55" i="3"/>
  <c r="AC55" i="3"/>
  <c r="U55" i="3"/>
  <c r="M55" i="3"/>
  <c r="E55" i="3"/>
  <c r="AB55" i="3"/>
  <c r="T55" i="3"/>
  <c r="L55" i="3"/>
  <c r="W61" i="3"/>
  <c r="O61" i="3"/>
  <c r="G61" i="3"/>
  <c r="V61" i="3"/>
  <c r="N61" i="3"/>
  <c r="F61" i="3"/>
  <c r="AC61" i="3"/>
  <c r="U61" i="3"/>
  <c r="M61" i="3"/>
  <c r="E61" i="3"/>
  <c r="AB61" i="3"/>
  <c r="T61" i="3"/>
  <c r="L61" i="3"/>
  <c r="AA61" i="3"/>
  <c r="S61" i="3"/>
  <c r="K61" i="3"/>
  <c r="Z61" i="3"/>
  <c r="R61" i="3"/>
  <c r="J61" i="3"/>
  <c r="Y61" i="3"/>
  <c r="Q61" i="3"/>
  <c r="I61" i="3"/>
  <c r="X61" i="3"/>
  <c r="P61" i="3"/>
  <c r="H61" i="3"/>
  <c r="AA67" i="3"/>
  <c r="S67" i="3"/>
  <c r="K67" i="3"/>
  <c r="Z67" i="3"/>
  <c r="R67" i="3"/>
  <c r="J67" i="3"/>
  <c r="Y67" i="3"/>
  <c r="Q67" i="3"/>
  <c r="I67" i="3"/>
  <c r="X67" i="3"/>
  <c r="P67" i="3"/>
  <c r="H67" i="3"/>
  <c r="W67" i="3"/>
  <c r="O67" i="3"/>
  <c r="G67" i="3"/>
  <c r="V67" i="3"/>
  <c r="N67" i="3"/>
  <c r="F67" i="3"/>
  <c r="AC67" i="3"/>
  <c r="U67" i="3"/>
  <c r="M67" i="3"/>
  <c r="E67" i="3"/>
  <c r="AB67" i="3"/>
  <c r="T67" i="3"/>
  <c r="L67" i="3"/>
  <c r="AA239" i="3"/>
  <c r="S239" i="3"/>
  <c r="K239" i="3"/>
  <c r="Z239" i="3"/>
  <c r="R239" i="3"/>
  <c r="J239" i="3"/>
  <c r="Y239" i="3"/>
  <c r="Q239" i="3"/>
  <c r="I239" i="3"/>
  <c r="X239" i="3"/>
  <c r="P239" i="3"/>
  <c r="H239" i="3"/>
  <c r="W239" i="3"/>
  <c r="O239" i="3"/>
  <c r="G239" i="3"/>
  <c r="AC239" i="3"/>
  <c r="U239" i="3"/>
  <c r="M239" i="3"/>
  <c r="E239" i="3"/>
  <c r="AB239" i="3"/>
  <c r="T239" i="3"/>
  <c r="N239" i="3"/>
  <c r="F239" i="3"/>
  <c r="V239" i="3"/>
  <c r="N239" i="2"/>
  <c r="O239" i="2" s="1"/>
  <c r="Q239" i="2" s="1"/>
  <c r="W277" i="3"/>
  <c r="O277" i="3"/>
  <c r="G277" i="3"/>
  <c r="V277" i="3"/>
  <c r="N277" i="3"/>
  <c r="F277" i="3"/>
  <c r="AC277" i="3"/>
  <c r="U277" i="3"/>
  <c r="M277" i="3"/>
  <c r="E277" i="3"/>
  <c r="AB277" i="3"/>
  <c r="T277" i="3"/>
  <c r="L277" i="3"/>
  <c r="AA277" i="3"/>
  <c r="S277" i="3"/>
  <c r="Y277" i="3"/>
  <c r="Q277" i="3"/>
  <c r="I277" i="3"/>
  <c r="X277" i="3"/>
  <c r="P277" i="3"/>
  <c r="H277" i="3"/>
  <c r="Z277" i="3"/>
  <c r="R277" i="3"/>
  <c r="J277" i="3"/>
  <c r="N277" i="2"/>
  <c r="O277" i="2" s="1"/>
  <c r="Q277" i="2" s="1"/>
  <c r="AC282" i="3"/>
  <c r="U282" i="3"/>
  <c r="M282" i="3"/>
  <c r="E282" i="3"/>
  <c r="AB282" i="3"/>
  <c r="T282" i="3"/>
  <c r="L282" i="3"/>
  <c r="AA282" i="3"/>
  <c r="S282" i="3"/>
  <c r="K282" i="3"/>
  <c r="Z282" i="3"/>
  <c r="R282" i="3"/>
  <c r="J282" i="3"/>
  <c r="Y282" i="3"/>
  <c r="Q282" i="3"/>
  <c r="I282" i="3"/>
  <c r="W282" i="3"/>
  <c r="O282" i="3"/>
  <c r="G282" i="3"/>
  <c r="V282" i="3"/>
  <c r="N282" i="3"/>
  <c r="F282" i="3"/>
  <c r="X282" i="3"/>
  <c r="P282" i="3"/>
  <c r="H282" i="3"/>
  <c r="Y308" i="3"/>
  <c r="Q308" i="3"/>
  <c r="I308" i="3"/>
  <c r="X308" i="3"/>
  <c r="P308" i="3"/>
  <c r="H308" i="3"/>
  <c r="W308" i="3"/>
  <c r="O308" i="3"/>
  <c r="G308" i="3"/>
  <c r="V308" i="3"/>
  <c r="N308" i="3"/>
  <c r="F308" i="3"/>
  <c r="AC308" i="3"/>
  <c r="U308" i="3"/>
  <c r="M308" i="3"/>
  <c r="E308" i="3"/>
  <c r="AA308" i="3"/>
  <c r="S308" i="3"/>
  <c r="K308" i="3"/>
  <c r="Z308" i="3"/>
  <c r="R308" i="3"/>
  <c r="J308" i="3"/>
  <c r="L308" i="3"/>
  <c r="AB308" i="3"/>
  <c r="T308" i="3"/>
  <c r="AA311" i="3"/>
  <c r="S311" i="3"/>
  <c r="K311" i="3"/>
  <c r="Z311" i="3"/>
  <c r="R311" i="3"/>
  <c r="J311" i="3"/>
  <c r="Y311" i="3"/>
  <c r="Q311" i="3"/>
  <c r="I311" i="3"/>
  <c r="X311" i="3"/>
  <c r="P311" i="3"/>
  <c r="H311" i="3"/>
  <c r="W311" i="3"/>
  <c r="O311" i="3"/>
  <c r="G311" i="3"/>
  <c r="V311" i="3"/>
  <c r="N311" i="3"/>
  <c r="F311" i="3"/>
  <c r="AC311" i="3"/>
  <c r="U311" i="3"/>
  <c r="M311" i="3"/>
  <c r="E311" i="3"/>
  <c r="AB311" i="3"/>
  <c r="T311" i="3"/>
  <c r="N311" i="2"/>
  <c r="O311" i="2" s="1"/>
  <c r="Q311" i="2" s="1"/>
  <c r="Y316" i="3"/>
  <c r="Q316" i="3"/>
  <c r="I316" i="3"/>
  <c r="X316" i="3"/>
  <c r="P316" i="3"/>
  <c r="H316" i="3"/>
  <c r="W316" i="3"/>
  <c r="O316" i="3"/>
  <c r="G316" i="3"/>
  <c r="V316" i="3"/>
  <c r="N316" i="3"/>
  <c r="F316" i="3"/>
  <c r="AC316" i="3"/>
  <c r="U316" i="3"/>
  <c r="M316" i="3"/>
  <c r="E316" i="3"/>
  <c r="AB316" i="3"/>
  <c r="T316" i="3"/>
  <c r="L316" i="3"/>
  <c r="AA316" i="3"/>
  <c r="S316" i="3"/>
  <c r="K316" i="3"/>
  <c r="Z316" i="3"/>
  <c r="R316" i="3"/>
  <c r="J316" i="3"/>
  <c r="W321" i="3"/>
  <c r="O321" i="3"/>
  <c r="G321" i="3"/>
  <c r="V321" i="3"/>
  <c r="N321" i="3"/>
  <c r="F321" i="3"/>
  <c r="AC321" i="3"/>
  <c r="U321" i="3"/>
  <c r="M321" i="3"/>
  <c r="E321" i="3"/>
  <c r="AB321" i="3"/>
  <c r="T321" i="3"/>
  <c r="L321" i="3"/>
  <c r="AA321" i="3"/>
  <c r="S321" i="3"/>
  <c r="K321" i="3"/>
  <c r="Z321" i="3"/>
  <c r="R321" i="3"/>
  <c r="J321" i="3"/>
  <c r="Y321" i="3"/>
  <c r="Q321" i="3"/>
  <c r="I321" i="3"/>
  <c r="X321" i="3"/>
  <c r="P321" i="3"/>
  <c r="H321" i="3"/>
  <c r="N321" i="2"/>
  <c r="O321" i="2" s="1"/>
  <c r="Q321" i="2" s="1"/>
  <c r="Y328" i="3"/>
  <c r="Q328" i="3"/>
  <c r="I328" i="3"/>
  <c r="X328" i="3"/>
  <c r="P328" i="3"/>
  <c r="H328" i="3"/>
  <c r="W328" i="3"/>
  <c r="O328" i="3"/>
  <c r="G328" i="3"/>
  <c r="V328" i="3"/>
  <c r="N328" i="3"/>
  <c r="F328" i="3"/>
  <c r="AC328" i="3"/>
  <c r="U328" i="3"/>
  <c r="M328" i="3"/>
  <c r="E328" i="3"/>
  <c r="AB328" i="3"/>
  <c r="T328" i="3"/>
  <c r="L328" i="3"/>
  <c r="AA328" i="3"/>
  <c r="S328" i="3"/>
  <c r="K328" i="3"/>
  <c r="Z328" i="3"/>
  <c r="R328" i="3"/>
  <c r="J328" i="3"/>
  <c r="V331" i="3"/>
  <c r="N331" i="3"/>
  <c r="F331" i="3"/>
  <c r="Z331" i="3"/>
  <c r="J331" i="3"/>
  <c r="X331" i="3"/>
  <c r="P331" i="3"/>
  <c r="H331" i="3"/>
  <c r="T331" i="3"/>
  <c r="G331" i="3"/>
  <c r="S331" i="3"/>
  <c r="E331" i="3"/>
  <c r="AC331" i="3"/>
  <c r="Q331" i="3"/>
  <c r="AB331" i="3"/>
  <c r="O331" i="3"/>
  <c r="AA331" i="3"/>
  <c r="M331" i="3"/>
  <c r="Y331" i="3"/>
  <c r="L331" i="3"/>
  <c r="W331" i="3"/>
  <c r="K331" i="3"/>
  <c r="U331" i="3"/>
  <c r="I331" i="3"/>
  <c r="N331" i="2"/>
  <c r="O331" i="2" s="1"/>
  <c r="Q331" i="2" s="1"/>
  <c r="AB336" i="3"/>
  <c r="T336" i="3"/>
  <c r="AA336" i="3"/>
  <c r="S336" i="3"/>
  <c r="K336" i="3"/>
  <c r="Z336" i="3"/>
  <c r="R336" i="3"/>
  <c r="J336" i="3"/>
  <c r="Y336" i="3"/>
  <c r="X336" i="3"/>
  <c r="P336" i="3"/>
  <c r="H336" i="3"/>
  <c r="W336" i="3"/>
  <c r="V336" i="3"/>
  <c r="N336" i="3"/>
  <c r="F336" i="3"/>
  <c r="Q336" i="3"/>
  <c r="O336" i="3"/>
  <c r="M336" i="3"/>
  <c r="I336" i="3"/>
  <c r="G336" i="3"/>
  <c r="E336" i="3"/>
  <c r="AC336" i="3"/>
  <c r="U336" i="3"/>
  <c r="V339" i="3"/>
  <c r="N339" i="3"/>
  <c r="F339" i="3"/>
  <c r="AC339" i="3"/>
  <c r="U339" i="3"/>
  <c r="M339" i="3"/>
  <c r="E339" i="3"/>
  <c r="AB339" i="3"/>
  <c r="T339" i="3"/>
  <c r="L339" i="3"/>
  <c r="AA339" i="3"/>
  <c r="S339" i="3"/>
  <c r="K339" i="3"/>
  <c r="Z339" i="3"/>
  <c r="R339" i="3"/>
  <c r="J339" i="3"/>
  <c r="Y339" i="3"/>
  <c r="Q339" i="3"/>
  <c r="I339" i="3"/>
  <c r="X339" i="3"/>
  <c r="P339" i="3"/>
  <c r="H339" i="3"/>
  <c r="W339" i="3"/>
  <c r="O339" i="3"/>
  <c r="G339" i="3"/>
  <c r="N339" i="2"/>
  <c r="O339" i="2" s="1"/>
  <c r="Q339" i="2" s="1"/>
  <c r="R339" i="2" s="1"/>
  <c r="AB344" i="3"/>
  <c r="T344" i="3"/>
  <c r="L344" i="3"/>
  <c r="AA344" i="3"/>
  <c r="S344" i="3"/>
  <c r="K344" i="3"/>
  <c r="Z344" i="3"/>
  <c r="R344" i="3"/>
  <c r="J344" i="3"/>
  <c r="Y344" i="3"/>
  <c r="Q344" i="3"/>
  <c r="I344" i="3"/>
  <c r="X344" i="3"/>
  <c r="P344" i="3"/>
  <c r="H344" i="3"/>
  <c r="W344" i="3"/>
  <c r="O344" i="3"/>
  <c r="G344" i="3"/>
  <c r="V344" i="3"/>
  <c r="N344" i="3"/>
  <c r="F344" i="3"/>
  <c r="AC344" i="3"/>
  <c r="U344" i="3"/>
  <c r="M344" i="3"/>
  <c r="E344" i="3"/>
  <c r="V347" i="3"/>
  <c r="N347" i="3"/>
  <c r="F347" i="3"/>
  <c r="AC347" i="3"/>
  <c r="U347" i="3"/>
  <c r="M347" i="3"/>
  <c r="E347" i="3"/>
  <c r="AB347" i="3"/>
  <c r="T347" i="3"/>
  <c r="L347" i="3"/>
  <c r="AA347" i="3"/>
  <c r="S347" i="3"/>
  <c r="Z347" i="3"/>
  <c r="R347" i="3"/>
  <c r="J347" i="3"/>
  <c r="Y347" i="3"/>
  <c r="Q347" i="3"/>
  <c r="I347" i="3"/>
  <c r="X347" i="3"/>
  <c r="P347" i="3"/>
  <c r="H347" i="3"/>
  <c r="W347" i="3"/>
  <c r="O347" i="3"/>
  <c r="G347" i="3"/>
  <c r="N347" i="2"/>
  <c r="O347" i="2" s="1"/>
  <c r="Q347" i="2" s="1"/>
  <c r="K347" i="3" s="1"/>
  <c r="AB352" i="3"/>
  <c r="T352" i="3"/>
  <c r="AA352" i="3"/>
  <c r="S352" i="3"/>
  <c r="K352" i="3"/>
  <c r="Z352" i="3"/>
  <c r="R352" i="3"/>
  <c r="J352" i="3"/>
  <c r="Y352" i="3"/>
  <c r="Q352" i="3"/>
  <c r="I352" i="3"/>
  <c r="X352" i="3"/>
  <c r="P352" i="3"/>
  <c r="H352" i="3"/>
  <c r="W352" i="3"/>
  <c r="O352" i="3"/>
  <c r="G352" i="3"/>
  <c r="V352" i="3"/>
  <c r="N352" i="3"/>
  <c r="F352" i="3"/>
  <c r="AC352" i="3"/>
  <c r="U352" i="3"/>
  <c r="M352" i="3"/>
  <c r="E352" i="3"/>
  <c r="V355" i="3"/>
  <c r="N355" i="3"/>
  <c r="F355" i="3"/>
  <c r="AC355" i="3"/>
  <c r="U355" i="3"/>
  <c r="M355" i="3"/>
  <c r="E355" i="3"/>
  <c r="AB355" i="3"/>
  <c r="T355" i="3"/>
  <c r="L355" i="3"/>
  <c r="AA355" i="3"/>
  <c r="S355" i="3"/>
  <c r="K355" i="3"/>
  <c r="Z355" i="3"/>
  <c r="R355" i="3"/>
  <c r="J355" i="3"/>
  <c r="Y355" i="3"/>
  <c r="Q355" i="3"/>
  <c r="I355" i="3"/>
  <c r="X355" i="3"/>
  <c r="P355" i="3"/>
  <c r="H355" i="3"/>
  <c r="W355" i="3"/>
  <c r="O355" i="3"/>
  <c r="G355" i="3"/>
  <c r="N355" i="2"/>
  <c r="O355" i="2" s="1"/>
  <c r="Q355" i="2" s="1"/>
  <c r="R355" i="2" s="1"/>
  <c r="AB360" i="3"/>
  <c r="T360" i="3"/>
  <c r="L360" i="3"/>
  <c r="AA360" i="3"/>
  <c r="S360" i="3"/>
  <c r="K360" i="3"/>
  <c r="Z360" i="3"/>
  <c r="R360" i="3"/>
  <c r="J360" i="3"/>
  <c r="Y360" i="3"/>
  <c r="Q360" i="3"/>
  <c r="I360" i="3"/>
  <c r="X360" i="3"/>
  <c r="P360" i="3"/>
  <c r="H360" i="3"/>
  <c r="W360" i="3"/>
  <c r="O360" i="3"/>
  <c r="G360" i="3"/>
  <c r="V360" i="3"/>
  <c r="N360" i="3"/>
  <c r="F360" i="3"/>
  <c r="AC360" i="3"/>
  <c r="U360" i="3"/>
  <c r="M360" i="3"/>
  <c r="E360" i="3"/>
  <c r="V363" i="3"/>
  <c r="N363" i="3"/>
  <c r="F363" i="3"/>
  <c r="AC363" i="3"/>
  <c r="U363" i="3"/>
  <c r="M363" i="3"/>
  <c r="E363" i="3"/>
  <c r="AB363" i="3"/>
  <c r="T363" i="3"/>
  <c r="AA363" i="3"/>
  <c r="S363" i="3"/>
  <c r="K363" i="3"/>
  <c r="Z363" i="3"/>
  <c r="R363" i="3"/>
  <c r="J363" i="3"/>
  <c r="Y363" i="3"/>
  <c r="Q363" i="3"/>
  <c r="I363" i="3"/>
  <c r="X363" i="3"/>
  <c r="P363" i="3"/>
  <c r="H363" i="3"/>
  <c r="W363" i="3"/>
  <c r="O363" i="3"/>
  <c r="G363" i="3"/>
  <c r="N363" i="2"/>
  <c r="O363" i="2" s="1"/>
  <c r="Q363" i="2" s="1"/>
  <c r="AB368" i="3"/>
  <c r="T368" i="3"/>
  <c r="L368" i="3"/>
  <c r="AA368" i="3"/>
  <c r="S368" i="3"/>
  <c r="K368" i="3"/>
  <c r="Z368" i="3"/>
  <c r="R368" i="3"/>
  <c r="J368" i="3"/>
  <c r="Y368" i="3"/>
  <c r="Q368" i="3"/>
  <c r="I368" i="3"/>
  <c r="X368" i="3"/>
  <c r="P368" i="3"/>
  <c r="H368" i="3"/>
  <c r="W368" i="3"/>
  <c r="O368" i="3"/>
  <c r="G368" i="3"/>
  <c r="V368" i="3"/>
  <c r="N368" i="3"/>
  <c r="F368" i="3"/>
  <c r="AC368" i="3"/>
  <c r="U368" i="3"/>
  <c r="M368" i="3"/>
  <c r="E368" i="3"/>
  <c r="X386" i="3"/>
  <c r="P386" i="3"/>
  <c r="H386" i="3"/>
  <c r="W386" i="3"/>
  <c r="O386" i="3"/>
  <c r="G386" i="3"/>
  <c r="V386" i="3"/>
  <c r="N386" i="3"/>
  <c r="F386" i="3"/>
  <c r="AC386" i="3"/>
  <c r="U386" i="3"/>
  <c r="M386" i="3"/>
  <c r="E386" i="3"/>
  <c r="AB386" i="3"/>
  <c r="T386" i="3"/>
  <c r="L386" i="3"/>
  <c r="AA386" i="3"/>
  <c r="S386" i="3"/>
  <c r="K386" i="3"/>
  <c r="Z386" i="3"/>
  <c r="R386" i="3"/>
  <c r="J386" i="3"/>
  <c r="Y386" i="3"/>
  <c r="Q386" i="3"/>
  <c r="I386" i="3"/>
  <c r="AB396" i="3"/>
  <c r="T396" i="3"/>
  <c r="L396" i="3"/>
  <c r="AA396" i="3"/>
  <c r="S396" i="3"/>
  <c r="K396" i="3"/>
  <c r="Z396" i="3"/>
  <c r="R396" i="3"/>
  <c r="J396" i="3"/>
  <c r="Y396" i="3"/>
  <c r="Q396" i="3"/>
  <c r="I396" i="3"/>
  <c r="X396" i="3"/>
  <c r="P396" i="3"/>
  <c r="H396" i="3"/>
  <c r="W396" i="3"/>
  <c r="O396" i="3"/>
  <c r="G396" i="3"/>
  <c r="V396" i="3"/>
  <c r="N396" i="3"/>
  <c r="F396" i="3"/>
  <c r="AC396" i="3"/>
  <c r="U396" i="3"/>
  <c r="M396" i="3"/>
  <c r="V399" i="3"/>
  <c r="N399" i="3"/>
  <c r="F399" i="3"/>
  <c r="AC399" i="3"/>
  <c r="U399" i="3"/>
  <c r="M399" i="3"/>
  <c r="E399" i="3"/>
  <c r="AB399" i="3"/>
  <c r="T399" i="3"/>
  <c r="L399" i="3"/>
  <c r="AA399" i="3"/>
  <c r="S399" i="3"/>
  <c r="K399" i="3"/>
  <c r="Z399" i="3"/>
  <c r="R399" i="3"/>
  <c r="J399" i="3"/>
  <c r="Y399" i="3"/>
  <c r="Q399" i="3"/>
  <c r="I399" i="3"/>
  <c r="X399" i="3"/>
  <c r="P399" i="3"/>
  <c r="H399" i="3"/>
  <c r="W399" i="3"/>
  <c r="O399" i="3"/>
  <c r="G399" i="3"/>
  <c r="N399" i="2"/>
  <c r="O399" i="2" s="1"/>
  <c r="Q399" i="2" s="1"/>
  <c r="R399" i="2" s="1"/>
  <c r="X422" i="3"/>
  <c r="P422" i="3"/>
  <c r="H422" i="3"/>
  <c r="W422" i="3"/>
  <c r="O422" i="3"/>
  <c r="G422" i="3"/>
  <c r="V422" i="3"/>
  <c r="N422" i="3"/>
  <c r="F422" i="3"/>
  <c r="AC422" i="3"/>
  <c r="U422" i="3"/>
  <c r="M422" i="3"/>
  <c r="E422" i="3"/>
  <c r="AB422" i="3"/>
  <c r="T422" i="3"/>
  <c r="L422" i="3"/>
  <c r="AA422" i="3"/>
  <c r="S422" i="3"/>
  <c r="K422" i="3"/>
  <c r="Z422" i="3"/>
  <c r="R422" i="3"/>
  <c r="J422" i="3"/>
  <c r="Y422" i="3"/>
  <c r="Q422" i="3"/>
  <c r="I422" i="3"/>
  <c r="AB425" i="3"/>
  <c r="Z425" i="3"/>
  <c r="R425" i="3"/>
  <c r="J425" i="3"/>
  <c r="V425" i="3"/>
  <c r="T425" i="3"/>
  <c r="K425" i="3"/>
  <c r="S425" i="3"/>
  <c r="I425" i="3"/>
  <c r="AC425" i="3"/>
  <c r="Q425" i="3"/>
  <c r="H425" i="3"/>
  <c r="AA425" i="3"/>
  <c r="P425" i="3"/>
  <c r="G425" i="3"/>
  <c r="Y425" i="3"/>
  <c r="O425" i="3"/>
  <c r="F425" i="3"/>
  <c r="X425" i="3"/>
  <c r="N425" i="3"/>
  <c r="E425" i="3"/>
  <c r="W425" i="3"/>
  <c r="M425" i="3"/>
  <c r="U425" i="3"/>
  <c r="L425" i="3"/>
  <c r="N425" i="2"/>
  <c r="O425" i="2" s="1"/>
  <c r="Q425" i="2" s="1"/>
  <c r="R425" i="2" s="1"/>
  <c r="Z430" i="3"/>
  <c r="R430" i="3"/>
  <c r="J430" i="3"/>
  <c r="Y430" i="3"/>
  <c r="Q430" i="3"/>
  <c r="I430" i="3"/>
  <c r="X430" i="3"/>
  <c r="P430" i="3"/>
  <c r="H430" i="3"/>
  <c r="W430" i="3"/>
  <c r="O430" i="3"/>
  <c r="G430" i="3"/>
  <c r="V430" i="3"/>
  <c r="N430" i="3"/>
  <c r="F430" i="3"/>
  <c r="AB430" i="3"/>
  <c r="T430" i="3"/>
  <c r="L430" i="3"/>
  <c r="E430" i="3"/>
  <c r="AC430" i="3"/>
  <c r="AA430" i="3"/>
  <c r="U430" i="3"/>
  <c r="S430" i="3"/>
  <c r="M430" i="3"/>
  <c r="K430" i="3"/>
  <c r="AB433" i="3"/>
  <c r="T433" i="3"/>
  <c r="L433" i="3"/>
  <c r="AA433" i="3"/>
  <c r="S433" i="3"/>
  <c r="K433" i="3"/>
  <c r="Z433" i="3"/>
  <c r="R433" i="3"/>
  <c r="J433" i="3"/>
  <c r="Y433" i="3"/>
  <c r="Q433" i="3"/>
  <c r="I433" i="3"/>
  <c r="X433" i="3"/>
  <c r="P433" i="3"/>
  <c r="H433" i="3"/>
  <c r="V433" i="3"/>
  <c r="N433" i="3"/>
  <c r="F433" i="3"/>
  <c r="AC433" i="3"/>
  <c r="U433" i="3"/>
  <c r="M433" i="3"/>
  <c r="W433" i="3"/>
  <c r="O433" i="3"/>
  <c r="G433" i="3"/>
  <c r="N433" i="2"/>
  <c r="O433" i="2" s="1"/>
  <c r="Q433" i="2" s="1"/>
  <c r="R433" i="2" s="1"/>
  <c r="Z438" i="3"/>
  <c r="R438" i="3"/>
  <c r="J438" i="3"/>
  <c r="Y438" i="3"/>
  <c r="Q438" i="3"/>
  <c r="I438" i="3"/>
  <c r="X438" i="3"/>
  <c r="P438" i="3"/>
  <c r="H438" i="3"/>
  <c r="W438" i="3"/>
  <c r="O438" i="3"/>
  <c r="G438" i="3"/>
  <c r="V438" i="3"/>
  <c r="N438" i="3"/>
  <c r="F438" i="3"/>
  <c r="AB438" i="3"/>
  <c r="T438" i="3"/>
  <c r="AA438" i="3"/>
  <c r="S438" i="3"/>
  <c r="K438" i="3"/>
  <c r="AC438" i="3"/>
  <c r="U438" i="3"/>
  <c r="M438" i="3"/>
  <c r="E438" i="3"/>
  <c r="AB441" i="3"/>
  <c r="T441" i="3"/>
  <c r="L441" i="3"/>
  <c r="AA441" i="3"/>
  <c r="S441" i="3"/>
  <c r="K441" i="3"/>
  <c r="Z441" i="3"/>
  <c r="R441" i="3"/>
  <c r="J441" i="3"/>
  <c r="Y441" i="3"/>
  <c r="Q441" i="3"/>
  <c r="I441" i="3"/>
  <c r="X441" i="3"/>
  <c r="P441" i="3"/>
  <c r="H441" i="3"/>
  <c r="V441" i="3"/>
  <c r="N441" i="3"/>
  <c r="F441" i="3"/>
  <c r="AC441" i="3"/>
  <c r="U441" i="3"/>
  <c r="M441" i="3"/>
  <c r="E441" i="3"/>
  <c r="W441" i="3"/>
  <c r="O441" i="3"/>
  <c r="G441" i="3"/>
  <c r="N441" i="2"/>
  <c r="O441" i="2" s="1"/>
  <c r="Q441" i="2" s="1"/>
  <c r="R441" i="2" s="1"/>
  <c r="V448" i="3"/>
  <c r="N448" i="3"/>
  <c r="F448" i="3"/>
  <c r="AC448" i="3"/>
  <c r="U448" i="3"/>
  <c r="M448" i="3"/>
  <c r="E448" i="3"/>
  <c r="AB448" i="3"/>
  <c r="T448" i="3"/>
  <c r="L448" i="3"/>
  <c r="AA448" i="3"/>
  <c r="S448" i="3"/>
  <c r="K448" i="3"/>
  <c r="Z448" i="3"/>
  <c r="R448" i="3"/>
  <c r="J448" i="3"/>
  <c r="X448" i="3"/>
  <c r="P448" i="3"/>
  <c r="H448" i="3"/>
  <c r="W448" i="3"/>
  <c r="O448" i="3"/>
  <c r="G448" i="3"/>
  <c r="Y448" i="3"/>
  <c r="Q448" i="3"/>
  <c r="I448" i="3"/>
  <c r="P451" i="3"/>
  <c r="H451" i="3"/>
  <c r="W451" i="3"/>
  <c r="O451" i="3"/>
  <c r="G451" i="3"/>
  <c r="V451" i="3"/>
  <c r="N451" i="3"/>
  <c r="F451" i="3"/>
  <c r="AC451" i="3"/>
  <c r="U451" i="3"/>
  <c r="M451" i="3"/>
  <c r="E451" i="3"/>
  <c r="AB451" i="3"/>
  <c r="T451" i="3"/>
  <c r="L451" i="3"/>
  <c r="Z451" i="3"/>
  <c r="R451" i="3"/>
  <c r="J451" i="3"/>
  <c r="Y451" i="3"/>
  <c r="Q451" i="3"/>
  <c r="I451" i="3"/>
  <c r="AA451" i="3"/>
  <c r="S451" i="3"/>
  <c r="K451" i="3"/>
  <c r="N451" i="2"/>
  <c r="O451" i="2" s="1"/>
  <c r="Q451" i="2" s="1"/>
  <c r="V456" i="3"/>
  <c r="N456" i="3"/>
  <c r="F456" i="3"/>
  <c r="AC456" i="3"/>
  <c r="U456" i="3"/>
  <c r="M456" i="3"/>
  <c r="E456" i="3"/>
  <c r="AB456" i="3"/>
  <c r="T456" i="3"/>
  <c r="L456" i="3"/>
  <c r="AA456" i="3"/>
  <c r="S456" i="3"/>
  <c r="K456" i="3"/>
  <c r="Z456" i="3"/>
  <c r="R456" i="3"/>
  <c r="J456" i="3"/>
  <c r="X456" i="3"/>
  <c r="P456" i="3"/>
  <c r="H456" i="3"/>
  <c r="W456" i="3"/>
  <c r="O456" i="3"/>
  <c r="G456" i="3"/>
  <c r="Y456" i="3"/>
  <c r="Q456" i="3"/>
  <c r="I456" i="3"/>
  <c r="X459" i="3"/>
  <c r="P459" i="3"/>
  <c r="H459" i="3"/>
  <c r="W459" i="3"/>
  <c r="O459" i="3"/>
  <c r="V459" i="3"/>
  <c r="N459" i="3"/>
  <c r="F459" i="3"/>
  <c r="AC459" i="3"/>
  <c r="U459" i="3"/>
  <c r="M459" i="3"/>
  <c r="E459" i="3"/>
  <c r="AB459" i="3"/>
  <c r="T459" i="3"/>
  <c r="L459" i="3"/>
  <c r="Z459" i="3"/>
  <c r="R459" i="3"/>
  <c r="J459" i="3"/>
  <c r="Y459" i="3"/>
  <c r="Q459" i="3"/>
  <c r="I459" i="3"/>
  <c r="K459" i="3"/>
  <c r="AA459" i="3"/>
  <c r="S459" i="3"/>
  <c r="N459" i="2"/>
  <c r="O459" i="2" s="1"/>
  <c r="Q459" i="2" s="1"/>
  <c r="Z470" i="3"/>
  <c r="R470" i="3"/>
  <c r="J470" i="3"/>
  <c r="Y470" i="3"/>
  <c r="Q470" i="3"/>
  <c r="I470" i="3"/>
  <c r="X470" i="3"/>
  <c r="P470" i="3"/>
  <c r="H470" i="3"/>
  <c r="W470" i="3"/>
  <c r="O470" i="3"/>
  <c r="G470" i="3"/>
  <c r="V470" i="3"/>
  <c r="N470" i="3"/>
  <c r="F470" i="3"/>
  <c r="AB470" i="3"/>
  <c r="T470" i="3"/>
  <c r="L470" i="3"/>
  <c r="AA470" i="3"/>
  <c r="S470" i="3"/>
  <c r="K470" i="3"/>
  <c r="AC470" i="3"/>
  <c r="U470" i="3"/>
  <c r="M470" i="3"/>
  <c r="Y489" i="3"/>
  <c r="Q489" i="3"/>
  <c r="I489" i="3"/>
  <c r="X489" i="3"/>
  <c r="P489" i="3"/>
  <c r="H489" i="3"/>
  <c r="W489" i="3"/>
  <c r="O489" i="3"/>
  <c r="G489" i="3"/>
  <c r="V489" i="3"/>
  <c r="N489" i="3"/>
  <c r="F489" i="3"/>
  <c r="AC489" i="3"/>
  <c r="U489" i="3"/>
  <c r="M489" i="3"/>
  <c r="E489" i="3"/>
  <c r="AB489" i="3"/>
  <c r="T489" i="3"/>
  <c r="L489" i="3"/>
  <c r="AA489" i="3"/>
  <c r="S489" i="3"/>
  <c r="K489" i="3"/>
  <c r="Z489" i="3"/>
  <c r="R489" i="3"/>
  <c r="J489" i="3"/>
  <c r="N489" i="2"/>
  <c r="O489" i="2" s="1"/>
  <c r="Q489" i="2" s="1"/>
  <c r="AA532" i="3"/>
  <c r="S532" i="3"/>
  <c r="K532" i="3"/>
  <c r="Z532" i="3"/>
  <c r="R532" i="3"/>
  <c r="J532" i="3"/>
  <c r="Y532" i="3"/>
  <c r="Q532" i="3"/>
  <c r="I532" i="3"/>
  <c r="X532" i="3"/>
  <c r="P532" i="3"/>
  <c r="H532" i="3"/>
  <c r="AC532" i="3"/>
  <c r="U532" i="3"/>
  <c r="M532" i="3"/>
  <c r="E532" i="3"/>
  <c r="AB532" i="3"/>
  <c r="T532" i="3"/>
  <c r="L532" i="3"/>
  <c r="W532" i="3"/>
  <c r="V532" i="3"/>
  <c r="O532" i="3"/>
  <c r="N532" i="3"/>
  <c r="G532" i="3"/>
  <c r="F532" i="3"/>
  <c r="N532" i="2"/>
  <c r="O532" i="2" s="1"/>
  <c r="Q532" i="2" s="1"/>
  <c r="R532" i="2" s="1"/>
  <c r="Y280" i="3"/>
  <c r="Q280" i="3"/>
  <c r="I280" i="3"/>
  <c r="X280" i="3"/>
  <c r="P280" i="3"/>
  <c r="H280" i="3"/>
  <c r="W280" i="3"/>
  <c r="O280" i="3"/>
  <c r="G280" i="3"/>
  <c r="V280" i="3"/>
  <c r="N280" i="3"/>
  <c r="F280" i="3"/>
  <c r="AC280" i="3"/>
  <c r="U280" i="3"/>
  <c r="M280" i="3"/>
  <c r="E280" i="3"/>
  <c r="AA280" i="3"/>
  <c r="S280" i="3"/>
  <c r="K280" i="3"/>
  <c r="Z280" i="3"/>
  <c r="R280" i="3"/>
  <c r="J280" i="3"/>
  <c r="AB280" i="3"/>
  <c r="T280" i="3"/>
  <c r="L280" i="3"/>
  <c r="X5" i="3"/>
  <c r="P5" i="3"/>
  <c r="H5" i="3"/>
  <c r="W5" i="3"/>
  <c r="O5" i="3"/>
  <c r="G5" i="3"/>
  <c r="V5" i="3"/>
  <c r="N5" i="3"/>
  <c r="F5" i="3"/>
  <c r="AB5" i="3"/>
  <c r="T5" i="3"/>
  <c r="L5" i="3"/>
  <c r="AA5" i="3"/>
  <c r="S5" i="3"/>
  <c r="K5" i="3"/>
  <c r="Z5" i="3"/>
  <c r="E5" i="3"/>
  <c r="Y5" i="3"/>
  <c r="U5" i="3"/>
  <c r="R5" i="3"/>
  <c r="Q5" i="3"/>
  <c r="M5" i="3"/>
  <c r="J5" i="3"/>
  <c r="AC5" i="3"/>
  <c r="I5" i="3"/>
  <c r="X9" i="3"/>
  <c r="P9" i="3"/>
  <c r="H9" i="3"/>
  <c r="W9" i="3"/>
  <c r="O9" i="3"/>
  <c r="G9" i="3"/>
  <c r="V9" i="3"/>
  <c r="N9" i="3"/>
  <c r="F9" i="3"/>
  <c r="AB9" i="3"/>
  <c r="T9" i="3"/>
  <c r="L9" i="3"/>
  <c r="AA9" i="3"/>
  <c r="S9" i="3"/>
  <c r="K9" i="3"/>
  <c r="Y9" i="3"/>
  <c r="Q9" i="3"/>
  <c r="I9" i="3"/>
  <c r="M9" i="3"/>
  <c r="J9" i="3"/>
  <c r="E9" i="3"/>
  <c r="AC9" i="3"/>
  <c r="Z9" i="3"/>
  <c r="U9" i="3"/>
  <c r="R9" i="3"/>
  <c r="X13" i="3"/>
  <c r="P13" i="3"/>
  <c r="H13" i="3"/>
  <c r="W13" i="3"/>
  <c r="O13" i="3"/>
  <c r="G13" i="3"/>
  <c r="V13" i="3"/>
  <c r="N13" i="3"/>
  <c r="F13" i="3"/>
  <c r="AB13" i="3"/>
  <c r="T13" i="3"/>
  <c r="L13" i="3"/>
  <c r="AA13" i="3"/>
  <c r="S13" i="3"/>
  <c r="K13" i="3"/>
  <c r="Z13" i="3"/>
  <c r="R13" i="3"/>
  <c r="J13" i="3"/>
  <c r="Y13" i="3"/>
  <c r="Q13" i="3"/>
  <c r="I13" i="3"/>
  <c r="M13" i="3"/>
  <c r="E13" i="3"/>
  <c r="AC13" i="3"/>
  <c r="U13" i="3"/>
  <c r="X17" i="3"/>
  <c r="P17" i="3"/>
  <c r="H17" i="3"/>
  <c r="W17" i="3"/>
  <c r="O17" i="3"/>
  <c r="G17" i="3"/>
  <c r="V17" i="3"/>
  <c r="N17" i="3"/>
  <c r="F17" i="3"/>
  <c r="AC17" i="3"/>
  <c r="U17" i="3"/>
  <c r="M17" i="3"/>
  <c r="E17" i="3"/>
  <c r="AB17" i="3"/>
  <c r="T17" i="3"/>
  <c r="L17" i="3"/>
  <c r="AA17" i="3"/>
  <c r="S17" i="3"/>
  <c r="Z17" i="3"/>
  <c r="R17" i="3"/>
  <c r="J17" i="3"/>
  <c r="Y17" i="3"/>
  <c r="Q17" i="3"/>
  <c r="I17" i="3"/>
  <c r="AB23" i="3"/>
  <c r="T23" i="3"/>
  <c r="L23" i="3"/>
  <c r="AA23" i="3"/>
  <c r="S23" i="3"/>
  <c r="K23" i="3"/>
  <c r="Z23" i="3"/>
  <c r="R23" i="3"/>
  <c r="J23" i="3"/>
  <c r="Y23" i="3"/>
  <c r="Q23" i="3"/>
  <c r="I23" i="3"/>
  <c r="X23" i="3"/>
  <c r="P23" i="3"/>
  <c r="H23" i="3"/>
  <c r="W23" i="3"/>
  <c r="O23" i="3"/>
  <c r="G23" i="3"/>
  <c r="V23" i="3"/>
  <c r="N23" i="3"/>
  <c r="F23" i="3"/>
  <c r="AC23" i="3"/>
  <c r="U23" i="3"/>
  <c r="M23" i="3"/>
  <c r="E23" i="3"/>
  <c r="X29" i="3"/>
  <c r="P29" i="3"/>
  <c r="H29" i="3"/>
  <c r="W29" i="3"/>
  <c r="O29" i="3"/>
  <c r="G29" i="3"/>
  <c r="V29" i="3"/>
  <c r="N29" i="3"/>
  <c r="F29" i="3"/>
  <c r="AC29" i="3"/>
  <c r="U29" i="3"/>
  <c r="M29" i="3"/>
  <c r="E29" i="3"/>
  <c r="AB29" i="3"/>
  <c r="T29" i="3"/>
  <c r="L29" i="3"/>
  <c r="AA29" i="3"/>
  <c r="S29" i="3"/>
  <c r="K29" i="3"/>
  <c r="Z29" i="3"/>
  <c r="R29" i="3"/>
  <c r="J29" i="3"/>
  <c r="Y29" i="3"/>
  <c r="Q29" i="3"/>
  <c r="I29" i="3"/>
  <c r="AB35" i="3"/>
  <c r="T35" i="3"/>
  <c r="L35" i="3"/>
  <c r="AA35" i="3"/>
  <c r="S35" i="3"/>
  <c r="K35" i="3"/>
  <c r="Z35" i="3"/>
  <c r="R35" i="3"/>
  <c r="J35" i="3"/>
  <c r="Y35" i="3"/>
  <c r="Q35" i="3"/>
  <c r="I35" i="3"/>
  <c r="X35" i="3"/>
  <c r="P35" i="3"/>
  <c r="H35" i="3"/>
  <c r="W35" i="3"/>
  <c r="O35" i="3"/>
  <c r="G35" i="3"/>
  <c r="V35" i="3"/>
  <c r="N35" i="3"/>
  <c r="F35" i="3"/>
  <c r="AC35" i="3"/>
  <c r="U35" i="3"/>
  <c r="M35" i="3"/>
  <c r="E35" i="3"/>
  <c r="AB39" i="3"/>
  <c r="T39" i="3"/>
  <c r="L39" i="3"/>
  <c r="AA39" i="3"/>
  <c r="S39" i="3"/>
  <c r="K39" i="3"/>
  <c r="Z39" i="3"/>
  <c r="R39" i="3"/>
  <c r="J39" i="3"/>
  <c r="Y39" i="3"/>
  <c r="Q39" i="3"/>
  <c r="I39" i="3"/>
  <c r="X39" i="3"/>
  <c r="P39" i="3"/>
  <c r="H39" i="3"/>
  <c r="W39" i="3"/>
  <c r="O39" i="3"/>
  <c r="G39" i="3"/>
  <c r="V39" i="3"/>
  <c r="N39" i="3"/>
  <c r="F39" i="3"/>
  <c r="AC39" i="3"/>
  <c r="U39" i="3"/>
  <c r="M39" i="3"/>
  <c r="E39" i="3"/>
  <c r="Z47" i="3"/>
  <c r="R47" i="3"/>
  <c r="J47" i="3"/>
  <c r="X47" i="3"/>
  <c r="P47" i="3"/>
  <c r="H47" i="3"/>
  <c r="V47" i="3"/>
  <c r="N47" i="3"/>
  <c r="F47" i="3"/>
  <c r="AB47" i="3"/>
  <c r="T47" i="3"/>
  <c r="AC47" i="3"/>
  <c r="M47" i="3"/>
  <c r="AA47" i="3"/>
  <c r="K47" i="3"/>
  <c r="Y47" i="3"/>
  <c r="I47" i="3"/>
  <c r="W47" i="3"/>
  <c r="G47" i="3"/>
  <c r="U47" i="3"/>
  <c r="E47" i="3"/>
  <c r="S47" i="3"/>
  <c r="Q47" i="3"/>
  <c r="O47" i="3"/>
  <c r="W53" i="3"/>
  <c r="O53" i="3"/>
  <c r="G53" i="3"/>
  <c r="V53" i="3"/>
  <c r="N53" i="3"/>
  <c r="F53" i="3"/>
  <c r="AC53" i="3"/>
  <c r="U53" i="3"/>
  <c r="M53" i="3"/>
  <c r="E53" i="3"/>
  <c r="AB53" i="3"/>
  <c r="T53" i="3"/>
  <c r="L53" i="3"/>
  <c r="AA53" i="3"/>
  <c r="S53" i="3"/>
  <c r="K53" i="3"/>
  <c r="Z53" i="3"/>
  <c r="R53" i="3"/>
  <c r="J53" i="3"/>
  <c r="Y53" i="3"/>
  <c r="I53" i="3"/>
  <c r="X53" i="3"/>
  <c r="P53" i="3"/>
  <c r="H53" i="3"/>
  <c r="W57" i="3"/>
  <c r="O57" i="3"/>
  <c r="G57" i="3"/>
  <c r="V57" i="3"/>
  <c r="N57" i="3"/>
  <c r="F57" i="3"/>
  <c r="AC57" i="3"/>
  <c r="U57" i="3"/>
  <c r="M57" i="3"/>
  <c r="E57" i="3"/>
  <c r="AB57" i="3"/>
  <c r="T57" i="3"/>
  <c r="L57" i="3"/>
  <c r="AA57" i="3"/>
  <c r="S57" i="3"/>
  <c r="K57" i="3"/>
  <c r="Z57" i="3"/>
  <c r="R57" i="3"/>
  <c r="J57" i="3"/>
  <c r="Y57" i="3"/>
  <c r="Q57" i="3"/>
  <c r="I57" i="3"/>
  <c r="X57" i="3"/>
  <c r="P57" i="3"/>
  <c r="H57" i="3"/>
  <c r="AA63" i="3"/>
  <c r="S63" i="3"/>
  <c r="K63" i="3"/>
  <c r="Z63" i="3"/>
  <c r="R63" i="3"/>
  <c r="J63" i="3"/>
  <c r="Y63" i="3"/>
  <c r="Q63" i="3"/>
  <c r="I63" i="3"/>
  <c r="X63" i="3"/>
  <c r="P63" i="3"/>
  <c r="H63" i="3"/>
  <c r="W63" i="3"/>
  <c r="O63" i="3"/>
  <c r="G63" i="3"/>
  <c r="V63" i="3"/>
  <c r="N63" i="3"/>
  <c r="F63" i="3"/>
  <c r="AC63" i="3"/>
  <c r="U63" i="3"/>
  <c r="M63" i="3"/>
  <c r="E63" i="3"/>
  <c r="AB63" i="3"/>
  <c r="T63" i="3"/>
  <c r="L63" i="3"/>
  <c r="W69" i="3"/>
  <c r="O69" i="3"/>
  <c r="G69" i="3"/>
  <c r="V69" i="3"/>
  <c r="N69" i="3"/>
  <c r="F69" i="3"/>
  <c r="AC69" i="3"/>
  <c r="U69" i="3"/>
  <c r="M69" i="3"/>
  <c r="E69" i="3"/>
  <c r="AB69" i="3"/>
  <c r="T69" i="3"/>
  <c r="L69" i="3"/>
  <c r="AA69" i="3"/>
  <c r="S69" i="3"/>
  <c r="K69" i="3"/>
  <c r="Z69" i="3"/>
  <c r="R69" i="3"/>
  <c r="J69" i="3"/>
  <c r="Y69" i="3"/>
  <c r="Q69" i="3"/>
  <c r="I69" i="3"/>
  <c r="X69" i="3"/>
  <c r="P69" i="3"/>
  <c r="H69" i="3"/>
  <c r="X236" i="3"/>
  <c r="P236" i="3"/>
  <c r="H236" i="3"/>
  <c r="V236" i="3"/>
  <c r="N236" i="3"/>
  <c r="F236" i="3"/>
  <c r="AC236" i="3"/>
  <c r="U236" i="3"/>
  <c r="M236" i="3"/>
  <c r="E236" i="3"/>
  <c r="Z236" i="3"/>
  <c r="R236" i="3"/>
  <c r="J236" i="3"/>
  <c r="O236" i="3"/>
  <c r="AB236" i="3"/>
  <c r="L236" i="3"/>
  <c r="AA236" i="3"/>
  <c r="Y236" i="3"/>
  <c r="I236" i="3"/>
  <c r="W236" i="3"/>
  <c r="G236" i="3"/>
  <c r="T236" i="3"/>
  <c r="S236" i="3"/>
  <c r="Q236" i="3"/>
  <c r="W249" i="3"/>
  <c r="O249" i="3"/>
  <c r="G249" i="3"/>
  <c r="V249" i="3"/>
  <c r="N249" i="3"/>
  <c r="F249" i="3"/>
  <c r="AC249" i="3"/>
  <c r="U249" i="3"/>
  <c r="M249" i="3"/>
  <c r="E249" i="3"/>
  <c r="AB249" i="3"/>
  <c r="T249" i="3"/>
  <c r="L249" i="3"/>
  <c r="AA249" i="3"/>
  <c r="S249" i="3"/>
  <c r="Y249" i="3"/>
  <c r="Q249" i="3"/>
  <c r="I249" i="3"/>
  <c r="X249" i="3"/>
  <c r="P249" i="3"/>
  <c r="H249" i="3"/>
  <c r="J249" i="3"/>
  <c r="Z249" i="3"/>
  <c r="R249" i="3"/>
  <c r="N249" i="2"/>
  <c r="O249" i="2" s="1"/>
  <c r="Q249" i="2" s="1"/>
  <c r="AC274" i="3"/>
  <c r="U274" i="3"/>
  <c r="M274" i="3"/>
  <c r="E274" i="3"/>
  <c r="AB274" i="3"/>
  <c r="T274" i="3"/>
  <c r="AA274" i="3"/>
  <c r="S274" i="3"/>
  <c r="K274" i="3"/>
  <c r="Z274" i="3"/>
  <c r="R274" i="3"/>
  <c r="J274" i="3"/>
  <c r="Y274" i="3"/>
  <c r="Q274" i="3"/>
  <c r="I274" i="3"/>
  <c r="W274" i="3"/>
  <c r="O274" i="3"/>
  <c r="G274" i="3"/>
  <c r="V274" i="3"/>
  <c r="N274" i="3"/>
  <c r="F274" i="3"/>
  <c r="X274" i="3"/>
  <c r="P274" i="3"/>
  <c r="H274" i="3"/>
  <c r="AB234" i="3"/>
  <c r="T234" i="3"/>
  <c r="L234" i="3"/>
  <c r="Z234" i="3"/>
  <c r="R234" i="3"/>
  <c r="J234" i="3"/>
  <c r="Y234" i="3"/>
  <c r="V234" i="3"/>
  <c r="N234" i="3"/>
  <c r="F234" i="3"/>
  <c r="S234" i="3"/>
  <c r="G234" i="3"/>
  <c r="Q234" i="3"/>
  <c r="E234" i="3"/>
  <c r="P234" i="3"/>
  <c r="AC234" i="3"/>
  <c r="O234" i="3"/>
  <c r="AA234" i="3"/>
  <c r="M234" i="3"/>
  <c r="X234" i="3"/>
  <c r="K234" i="3"/>
  <c r="W234" i="3"/>
  <c r="I234" i="3"/>
  <c r="U234" i="3"/>
  <c r="H234" i="3"/>
  <c r="N242" i="2"/>
  <c r="O242" i="2" s="1"/>
  <c r="Q242" i="2" s="1"/>
  <c r="Y244" i="3"/>
  <c r="Q244" i="3"/>
  <c r="X244" i="3"/>
  <c r="P244" i="3"/>
  <c r="H244" i="3"/>
  <c r="W244" i="3"/>
  <c r="O244" i="3"/>
  <c r="G244" i="3"/>
  <c r="V244" i="3"/>
  <c r="N244" i="3"/>
  <c r="F244" i="3"/>
  <c r="AC244" i="3"/>
  <c r="U244" i="3"/>
  <c r="M244" i="3"/>
  <c r="E244" i="3"/>
  <c r="AA244" i="3"/>
  <c r="S244" i="3"/>
  <c r="K244" i="3"/>
  <c r="Z244" i="3"/>
  <c r="R244" i="3"/>
  <c r="J244" i="3"/>
  <c r="L244" i="3"/>
  <c r="AB244" i="3"/>
  <c r="T244" i="3"/>
  <c r="AA247" i="3"/>
  <c r="S247" i="3"/>
  <c r="K247" i="3"/>
  <c r="Z247" i="3"/>
  <c r="R247" i="3"/>
  <c r="J247" i="3"/>
  <c r="Y247" i="3"/>
  <c r="Q247" i="3"/>
  <c r="I247" i="3"/>
  <c r="X247" i="3"/>
  <c r="P247" i="3"/>
  <c r="H247" i="3"/>
  <c r="W247" i="3"/>
  <c r="O247" i="3"/>
  <c r="G247" i="3"/>
  <c r="AC247" i="3"/>
  <c r="U247" i="3"/>
  <c r="M247" i="3"/>
  <c r="E247" i="3"/>
  <c r="AB247" i="3"/>
  <c r="T247" i="3"/>
  <c r="L247" i="3"/>
  <c r="V247" i="3"/>
  <c r="N247" i="3"/>
  <c r="F247" i="3"/>
  <c r="N247" i="2"/>
  <c r="O247" i="2" s="1"/>
  <c r="Q247" i="2" s="1"/>
  <c r="R247" i="2" s="1"/>
  <c r="N252" i="2"/>
  <c r="O252" i="2" s="1"/>
  <c r="Q252" i="2" s="1"/>
  <c r="AC254" i="3"/>
  <c r="U254" i="3"/>
  <c r="M254" i="3"/>
  <c r="E254" i="3"/>
  <c r="AB254" i="3"/>
  <c r="T254" i="3"/>
  <c r="L254" i="3"/>
  <c r="AA254" i="3"/>
  <c r="S254" i="3"/>
  <c r="K254" i="3"/>
  <c r="Z254" i="3"/>
  <c r="R254" i="3"/>
  <c r="J254" i="3"/>
  <c r="Y254" i="3"/>
  <c r="Q254" i="3"/>
  <c r="I254" i="3"/>
  <c r="W254" i="3"/>
  <c r="O254" i="3"/>
  <c r="G254" i="3"/>
  <c r="V254" i="3"/>
  <c r="N254" i="3"/>
  <c r="F254" i="3"/>
  <c r="H254" i="3"/>
  <c r="X254" i="3"/>
  <c r="P254" i="3"/>
  <c r="AA259" i="3"/>
  <c r="S259" i="3"/>
  <c r="K259" i="3"/>
  <c r="Z259" i="3"/>
  <c r="R259" i="3"/>
  <c r="J259" i="3"/>
  <c r="Y259" i="3"/>
  <c r="Q259" i="3"/>
  <c r="I259" i="3"/>
  <c r="X259" i="3"/>
  <c r="P259" i="3"/>
  <c r="H259" i="3"/>
  <c r="W259" i="3"/>
  <c r="O259" i="3"/>
  <c r="G259" i="3"/>
  <c r="AC259" i="3"/>
  <c r="U259" i="3"/>
  <c r="M259" i="3"/>
  <c r="E259" i="3"/>
  <c r="AB259" i="3"/>
  <c r="T259" i="3"/>
  <c r="L259" i="3"/>
  <c r="F259" i="3"/>
  <c r="V259" i="3"/>
  <c r="N259" i="3"/>
  <c r="N259" i="2"/>
  <c r="O259" i="2" s="1"/>
  <c r="Q259" i="2" s="1"/>
  <c r="R259" i="2" s="1"/>
  <c r="Y264" i="3"/>
  <c r="Q264" i="3"/>
  <c r="I264" i="3"/>
  <c r="X264" i="3"/>
  <c r="P264" i="3"/>
  <c r="H264" i="3"/>
  <c r="W264" i="3"/>
  <c r="O264" i="3"/>
  <c r="G264" i="3"/>
  <c r="V264" i="3"/>
  <c r="N264" i="3"/>
  <c r="F264" i="3"/>
  <c r="AC264" i="3"/>
  <c r="U264" i="3"/>
  <c r="M264" i="3"/>
  <c r="E264" i="3"/>
  <c r="AA264" i="3"/>
  <c r="S264" i="3"/>
  <c r="K264" i="3"/>
  <c r="Z264" i="3"/>
  <c r="R264" i="3"/>
  <c r="J264" i="3"/>
  <c r="AB264" i="3"/>
  <c r="T264" i="3"/>
  <c r="L264" i="3"/>
  <c r="AA267" i="3"/>
  <c r="S267" i="3"/>
  <c r="K267" i="3"/>
  <c r="Z267" i="3"/>
  <c r="R267" i="3"/>
  <c r="J267" i="3"/>
  <c r="Y267" i="3"/>
  <c r="Q267" i="3"/>
  <c r="X267" i="3"/>
  <c r="P267" i="3"/>
  <c r="H267" i="3"/>
  <c r="W267" i="3"/>
  <c r="O267" i="3"/>
  <c r="G267" i="3"/>
  <c r="AC267" i="3"/>
  <c r="U267" i="3"/>
  <c r="M267" i="3"/>
  <c r="E267" i="3"/>
  <c r="AB267" i="3"/>
  <c r="T267" i="3"/>
  <c r="L267" i="3"/>
  <c r="V267" i="3"/>
  <c r="N267" i="3"/>
  <c r="F267" i="3"/>
  <c r="N267" i="2"/>
  <c r="O267" i="2" s="1"/>
  <c r="Q267" i="2" s="1"/>
  <c r="N272" i="2"/>
  <c r="O272" i="2" s="1"/>
  <c r="Q272" i="2" s="1"/>
  <c r="R272" i="2" s="1"/>
  <c r="N280" i="2"/>
  <c r="O280" i="2" s="1"/>
  <c r="Q280" i="2" s="1"/>
  <c r="R280" i="2" s="1"/>
  <c r="W285" i="3"/>
  <c r="O285" i="3"/>
  <c r="G285" i="3"/>
  <c r="V285" i="3"/>
  <c r="N285" i="3"/>
  <c r="F285" i="3"/>
  <c r="AC285" i="3"/>
  <c r="U285" i="3"/>
  <c r="M285" i="3"/>
  <c r="E285" i="3"/>
  <c r="AB285" i="3"/>
  <c r="T285" i="3"/>
  <c r="L285" i="3"/>
  <c r="AA285" i="3"/>
  <c r="S285" i="3"/>
  <c r="K285" i="3"/>
  <c r="Y285" i="3"/>
  <c r="Q285" i="3"/>
  <c r="I285" i="3"/>
  <c r="X285" i="3"/>
  <c r="P285" i="3"/>
  <c r="H285" i="3"/>
  <c r="Z285" i="3"/>
  <c r="R285" i="3"/>
  <c r="J285" i="3"/>
  <c r="N285" i="2"/>
  <c r="O285" i="2" s="1"/>
  <c r="Q285" i="2" s="1"/>
  <c r="R285" i="2" s="1"/>
  <c r="AC290" i="3"/>
  <c r="U290" i="3"/>
  <c r="M290" i="3"/>
  <c r="E290" i="3"/>
  <c r="AB290" i="3"/>
  <c r="T290" i="3"/>
  <c r="L290" i="3"/>
  <c r="AA290" i="3"/>
  <c r="S290" i="3"/>
  <c r="K290" i="3"/>
  <c r="Z290" i="3"/>
  <c r="R290" i="3"/>
  <c r="J290" i="3"/>
  <c r="Y290" i="3"/>
  <c r="Q290" i="3"/>
  <c r="I290" i="3"/>
  <c r="W290" i="3"/>
  <c r="O290" i="3"/>
  <c r="G290" i="3"/>
  <c r="V290" i="3"/>
  <c r="N290" i="3"/>
  <c r="F290" i="3"/>
  <c r="X290" i="3"/>
  <c r="P290" i="3"/>
  <c r="H290" i="3"/>
  <c r="W293" i="3"/>
  <c r="O293" i="3"/>
  <c r="V293" i="3"/>
  <c r="N293" i="3"/>
  <c r="F293" i="3"/>
  <c r="AC293" i="3"/>
  <c r="U293" i="3"/>
  <c r="M293" i="3"/>
  <c r="E293" i="3"/>
  <c r="AB293" i="3"/>
  <c r="T293" i="3"/>
  <c r="L293" i="3"/>
  <c r="AA293" i="3"/>
  <c r="S293" i="3"/>
  <c r="K293" i="3"/>
  <c r="Y293" i="3"/>
  <c r="Q293" i="3"/>
  <c r="I293" i="3"/>
  <c r="X293" i="3"/>
  <c r="P293" i="3"/>
  <c r="H293" i="3"/>
  <c r="R293" i="3"/>
  <c r="J293" i="3"/>
  <c r="Z293" i="3"/>
  <c r="N293" i="2"/>
  <c r="O293" i="2" s="1"/>
  <c r="Q293" i="2" s="1"/>
  <c r="AC298" i="3"/>
  <c r="U298" i="3"/>
  <c r="M298" i="3"/>
  <c r="E298" i="3"/>
  <c r="AB298" i="3"/>
  <c r="T298" i="3"/>
  <c r="L298" i="3"/>
  <c r="AA298" i="3"/>
  <c r="S298" i="3"/>
  <c r="K298" i="3"/>
  <c r="Z298" i="3"/>
  <c r="R298" i="3"/>
  <c r="J298" i="3"/>
  <c r="Y298" i="3"/>
  <c r="Q298" i="3"/>
  <c r="I298" i="3"/>
  <c r="W298" i="3"/>
  <c r="O298" i="3"/>
  <c r="G298" i="3"/>
  <c r="V298" i="3"/>
  <c r="N298" i="3"/>
  <c r="F298" i="3"/>
  <c r="P298" i="3"/>
  <c r="H298" i="3"/>
  <c r="X298" i="3"/>
  <c r="W301" i="3"/>
  <c r="O301" i="3"/>
  <c r="G301" i="3"/>
  <c r="V301" i="3"/>
  <c r="N301" i="3"/>
  <c r="F301" i="3"/>
  <c r="AC301" i="3"/>
  <c r="U301" i="3"/>
  <c r="M301" i="3"/>
  <c r="E301" i="3"/>
  <c r="AB301" i="3"/>
  <c r="T301" i="3"/>
  <c r="L301" i="3"/>
  <c r="AA301" i="3"/>
  <c r="S301" i="3"/>
  <c r="Y301" i="3"/>
  <c r="Q301" i="3"/>
  <c r="I301" i="3"/>
  <c r="X301" i="3"/>
  <c r="P301" i="3"/>
  <c r="H301" i="3"/>
  <c r="Z301" i="3"/>
  <c r="R301" i="3"/>
  <c r="J301" i="3"/>
  <c r="N301" i="2"/>
  <c r="O301" i="2" s="1"/>
  <c r="Q301" i="2" s="1"/>
  <c r="K301" i="3" s="1"/>
  <c r="AC306" i="3"/>
  <c r="U306" i="3"/>
  <c r="M306" i="3"/>
  <c r="E306" i="3"/>
  <c r="AB306" i="3"/>
  <c r="T306" i="3"/>
  <c r="L306" i="3"/>
  <c r="AA306" i="3"/>
  <c r="S306" i="3"/>
  <c r="K306" i="3"/>
  <c r="Z306" i="3"/>
  <c r="R306" i="3"/>
  <c r="J306" i="3"/>
  <c r="Y306" i="3"/>
  <c r="Q306" i="3"/>
  <c r="I306" i="3"/>
  <c r="W306" i="3"/>
  <c r="O306" i="3"/>
  <c r="G306" i="3"/>
  <c r="V306" i="3"/>
  <c r="N306" i="3"/>
  <c r="F306" i="3"/>
  <c r="X306" i="3"/>
  <c r="P306" i="3"/>
  <c r="H306" i="3"/>
  <c r="N314" i="2"/>
  <c r="O314" i="2" s="1"/>
  <c r="Q314" i="2" s="1"/>
  <c r="R314" i="2" s="1"/>
  <c r="AA319" i="3"/>
  <c r="S319" i="3"/>
  <c r="K319" i="3"/>
  <c r="Z319" i="3"/>
  <c r="R319" i="3"/>
  <c r="J319" i="3"/>
  <c r="Y319" i="3"/>
  <c r="Q319" i="3"/>
  <c r="I319" i="3"/>
  <c r="X319" i="3"/>
  <c r="P319" i="3"/>
  <c r="H319" i="3"/>
  <c r="W319" i="3"/>
  <c r="O319" i="3"/>
  <c r="G319" i="3"/>
  <c r="V319" i="3"/>
  <c r="N319" i="3"/>
  <c r="F319" i="3"/>
  <c r="AC319" i="3"/>
  <c r="U319" i="3"/>
  <c r="M319" i="3"/>
  <c r="E319" i="3"/>
  <c r="AB319" i="3"/>
  <c r="T319" i="3"/>
  <c r="L319" i="3"/>
  <c r="N319" i="2"/>
  <c r="O319" i="2" s="1"/>
  <c r="Q319" i="2" s="1"/>
  <c r="AC326" i="3"/>
  <c r="U326" i="3"/>
  <c r="M326" i="3"/>
  <c r="E326" i="3"/>
  <c r="AB326" i="3"/>
  <c r="T326" i="3"/>
  <c r="L326" i="3"/>
  <c r="AA326" i="3"/>
  <c r="S326" i="3"/>
  <c r="K326" i="3"/>
  <c r="Z326" i="3"/>
  <c r="R326" i="3"/>
  <c r="J326" i="3"/>
  <c r="Y326" i="3"/>
  <c r="Q326" i="3"/>
  <c r="I326" i="3"/>
  <c r="X326" i="3"/>
  <c r="P326" i="3"/>
  <c r="H326" i="3"/>
  <c r="W326" i="3"/>
  <c r="O326" i="3"/>
  <c r="G326" i="3"/>
  <c r="V326" i="3"/>
  <c r="N326" i="3"/>
  <c r="F326" i="3"/>
  <c r="N334" i="2"/>
  <c r="O334" i="2" s="1"/>
  <c r="Q334" i="2" s="1"/>
  <c r="R334" i="2" s="1"/>
  <c r="O337" i="2"/>
  <c r="Q337" i="2" s="1"/>
  <c r="R337" i="2" s="1"/>
  <c r="N342" i="2"/>
  <c r="O342" i="2" s="1"/>
  <c r="Q342" i="2" s="1"/>
  <c r="R342" i="2" s="1"/>
  <c r="N350" i="2"/>
  <c r="O350" i="2" s="1"/>
  <c r="Q350" i="2" s="1"/>
  <c r="R350" i="2" s="1"/>
  <c r="N358" i="2"/>
  <c r="O358" i="2" s="1"/>
  <c r="Q358" i="2" s="1"/>
  <c r="R358" i="2" s="1"/>
  <c r="N366" i="2"/>
  <c r="O366" i="2" s="1"/>
  <c r="Q366" i="2" s="1"/>
  <c r="R366" i="2" s="1"/>
  <c r="V371" i="3"/>
  <c r="N371" i="3"/>
  <c r="F371" i="3"/>
  <c r="AC371" i="3"/>
  <c r="U371" i="3"/>
  <c r="M371" i="3"/>
  <c r="E371" i="3"/>
  <c r="AB371" i="3"/>
  <c r="T371" i="3"/>
  <c r="L371" i="3"/>
  <c r="AA371" i="3"/>
  <c r="S371" i="3"/>
  <c r="K371" i="3"/>
  <c r="Z371" i="3"/>
  <c r="R371" i="3"/>
  <c r="J371" i="3"/>
  <c r="Y371" i="3"/>
  <c r="Q371" i="3"/>
  <c r="I371" i="3"/>
  <c r="X371" i="3"/>
  <c r="P371" i="3"/>
  <c r="H371" i="3"/>
  <c r="W371" i="3"/>
  <c r="O371" i="3"/>
  <c r="G371" i="3"/>
  <c r="N371" i="2"/>
  <c r="O371" i="2" s="1"/>
  <c r="Q371" i="2" s="1"/>
  <c r="R371" i="2" s="1"/>
  <c r="AB376" i="3"/>
  <c r="T376" i="3"/>
  <c r="AA376" i="3"/>
  <c r="S376" i="3"/>
  <c r="K376" i="3"/>
  <c r="Z376" i="3"/>
  <c r="R376" i="3"/>
  <c r="J376" i="3"/>
  <c r="Y376" i="3"/>
  <c r="Q376" i="3"/>
  <c r="I376" i="3"/>
  <c r="X376" i="3"/>
  <c r="P376" i="3"/>
  <c r="H376" i="3"/>
  <c r="W376" i="3"/>
  <c r="O376" i="3"/>
  <c r="G376" i="3"/>
  <c r="V376" i="3"/>
  <c r="N376" i="3"/>
  <c r="F376" i="3"/>
  <c r="AC376" i="3"/>
  <c r="U376" i="3"/>
  <c r="M376" i="3"/>
  <c r="E376" i="3"/>
  <c r="V379" i="3"/>
  <c r="N379" i="3"/>
  <c r="F379" i="3"/>
  <c r="AC379" i="3"/>
  <c r="U379" i="3"/>
  <c r="M379" i="3"/>
  <c r="E379" i="3"/>
  <c r="AB379" i="3"/>
  <c r="T379" i="3"/>
  <c r="L379" i="3"/>
  <c r="AA379" i="3"/>
  <c r="S379" i="3"/>
  <c r="K379" i="3"/>
  <c r="Z379" i="3"/>
  <c r="R379" i="3"/>
  <c r="J379" i="3"/>
  <c r="Y379" i="3"/>
  <c r="Q379" i="3"/>
  <c r="I379" i="3"/>
  <c r="X379" i="3"/>
  <c r="P379" i="3"/>
  <c r="H379" i="3"/>
  <c r="W379" i="3"/>
  <c r="O379" i="3"/>
  <c r="G379" i="3"/>
  <c r="N379" i="2"/>
  <c r="O379" i="2" s="1"/>
  <c r="Q379" i="2" s="1"/>
  <c r="AB384" i="3"/>
  <c r="T384" i="3"/>
  <c r="L384" i="3"/>
  <c r="AA384" i="3"/>
  <c r="S384" i="3"/>
  <c r="K384" i="3"/>
  <c r="Z384" i="3"/>
  <c r="R384" i="3"/>
  <c r="J384" i="3"/>
  <c r="Y384" i="3"/>
  <c r="Q384" i="3"/>
  <c r="I384" i="3"/>
  <c r="X384" i="3"/>
  <c r="P384" i="3"/>
  <c r="H384" i="3"/>
  <c r="W384" i="3"/>
  <c r="O384" i="3"/>
  <c r="G384" i="3"/>
  <c r="V384" i="3"/>
  <c r="N384" i="3"/>
  <c r="F384" i="3"/>
  <c r="AC384" i="3"/>
  <c r="U384" i="3"/>
  <c r="M384" i="3"/>
  <c r="E384" i="3"/>
  <c r="Z389" i="3"/>
  <c r="R389" i="3"/>
  <c r="J389" i="3"/>
  <c r="Y389" i="3"/>
  <c r="Q389" i="3"/>
  <c r="I389" i="3"/>
  <c r="X389" i="3"/>
  <c r="P389" i="3"/>
  <c r="H389" i="3"/>
  <c r="W389" i="3"/>
  <c r="O389" i="3"/>
  <c r="G389" i="3"/>
  <c r="V389" i="3"/>
  <c r="N389" i="3"/>
  <c r="F389" i="3"/>
  <c r="AC389" i="3"/>
  <c r="U389" i="3"/>
  <c r="M389" i="3"/>
  <c r="E389" i="3"/>
  <c r="AB389" i="3"/>
  <c r="T389" i="3"/>
  <c r="L389" i="3"/>
  <c r="AA389" i="3"/>
  <c r="S389" i="3"/>
  <c r="K389" i="3"/>
  <c r="N389" i="2"/>
  <c r="O389" i="2" s="1"/>
  <c r="Q389" i="2" s="1"/>
  <c r="N394" i="2"/>
  <c r="O394" i="2" s="1"/>
  <c r="Q394" i="2" s="1"/>
  <c r="R394" i="2" s="1"/>
  <c r="N402" i="2"/>
  <c r="O402" i="2" s="1"/>
  <c r="Q402" i="2" s="1"/>
  <c r="H402" i="3" s="1"/>
  <c r="AB404" i="3"/>
  <c r="T404" i="3"/>
  <c r="L404" i="3"/>
  <c r="AA404" i="3"/>
  <c r="S404" i="3"/>
  <c r="K404" i="3"/>
  <c r="Z404" i="3"/>
  <c r="R404" i="3"/>
  <c r="J404" i="3"/>
  <c r="Y404" i="3"/>
  <c r="Q404" i="3"/>
  <c r="I404" i="3"/>
  <c r="X404" i="3"/>
  <c r="P404" i="3"/>
  <c r="H404" i="3"/>
  <c r="W404" i="3"/>
  <c r="O404" i="3"/>
  <c r="G404" i="3"/>
  <c r="V404" i="3"/>
  <c r="N404" i="3"/>
  <c r="F404" i="3"/>
  <c r="AC404" i="3"/>
  <c r="U404" i="3"/>
  <c r="M404" i="3"/>
  <c r="E404" i="3"/>
  <c r="V407" i="3"/>
  <c r="N407" i="3"/>
  <c r="F407" i="3"/>
  <c r="AC407" i="3"/>
  <c r="U407" i="3"/>
  <c r="M407" i="3"/>
  <c r="E407" i="3"/>
  <c r="AB407" i="3"/>
  <c r="T407" i="3"/>
  <c r="AA407" i="3"/>
  <c r="S407" i="3"/>
  <c r="K407" i="3"/>
  <c r="Z407" i="3"/>
  <c r="R407" i="3"/>
  <c r="J407" i="3"/>
  <c r="Y407" i="3"/>
  <c r="Q407" i="3"/>
  <c r="I407" i="3"/>
  <c r="X407" i="3"/>
  <c r="P407" i="3"/>
  <c r="H407" i="3"/>
  <c r="W407" i="3"/>
  <c r="O407" i="3"/>
  <c r="G407" i="3"/>
  <c r="N407" i="2"/>
  <c r="O407" i="2" s="1"/>
  <c r="Q407" i="2" s="1"/>
  <c r="AB412" i="3"/>
  <c r="T412" i="3"/>
  <c r="L412" i="3"/>
  <c r="AA412" i="3"/>
  <c r="S412" i="3"/>
  <c r="K412" i="3"/>
  <c r="Z412" i="3"/>
  <c r="R412" i="3"/>
  <c r="J412" i="3"/>
  <c r="Y412" i="3"/>
  <c r="Q412" i="3"/>
  <c r="I412" i="3"/>
  <c r="X412" i="3"/>
  <c r="P412" i="3"/>
  <c r="H412" i="3"/>
  <c r="W412" i="3"/>
  <c r="O412" i="3"/>
  <c r="G412" i="3"/>
  <c r="V412" i="3"/>
  <c r="N412" i="3"/>
  <c r="F412" i="3"/>
  <c r="AC412" i="3"/>
  <c r="U412" i="3"/>
  <c r="M412" i="3"/>
  <c r="E412" i="3"/>
  <c r="V415" i="3"/>
  <c r="N415" i="3"/>
  <c r="AC415" i="3"/>
  <c r="U415" i="3"/>
  <c r="M415" i="3"/>
  <c r="E415" i="3"/>
  <c r="AB415" i="3"/>
  <c r="T415" i="3"/>
  <c r="L415" i="3"/>
  <c r="AA415" i="3"/>
  <c r="S415" i="3"/>
  <c r="K415" i="3"/>
  <c r="Z415" i="3"/>
  <c r="R415" i="3"/>
  <c r="J415" i="3"/>
  <c r="Y415" i="3"/>
  <c r="Q415" i="3"/>
  <c r="I415" i="3"/>
  <c r="X415" i="3"/>
  <c r="P415" i="3"/>
  <c r="H415" i="3"/>
  <c r="W415" i="3"/>
  <c r="O415" i="3"/>
  <c r="G415" i="3"/>
  <c r="N415" i="2"/>
  <c r="O415" i="2" s="1"/>
  <c r="Q415" i="2" s="1"/>
  <c r="N420" i="2"/>
  <c r="O420" i="2" s="1"/>
  <c r="Q420" i="2" s="1"/>
  <c r="R420" i="2" s="1"/>
  <c r="N428" i="2"/>
  <c r="O428" i="2" s="1"/>
  <c r="Q428" i="2" s="1"/>
  <c r="R428" i="2" s="1"/>
  <c r="N436" i="2"/>
  <c r="O436" i="2" s="1"/>
  <c r="Q436" i="2" s="1"/>
  <c r="R436" i="2" s="1"/>
  <c r="Z446" i="3"/>
  <c r="R446" i="3"/>
  <c r="J446" i="3"/>
  <c r="Y446" i="3"/>
  <c r="Q446" i="3"/>
  <c r="I446" i="3"/>
  <c r="X446" i="3"/>
  <c r="P446" i="3"/>
  <c r="W446" i="3"/>
  <c r="O446" i="3"/>
  <c r="G446" i="3"/>
  <c r="V446" i="3"/>
  <c r="N446" i="3"/>
  <c r="F446" i="3"/>
  <c r="AB446" i="3"/>
  <c r="T446" i="3"/>
  <c r="L446" i="3"/>
  <c r="AA446" i="3"/>
  <c r="S446" i="3"/>
  <c r="K446" i="3"/>
  <c r="AC446" i="3"/>
  <c r="U446" i="3"/>
  <c r="M446" i="3"/>
  <c r="E446" i="3"/>
  <c r="N454" i="2"/>
  <c r="O454" i="2" s="1"/>
  <c r="Q454" i="2" s="1"/>
  <c r="R454" i="2" s="1"/>
  <c r="N462" i="2"/>
  <c r="O462" i="2" s="1"/>
  <c r="Q462" i="2" s="1"/>
  <c r="R462" i="2" s="1"/>
  <c r="N468" i="2"/>
  <c r="O468" i="2" s="1"/>
  <c r="Q468" i="2" s="1"/>
  <c r="R468" i="2" s="1"/>
  <c r="AB473" i="3"/>
  <c r="T473" i="3"/>
  <c r="AA473" i="3"/>
  <c r="S473" i="3"/>
  <c r="K473" i="3"/>
  <c r="Z473" i="3"/>
  <c r="R473" i="3"/>
  <c r="J473" i="3"/>
  <c r="Y473" i="3"/>
  <c r="Q473" i="3"/>
  <c r="I473" i="3"/>
  <c r="X473" i="3"/>
  <c r="P473" i="3"/>
  <c r="H473" i="3"/>
  <c r="V473" i="3"/>
  <c r="N473" i="3"/>
  <c r="F473" i="3"/>
  <c r="AC473" i="3"/>
  <c r="U473" i="3"/>
  <c r="M473" i="3"/>
  <c r="E473" i="3"/>
  <c r="W473" i="3"/>
  <c r="O473" i="3"/>
  <c r="G473" i="3"/>
  <c r="N473" i="2"/>
  <c r="O473" i="2" s="1"/>
  <c r="Q473" i="2" s="1"/>
  <c r="AA476" i="3"/>
  <c r="S476" i="3"/>
  <c r="K476" i="3"/>
  <c r="Y476" i="3"/>
  <c r="Q476" i="3"/>
  <c r="I476" i="3"/>
  <c r="AC476" i="3"/>
  <c r="U476" i="3"/>
  <c r="M476" i="3"/>
  <c r="E476" i="3"/>
  <c r="AB476" i="3"/>
  <c r="T476" i="3"/>
  <c r="L476" i="3"/>
  <c r="O476" i="3"/>
  <c r="N476" i="3"/>
  <c r="Z476" i="3"/>
  <c r="J476" i="3"/>
  <c r="X476" i="3"/>
  <c r="H476" i="3"/>
  <c r="W476" i="3"/>
  <c r="G476" i="3"/>
  <c r="R476" i="3"/>
  <c r="P476" i="3"/>
  <c r="V476" i="3"/>
  <c r="F476" i="3"/>
  <c r="Y481" i="3"/>
  <c r="Q481" i="3"/>
  <c r="I481" i="3"/>
  <c r="X481" i="3"/>
  <c r="P481" i="3"/>
  <c r="H481" i="3"/>
  <c r="W481" i="3"/>
  <c r="O481" i="3"/>
  <c r="G481" i="3"/>
  <c r="V481" i="3"/>
  <c r="N481" i="3"/>
  <c r="F481" i="3"/>
  <c r="AA481" i="3"/>
  <c r="S481" i="3"/>
  <c r="K481" i="3"/>
  <c r="Z481" i="3"/>
  <c r="R481" i="3"/>
  <c r="J481" i="3"/>
  <c r="L481" i="3"/>
  <c r="AC481" i="3"/>
  <c r="AB481" i="3"/>
  <c r="T481" i="3"/>
  <c r="M481" i="3"/>
  <c r="U481" i="3"/>
  <c r="N481" i="2"/>
  <c r="O481" i="2" s="1"/>
  <c r="Q481" i="2" s="1"/>
  <c r="R481" i="2" s="1"/>
  <c r="R204" i="1" s="1"/>
  <c r="S204" i="1" s="1"/>
  <c r="AA484" i="3"/>
  <c r="S484" i="3"/>
  <c r="K484" i="3"/>
  <c r="Z484" i="3"/>
  <c r="R484" i="3"/>
  <c r="J484" i="3"/>
  <c r="Y484" i="3"/>
  <c r="Q484" i="3"/>
  <c r="I484" i="3"/>
  <c r="X484" i="3"/>
  <c r="P484" i="3"/>
  <c r="H484" i="3"/>
  <c r="V484" i="3"/>
  <c r="N484" i="3"/>
  <c r="AC484" i="3"/>
  <c r="U484" i="3"/>
  <c r="M484" i="3"/>
  <c r="E484" i="3"/>
  <c r="AB484" i="3"/>
  <c r="T484" i="3"/>
  <c r="L484" i="3"/>
  <c r="W484" i="3"/>
  <c r="O484" i="3"/>
  <c r="F484" i="3"/>
  <c r="G484" i="3"/>
  <c r="O499" i="2"/>
  <c r="Q499" i="2" s="1"/>
  <c r="O539" i="2"/>
  <c r="Q539" i="2" s="1"/>
  <c r="R539" i="2" s="1"/>
  <c r="Y545" i="3"/>
  <c r="Q545" i="3"/>
  <c r="I545" i="3"/>
  <c r="AB545" i="3"/>
  <c r="U545" i="3"/>
  <c r="L545" i="3"/>
  <c r="T545" i="3"/>
  <c r="K545" i="3"/>
  <c r="AC545" i="3"/>
  <c r="S545" i="3"/>
  <c r="J545" i="3"/>
  <c r="AA545" i="3"/>
  <c r="R545" i="3"/>
  <c r="H545" i="3"/>
  <c r="W545" i="3"/>
  <c r="N545" i="3"/>
  <c r="E545" i="3"/>
  <c r="V545" i="3"/>
  <c r="M545" i="3"/>
  <c r="X545" i="3"/>
  <c r="P545" i="3"/>
  <c r="O545" i="3"/>
  <c r="Z545" i="3"/>
  <c r="N545" i="2"/>
  <c r="O545" i="2" s="1"/>
  <c r="Q545" i="2" s="1"/>
  <c r="R545" i="2" s="1"/>
  <c r="O221" i="2"/>
  <c r="Q221" i="2" s="1"/>
  <c r="R221" i="2" s="1"/>
  <c r="R150" i="1" s="1"/>
  <c r="S150" i="1" s="1"/>
  <c r="AB222" i="3"/>
  <c r="T222" i="3"/>
  <c r="L222" i="3"/>
  <c r="AA222" i="3"/>
  <c r="S222" i="3"/>
  <c r="K222" i="3"/>
  <c r="Z222" i="3"/>
  <c r="R222" i="3"/>
  <c r="J222" i="3"/>
  <c r="Y222" i="3"/>
  <c r="Q222" i="3"/>
  <c r="X222" i="3"/>
  <c r="P222" i="3"/>
  <c r="H222" i="3"/>
  <c r="W222" i="3"/>
  <c r="O222" i="3"/>
  <c r="G222" i="3"/>
  <c r="V222" i="3"/>
  <c r="N222" i="3"/>
  <c r="F222" i="3"/>
  <c r="AC222" i="3"/>
  <c r="U222" i="3"/>
  <c r="M222" i="3"/>
  <c r="E222" i="3"/>
  <c r="V225" i="3"/>
  <c r="N225" i="3"/>
  <c r="F225" i="3"/>
  <c r="AC225" i="3"/>
  <c r="U225" i="3"/>
  <c r="M225" i="3"/>
  <c r="E225" i="3"/>
  <c r="AB225" i="3"/>
  <c r="T225" i="3"/>
  <c r="L225" i="3"/>
  <c r="AA225" i="3"/>
  <c r="S225" i="3"/>
  <c r="K225" i="3"/>
  <c r="Z225" i="3"/>
  <c r="R225" i="3"/>
  <c r="J225" i="3"/>
  <c r="Y225" i="3"/>
  <c r="Q225" i="3"/>
  <c r="I225" i="3"/>
  <c r="X225" i="3"/>
  <c r="P225" i="3"/>
  <c r="H225" i="3"/>
  <c r="W225" i="3"/>
  <c r="O225" i="3"/>
  <c r="G225" i="3"/>
  <c r="W610" i="3"/>
  <c r="O610" i="3"/>
  <c r="G610" i="3"/>
  <c r="V610" i="3"/>
  <c r="N610" i="3"/>
  <c r="F610" i="3"/>
  <c r="AC610" i="3"/>
  <c r="U610" i="3"/>
  <c r="M610" i="3"/>
  <c r="E610" i="3"/>
  <c r="AA610" i="3"/>
  <c r="P610" i="3"/>
  <c r="Z610" i="3"/>
  <c r="L610" i="3"/>
  <c r="Y610" i="3"/>
  <c r="K610" i="3"/>
  <c r="X610" i="3"/>
  <c r="J610" i="3"/>
  <c r="R610" i="3"/>
  <c r="AB610" i="3"/>
  <c r="T610" i="3"/>
  <c r="S610" i="3"/>
  <c r="H610" i="3"/>
  <c r="Q610" i="3"/>
  <c r="N610" i="2"/>
  <c r="O610" i="2" s="1"/>
  <c r="Q610" i="2" s="1"/>
  <c r="R610" i="2" s="1"/>
  <c r="AA612" i="3"/>
  <c r="S612" i="3"/>
  <c r="K612" i="3"/>
  <c r="Z612" i="3"/>
  <c r="R612" i="3"/>
  <c r="J612" i="3"/>
  <c r="Y612" i="3"/>
  <c r="Q612" i="3"/>
  <c r="AB612" i="3"/>
  <c r="N612" i="3"/>
  <c r="X612" i="3"/>
  <c r="M612" i="3"/>
  <c r="W612" i="3"/>
  <c r="L612" i="3"/>
  <c r="V612" i="3"/>
  <c r="H612" i="3"/>
  <c r="P612" i="3"/>
  <c r="E612" i="3"/>
  <c r="AC612" i="3"/>
  <c r="O612" i="3"/>
  <c r="U612" i="3"/>
  <c r="T612" i="3"/>
  <c r="G612" i="3"/>
  <c r="F612" i="3"/>
  <c r="N612" i="2"/>
  <c r="O612" i="2" s="1"/>
  <c r="Q612" i="2" s="1"/>
  <c r="R612" i="2" s="1"/>
  <c r="Y614" i="3"/>
  <c r="W614" i="3"/>
  <c r="O614" i="3"/>
  <c r="G614" i="3"/>
  <c r="V614" i="3"/>
  <c r="N614" i="3"/>
  <c r="F614" i="3"/>
  <c r="AC614" i="3"/>
  <c r="U614" i="3"/>
  <c r="M614" i="3"/>
  <c r="E614" i="3"/>
  <c r="AA614" i="3"/>
  <c r="L614" i="3"/>
  <c r="Z614" i="3"/>
  <c r="K614" i="3"/>
  <c r="X614" i="3"/>
  <c r="J614" i="3"/>
  <c r="T614" i="3"/>
  <c r="I614" i="3"/>
  <c r="Q614" i="3"/>
  <c r="AB614" i="3"/>
  <c r="P614" i="3"/>
  <c r="S614" i="3"/>
  <c r="R614" i="3"/>
  <c r="H614" i="3"/>
  <c r="N614" i="2"/>
  <c r="O614" i="2" s="1"/>
  <c r="Q614" i="2" s="1"/>
  <c r="AC628" i="3"/>
  <c r="U628" i="3"/>
  <c r="M628" i="3"/>
  <c r="E628" i="3"/>
  <c r="AB628" i="3"/>
  <c r="T628" i="3"/>
  <c r="L628" i="3"/>
  <c r="AA628" i="3"/>
  <c r="S628" i="3"/>
  <c r="K628" i="3"/>
  <c r="Z628" i="3"/>
  <c r="R628" i="3"/>
  <c r="J628" i="3"/>
  <c r="Y628" i="3"/>
  <c r="I628" i="3"/>
  <c r="X628" i="3"/>
  <c r="P628" i="3"/>
  <c r="H628" i="3"/>
  <c r="W628" i="3"/>
  <c r="V628" i="3"/>
  <c r="G628" i="3"/>
  <c r="F628" i="3"/>
  <c r="N628" i="3"/>
  <c r="O628" i="3"/>
  <c r="N628" i="2"/>
  <c r="O628" i="2" s="1"/>
  <c r="Q628" i="2" s="1"/>
  <c r="R628" i="2" s="1"/>
  <c r="AC487" i="3"/>
  <c r="U487" i="3"/>
  <c r="M487" i="3"/>
  <c r="E487" i="3"/>
  <c r="AB487" i="3"/>
  <c r="T487" i="3"/>
  <c r="L487" i="3"/>
  <c r="AA487" i="3"/>
  <c r="S487" i="3"/>
  <c r="K487" i="3"/>
  <c r="Z487" i="3"/>
  <c r="R487" i="3"/>
  <c r="J487" i="3"/>
  <c r="Y487" i="3"/>
  <c r="Q487" i="3"/>
  <c r="I487" i="3"/>
  <c r="X487" i="3"/>
  <c r="P487" i="3"/>
  <c r="H487" i="3"/>
  <c r="W487" i="3"/>
  <c r="O487" i="3"/>
  <c r="G487" i="3"/>
  <c r="V487" i="3"/>
  <c r="N487" i="3"/>
  <c r="F487" i="3"/>
  <c r="W490" i="3"/>
  <c r="O490" i="3"/>
  <c r="G490" i="3"/>
  <c r="V490" i="3"/>
  <c r="N490" i="3"/>
  <c r="F490" i="3"/>
  <c r="AC490" i="3"/>
  <c r="U490" i="3"/>
  <c r="M490" i="3"/>
  <c r="E490" i="3"/>
  <c r="AB490" i="3"/>
  <c r="T490" i="3"/>
  <c r="AA490" i="3"/>
  <c r="S490" i="3"/>
  <c r="K490" i="3"/>
  <c r="Z490" i="3"/>
  <c r="R490" i="3"/>
  <c r="J490" i="3"/>
  <c r="Y490" i="3"/>
  <c r="Q490" i="3"/>
  <c r="I490" i="3"/>
  <c r="X490" i="3"/>
  <c r="P490" i="3"/>
  <c r="H490" i="3"/>
  <c r="AC495" i="3"/>
  <c r="U495" i="3"/>
  <c r="M495" i="3"/>
  <c r="E495" i="3"/>
  <c r="AB495" i="3"/>
  <c r="T495" i="3"/>
  <c r="L495" i="3"/>
  <c r="AA495" i="3"/>
  <c r="S495" i="3"/>
  <c r="Z495" i="3"/>
  <c r="R495" i="3"/>
  <c r="J495" i="3"/>
  <c r="Y495" i="3"/>
  <c r="Q495" i="3"/>
  <c r="I495" i="3"/>
  <c r="X495" i="3"/>
  <c r="P495" i="3"/>
  <c r="H495" i="3"/>
  <c r="W495" i="3"/>
  <c r="O495" i="3"/>
  <c r="G495" i="3"/>
  <c r="V495" i="3"/>
  <c r="N495" i="3"/>
  <c r="F495" i="3"/>
  <c r="W498" i="3"/>
  <c r="O498" i="3"/>
  <c r="G498" i="3"/>
  <c r="V498" i="3"/>
  <c r="N498" i="3"/>
  <c r="F498" i="3"/>
  <c r="AC498" i="3"/>
  <c r="U498" i="3"/>
  <c r="M498" i="3"/>
  <c r="E498" i="3"/>
  <c r="AB498" i="3"/>
  <c r="T498" i="3"/>
  <c r="L498" i="3"/>
  <c r="AA498" i="3"/>
  <c r="S498" i="3"/>
  <c r="K498" i="3"/>
  <c r="Z498" i="3"/>
  <c r="R498" i="3"/>
  <c r="J498" i="3"/>
  <c r="Y498" i="3"/>
  <c r="Q498" i="3"/>
  <c r="I498" i="3"/>
  <c r="X498" i="3"/>
  <c r="P498" i="3"/>
  <c r="H498" i="3"/>
  <c r="AC503" i="3"/>
  <c r="U503" i="3"/>
  <c r="M503" i="3"/>
  <c r="E503" i="3"/>
  <c r="AB503" i="3"/>
  <c r="T503" i="3"/>
  <c r="L503" i="3"/>
  <c r="AA503" i="3"/>
  <c r="S503" i="3"/>
  <c r="K503" i="3"/>
  <c r="Z503" i="3"/>
  <c r="R503" i="3"/>
  <c r="J503" i="3"/>
  <c r="Y503" i="3"/>
  <c r="Q503" i="3"/>
  <c r="I503" i="3"/>
  <c r="X503" i="3"/>
  <c r="P503" i="3"/>
  <c r="H503" i="3"/>
  <c r="W503" i="3"/>
  <c r="O503" i="3"/>
  <c r="G503" i="3"/>
  <c r="V503" i="3"/>
  <c r="N503" i="3"/>
  <c r="F503" i="3"/>
  <c r="W506" i="3"/>
  <c r="O506" i="3"/>
  <c r="V506" i="3"/>
  <c r="N506" i="3"/>
  <c r="F506" i="3"/>
  <c r="AC506" i="3"/>
  <c r="U506" i="3"/>
  <c r="M506" i="3"/>
  <c r="E506" i="3"/>
  <c r="AB506" i="3"/>
  <c r="T506" i="3"/>
  <c r="L506" i="3"/>
  <c r="AA506" i="3"/>
  <c r="S506" i="3"/>
  <c r="K506" i="3"/>
  <c r="Z506" i="3"/>
  <c r="R506" i="3"/>
  <c r="J506" i="3"/>
  <c r="Y506" i="3"/>
  <c r="Q506" i="3"/>
  <c r="I506" i="3"/>
  <c r="X506" i="3"/>
  <c r="P506" i="3"/>
  <c r="H506" i="3"/>
  <c r="AC511" i="3"/>
  <c r="U511" i="3"/>
  <c r="M511" i="3"/>
  <c r="E511" i="3"/>
  <c r="AB511" i="3"/>
  <c r="T511" i="3"/>
  <c r="L511" i="3"/>
  <c r="AA511" i="3"/>
  <c r="S511" i="3"/>
  <c r="K511" i="3"/>
  <c r="Z511" i="3"/>
  <c r="R511" i="3"/>
  <c r="J511" i="3"/>
  <c r="Y511" i="3"/>
  <c r="Q511" i="3"/>
  <c r="I511" i="3"/>
  <c r="X511" i="3"/>
  <c r="P511" i="3"/>
  <c r="H511" i="3"/>
  <c r="W511" i="3"/>
  <c r="O511" i="3"/>
  <c r="G511" i="3"/>
  <c r="V511" i="3"/>
  <c r="N511" i="3"/>
  <c r="F511" i="3"/>
  <c r="W514" i="3"/>
  <c r="O514" i="3"/>
  <c r="V514" i="3"/>
  <c r="N514" i="3"/>
  <c r="F514" i="3"/>
  <c r="AC514" i="3"/>
  <c r="U514" i="3"/>
  <c r="M514" i="3"/>
  <c r="E514" i="3"/>
  <c r="AB514" i="3"/>
  <c r="T514" i="3"/>
  <c r="L514" i="3"/>
  <c r="AA514" i="3"/>
  <c r="S514" i="3"/>
  <c r="K514" i="3"/>
  <c r="Z514" i="3"/>
  <c r="R514" i="3"/>
  <c r="J514" i="3"/>
  <c r="Y514" i="3"/>
  <c r="Q514" i="3"/>
  <c r="I514" i="3"/>
  <c r="X514" i="3"/>
  <c r="P514" i="3"/>
  <c r="H514" i="3"/>
  <c r="AC519" i="3"/>
  <c r="U519" i="3"/>
  <c r="M519" i="3"/>
  <c r="E519" i="3"/>
  <c r="AB519" i="3"/>
  <c r="T519" i="3"/>
  <c r="L519" i="3"/>
  <c r="AA519" i="3"/>
  <c r="S519" i="3"/>
  <c r="K519" i="3"/>
  <c r="Z519" i="3"/>
  <c r="R519" i="3"/>
  <c r="J519" i="3"/>
  <c r="Y519" i="3"/>
  <c r="Q519" i="3"/>
  <c r="I519" i="3"/>
  <c r="X519" i="3"/>
  <c r="P519" i="3"/>
  <c r="H519" i="3"/>
  <c r="W519" i="3"/>
  <c r="O519" i="3"/>
  <c r="G519" i="3"/>
  <c r="V519" i="3"/>
  <c r="N519" i="3"/>
  <c r="F519" i="3"/>
  <c r="W522" i="3"/>
  <c r="O522" i="3"/>
  <c r="G522" i="3"/>
  <c r="V522" i="3"/>
  <c r="N522" i="3"/>
  <c r="AC522" i="3"/>
  <c r="U522" i="3"/>
  <c r="M522" i="3"/>
  <c r="AB522" i="3"/>
  <c r="X522" i="3"/>
  <c r="J522" i="3"/>
  <c r="T522" i="3"/>
  <c r="I522" i="3"/>
  <c r="S522" i="3"/>
  <c r="H522" i="3"/>
  <c r="R522" i="3"/>
  <c r="F522" i="3"/>
  <c r="Q522" i="3"/>
  <c r="E522" i="3"/>
  <c r="AA522" i="3"/>
  <c r="P522" i="3"/>
  <c r="Z522" i="3"/>
  <c r="L522" i="3"/>
  <c r="Y522" i="3"/>
  <c r="K522" i="3"/>
  <c r="AC527" i="3"/>
  <c r="U527" i="3"/>
  <c r="M527" i="3"/>
  <c r="E527" i="3"/>
  <c r="AB527" i="3"/>
  <c r="T527" i="3"/>
  <c r="L527" i="3"/>
  <c r="AA527" i="3"/>
  <c r="S527" i="3"/>
  <c r="K527" i="3"/>
  <c r="Z527" i="3"/>
  <c r="R527" i="3"/>
  <c r="J527" i="3"/>
  <c r="W527" i="3"/>
  <c r="O527" i="3"/>
  <c r="G527" i="3"/>
  <c r="V527" i="3"/>
  <c r="N527" i="3"/>
  <c r="F527" i="3"/>
  <c r="Y527" i="3"/>
  <c r="X527" i="3"/>
  <c r="Q527" i="3"/>
  <c r="P527" i="3"/>
  <c r="I527" i="3"/>
  <c r="H527" i="3"/>
  <c r="W530" i="3"/>
  <c r="O530" i="3"/>
  <c r="V530" i="3"/>
  <c r="N530" i="3"/>
  <c r="F530" i="3"/>
  <c r="AC530" i="3"/>
  <c r="U530" i="3"/>
  <c r="M530" i="3"/>
  <c r="E530" i="3"/>
  <c r="AB530" i="3"/>
  <c r="T530" i="3"/>
  <c r="L530" i="3"/>
  <c r="Y530" i="3"/>
  <c r="Q530" i="3"/>
  <c r="I530" i="3"/>
  <c r="X530" i="3"/>
  <c r="P530" i="3"/>
  <c r="H530" i="3"/>
  <c r="R530" i="3"/>
  <c r="K530" i="3"/>
  <c r="J530" i="3"/>
  <c r="AA530" i="3"/>
  <c r="Z530" i="3"/>
  <c r="S530" i="3"/>
  <c r="AC535" i="3"/>
  <c r="U535" i="3"/>
  <c r="M535" i="3"/>
  <c r="E535" i="3"/>
  <c r="AB535" i="3"/>
  <c r="T535" i="3"/>
  <c r="L535" i="3"/>
  <c r="AA535" i="3"/>
  <c r="S535" i="3"/>
  <c r="K535" i="3"/>
  <c r="Z535" i="3"/>
  <c r="R535" i="3"/>
  <c r="J535" i="3"/>
  <c r="W535" i="3"/>
  <c r="O535" i="3"/>
  <c r="G535" i="3"/>
  <c r="V535" i="3"/>
  <c r="N535" i="3"/>
  <c r="F535" i="3"/>
  <c r="P535" i="3"/>
  <c r="I535" i="3"/>
  <c r="H535" i="3"/>
  <c r="Y535" i="3"/>
  <c r="X535" i="3"/>
  <c r="Q535" i="3"/>
  <c r="W538" i="3"/>
  <c r="O538" i="3"/>
  <c r="G538" i="3"/>
  <c r="V538" i="3"/>
  <c r="N538" i="3"/>
  <c r="F538" i="3"/>
  <c r="AC538" i="3"/>
  <c r="U538" i="3"/>
  <c r="M538" i="3"/>
  <c r="E538" i="3"/>
  <c r="AB538" i="3"/>
  <c r="T538" i="3"/>
  <c r="Y538" i="3"/>
  <c r="Q538" i="3"/>
  <c r="I538" i="3"/>
  <c r="X538" i="3"/>
  <c r="P538" i="3"/>
  <c r="H538" i="3"/>
  <c r="AA538" i="3"/>
  <c r="Z538" i="3"/>
  <c r="S538" i="3"/>
  <c r="R538" i="3"/>
  <c r="K538" i="3"/>
  <c r="J538" i="3"/>
  <c r="AC543" i="3"/>
  <c r="U543" i="3"/>
  <c r="M543" i="3"/>
  <c r="AA543" i="3"/>
  <c r="R543" i="3"/>
  <c r="I543" i="3"/>
  <c r="Z543" i="3"/>
  <c r="Q543" i="3"/>
  <c r="H543" i="3"/>
  <c r="Y543" i="3"/>
  <c r="P543" i="3"/>
  <c r="G543" i="3"/>
  <c r="X543" i="3"/>
  <c r="O543" i="3"/>
  <c r="F543" i="3"/>
  <c r="T543" i="3"/>
  <c r="K543" i="3"/>
  <c r="AB543" i="3"/>
  <c r="S543" i="3"/>
  <c r="J543" i="3"/>
  <c r="W543" i="3"/>
  <c r="V543" i="3"/>
  <c r="N543" i="3"/>
  <c r="L543" i="3"/>
  <c r="W546" i="3"/>
  <c r="O546" i="3"/>
  <c r="G546" i="3"/>
  <c r="Z546" i="3"/>
  <c r="R546" i="3"/>
  <c r="J546" i="3"/>
  <c r="AA546" i="3"/>
  <c r="P546" i="3"/>
  <c r="E546" i="3"/>
  <c r="Y546" i="3"/>
  <c r="N546" i="3"/>
  <c r="X546" i="3"/>
  <c r="M546" i="3"/>
  <c r="V546" i="3"/>
  <c r="L546" i="3"/>
  <c r="AC546" i="3"/>
  <c r="S546" i="3"/>
  <c r="AB546" i="3"/>
  <c r="Q546" i="3"/>
  <c r="U546" i="3"/>
  <c r="T546" i="3"/>
  <c r="K546" i="3"/>
  <c r="I546" i="3"/>
  <c r="AC551" i="3"/>
  <c r="U551" i="3"/>
  <c r="M551" i="3"/>
  <c r="E551" i="3"/>
  <c r="AA551" i="3"/>
  <c r="S551" i="3"/>
  <c r="K551" i="3"/>
  <c r="X551" i="3"/>
  <c r="P551" i="3"/>
  <c r="V551" i="3"/>
  <c r="I551" i="3"/>
  <c r="T551" i="3"/>
  <c r="G551" i="3"/>
  <c r="R551" i="3"/>
  <c r="Q551" i="3"/>
  <c r="Y551" i="3"/>
  <c r="L551" i="3"/>
  <c r="W551" i="3"/>
  <c r="J551" i="3"/>
  <c r="AB551" i="3"/>
  <c r="Z551" i="3"/>
  <c r="O551" i="3"/>
  <c r="N551" i="3"/>
  <c r="O553" i="2"/>
  <c r="Q553" i="2" s="1"/>
  <c r="J553" i="3" s="1"/>
  <c r="W554" i="3"/>
  <c r="O554" i="3"/>
  <c r="G554" i="3"/>
  <c r="AC554" i="3"/>
  <c r="U554" i="3"/>
  <c r="M554" i="3"/>
  <c r="E554" i="3"/>
  <c r="Z554" i="3"/>
  <c r="R554" i="3"/>
  <c r="J554" i="3"/>
  <c r="T554" i="3"/>
  <c r="H554" i="3"/>
  <c r="S554" i="3"/>
  <c r="F554" i="3"/>
  <c r="Q554" i="3"/>
  <c r="AB554" i="3"/>
  <c r="P554" i="3"/>
  <c r="X554" i="3"/>
  <c r="V554" i="3"/>
  <c r="I554" i="3"/>
  <c r="Y554" i="3"/>
  <c r="N554" i="3"/>
  <c r="L554" i="3"/>
  <c r="AA554" i="3"/>
  <c r="AC559" i="3"/>
  <c r="U559" i="3"/>
  <c r="M559" i="3"/>
  <c r="E559" i="3"/>
  <c r="AA559" i="3"/>
  <c r="S559" i="3"/>
  <c r="X559" i="3"/>
  <c r="P559" i="3"/>
  <c r="H559" i="3"/>
  <c r="R559" i="3"/>
  <c r="F559" i="3"/>
  <c r="Q559" i="3"/>
  <c r="AB559" i="3"/>
  <c r="O559" i="3"/>
  <c r="Z559" i="3"/>
  <c r="N559" i="3"/>
  <c r="V559" i="3"/>
  <c r="I559" i="3"/>
  <c r="T559" i="3"/>
  <c r="G559" i="3"/>
  <c r="Y559" i="3"/>
  <c r="W559" i="3"/>
  <c r="L559" i="3"/>
  <c r="J559" i="3"/>
  <c r="O561" i="2"/>
  <c r="Q561" i="2" s="1"/>
  <c r="R561" i="2" s="1"/>
  <c r="W562" i="3"/>
  <c r="O562" i="3"/>
  <c r="G562" i="3"/>
  <c r="AC562" i="3"/>
  <c r="U562" i="3"/>
  <c r="M562" i="3"/>
  <c r="E562" i="3"/>
  <c r="Z562" i="3"/>
  <c r="R562" i="3"/>
  <c r="J562" i="3"/>
  <c r="Q562" i="3"/>
  <c r="AB562" i="3"/>
  <c r="P562" i="3"/>
  <c r="AA562" i="3"/>
  <c r="N562" i="3"/>
  <c r="Y562" i="3"/>
  <c r="L562" i="3"/>
  <c r="T562" i="3"/>
  <c r="H562" i="3"/>
  <c r="S562" i="3"/>
  <c r="F562" i="3"/>
  <c r="V562" i="3"/>
  <c r="K562" i="3"/>
  <c r="I562" i="3"/>
  <c r="X562" i="3"/>
  <c r="V567" i="3"/>
  <c r="N567" i="3"/>
  <c r="F567" i="3"/>
  <c r="AC567" i="3"/>
  <c r="U567" i="3"/>
  <c r="M567" i="3"/>
  <c r="E567" i="3"/>
  <c r="AB567" i="3"/>
  <c r="T567" i="3"/>
  <c r="L567" i="3"/>
  <c r="AA567" i="3"/>
  <c r="S567" i="3"/>
  <c r="K567" i="3"/>
  <c r="X567" i="3"/>
  <c r="P567" i="3"/>
  <c r="H567" i="3"/>
  <c r="O567" i="3"/>
  <c r="J567" i="3"/>
  <c r="I567" i="3"/>
  <c r="Z567" i="3"/>
  <c r="G567" i="3"/>
  <c r="R567" i="3"/>
  <c r="Q567" i="3"/>
  <c r="W567" i="3"/>
  <c r="Y567" i="3"/>
  <c r="O569" i="2"/>
  <c r="Q569" i="2" s="1"/>
  <c r="R569" i="2" s="1"/>
  <c r="X570" i="3"/>
  <c r="P570" i="3"/>
  <c r="H570" i="3"/>
  <c r="W570" i="3"/>
  <c r="O570" i="3"/>
  <c r="G570" i="3"/>
  <c r="V570" i="3"/>
  <c r="N570" i="3"/>
  <c r="F570" i="3"/>
  <c r="AC570" i="3"/>
  <c r="U570" i="3"/>
  <c r="M570" i="3"/>
  <c r="E570" i="3"/>
  <c r="Z570" i="3"/>
  <c r="R570" i="3"/>
  <c r="J570" i="3"/>
  <c r="T570" i="3"/>
  <c r="S570" i="3"/>
  <c r="Q570" i="3"/>
  <c r="AA570" i="3"/>
  <c r="Y570" i="3"/>
  <c r="AB570" i="3"/>
  <c r="K570" i="3"/>
  <c r="I570" i="3"/>
  <c r="V575" i="3"/>
  <c r="N575" i="3"/>
  <c r="F575" i="3"/>
  <c r="AC575" i="3"/>
  <c r="U575" i="3"/>
  <c r="M575" i="3"/>
  <c r="E575" i="3"/>
  <c r="AB575" i="3"/>
  <c r="T575" i="3"/>
  <c r="AA575" i="3"/>
  <c r="S575" i="3"/>
  <c r="K575" i="3"/>
  <c r="X575" i="3"/>
  <c r="P575" i="3"/>
  <c r="H575" i="3"/>
  <c r="R575" i="3"/>
  <c r="Q575" i="3"/>
  <c r="O575" i="3"/>
  <c r="J575" i="3"/>
  <c r="Y575" i="3"/>
  <c r="W575" i="3"/>
  <c r="Z575" i="3"/>
  <c r="I575" i="3"/>
  <c r="G575" i="3"/>
  <c r="O577" i="2"/>
  <c r="Q577" i="2" s="1"/>
  <c r="R577" i="2" s="1"/>
  <c r="X578" i="3"/>
  <c r="P578" i="3"/>
  <c r="H578" i="3"/>
  <c r="W578" i="3"/>
  <c r="O578" i="3"/>
  <c r="G578" i="3"/>
  <c r="V578" i="3"/>
  <c r="N578" i="3"/>
  <c r="F578" i="3"/>
  <c r="AC578" i="3"/>
  <c r="U578" i="3"/>
  <c r="M578" i="3"/>
  <c r="E578" i="3"/>
  <c r="Z578" i="3"/>
  <c r="R578" i="3"/>
  <c r="J578" i="3"/>
  <c r="AA578" i="3"/>
  <c r="Y578" i="3"/>
  <c r="T578" i="3"/>
  <c r="S578" i="3"/>
  <c r="K578" i="3"/>
  <c r="AB578" i="3"/>
  <c r="I578" i="3"/>
  <c r="Q578" i="3"/>
  <c r="L578" i="3"/>
  <c r="V583" i="3"/>
  <c r="N583" i="3"/>
  <c r="F583" i="3"/>
  <c r="AC583" i="3"/>
  <c r="U583" i="3"/>
  <c r="M583" i="3"/>
  <c r="E583" i="3"/>
  <c r="AB583" i="3"/>
  <c r="T583" i="3"/>
  <c r="L583" i="3"/>
  <c r="AA583" i="3"/>
  <c r="S583" i="3"/>
  <c r="K583" i="3"/>
  <c r="X583" i="3"/>
  <c r="P583" i="3"/>
  <c r="H583" i="3"/>
  <c r="Y583" i="3"/>
  <c r="W583" i="3"/>
  <c r="R583" i="3"/>
  <c r="Q583" i="3"/>
  <c r="I583" i="3"/>
  <c r="Z583" i="3"/>
  <c r="G583" i="3"/>
  <c r="O583" i="3"/>
  <c r="J583" i="3"/>
  <c r="O585" i="2"/>
  <c r="Q585" i="2" s="1"/>
  <c r="R585" i="2" s="1"/>
  <c r="X586" i="3"/>
  <c r="P586" i="3"/>
  <c r="H586" i="3"/>
  <c r="W586" i="3"/>
  <c r="O586" i="3"/>
  <c r="G586" i="3"/>
  <c r="V586" i="3"/>
  <c r="N586" i="3"/>
  <c r="F586" i="3"/>
  <c r="AC586" i="3"/>
  <c r="U586" i="3"/>
  <c r="M586" i="3"/>
  <c r="E586" i="3"/>
  <c r="Z586" i="3"/>
  <c r="R586" i="3"/>
  <c r="J586" i="3"/>
  <c r="K586" i="3"/>
  <c r="AB586" i="3"/>
  <c r="I586" i="3"/>
  <c r="AA586" i="3"/>
  <c r="Y586" i="3"/>
  <c r="Q586" i="3"/>
  <c r="L586" i="3"/>
  <c r="T586" i="3"/>
  <c r="S586" i="3"/>
  <c r="V591" i="3"/>
  <c r="N591" i="3"/>
  <c r="F591" i="3"/>
  <c r="AC591" i="3"/>
  <c r="U591" i="3"/>
  <c r="M591" i="3"/>
  <c r="E591" i="3"/>
  <c r="AB591" i="3"/>
  <c r="T591" i="3"/>
  <c r="L591" i="3"/>
  <c r="AA591" i="3"/>
  <c r="S591" i="3"/>
  <c r="K591" i="3"/>
  <c r="X591" i="3"/>
  <c r="P591" i="3"/>
  <c r="H591" i="3"/>
  <c r="I591" i="3"/>
  <c r="Z591" i="3"/>
  <c r="G591" i="3"/>
  <c r="Y591" i="3"/>
  <c r="W591" i="3"/>
  <c r="O591" i="3"/>
  <c r="J591" i="3"/>
  <c r="R591" i="3"/>
  <c r="Q591" i="3"/>
  <c r="O593" i="2"/>
  <c r="Q593" i="2" s="1"/>
  <c r="R593" i="2" s="1"/>
  <c r="R100" i="1" s="1"/>
  <c r="S100" i="1" s="1"/>
  <c r="X594" i="3"/>
  <c r="P594" i="3"/>
  <c r="H594" i="3"/>
  <c r="W594" i="3"/>
  <c r="O594" i="3"/>
  <c r="G594" i="3"/>
  <c r="V594" i="3"/>
  <c r="N594" i="3"/>
  <c r="F594" i="3"/>
  <c r="AC594" i="3"/>
  <c r="U594" i="3"/>
  <c r="M594" i="3"/>
  <c r="E594" i="3"/>
  <c r="Z594" i="3"/>
  <c r="R594" i="3"/>
  <c r="J594" i="3"/>
  <c r="L594" i="3"/>
  <c r="K594" i="3"/>
  <c r="AB594" i="3"/>
  <c r="I594" i="3"/>
  <c r="T594" i="3"/>
  <c r="S594" i="3"/>
  <c r="AA594" i="3"/>
  <c r="Y594" i="3"/>
  <c r="AC599" i="3"/>
  <c r="U599" i="3"/>
  <c r="W599" i="3"/>
  <c r="N599" i="3"/>
  <c r="F599" i="3"/>
  <c r="V599" i="3"/>
  <c r="M599" i="3"/>
  <c r="E599" i="3"/>
  <c r="T599" i="3"/>
  <c r="L599" i="3"/>
  <c r="AB599" i="3"/>
  <c r="S599" i="3"/>
  <c r="K599" i="3"/>
  <c r="Y599" i="3"/>
  <c r="P599" i="3"/>
  <c r="H599" i="3"/>
  <c r="O599" i="3"/>
  <c r="J599" i="3"/>
  <c r="I599" i="3"/>
  <c r="AA599" i="3"/>
  <c r="G599" i="3"/>
  <c r="R599" i="3"/>
  <c r="Q599" i="3"/>
  <c r="Z599" i="3"/>
  <c r="X599" i="3"/>
  <c r="O601" i="2"/>
  <c r="Q601" i="2" s="1"/>
  <c r="W602" i="3"/>
  <c r="O602" i="3"/>
  <c r="G602" i="3"/>
  <c r="AA602" i="3"/>
  <c r="R602" i="3"/>
  <c r="I602" i="3"/>
  <c r="Z602" i="3"/>
  <c r="Q602" i="3"/>
  <c r="H602" i="3"/>
  <c r="Y602" i="3"/>
  <c r="P602" i="3"/>
  <c r="F602" i="3"/>
  <c r="X602" i="3"/>
  <c r="N602" i="3"/>
  <c r="E602" i="3"/>
  <c r="AC602" i="3"/>
  <c r="T602" i="3"/>
  <c r="J602" i="3"/>
  <c r="AB602" i="3"/>
  <c r="V602" i="3"/>
  <c r="M602" i="3"/>
  <c r="L602" i="3"/>
  <c r="U602" i="3"/>
  <c r="S602" i="3"/>
  <c r="AC607" i="3"/>
  <c r="U607" i="3"/>
  <c r="M607" i="3"/>
  <c r="E607" i="3"/>
  <c r="AB607" i="3"/>
  <c r="T607" i="3"/>
  <c r="L607" i="3"/>
  <c r="AA607" i="3"/>
  <c r="Q607" i="3"/>
  <c r="G607" i="3"/>
  <c r="Z607" i="3"/>
  <c r="P607" i="3"/>
  <c r="F607" i="3"/>
  <c r="Y607" i="3"/>
  <c r="O607" i="3"/>
  <c r="X607" i="3"/>
  <c r="N607" i="3"/>
  <c r="S607" i="3"/>
  <c r="I607" i="3"/>
  <c r="J607" i="3"/>
  <c r="H607" i="3"/>
  <c r="R607" i="3"/>
  <c r="K607" i="3"/>
  <c r="W607" i="3"/>
  <c r="V607" i="3"/>
  <c r="AC616" i="3"/>
  <c r="U616" i="3"/>
  <c r="M616" i="3"/>
  <c r="E616" i="3"/>
  <c r="AA616" i="3"/>
  <c r="S616" i="3"/>
  <c r="Z616" i="3"/>
  <c r="R616" i="3"/>
  <c r="J616" i="3"/>
  <c r="Y616" i="3"/>
  <c r="Q616" i="3"/>
  <c r="I616" i="3"/>
  <c r="W616" i="3"/>
  <c r="G616" i="3"/>
  <c r="V616" i="3"/>
  <c r="F616" i="3"/>
  <c r="T616" i="3"/>
  <c r="P616" i="3"/>
  <c r="AB616" i="3"/>
  <c r="L616" i="3"/>
  <c r="X616" i="3"/>
  <c r="H616" i="3"/>
  <c r="O616" i="3"/>
  <c r="N616" i="3"/>
  <c r="N616" i="2"/>
  <c r="O616" i="2" s="1"/>
  <c r="Q616" i="2" s="1"/>
  <c r="R616" i="2" s="1"/>
  <c r="Y618" i="3"/>
  <c r="Q618" i="3"/>
  <c r="I618" i="3"/>
  <c r="X618" i="3"/>
  <c r="P618" i="3"/>
  <c r="H618" i="3"/>
  <c r="W618" i="3"/>
  <c r="O618" i="3"/>
  <c r="V618" i="3"/>
  <c r="N618" i="3"/>
  <c r="F618" i="3"/>
  <c r="AC618" i="3"/>
  <c r="U618" i="3"/>
  <c r="M618" i="3"/>
  <c r="E618" i="3"/>
  <c r="AB618" i="3"/>
  <c r="K618" i="3"/>
  <c r="J618" i="3"/>
  <c r="AA618" i="3"/>
  <c r="Z618" i="3"/>
  <c r="R618" i="3"/>
  <c r="L618" i="3"/>
  <c r="S618" i="3"/>
  <c r="T618" i="3"/>
  <c r="N618" i="2"/>
  <c r="O618" i="2" s="1"/>
  <c r="Q618" i="2" s="1"/>
  <c r="R618" i="2" s="1"/>
  <c r="AC620" i="3"/>
  <c r="U620" i="3"/>
  <c r="M620" i="3"/>
  <c r="E620" i="3"/>
  <c r="AB620" i="3"/>
  <c r="T620" i="3"/>
  <c r="L620" i="3"/>
  <c r="AA620" i="3"/>
  <c r="S620" i="3"/>
  <c r="K620" i="3"/>
  <c r="Z620" i="3"/>
  <c r="R620" i="3"/>
  <c r="J620" i="3"/>
  <c r="Y620" i="3"/>
  <c r="Q620" i="3"/>
  <c r="I620" i="3"/>
  <c r="X620" i="3"/>
  <c r="P620" i="3"/>
  <c r="H620" i="3"/>
  <c r="O620" i="3"/>
  <c r="N620" i="3"/>
  <c r="F620" i="3"/>
  <c r="W620" i="3"/>
  <c r="V620" i="3"/>
  <c r="N620" i="2"/>
  <c r="O620" i="2" s="1"/>
  <c r="Q620" i="2" s="1"/>
  <c r="R620" i="2" s="1"/>
  <c r="Y622" i="3"/>
  <c r="Q622" i="3"/>
  <c r="X622" i="3"/>
  <c r="P622" i="3"/>
  <c r="H622" i="3"/>
  <c r="W622" i="3"/>
  <c r="O622" i="3"/>
  <c r="G622" i="3"/>
  <c r="V622" i="3"/>
  <c r="N622" i="3"/>
  <c r="F622" i="3"/>
  <c r="AC622" i="3"/>
  <c r="U622" i="3"/>
  <c r="M622" i="3"/>
  <c r="E622" i="3"/>
  <c r="AB622" i="3"/>
  <c r="T622" i="3"/>
  <c r="L622" i="3"/>
  <c r="AA622" i="3"/>
  <c r="Z622" i="3"/>
  <c r="S622" i="3"/>
  <c r="R622" i="3"/>
  <c r="J622" i="3"/>
  <c r="K622" i="3"/>
  <c r="N622" i="2"/>
  <c r="O622" i="2" s="1"/>
  <c r="Q622" i="2" s="1"/>
  <c r="R622" i="2" s="1"/>
  <c r="AC624" i="3"/>
  <c r="U624" i="3"/>
  <c r="M624" i="3"/>
  <c r="E624" i="3"/>
  <c r="AB624" i="3"/>
  <c r="T624" i="3"/>
  <c r="L624" i="3"/>
  <c r="AA624" i="3"/>
  <c r="S624" i="3"/>
  <c r="K624" i="3"/>
  <c r="Z624" i="3"/>
  <c r="R624" i="3"/>
  <c r="J624" i="3"/>
  <c r="Y624" i="3"/>
  <c r="Q624" i="3"/>
  <c r="X624" i="3"/>
  <c r="P624" i="3"/>
  <c r="H624" i="3"/>
  <c r="G624" i="3"/>
  <c r="F624" i="3"/>
  <c r="O624" i="3"/>
  <c r="N624" i="3"/>
  <c r="W624" i="3"/>
  <c r="V624" i="3"/>
  <c r="N624" i="2"/>
  <c r="O624" i="2" s="1"/>
  <c r="Q624" i="2" s="1"/>
  <c r="R624" i="2" s="1"/>
  <c r="V221" i="3"/>
  <c r="N221" i="3"/>
  <c r="F221" i="3"/>
  <c r="AC221" i="3"/>
  <c r="U221" i="3"/>
  <c r="M221" i="3"/>
  <c r="E221" i="3"/>
  <c r="AB221" i="3"/>
  <c r="T221" i="3"/>
  <c r="L221" i="3"/>
  <c r="AA221" i="3"/>
  <c r="S221" i="3"/>
  <c r="K221" i="3"/>
  <c r="Z221" i="3"/>
  <c r="R221" i="3"/>
  <c r="J221" i="3"/>
  <c r="Y221" i="3"/>
  <c r="Q221" i="3"/>
  <c r="X221" i="3"/>
  <c r="P221" i="3"/>
  <c r="H221" i="3"/>
  <c r="W221" i="3"/>
  <c r="O221" i="3"/>
  <c r="G221" i="3"/>
  <c r="O615" i="2"/>
  <c r="Q615" i="2" s="1"/>
  <c r="R615" i="2" s="1"/>
  <c r="O617" i="2"/>
  <c r="Q617" i="2" s="1"/>
  <c r="R617" i="2" s="1"/>
  <c r="O619" i="2"/>
  <c r="Q619" i="2" s="1"/>
  <c r="R619" i="2" s="1"/>
  <c r="O621" i="2"/>
  <c r="Q621" i="2" s="1"/>
  <c r="R621" i="2" s="1"/>
  <c r="O623" i="2"/>
  <c r="Q623" i="2" s="1"/>
  <c r="R623" i="2" s="1"/>
  <c r="O627" i="2"/>
  <c r="Q627" i="2" s="1"/>
  <c r="R627" i="2" s="1"/>
  <c r="AA548" i="3"/>
  <c r="S548" i="3"/>
  <c r="K548" i="3"/>
  <c r="V548" i="3"/>
  <c r="N548" i="3"/>
  <c r="F548" i="3"/>
  <c r="AB548" i="3"/>
  <c r="Q548" i="3"/>
  <c r="G548" i="3"/>
  <c r="Z548" i="3"/>
  <c r="P548" i="3"/>
  <c r="E548" i="3"/>
  <c r="Y548" i="3"/>
  <c r="O548" i="3"/>
  <c r="X548" i="3"/>
  <c r="M548" i="3"/>
  <c r="T548" i="3"/>
  <c r="I548" i="3"/>
  <c r="AC548" i="3"/>
  <c r="R548" i="3"/>
  <c r="H548" i="3"/>
  <c r="W548" i="3"/>
  <c r="U548" i="3"/>
  <c r="L548" i="3"/>
  <c r="J548" i="3"/>
  <c r="Y553" i="3"/>
  <c r="Q553" i="3"/>
  <c r="I553" i="3"/>
  <c r="W553" i="3"/>
  <c r="O553" i="3"/>
  <c r="G553" i="3"/>
  <c r="AB553" i="3"/>
  <c r="T553" i="3"/>
  <c r="L553" i="3"/>
  <c r="U553" i="3"/>
  <c r="H553" i="3"/>
  <c r="S553" i="3"/>
  <c r="F553" i="3"/>
  <c r="R553" i="3"/>
  <c r="E553" i="3"/>
  <c r="AC553" i="3"/>
  <c r="P553" i="3"/>
  <c r="X553" i="3"/>
  <c r="K553" i="3"/>
  <c r="V553" i="3"/>
  <c r="AA553" i="3"/>
  <c r="Z553" i="3"/>
  <c r="N553" i="3"/>
  <c r="M553" i="3"/>
  <c r="O555" i="2"/>
  <c r="Q555" i="2" s="1"/>
  <c r="R555" i="2" s="1"/>
  <c r="R173" i="1" s="1"/>
  <c r="S173" i="1" s="1"/>
  <c r="AA556" i="3"/>
  <c r="S556" i="3"/>
  <c r="K556" i="3"/>
  <c r="Y556" i="3"/>
  <c r="Q556" i="3"/>
  <c r="I556" i="3"/>
  <c r="V556" i="3"/>
  <c r="N556" i="3"/>
  <c r="F556" i="3"/>
  <c r="T556" i="3"/>
  <c r="G556" i="3"/>
  <c r="R556" i="3"/>
  <c r="E556" i="3"/>
  <c r="AC556" i="3"/>
  <c r="P556" i="3"/>
  <c r="AB556" i="3"/>
  <c r="O556" i="3"/>
  <c r="W556" i="3"/>
  <c r="J556" i="3"/>
  <c r="U556" i="3"/>
  <c r="H556" i="3"/>
  <c r="X556" i="3"/>
  <c r="M556" i="3"/>
  <c r="L556" i="3"/>
  <c r="Z556" i="3"/>
  <c r="Y561" i="3"/>
  <c r="Q561" i="3"/>
  <c r="I561" i="3"/>
  <c r="W561" i="3"/>
  <c r="O561" i="3"/>
  <c r="G561" i="3"/>
  <c r="AB561" i="3"/>
  <c r="T561" i="3"/>
  <c r="L561" i="3"/>
  <c r="R561" i="3"/>
  <c r="E561" i="3"/>
  <c r="AC561" i="3"/>
  <c r="P561" i="3"/>
  <c r="AA561" i="3"/>
  <c r="N561" i="3"/>
  <c r="Z561" i="3"/>
  <c r="M561" i="3"/>
  <c r="U561" i="3"/>
  <c r="H561" i="3"/>
  <c r="S561" i="3"/>
  <c r="F561" i="3"/>
  <c r="X561" i="3"/>
  <c r="V561" i="3"/>
  <c r="J561" i="3"/>
  <c r="O563" i="2"/>
  <c r="Q563" i="2" s="1"/>
  <c r="R563" i="2" s="1"/>
  <c r="AB564" i="3"/>
  <c r="T564" i="3"/>
  <c r="L564" i="3"/>
  <c r="AA564" i="3"/>
  <c r="S564" i="3"/>
  <c r="K564" i="3"/>
  <c r="Y564" i="3"/>
  <c r="Q564" i="3"/>
  <c r="I564" i="3"/>
  <c r="V564" i="3"/>
  <c r="N564" i="3"/>
  <c r="F564" i="3"/>
  <c r="W564" i="3"/>
  <c r="G564" i="3"/>
  <c r="U564" i="3"/>
  <c r="E564" i="3"/>
  <c r="R564" i="3"/>
  <c r="P564" i="3"/>
  <c r="Z564" i="3"/>
  <c r="J564" i="3"/>
  <c r="X564" i="3"/>
  <c r="H564" i="3"/>
  <c r="AC564" i="3"/>
  <c r="O564" i="3"/>
  <c r="M564" i="3"/>
  <c r="Z569" i="3"/>
  <c r="R569" i="3"/>
  <c r="J569" i="3"/>
  <c r="Y569" i="3"/>
  <c r="Q569" i="3"/>
  <c r="I569" i="3"/>
  <c r="X569" i="3"/>
  <c r="P569" i="3"/>
  <c r="H569" i="3"/>
  <c r="W569" i="3"/>
  <c r="O569" i="3"/>
  <c r="G569" i="3"/>
  <c r="AB569" i="3"/>
  <c r="T569" i="3"/>
  <c r="L569" i="3"/>
  <c r="AA569" i="3"/>
  <c r="E569" i="3"/>
  <c r="V569" i="3"/>
  <c r="U569" i="3"/>
  <c r="S569" i="3"/>
  <c r="K569" i="3"/>
  <c r="AC569" i="3"/>
  <c r="F569" i="3"/>
  <c r="N569" i="3"/>
  <c r="M569" i="3"/>
  <c r="O571" i="2"/>
  <c r="Q571" i="2" s="1"/>
  <c r="R571" i="2" s="1"/>
  <c r="AB572" i="3"/>
  <c r="T572" i="3"/>
  <c r="L572" i="3"/>
  <c r="AA572" i="3"/>
  <c r="S572" i="3"/>
  <c r="K572" i="3"/>
  <c r="Z572" i="3"/>
  <c r="R572" i="3"/>
  <c r="J572" i="3"/>
  <c r="Y572" i="3"/>
  <c r="Q572" i="3"/>
  <c r="I572" i="3"/>
  <c r="V572" i="3"/>
  <c r="N572" i="3"/>
  <c r="F572" i="3"/>
  <c r="M572" i="3"/>
  <c r="H572" i="3"/>
  <c r="AC572" i="3"/>
  <c r="G572" i="3"/>
  <c r="X572" i="3"/>
  <c r="E572" i="3"/>
  <c r="P572" i="3"/>
  <c r="O572" i="3"/>
  <c r="W572" i="3"/>
  <c r="U572" i="3"/>
  <c r="Z577" i="3"/>
  <c r="R577" i="3"/>
  <c r="J577" i="3"/>
  <c r="Y577" i="3"/>
  <c r="Q577" i="3"/>
  <c r="I577" i="3"/>
  <c r="X577" i="3"/>
  <c r="P577" i="3"/>
  <c r="H577" i="3"/>
  <c r="W577" i="3"/>
  <c r="O577" i="3"/>
  <c r="G577" i="3"/>
  <c r="AB577" i="3"/>
  <c r="T577" i="3"/>
  <c r="K577" i="3"/>
  <c r="AC577" i="3"/>
  <c r="F577" i="3"/>
  <c r="AA577" i="3"/>
  <c r="E577" i="3"/>
  <c r="V577" i="3"/>
  <c r="N577" i="3"/>
  <c r="M577" i="3"/>
  <c r="S577" i="3"/>
  <c r="U577" i="3"/>
  <c r="O579" i="2"/>
  <c r="Q579" i="2" s="1"/>
  <c r="R579" i="2" s="1"/>
  <c r="AB580" i="3"/>
  <c r="T580" i="3"/>
  <c r="L580" i="3"/>
  <c r="AA580" i="3"/>
  <c r="S580" i="3"/>
  <c r="K580" i="3"/>
  <c r="Z580" i="3"/>
  <c r="R580" i="3"/>
  <c r="J580" i="3"/>
  <c r="Y580" i="3"/>
  <c r="Q580" i="3"/>
  <c r="I580" i="3"/>
  <c r="V580" i="3"/>
  <c r="N580" i="3"/>
  <c r="F580" i="3"/>
  <c r="P580" i="3"/>
  <c r="O580" i="3"/>
  <c r="M580" i="3"/>
  <c r="H580" i="3"/>
  <c r="W580" i="3"/>
  <c r="U580" i="3"/>
  <c r="X580" i="3"/>
  <c r="G580" i="3"/>
  <c r="E580" i="3"/>
  <c r="AC580" i="3"/>
  <c r="Z585" i="3"/>
  <c r="R585" i="3"/>
  <c r="J585" i="3"/>
  <c r="Y585" i="3"/>
  <c r="Q585" i="3"/>
  <c r="I585" i="3"/>
  <c r="X585" i="3"/>
  <c r="P585" i="3"/>
  <c r="H585" i="3"/>
  <c r="W585" i="3"/>
  <c r="O585" i="3"/>
  <c r="G585" i="3"/>
  <c r="AB585" i="3"/>
  <c r="T585" i="3"/>
  <c r="L585" i="3"/>
  <c r="N585" i="3"/>
  <c r="M585" i="3"/>
  <c r="K585" i="3"/>
  <c r="AC585" i="3"/>
  <c r="F585" i="3"/>
  <c r="U585" i="3"/>
  <c r="S585" i="3"/>
  <c r="AA585" i="3"/>
  <c r="V585" i="3"/>
  <c r="E585" i="3"/>
  <c r="O587" i="2"/>
  <c r="Q587" i="2" s="1"/>
  <c r="R587" i="2" s="1"/>
  <c r="AB588" i="3"/>
  <c r="T588" i="3"/>
  <c r="L588" i="3"/>
  <c r="AA588" i="3"/>
  <c r="S588" i="3"/>
  <c r="K588" i="3"/>
  <c r="Z588" i="3"/>
  <c r="R588" i="3"/>
  <c r="J588" i="3"/>
  <c r="Y588" i="3"/>
  <c r="Q588" i="3"/>
  <c r="I588" i="3"/>
  <c r="V588" i="3"/>
  <c r="N588" i="3"/>
  <c r="F588" i="3"/>
  <c r="W588" i="3"/>
  <c r="U588" i="3"/>
  <c r="P588" i="3"/>
  <c r="O588" i="3"/>
  <c r="AC588" i="3"/>
  <c r="G588" i="3"/>
  <c r="X588" i="3"/>
  <c r="E588" i="3"/>
  <c r="M588" i="3"/>
  <c r="H588" i="3"/>
  <c r="Z593" i="3"/>
  <c r="R593" i="3"/>
  <c r="J593" i="3"/>
  <c r="Y593" i="3"/>
  <c r="Q593" i="3"/>
  <c r="I593" i="3"/>
  <c r="X593" i="3"/>
  <c r="P593" i="3"/>
  <c r="H593" i="3"/>
  <c r="W593" i="3"/>
  <c r="O593" i="3"/>
  <c r="G593" i="3"/>
  <c r="AB593" i="3"/>
  <c r="T593" i="3"/>
  <c r="L593" i="3"/>
  <c r="U593" i="3"/>
  <c r="S593" i="3"/>
  <c r="N593" i="3"/>
  <c r="M593" i="3"/>
  <c r="AA593" i="3"/>
  <c r="E593" i="3"/>
  <c r="V593" i="3"/>
  <c r="AC593" i="3"/>
  <c r="K593" i="3"/>
  <c r="F593" i="3"/>
  <c r="O595" i="2"/>
  <c r="Q595" i="2" s="1"/>
  <c r="R595" i="2" s="1"/>
  <c r="AB596" i="3"/>
  <c r="T596" i="3"/>
  <c r="L596" i="3"/>
  <c r="AA596" i="3"/>
  <c r="S596" i="3"/>
  <c r="K596" i="3"/>
  <c r="Z596" i="3"/>
  <c r="R596" i="3"/>
  <c r="J596" i="3"/>
  <c r="Y596" i="3"/>
  <c r="Q596" i="3"/>
  <c r="I596" i="3"/>
  <c r="V596" i="3"/>
  <c r="N596" i="3"/>
  <c r="F596" i="3"/>
  <c r="AC596" i="3"/>
  <c r="G596" i="3"/>
  <c r="X596" i="3"/>
  <c r="E596" i="3"/>
  <c r="W596" i="3"/>
  <c r="U596" i="3"/>
  <c r="M596" i="3"/>
  <c r="H596" i="3"/>
  <c r="P596" i="3"/>
  <c r="O596" i="3"/>
  <c r="Y601" i="3"/>
  <c r="Q601" i="3"/>
  <c r="I601" i="3"/>
  <c r="Z601" i="3"/>
  <c r="P601" i="3"/>
  <c r="G601" i="3"/>
  <c r="X601" i="3"/>
  <c r="O601" i="3"/>
  <c r="F601" i="3"/>
  <c r="W601" i="3"/>
  <c r="N601" i="3"/>
  <c r="E601" i="3"/>
  <c r="V601" i="3"/>
  <c r="M601" i="3"/>
  <c r="AB601" i="3"/>
  <c r="S601" i="3"/>
  <c r="J601" i="3"/>
  <c r="K601" i="3"/>
  <c r="H601" i="3"/>
  <c r="AC601" i="3"/>
  <c r="AA601" i="3"/>
  <c r="R601" i="3"/>
  <c r="L601" i="3"/>
  <c r="U601" i="3"/>
  <c r="T601" i="3"/>
  <c r="O603" i="2"/>
  <c r="Q603" i="2" s="1"/>
  <c r="R603" i="2" s="1"/>
  <c r="AA604" i="3"/>
  <c r="S604" i="3"/>
  <c r="K604" i="3"/>
  <c r="Z604" i="3"/>
  <c r="U604" i="3"/>
  <c r="L604" i="3"/>
  <c r="T604" i="3"/>
  <c r="J604" i="3"/>
  <c r="AC604" i="3"/>
  <c r="I604" i="3"/>
  <c r="AB604" i="3"/>
  <c r="Q604" i="3"/>
  <c r="H604" i="3"/>
  <c r="W604" i="3"/>
  <c r="N604" i="3"/>
  <c r="E604" i="3"/>
  <c r="F604" i="3"/>
  <c r="Y604" i="3"/>
  <c r="X604" i="3"/>
  <c r="V604" i="3"/>
  <c r="M604" i="3"/>
  <c r="G604" i="3"/>
  <c r="O604" i="3"/>
  <c r="P604" i="3"/>
  <c r="O229" i="2"/>
  <c r="Q229" i="2" s="1"/>
  <c r="R229" i="2" s="1"/>
  <c r="Z230" i="3"/>
  <c r="R230" i="3"/>
  <c r="J230" i="3"/>
  <c r="V230" i="3"/>
  <c r="X230" i="3"/>
  <c r="N230" i="3"/>
  <c r="E230" i="3"/>
  <c r="W230" i="3"/>
  <c r="M230" i="3"/>
  <c r="U230" i="3"/>
  <c r="L230" i="3"/>
  <c r="T230" i="3"/>
  <c r="K230" i="3"/>
  <c r="AC230" i="3"/>
  <c r="S230" i="3"/>
  <c r="I230" i="3"/>
  <c r="AB230" i="3"/>
  <c r="Q230" i="3"/>
  <c r="H230" i="3"/>
  <c r="AA230" i="3"/>
  <c r="P230" i="3"/>
  <c r="G230" i="3"/>
  <c r="Y230" i="3"/>
  <c r="O230" i="3"/>
  <c r="F230" i="3"/>
  <c r="W478" i="3"/>
  <c r="O478" i="3"/>
  <c r="G478" i="3"/>
  <c r="AC478" i="3"/>
  <c r="U478" i="3"/>
  <c r="M478" i="3"/>
  <c r="E478" i="3"/>
  <c r="AB478" i="3"/>
  <c r="T478" i="3"/>
  <c r="L478" i="3"/>
  <c r="Y478" i="3"/>
  <c r="Q478" i="3"/>
  <c r="I478" i="3"/>
  <c r="X478" i="3"/>
  <c r="P478" i="3"/>
  <c r="H478" i="3"/>
  <c r="K478" i="3"/>
  <c r="J478" i="3"/>
  <c r="AA478" i="3"/>
  <c r="F478" i="3"/>
  <c r="Z478" i="3"/>
  <c r="V478" i="3"/>
  <c r="R478" i="3"/>
  <c r="N478" i="3"/>
  <c r="S478" i="3"/>
  <c r="AC483" i="3"/>
  <c r="U483" i="3"/>
  <c r="M483" i="3"/>
  <c r="E483" i="3"/>
  <c r="AB483" i="3"/>
  <c r="T483" i="3"/>
  <c r="L483" i="3"/>
  <c r="AA483" i="3"/>
  <c r="S483" i="3"/>
  <c r="K483" i="3"/>
  <c r="Z483" i="3"/>
  <c r="R483" i="3"/>
  <c r="J483" i="3"/>
  <c r="W483" i="3"/>
  <c r="O483" i="3"/>
  <c r="G483" i="3"/>
  <c r="V483" i="3"/>
  <c r="N483" i="3"/>
  <c r="F483" i="3"/>
  <c r="X483" i="3"/>
  <c r="Q483" i="3"/>
  <c r="P483" i="3"/>
  <c r="I483" i="3"/>
  <c r="H483" i="3"/>
  <c r="Y483" i="3"/>
  <c r="O485" i="2"/>
  <c r="Q485" i="2" s="1"/>
  <c r="R485" i="2" s="1"/>
  <c r="R203" i="1" s="1"/>
  <c r="S203" i="1" s="1"/>
  <c r="W486" i="3"/>
  <c r="O486" i="3"/>
  <c r="G486" i="3"/>
  <c r="V486" i="3"/>
  <c r="N486" i="3"/>
  <c r="F486" i="3"/>
  <c r="AC486" i="3"/>
  <c r="U486" i="3"/>
  <c r="M486" i="3"/>
  <c r="E486" i="3"/>
  <c r="AB486" i="3"/>
  <c r="T486" i="3"/>
  <c r="L486" i="3"/>
  <c r="AA486" i="3"/>
  <c r="S486" i="3"/>
  <c r="K486" i="3"/>
  <c r="Z486" i="3"/>
  <c r="R486" i="3"/>
  <c r="J486" i="3"/>
  <c r="Y486" i="3"/>
  <c r="Q486" i="3"/>
  <c r="I486" i="3"/>
  <c r="X486" i="3"/>
  <c r="P486" i="3"/>
  <c r="H486" i="3"/>
  <c r="AC491" i="3"/>
  <c r="U491" i="3"/>
  <c r="M491" i="3"/>
  <c r="E491" i="3"/>
  <c r="AB491" i="3"/>
  <c r="T491" i="3"/>
  <c r="L491" i="3"/>
  <c r="AA491" i="3"/>
  <c r="S491" i="3"/>
  <c r="K491" i="3"/>
  <c r="Z491" i="3"/>
  <c r="R491" i="3"/>
  <c r="J491" i="3"/>
  <c r="Y491" i="3"/>
  <c r="Q491" i="3"/>
  <c r="I491" i="3"/>
  <c r="X491" i="3"/>
  <c r="P491" i="3"/>
  <c r="H491" i="3"/>
  <c r="W491" i="3"/>
  <c r="O491" i="3"/>
  <c r="V491" i="3"/>
  <c r="N491" i="3"/>
  <c r="F491" i="3"/>
  <c r="O493" i="2"/>
  <c r="Q493" i="2" s="1"/>
  <c r="R493" i="2" s="1"/>
  <c r="W494" i="3"/>
  <c r="O494" i="3"/>
  <c r="G494" i="3"/>
  <c r="V494" i="3"/>
  <c r="N494" i="3"/>
  <c r="F494" i="3"/>
  <c r="AC494" i="3"/>
  <c r="U494" i="3"/>
  <c r="M494" i="3"/>
  <c r="E494" i="3"/>
  <c r="AB494" i="3"/>
  <c r="T494" i="3"/>
  <c r="L494" i="3"/>
  <c r="AA494" i="3"/>
  <c r="S494" i="3"/>
  <c r="K494" i="3"/>
  <c r="Z494" i="3"/>
  <c r="R494" i="3"/>
  <c r="J494" i="3"/>
  <c r="Y494" i="3"/>
  <c r="Q494" i="3"/>
  <c r="I494" i="3"/>
  <c r="X494" i="3"/>
  <c r="P494" i="3"/>
  <c r="H494" i="3"/>
  <c r="AC499" i="3"/>
  <c r="U499" i="3"/>
  <c r="M499" i="3"/>
  <c r="E499" i="3"/>
  <c r="AB499" i="3"/>
  <c r="T499" i="3"/>
  <c r="L499" i="3"/>
  <c r="AA499" i="3"/>
  <c r="S499" i="3"/>
  <c r="K499" i="3"/>
  <c r="Z499" i="3"/>
  <c r="R499" i="3"/>
  <c r="J499" i="3"/>
  <c r="Y499" i="3"/>
  <c r="Q499" i="3"/>
  <c r="I499" i="3"/>
  <c r="X499" i="3"/>
  <c r="P499" i="3"/>
  <c r="H499" i="3"/>
  <c r="W499" i="3"/>
  <c r="O499" i="3"/>
  <c r="G499" i="3"/>
  <c r="V499" i="3"/>
  <c r="N499" i="3"/>
  <c r="F499" i="3"/>
  <c r="O501" i="2"/>
  <c r="Q501" i="2" s="1"/>
  <c r="R501" i="2" s="1"/>
  <c r="W502" i="3"/>
  <c r="O502" i="3"/>
  <c r="G502" i="3"/>
  <c r="V502" i="3"/>
  <c r="N502" i="3"/>
  <c r="F502" i="3"/>
  <c r="AC502" i="3"/>
  <c r="U502" i="3"/>
  <c r="M502" i="3"/>
  <c r="E502" i="3"/>
  <c r="AB502" i="3"/>
  <c r="T502" i="3"/>
  <c r="L502" i="3"/>
  <c r="AA502" i="3"/>
  <c r="S502" i="3"/>
  <c r="K502" i="3"/>
  <c r="Z502" i="3"/>
  <c r="R502" i="3"/>
  <c r="J502" i="3"/>
  <c r="Y502" i="3"/>
  <c r="Q502" i="3"/>
  <c r="I502" i="3"/>
  <c r="X502" i="3"/>
  <c r="P502" i="3"/>
  <c r="H502" i="3"/>
  <c r="AC507" i="3"/>
  <c r="U507" i="3"/>
  <c r="M507" i="3"/>
  <c r="E507" i="3"/>
  <c r="AB507" i="3"/>
  <c r="T507" i="3"/>
  <c r="L507" i="3"/>
  <c r="AA507" i="3"/>
  <c r="S507" i="3"/>
  <c r="K507" i="3"/>
  <c r="Z507" i="3"/>
  <c r="R507" i="3"/>
  <c r="J507" i="3"/>
  <c r="Y507" i="3"/>
  <c r="Q507" i="3"/>
  <c r="X507" i="3"/>
  <c r="P507" i="3"/>
  <c r="H507" i="3"/>
  <c r="W507" i="3"/>
  <c r="O507" i="3"/>
  <c r="G507" i="3"/>
  <c r="V507" i="3"/>
  <c r="N507" i="3"/>
  <c r="F507" i="3"/>
  <c r="O509" i="2"/>
  <c r="Q509" i="2" s="1"/>
  <c r="W510" i="3"/>
  <c r="O510" i="3"/>
  <c r="G510" i="3"/>
  <c r="V510" i="3"/>
  <c r="N510" i="3"/>
  <c r="F510" i="3"/>
  <c r="AC510" i="3"/>
  <c r="U510" i="3"/>
  <c r="M510" i="3"/>
  <c r="E510" i="3"/>
  <c r="AB510" i="3"/>
  <c r="T510" i="3"/>
  <c r="L510" i="3"/>
  <c r="AA510" i="3"/>
  <c r="S510" i="3"/>
  <c r="K510" i="3"/>
  <c r="Z510" i="3"/>
  <c r="R510" i="3"/>
  <c r="J510" i="3"/>
  <c r="Y510" i="3"/>
  <c r="Q510" i="3"/>
  <c r="I510" i="3"/>
  <c r="X510" i="3"/>
  <c r="P510" i="3"/>
  <c r="H510" i="3"/>
  <c r="AC515" i="3"/>
  <c r="U515" i="3"/>
  <c r="M515" i="3"/>
  <c r="E515" i="3"/>
  <c r="AB515" i="3"/>
  <c r="T515" i="3"/>
  <c r="L515" i="3"/>
  <c r="AA515" i="3"/>
  <c r="S515" i="3"/>
  <c r="K515" i="3"/>
  <c r="Z515" i="3"/>
  <c r="R515" i="3"/>
  <c r="J515" i="3"/>
  <c r="Y515" i="3"/>
  <c r="Q515" i="3"/>
  <c r="I515" i="3"/>
  <c r="X515" i="3"/>
  <c r="P515" i="3"/>
  <c r="H515" i="3"/>
  <c r="W515" i="3"/>
  <c r="O515" i="3"/>
  <c r="G515" i="3"/>
  <c r="V515" i="3"/>
  <c r="N515" i="3"/>
  <c r="F515" i="3"/>
  <c r="O517" i="2"/>
  <c r="Q517" i="2" s="1"/>
  <c r="R517" i="2" s="1"/>
  <c r="W518" i="3"/>
  <c r="O518" i="3"/>
  <c r="G518" i="3"/>
  <c r="V518" i="3"/>
  <c r="N518" i="3"/>
  <c r="F518" i="3"/>
  <c r="AC518" i="3"/>
  <c r="U518" i="3"/>
  <c r="M518" i="3"/>
  <c r="E518" i="3"/>
  <c r="AB518" i="3"/>
  <c r="T518" i="3"/>
  <c r="L518" i="3"/>
  <c r="AA518" i="3"/>
  <c r="S518" i="3"/>
  <c r="K518" i="3"/>
  <c r="Z518" i="3"/>
  <c r="R518" i="3"/>
  <c r="J518" i="3"/>
  <c r="Y518" i="3"/>
  <c r="Q518" i="3"/>
  <c r="I518" i="3"/>
  <c r="X518" i="3"/>
  <c r="P518" i="3"/>
  <c r="H518" i="3"/>
  <c r="AC523" i="3"/>
  <c r="U523" i="3"/>
  <c r="M523" i="3"/>
  <c r="E523" i="3"/>
  <c r="AB523" i="3"/>
  <c r="T523" i="3"/>
  <c r="L523" i="3"/>
  <c r="AA523" i="3"/>
  <c r="S523" i="3"/>
  <c r="K523" i="3"/>
  <c r="Z523" i="3"/>
  <c r="R523" i="3"/>
  <c r="J523" i="3"/>
  <c r="N523" i="3"/>
  <c r="Y523" i="3"/>
  <c r="I523" i="3"/>
  <c r="X523" i="3"/>
  <c r="H523" i="3"/>
  <c r="W523" i="3"/>
  <c r="G523" i="3"/>
  <c r="V523" i="3"/>
  <c r="F523" i="3"/>
  <c r="Q523" i="3"/>
  <c r="P523" i="3"/>
  <c r="O523" i="3"/>
  <c r="O525" i="2"/>
  <c r="Q525" i="2" s="1"/>
  <c r="R525" i="2" s="1"/>
  <c r="W526" i="3"/>
  <c r="O526" i="3"/>
  <c r="G526" i="3"/>
  <c r="V526" i="3"/>
  <c r="N526" i="3"/>
  <c r="F526" i="3"/>
  <c r="AC526" i="3"/>
  <c r="U526" i="3"/>
  <c r="M526" i="3"/>
  <c r="E526" i="3"/>
  <c r="AB526" i="3"/>
  <c r="T526" i="3"/>
  <c r="L526" i="3"/>
  <c r="Y526" i="3"/>
  <c r="Q526" i="3"/>
  <c r="I526" i="3"/>
  <c r="X526" i="3"/>
  <c r="P526" i="3"/>
  <c r="H526" i="3"/>
  <c r="Z526" i="3"/>
  <c r="S526" i="3"/>
  <c r="R526" i="3"/>
  <c r="K526" i="3"/>
  <c r="J526" i="3"/>
  <c r="AA526" i="3"/>
  <c r="AC531" i="3"/>
  <c r="U531" i="3"/>
  <c r="M531" i="3"/>
  <c r="E531" i="3"/>
  <c r="AB531" i="3"/>
  <c r="T531" i="3"/>
  <c r="L531" i="3"/>
  <c r="AA531" i="3"/>
  <c r="S531" i="3"/>
  <c r="K531" i="3"/>
  <c r="Z531" i="3"/>
  <c r="R531" i="3"/>
  <c r="J531" i="3"/>
  <c r="W531" i="3"/>
  <c r="O531" i="3"/>
  <c r="G531" i="3"/>
  <c r="V531" i="3"/>
  <c r="N531" i="3"/>
  <c r="F531" i="3"/>
  <c r="X531" i="3"/>
  <c r="Q531" i="3"/>
  <c r="P531" i="3"/>
  <c r="I531" i="3"/>
  <c r="H531" i="3"/>
  <c r="Y531" i="3"/>
  <c r="O533" i="2"/>
  <c r="Q533" i="2" s="1"/>
  <c r="R533" i="2" s="1"/>
  <c r="W534" i="3"/>
  <c r="O534" i="3"/>
  <c r="G534" i="3"/>
  <c r="V534" i="3"/>
  <c r="N534" i="3"/>
  <c r="F534" i="3"/>
  <c r="AC534" i="3"/>
  <c r="U534" i="3"/>
  <c r="M534" i="3"/>
  <c r="E534" i="3"/>
  <c r="AB534" i="3"/>
  <c r="T534" i="3"/>
  <c r="L534" i="3"/>
  <c r="Y534" i="3"/>
  <c r="Q534" i="3"/>
  <c r="I534" i="3"/>
  <c r="X534" i="3"/>
  <c r="P534" i="3"/>
  <c r="H534" i="3"/>
  <c r="J534" i="3"/>
  <c r="AA534" i="3"/>
  <c r="Z534" i="3"/>
  <c r="S534" i="3"/>
  <c r="R534" i="3"/>
  <c r="K534" i="3"/>
  <c r="AC539" i="3"/>
  <c r="U539" i="3"/>
  <c r="M539" i="3"/>
  <c r="E539" i="3"/>
  <c r="AB539" i="3"/>
  <c r="T539" i="3"/>
  <c r="L539" i="3"/>
  <c r="AA539" i="3"/>
  <c r="S539" i="3"/>
  <c r="K539" i="3"/>
  <c r="Z539" i="3"/>
  <c r="R539" i="3"/>
  <c r="J539" i="3"/>
  <c r="O539" i="3"/>
  <c r="G539" i="3"/>
  <c r="V539" i="3"/>
  <c r="N539" i="3"/>
  <c r="F539" i="3"/>
  <c r="H539" i="3"/>
  <c r="Y539" i="3"/>
  <c r="X539" i="3"/>
  <c r="Q539" i="3"/>
  <c r="P539" i="3"/>
  <c r="I539" i="3"/>
  <c r="O541" i="2"/>
  <c r="Q541" i="2" s="1"/>
  <c r="R541" i="2" s="1"/>
  <c r="W542" i="3"/>
  <c r="O542" i="3"/>
  <c r="G542" i="3"/>
  <c r="Z542" i="3"/>
  <c r="Q542" i="3"/>
  <c r="H542" i="3"/>
  <c r="Y542" i="3"/>
  <c r="P542" i="3"/>
  <c r="F542" i="3"/>
  <c r="X542" i="3"/>
  <c r="N542" i="3"/>
  <c r="E542" i="3"/>
  <c r="V542" i="3"/>
  <c r="M542" i="3"/>
  <c r="AB542" i="3"/>
  <c r="S542" i="3"/>
  <c r="J542" i="3"/>
  <c r="AA542" i="3"/>
  <c r="R542" i="3"/>
  <c r="I542" i="3"/>
  <c r="AC542" i="3"/>
  <c r="U542" i="3"/>
  <c r="T542" i="3"/>
  <c r="L542" i="3"/>
  <c r="K542" i="3"/>
  <c r="AC547" i="3"/>
  <c r="U547" i="3"/>
  <c r="M547" i="3"/>
  <c r="E547" i="3"/>
  <c r="X547" i="3"/>
  <c r="P547" i="3"/>
  <c r="H547" i="3"/>
  <c r="V547" i="3"/>
  <c r="K547" i="3"/>
  <c r="T547" i="3"/>
  <c r="J547" i="3"/>
  <c r="S547" i="3"/>
  <c r="I547" i="3"/>
  <c r="AB547" i="3"/>
  <c r="R547" i="3"/>
  <c r="G547" i="3"/>
  <c r="Y547" i="3"/>
  <c r="N547" i="3"/>
  <c r="W547" i="3"/>
  <c r="L547" i="3"/>
  <c r="O547" i="3"/>
  <c r="F547" i="3"/>
  <c r="AA547" i="3"/>
  <c r="Z547" i="3"/>
  <c r="Q547" i="3"/>
  <c r="O549" i="2"/>
  <c r="Q549" i="2" s="1"/>
  <c r="R549" i="2" s="1"/>
  <c r="W550" i="3"/>
  <c r="O550" i="3"/>
  <c r="G550" i="3"/>
  <c r="AC550" i="3"/>
  <c r="U550" i="3"/>
  <c r="M550" i="3"/>
  <c r="E550" i="3"/>
  <c r="Z550" i="3"/>
  <c r="R550" i="3"/>
  <c r="J550" i="3"/>
  <c r="V550" i="3"/>
  <c r="I550" i="3"/>
  <c r="T550" i="3"/>
  <c r="H550" i="3"/>
  <c r="S550" i="3"/>
  <c r="F550" i="3"/>
  <c r="Q550" i="3"/>
  <c r="Y550" i="3"/>
  <c r="L550" i="3"/>
  <c r="X550" i="3"/>
  <c r="K550" i="3"/>
  <c r="AA550" i="3"/>
  <c r="P550" i="3"/>
  <c r="N550" i="3"/>
  <c r="AB550" i="3"/>
  <c r="AC555" i="3"/>
  <c r="U555" i="3"/>
  <c r="M555" i="3"/>
  <c r="E555" i="3"/>
  <c r="AA555" i="3"/>
  <c r="S555" i="3"/>
  <c r="X555" i="3"/>
  <c r="P555" i="3"/>
  <c r="H555" i="3"/>
  <c r="T555" i="3"/>
  <c r="G555" i="3"/>
  <c r="R555" i="3"/>
  <c r="F555" i="3"/>
  <c r="Q555" i="3"/>
  <c r="AB555" i="3"/>
  <c r="O555" i="3"/>
  <c r="W555" i="3"/>
  <c r="J555" i="3"/>
  <c r="V555" i="3"/>
  <c r="I555" i="3"/>
  <c r="Z555" i="3"/>
  <c r="Y555" i="3"/>
  <c r="N555" i="3"/>
  <c r="L555" i="3"/>
  <c r="O557" i="2"/>
  <c r="Q557" i="2" s="1"/>
  <c r="W558" i="3"/>
  <c r="O558" i="3"/>
  <c r="G558" i="3"/>
  <c r="AC558" i="3"/>
  <c r="U558" i="3"/>
  <c r="M558" i="3"/>
  <c r="E558" i="3"/>
  <c r="Z558" i="3"/>
  <c r="R558" i="3"/>
  <c r="J558" i="3"/>
  <c r="S558" i="3"/>
  <c r="F558" i="3"/>
  <c r="Q558" i="3"/>
  <c r="AB558" i="3"/>
  <c r="P558" i="3"/>
  <c r="AA558" i="3"/>
  <c r="N558" i="3"/>
  <c r="V558" i="3"/>
  <c r="I558" i="3"/>
  <c r="T558" i="3"/>
  <c r="H558" i="3"/>
  <c r="X558" i="3"/>
  <c r="L558" i="3"/>
  <c r="K558" i="3"/>
  <c r="Y558" i="3"/>
  <c r="V563" i="3"/>
  <c r="AC563" i="3"/>
  <c r="U563" i="3"/>
  <c r="M563" i="3"/>
  <c r="E563" i="3"/>
  <c r="AA563" i="3"/>
  <c r="S563" i="3"/>
  <c r="K563" i="3"/>
  <c r="X563" i="3"/>
  <c r="P563" i="3"/>
  <c r="H563" i="3"/>
  <c r="Q563" i="3"/>
  <c r="O563" i="3"/>
  <c r="AB563" i="3"/>
  <c r="N563" i="3"/>
  <c r="Z563" i="3"/>
  <c r="L563" i="3"/>
  <c r="T563" i="3"/>
  <c r="G563" i="3"/>
  <c r="R563" i="3"/>
  <c r="F563" i="3"/>
  <c r="Y563" i="3"/>
  <c r="W563" i="3"/>
  <c r="J563" i="3"/>
  <c r="I563" i="3"/>
  <c r="O565" i="2"/>
  <c r="Q565" i="2" s="1"/>
  <c r="R565" i="2" s="1"/>
  <c r="X566" i="3"/>
  <c r="P566" i="3"/>
  <c r="H566" i="3"/>
  <c r="W566" i="3"/>
  <c r="O566" i="3"/>
  <c r="G566" i="3"/>
  <c r="V566" i="3"/>
  <c r="AC566" i="3"/>
  <c r="U566" i="3"/>
  <c r="M566" i="3"/>
  <c r="E566" i="3"/>
  <c r="Z566" i="3"/>
  <c r="R566" i="3"/>
  <c r="J566" i="3"/>
  <c r="S566" i="3"/>
  <c r="Q566" i="3"/>
  <c r="N566" i="3"/>
  <c r="L566" i="3"/>
  <c r="Y566" i="3"/>
  <c r="F566" i="3"/>
  <c r="T566" i="3"/>
  <c r="AB566" i="3"/>
  <c r="AA566" i="3"/>
  <c r="K566" i="3"/>
  <c r="I566" i="3"/>
  <c r="V571" i="3"/>
  <c r="N571" i="3"/>
  <c r="F571" i="3"/>
  <c r="AC571" i="3"/>
  <c r="U571" i="3"/>
  <c r="M571" i="3"/>
  <c r="E571" i="3"/>
  <c r="AB571" i="3"/>
  <c r="T571" i="3"/>
  <c r="AA571" i="3"/>
  <c r="S571" i="3"/>
  <c r="K571" i="3"/>
  <c r="X571" i="3"/>
  <c r="P571" i="3"/>
  <c r="H571" i="3"/>
  <c r="Q571" i="3"/>
  <c r="O571" i="3"/>
  <c r="J571" i="3"/>
  <c r="I571" i="3"/>
  <c r="W571" i="3"/>
  <c r="R571" i="3"/>
  <c r="Z571" i="3"/>
  <c r="Y571" i="3"/>
  <c r="G571" i="3"/>
  <c r="O573" i="2"/>
  <c r="Q573" i="2" s="1"/>
  <c r="R573" i="2" s="1"/>
  <c r="X574" i="3"/>
  <c r="P574" i="3"/>
  <c r="H574" i="3"/>
  <c r="W574" i="3"/>
  <c r="O574" i="3"/>
  <c r="G574" i="3"/>
  <c r="V574" i="3"/>
  <c r="N574" i="3"/>
  <c r="F574" i="3"/>
  <c r="AC574" i="3"/>
  <c r="U574" i="3"/>
  <c r="M574" i="3"/>
  <c r="E574" i="3"/>
  <c r="Z574" i="3"/>
  <c r="R574" i="3"/>
  <c r="J574" i="3"/>
  <c r="Y574" i="3"/>
  <c r="T574" i="3"/>
  <c r="S574" i="3"/>
  <c r="Q574" i="3"/>
  <c r="AB574" i="3"/>
  <c r="I574" i="3"/>
  <c r="AA574" i="3"/>
  <c r="K574" i="3"/>
  <c r="V579" i="3"/>
  <c r="N579" i="3"/>
  <c r="F579" i="3"/>
  <c r="AC579" i="3"/>
  <c r="U579" i="3"/>
  <c r="M579" i="3"/>
  <c r="E579" i="3"/>
  <c r="AB579" i="3"/>
  <c r="T579" i="3"/>
  <c r="L579" i="3"/>
  <c r="AA579" i="3"/>
  <c r="S579" i="3"/>
  <c r="K579" i="3"/>
  <c r="X579" i="3"/>
  <c r="P579" i="3"/>
  <c r="H579" i="3"/>
  <c r="W579" i="3"/>
  <c r="R579" i="3"/>
  <c r="Q579" i="3"/>
  <c r="O579" i="3"/>
  <c r="Z579" i="3"/>
  <c r="G579" i="3"/>
  <c r="Y579" i="3"/>
  <c r="J579" i="3"/>
  <c r="I579" i="3"/>
  <c r="X582" i="3"/>
  <c r="P582" i="3"/>
  <c r="H582" i="3"/>
  <c r="W582" i="3"/>
  <c r="O582" i="3"/>
  <c r="G582" i="3"/>
  <c r="V582" i="3"/>
  <c r="N582" i="3"/>
  <c r="F582" i="3"/>
  <c r="AC582" i="3"/>
  <c r="U582" i="3"/>
  <c r="M582" i="3"/>
  <c r="E582" i="3"/>
  <c r="Z582" i="3"/>
  <c r="R582" i="3"/>
  <c r="J582" i="3"/>
  <c r="AB582" i="3"/>
  <c r="I582" i="3"/>
  <c r="AA582" i="3"/>
  <c r="Y582" i="3"/>
  <c r="T582" i="3"/>
  <c r="L582" i="3"/>
  <c r="K582" i="3"/>
  <c r="S582" i="3"/>
  <c r="Q582" i="3"/>
  <c r="V587" i="3"/>
  <c r="N587" i="3"/>
  <c r="F587" i="3"/>
  <c r="AC587" i="3"/>
  <c r="U587" i="3"/>
  <c r="M587" i="3"/>
  <c r="E587" i="3"/>
  <c r="AB587" i="3"/>
  <c r="T587" i="3"/>
  <c r="AA587" i="3"/>
  <c r="S587" i="3"/>
  <c r="K587" i="3"/>
  <c r="X587" i="3"/>
  <c r="P587" i="3"/>
  <c r="H587" i="3"/>
  <c r="Z587" i="3"/>
  <c r="G587" i="3"/>
  <c r="Y587" i="3"/>
  <c r="W587" i="3"/>
  <c r="R587" i="3"/>
  <c r="J587" i="3"/>
  <c r="I587" i="3"/>
  <c r="O587" i="3"/>
  <c r="Q587" i="3"/>
  <c r="X590" i="3"/>
  <c r="P590" i="3"/>
  <c r="H590" i="3"/>
  <c r="W590" i="3"/>
  <c r="O590" i="3"/>
  <c r="G590" i="3"/>
  <c r="V590" i="3"/>
  <c r="N590" i="3"/>
  <c r="F590" i="3"/>
  <c r="AC590" i="3"/>
  <c r="U590" i="3"/>
  <c r="M590" i="3"/>
  <c r="E590" i="3"/>
  <c r="Z590" i="3"/>
  <c r="R590" i="3"/>
  <c r="J590" i="3"/>
  <c r="L590" i="3"/>
  <c r="K590" i="3"/>
  <c r="AB590" i="3"/>
  <c r="I590" i="3"/>
  <c r="AA590" i="3"/>
  <c r="S590" i="3"/>
  <c r="Q590" i="3"/>
  <c r="T590" i="3"/>
  <c r="Y590" i="3"/>
  <c r="V595" i="3"/>
  <c r="N595" i="3"/>
  <c r="F595" i="3"/>
  <c r="AC595" i="3"/>
  <c r="U595" i="3"/>
  <c r="M595" i="3"/>
  <c r="E595" i="3"/>
  <c r="AB595" i="3"/>
  <c r="T595" i="3"/>
  <c r="L595" i="3"/>
  <c r="AA595" i="3"/>
  <c r="S595" i="3"/>
  <c r="K595" i="3"/>
  <c r="X595" i="3"/>
  <c r="P595" i="3"/>
  <c r="H595" i="3"/>
  <c r="J595" i="3"/>
  <c r="I595" i="3"/>
  <c r="Z595" i="3"/>
  <c r="G595" i="3"/>
  <c r="Y595" i="3"/>
  <c r="O595" i="3"/>
  <c r="W595" i="3"/>
  <c r="R595" i="3"/>
  <c r="O597" i="2"/>
  <c r="Q597" i="2" s="1"/>
  <c r="X598" i="3"/>
  <c r="P598" i="3"/>
  <c r="H598" i="3"/>
  <c r="W598" i="3"/>
  <c r="O598" i="3"/>
  <c r="G598" i="3"/>
  <c r="V598" i="3"/>
  <c r="N598" i="3"/>
  <c r="F598" i="3"/>
  <c r="AC598" i="3"/>
  <c r="U598" i="3"/>
  <c r="M598" i="3"/>
  <c r="E598" i="3"/>
  <c r="Z598" i="3"/>
  <c r="R598" i="3"/>
  <c r="J598" i="3"/>
  <c r="S598" i="3"/>
  <c r="Q598" i="3"/>
  <c r="L598" i="3"/>
  <c r="K598" i="3"/>
  <c r="Y598" i="3"/>
  <c r="T598" i="3"/>
  <c r="AB598" i="3"/>
  <c r="AA598" i="3"/>
  <c r="I598" i="3"/>
  <c r="AC603" i="3"/>
  <c r="U603" i="3"/>
  <c r="M603" i="3"/>
  <c r="E603" i="3"/>
  <c r="AB603" i="3"/>
  <c r="S603" i="3"/>
  <c r="J603" i="3"/>
  <c r="AA603" i="3"/>
  <c r="R603" i="3"/>
  <c r="I603" i="3"/>
  <c r="Z603" i="3"/>
  <c r="Q603" i="3"/>
  <c r="H603" i="3"/>
  <c r="Y603" i="3"/>
  <c r="P603" i="3"/>
  <c r="G603" i="3"/>
  <c r="V603" i="3"/>
  <c r="L603" i="3"/>
  <c r="F603" i="3"/>
  <c r="X603" i="3"/>
  <c r="W603" i="3"/>
  <c r="N603" i="3"/>
  <c r="K603" i="3"/>
  <c r="T603" i="3"/>
  <c r="O603" i="3"/>
  <c r="O605" i="2"/>
  <c r="Q605" i="2" s="1"/>
  <c r="R605" i="2" s="1"/>
  <c r="O606" i="3"/>
  <c r="G606" i="3"/>
  <c r="V606" i="3"/>
  <c r="N606" i="3"/>
  <c r="F606" i="3"/>
  <c r="U606" i="3"/>
  <c r="K606" i="3"/>
  <c r="T606" i="3"/>
  <c r="J606" i="3"/>
  <c r="AC606" i="3"/>
  <c r="S606" i="3"/>
  <c r="I606" i="3"/>
  <c r="AB606" i="3"/>
  <c r="R606" i="3"/>
  <c r="H606" i="3"/>
  <c r="Y606" i="3"/>
  <c r="M606" i="3"/>
  <c r="E606" i="3"/>
  <c r="AA606" i="3"/>
  <c r="Z606" i="3"/>
  <c r="P606" i="3"/>
  <c r="L606" i="3"/>
  <c r="X606" i="3"/>
  <c r="Q606" i="3"/>
  <c r="N222" i="2"/>
  <c r="O222" i="2" s="1"/>
  <c r="Q222" i="2" s="1"/>
  <c r="R222" i="2" s="1"/>
  <c r="O225" i="2"/>
  <c r="Q225" i="2" s="1"/>
  <c r="R225" i="2" s="1"/>
  <c r="AB226" i="3"/>
  <c r="T226" i="3"/>
  <c r="L226" i="3"/>
  <c r="AA226" i="3"/>
  <c r="S226" i="3"/>
  <c r="K226" i="3"/>
  <c r="Z226" i="3"/>
  <c r="R226" i="3"/>
  <c r="J226" i="3"/>
  <c r="Y226" i="3"/>
  <c r="Q226" i="3"/>
  <c r="I226" i="3"/>
  <c r="X226" i="3"/>
  <c r="P226" i="3"/>
  <c r="H226" i="3"/>
  <c r="W226" i="3"/>
  <c r="O226" i="3"/>
  <c r="G226" i="3"/>
  <c r="V226" i="3"/>
  <c r="N226" i="3"/>
  <c r="F226" i="3"/>
  <c r="AC226" i="3"/>
  <c r="U226" i="3"/>
  <c r="M226" i="3"/>
  <c r="E226" i="3"/>
  <c r="AB229" i="3"/>
  <c r="V229" i="3"/>
  <c r="N229" i="3"/>
  <c r="F229" i="3"/>
  <c r="U229" i="3"/>
  <c r="M229" i="3"/>
  <c r="E229" i="3"/>
  <c r="AC229" i="3"/>
  <c r="T229" i="3"/>
  <c r="L229" i="3"/>
  <c r="AA229" i="3"/>
  <c r="S229" i="3"/>
  <c r="K229" i="3"/>
  <c r="Z229" i="3"/>
  <c r="R229" i="3"/>
  <c r="J229" i="3"/>
  <c r="Y229" i="3"/>
  <c r="Q229" i="3"/>
  <c r="I229" i="3"/>
  <c r="X229" i="3"/>
  <c r="P229" i="3"/>
  <c r="H229" i="3"/>
  <c r="W229" i="3"/>
  <c r="O229" i="3"/>
  <c r="G229" i="3"/>
  <c r="AB461" i="3"/>
  <c r="T461" i="3"/>
  <c r="L461" i="3"/>
  <c r="AA461" i="3"/>
  <c r="S461" i="3"/>
  <c r="K461" i="3"/>
  <c r="Z461" i="3"/>
  <c r="R461" i="3"/>
  <c r="J461" i="3"/>
  <c r="Y461" i="3"/>
  <c r="Q461" i="3"/>
  <c r="I461" i="3"/>
  <c r="X461" i="3"/>
  <c r="P461" i="3"/>
  <c r="H461" i="3"/>
  <c r="V461" i="3"/>
  <c r="N461" i="3"/>
  <c r="F461" i="3"/>
  <c r="AC461" i="3"/>
  <c r="U461" i="3"/>
  <c r="M461" i="3"/>
  <c r="E461" i="3"/>
  <c r="W461" i="3"/>
  <c r="O461" i="3"/>
  <c r="G461" i="3"/>
  <c r="V464" i="3"/>
  <c r="N464" i="3"/>
  <c r="F464" i="3"/>
  <c r="AC464" i="3"/>
  <c r="U464" i="3"/>
  <c r="M464" i="3"/>
  <c r="E464" i="3"/>
  <c r="AB464" i="3"/>
  <c r="T464" i="3"/>
  <c r="L464" i="3"/>
  <c r="AA464" i="3"/>
  <c r="S464" i="3"/>
  <c r="K464" i="3"/>
  <c r="Z464" i="3"/>
  <c r="R464" i="3"/>
  <c r="J464" i="3"/>
  <c r="X464" i="3"/>
  <c r="P464" i="3"/>
  <c r="H464" i="3"/>
  <c r="W464" i="3"/>
  <c r="O464" i="3"/>
  <c r="G464" i="3"/>
  <c r="I464" i="3"/>
  <c r="Y464" i="3"/>
  <c r="Q464" i="3"/>
  <c r="AB469" i="3"/>
  <c r="T469" i="3"/>
  <c r="L469" i="3"/>
  <c r="AA469" i="3"/>
  <c r="S469" i="3"/>
  <c r="K469" i="3"/>
  <c r="Z469" i="3"/>
  <c r="R469" i="3"/>
  <c r="J469" i="3"/>
  <c r="Y469" i="3"/>
  <c r="Q469" i="3"/>
  <c r="I469" i="3"/>
  <c r="X469" i="3"/>
  <c r="P469" i="3"/>
  <c r="H469" i="3"/>
  <c r="V469" i="3"/>
  <c r="N469" i="3"/>
  <c r="F469" i="3"/>
  <c r="AC469" i="3"/>
  <c r="U469" i="3"/>
  <c r="M469" i="3"/>
  <c r="E469" i="3"/>
  <c r="G469" i="3"/>
  <c r="W469" i="3"/>
  <c r="O469" i="3"/>
  <c r="V472" i="3"/>
  <c r="N472" i="3"/>
  <c r="F472" i="3"/>
  <c r="AC472" i="3"/>
  <c r="U472" i="3"/>
  <c r="M472" i="3"/>
  <c r="E472" i="3"/>
  <c r="AB472" i="3"/>
  <c r="T472" i="3"/>
  <c r="L472" i="3"/>
  <c r="AA472" i="3"/>
  <c r="S472" i="3"/>
  <c r="K472" i="3"/>
  <c r="Z472" i="3"/>
  <c r="R472" i="3"/>
  <c r="J472" i="3"/>
  <c r="X472" i="3"/>
  <c r="P472" i="3"/>
  <c r="H472" i="3"/>
  <c r="W472" i="3"/>
  <c r="O472" i="3"/>
  <c r="G472" i="3"/>
  <c r="Y472" i="3"/>
  <c r="Q472" i="3"/>
  <c r="I472" i="3"/>
  <c r="Y477" i="3"/>
  <c r="Q477" i="3"/>
  <c r="I477" i="3"/>
  <c r="W477" i="3"/>
  <c r="O477" i="3"/>
  <c r="G477" i="3"/>
  <c r="AA477" i="3"/>
  <c r="S477" i="3"/>
  <c r="K477" i="3"/>
  <c r="Z477" i="3"/>
  <c r="R477" i="3"/>
  <c r="J477" i="3"/>
  <c r="U477" i="3"/>
  <c r="E477" i="3"/>
  <c r="T477" i="3"/>
  <c r="P477" i="3"/>
  <c r="N477" i="3"/>
  <c r="AC477" i="3"/>
  <c r="M477" i="3"/>
  <c r="X477" i="3"/>
  <c r="H477" i="3"/>
  <c r="V477" i="3"/>
  <c r="F477" i="3"/>
  <c r="AB477" i="3"/>
  <c r="L477" i="3"/>
  <c r="O479" i="2"/>
  <c r="Q479" i="2" s="1"/>
  <c r="R479" i="2" s="1"/>
  <c r="AA480" i="3"/>
  <c r="S480" i="3"/>
  <c r="K480" i="3"/>
  <c r="Z480" i="3"/>
  <c r="R480" i="3"/>
  <c r="J480" i="3"/>
  <c r="Y480" i="3"/>
  <c r="Q480" i="3"/>
  <c r="I480" i="3"/>
  <c r="X480" i="3"/>
  <c r="P480" i="3"/>
  <c r="H480" i="3"/>
  <c r="AC480" i="3"/>
  <c r="U480" i="3"/>
  <c r="M480" i="3"/>
  <c r="E480" i="3"/>
  <c r="AB480" i="3"/>
  <c r="T480" i="3"/>
  <c r="L480" i="3"/>
  <c r="F480" i="3"/>
  <c r="W480" i="3"/>
  <c r="V480" i="3"/>
  <c r="N480" i="3"/>
  <c r="G480" i="3"/>
  <c r="O480" i="3"/>
  <c r="Y485" i="3"/>
  <c r="Q485" i="3"/>
  <c r="I485" i="3"/>
  <c r="X485" i="3"/>
  <c r="P485" i="3"/>
  <c r="H485" i="3"/>
  <c r="W485" i="3"/>
  <c r="O485" i="3"/>
  <c r="G485" i="3"/>
  <c r="V485" i="3"/>
  <c r="N485" i="3"/>
  <c r="F485" i="3"/>
  <c r="AC485" i="3"/>
  <c r="U485" i="3"/>
  <c r="M485" i="3"/>
  <c r="E485" i="3"/>
  <c r="AB485" i="3"/>
  <c r="T485" i="3"/>
  <c r="L485" i="3"/>
  <c r="AA485" i="3"/>
  <c r="S485" i="3"/>
  <c r="K485" i="3"/>
  <c r="Z485" i="3"/>
  <c r="R485" i="3"/>
  <c r="J485" i="3"/>
  <c r="O487" i="2"/>
  <c r="Q487" i="2" s="1"/>
  <c r="R487" i="2" s="1"/>
  <c r="AA488" i="3"/>
  <c r="S488" i="3"/>
  <c r="K488" i="3"/>
  <c r="Z488" i="3"/>
  <c r="R488" i="3"/>
  <c r="J488" i="3"/>
  <c r="Y488" i="3"/>
  <c r="Q488" i="3"/>
  <c r="I488" i="3"/>
  <c r="X488" i="3"/>
  <c r="P488" i="3"/>
  <c r="H488" i="3"/>
  <c r="W488" i="3"/>
  <c r="O488" i="3"/>
  <c r="G488" i="3"/>
  <c r="V488" i="3"/>
  <c r="N488" i="3"/>
  <c r="F488" i="3"/>
  <c r="AC488" i="3"/>
  <c r="U488" i="3"/>
  <c r="M488" i="3"/>
  <c r="E488" i="3"/>
  <c r="AB488" i="3"/>
  <c r="T488" i="3"/>
  <c r="L488" i="3"/>
  <c r="N490" i="2"/>
  <c r="O490" i="2" s="1"/>
  <c r="Q490" i="2" s="1"/>
  <c r="R490" i="2" s="1"/>
  <c r="Y493" i="3"/>
  <c r="Q493" i="3"/>
  <c r="X493" i="3"/>
  <c r="P493" i="3"/>
  <c r="H493" i="3"/>
  <c r="W493" i="3"/>
  <c r="O493" i="3"/>
  <c r="G493" i="3"/>
  <c r="V493" i="3"/>
  <c r="N493" i="3"/>
  <c r="F493" i="3"/>
  <c r="AC493" i="3"/>
  <c r="U493" i="3"/>
  <c r="M493" i="3"/>
  <c r="E493" i="3"/>
  <c r="AB493" i="3"/>
  <c r="T493" i="3"/>
  <c r="L493" i="3"/>
  <c r="AA493" i="3"/>
  <c r="S493" i="3"/>
  <c r="K493" i="3"/>
  <c r="Z493" i="3"/>
  <c r="R493" i="3"/>
  <c r="J493" i="3"/>
  <c r="O495" i="2"/>
  <c r="Q495" i="2" s="1"/>
  <c r="R495" i="2" s="1"/>
  <c r="AA496" i="3"/>
  <c r="S496" i="3"/>
  <c r="K496" i="3"/>
  <c r="Z496" i="3"/>
  <c r="R496" i="3"/>
  <c r="J496" i="3"/>
  <c r="Y496" i="3"/>
  <c r="Q496" i="3"/>
  <c r="I496" i="3"/>
  <c r="X496" i="3"/>
  <c r="P496" i="3"/>
  <c r="H496" i="3"/>
  <c r="W496" i="3"/>
  <c r="O496" i="3"/>
  <c r="G496" i="3"/>
  <c r="V496" i="3"/>
  <c r="N496" i="3"/>
  <c r="F496" i="3"/>
  <c r="AC496" i="3"/>
  <c r="U496" i="3"/>
  <c r="M496" i="3"/>
  <c r="E496" i="3"/>
  <c r="AB496" i="3"/>
  <c r="T496" i="3"/>
  <c r="L496" i="3"/>
  <c r="N498" i="2"/>
  <c r="O498" i="2" s="1"/>
  <c r="Q498" i="2" s="1"/>
  <c r="Y501" i="3"/>
  <c r="Q501" i="3"/>
  <c r="X501" i="3"/>
  <c r="P501" i="3"/>
  <c r="H501" i="3"/>
  <c r="W501" i="3"/>
  <c r="O501" i="3"/>
  <c r="G501" i="3"/>
  <c r="V501" i="3"/>
  <c r="N501" i="3"/>
  <c r="F501" i="3"/>
  <c r="AC501" i="3"/>
  <c r="U501" i="3"/>
  <c r="M501" i="3"/>
  <c r="E501" i="3"/>
  <c r="AB501" i="3"/>
  <c r="T501" i="3"/>
  <c r="L501" i="3"/>
  <c r="AA501" i="3"/>
  <c r="S501" i="3"/>
  <c r="K501" i="3"/>
  <c r="Z501" i="3"/>
  <c r="R501" i="3"/>
  <c r="J501" i="3"/>
  <c r="O503" i="2"/>
  <c r="Q503" i="2" s="1"/>
  <c r="R503" i="2" s="1"/>
  <c r="AA504" i="3"/>
  <c r="S504" i="3"/>
  <c r="K504" i="3"/>
  <c r="Z504" i="3"/>
  <c r="R504" i="3"/>
  <c r="J504" i="3"/>
  <c r="Y504" i="3"/>
  <c r="Q504" i="3"/>
  <c r="I504" i="3"/>
  <c r="X504" i="3"/>
  <c r="P504" i="3"/>
  <c r="H504" i="3"/>
  <c r="W504" i="3"/>
  <c r="O504" i="3"/>
  <c r="G504" i="3"/>
  <c r="V504" i="3"/>
  <c r="N504" i="3"/>
  <c r="F504" i="3"/>
  <c r="AC504" i="3"/>
  <c r="U504" i="3"/>
  <c r="M504" i="3"/>
  <c r="E504" i="3"/>
  <c r="AB504" i="3"/>
  <c r="T504" i="3"/>
  <c r="L504" i="3"/>
  <c r="N506" i="2"/>
  <c r="O506" i="2" s="1"/>
  <c r="Q506" i="2" s="1"/>
  <c r="R506" i="2" s="1"/>
  <c r="Y509" i="3"/>
  <c r="Q509" i="3"/>
  <c r="I509" i="3"/>
  <c r="X509" i="3"/>
  <c r="P509" i="3"/>
  <c r="H509" i="3"/>
  <c r="W509" i="3"/>
  <c r="O509" i="3"/>
  <c r="G509" i="3"/>
  <c r="V509" i="3"/>
  <c r="N509" i="3"/>
  <c r="F509" i="3"/>
  <c r="AC509" i="3"/>
  <c r="U509" i="3"/>
  <c r="M509" i="3"/>
  <c r="E509" i="3"/>
  <c r="AB509" i="3"/>
  <c r="T509" i="3"/>
  <c r="L509" i="3"/>
  <c r="AA509" i="3"/>
  <c r="S509" i="3"/>
  <c r="K509" i="3"/>
  <c r="Z509" i="3"/>
  <c r="R509" i="3"/>
  <c r="J509" i="3"/>
  <c r="O511" i="2"/>
  <c r="Q511" i="2" s="1"/>
  <c r="AA512" i="3"/>
  <c r="S512" i="3"/>
  <c r="K512" i="3"/>
  <c r="Z512" i="3"/>
  <c r="R512" i="3"/>
  <c r="J512" i="3"/>
  <c r="Y512" i="3"/>
  <c r="Q512" i="3"/>
  <c r="I512" i="3"/>
  <c r="X512" i="3"/>
  <c r="P512" i="3"/>
  <c r="H512" i="3"/>
  <c r="W512" i="3"/>
  <c r="O512" i="3"/>
  <c r="G512" i="3"/>
  <c r="V512" i="3"/>
  <c r="N512" i="3"/>
  <c r="F512" i="3"/>
  <c r="AC512" i="3"/>
  <c r="U512" i="3"/>
  <c r="M512" i="3"/>
  <c r="E512" i="3"/>
  <c r="AB512" i="3"/>
  <c r="T512" i="3"/>
  <c r="L512" i="3"/>
  <c r="N514" i="2"/>
  <c r="O514" i="2" s="1"/>
  <c r="Q514" i="2" s="1"/>
  <c r="R514" i="2" s="1"/>
  <c r="Y517" i="3"/>
  <c r="Q517" i="3"/>
  <c r="I517" i="3"/>
  <c r="X517" i="3"/>
  <c r="P517" i="3"/>
  <c r="H517" i="3"/>
  <c r="W517" i="3"/>
  <c r="O517" i="3"/>
  <c r="G517" i="3"/>
  <c r="V517" i="3"/>
  <c r="N517" i="3"/>
  <c r="F517" i="3"/>
  <c r="AC517" i="3"/>
  <c r="U517" i="3"/>
  <c r="M517" i="3"/>
  <c r="E517" i="3"/>
  <c r="AB517" i="3"/>
  <c r="T517" i="3"/>
  <c r="L517" i="3"/>
  <c r="AA517" i="3"/>
  <c r="S517" i="3"/>
  <c r="K517" i="3"/>
  <c r="Z517" i="3"/>
  <c r="R517" i="3"/>
  <c r="J517" i="3"/>
  <c r="O519" i="2"/>
  <c r="Q519" i="2" s="1"/>
  <c r="R519" i="2" s="1"/>
  <c r="AA520" i="3"/>
  <c r="S520" i="3"/>
  <c r="K520" i="3"/>
  <c r="Z520" i="3"/>
  <c r="R520" i="3"/>
  <c r="J520" i="3"/>
  <c r="Y520" i="3"/>
  <c r="Q520" i="3"/>
  <c r="I520" i="3"/>
  <c r="X520" i="3"/>
  <c r="P520" i="3"/>
  <c r="H520" i="3"/>
  <c r="W520" i="3"/>
  <c r="O520" i="3"/>
  <c r="G520" i="3"/>
  <c r="V520" i="3"/>
  <c r="N520" i="3"/>
  <c r="F520" i="3"/>
  <c r="AC520" i="3"/>
  <c r="U520" i="3"/>
  <c r="M520" i="3"/>
  <c r="E520" i="3"/>
  <c r="AB520" i="3"/>
  <c r="T520" i="3"/>
  <c r="L520" i="3"/>
  <c r="N522" i="2"/>
  <c r="O522" i="2" s="1"/>
  <c r="Q522" i="2" s="1"/>
  <c r="R522" i="2" s="1"/>
  <c r="Y525" i="3"/>
  <c r="Q525" i="3"/>
  <c r="I525" i="3"/>
  <c r="X525" i="3"/>
  <c r="P525" i="3"/>
  <c r="H525" i="3"/>
  <c r="W525" i="3"/>
  <c r="O525" i="3"/>
  <c r="G525" i="3"/>
  <c r="V525" i="3"/>
  <c r="N525" i="3"/>
  <c r="F525" i="3"/>
  <c r="AA525" i="3"/>
  <c r="S525" i="3"/>
  <c r="K525" i="3"/>
  <c r="Z525" i="3"/>
  <c r="R525" i="3"/>
  <c r="J525" i="3"/>
  <c r="T525" i="3"/>
  <c r="M525" i="3"/>
  <c r="L525" i="3"/>
  <c r="E525" i="3"/>
  <c r="AC525" i="3"/>
  <c r="AB525" i="3"/>
  <c r="U525" i="3"/>
  <c r="O527" i="2"/>
  <c r="Q527" i="2" s="1"/>
  <c r="R527" i="2" s="1"/>
  <c r="AA528" i="3"/>
  <c r="S528" i="3"/>
  <c r="K528" i="3"/>
  <c r="Z528" i="3"/>
  <c r="R528" i="3"/>
  <c r="J528" i="3"/>
  <c r="Y528" i="3"/>
  <c r="Q528" i="3"/>
  <c r="I528" i="3"/>
  <c r="X528" i="3"/>
  <c r="P528" i="3"/>
  <c r="H528" i="3"/>
  <c r="AC528" i="3"/>
  <c r="U528" i="3"/>
  <c r="M528" i="3"/>
  <c r="E528" i="3"/>
  <c r="AB528" i="3"/>
  <c r="T528" i="3"/>
  <c r="L528" i="3"/>
  <c r="F528" i="3"/>
  <c r="W528" i="3"/>
  <c r="V528" i="3"/>
  <c r="O528" i="3"/>
  <c r="N528" i="3"/>
  <c r="G528" i="3"/>
  <c r="N530" i="2"/>
  <c r="O530" i="2" s="1"/>
  <c r="Q530" i="2" s="1"/>
  <c r="R530" i="2" s="1"/>
  <c r="Y533" i="3"/>
  <c r="Q533" i="3"/>
  <c r="I533" i="3"/>
  <c r="X533" i="3"/>
  <c r="P533" i="3"/>
  <c r="H533" i="3"/>
  <c r="W533" i="3"/>
  <c r="O533" i="3"/>
  <c r="G533" i="3"/>
  <c r="V533" i="3"/>
  <c r="N533" i="3"/>
  <c r="F533" i="3"/>
  <c r="AA533" i="3"/>
  <c r="S533" i="3"/>
  <c r="K533" i="3"/>
  <c r="Z533" i="3"/>
  <c r="R533" i="3"/>
  <c r="J533" i="3"/>
  <c r="AC533" i="3"/>
  <c r="AB533" i="3"/>
  <c r="U533" i="3"/>
  <c r="T533" i="3"/>
  <c r="M533" i="3"/>
  <c r="L533" i="3"/>
  <c r="E533" i="3"/>
  <c r="O535" i="2"/>
  <c r="Q535" i="2" s="1"/>
  <c r="R535" i="2" s="1"/>
  <c r="AA536" i="3"/>
  <c r="S536" i="3"/>
  <c r="K536" i="3"/>
  <c r="Z536" i="3"/>
  <c r="R536" i="3"/>
  <c r="J536" i="3"/>
  <c r="Y536" i="3"/>
  <c r="Q536" i="3"/>
  <c r="I536" i="3"/>
  <c r="X536" i="3"/>
  <c r="P536" i="3"/>
  <c r="H536" i="3"/>
  <c r="AC536" i="3"/>
  <c r="U536" i="3"/>
  <c r="M536" i="3"/>
  <c r="E536" i="3"/>
  <c r="AB536" i="3"/>
  <c r="T536" i="3"/>
  <c r="L536" i="3"/>
  <c r="V536" i="3"/>
  <c r="O536" i="3"/>
  <c r="N536" i="3"/>
  <c r="G536" i="3"/>
  <c r="F536" i="3"/>
  <c r="W536" i="3"/>
  <c r="N538" i="2"/>
  <c r="O538" i="2" s="1"/>
  <c r="Q538" i="2" s="1"/>
  <c r="R538" i="2" s="1"/>
  <c r="Y541" i="3"/>
  <c r="Q541" i="3"/>
  <c r="I541" i="3"/>
  <c r="X541" i="3"/>
  <c r="P541" i="3"/>
  <c r="H541" i="3"/>
  <c r="O541" i="3"/>
  <c r="G541" i="3"/>
  <c r="V541" i="3"/>
  <c r="N541" i="3"/>
  <c r="F541" i="3"/>
  <c r="AA541" i="3"/>
  <c r="S541" i="3"/>
  <c r="K541" i="3"/>
  <c r="Z541" i="3"/>
  <c r="R541" i="3"/>
  <c r="J541" i="3"/>
  <c r="T541" i="3"/>
  <c r="M541" i="3"/>
  <c r="L541" i="3"/>
  <c r="E541" i="3"/>
  <c r="AC541" i="3"/>
  <c r="AB541" i="3"/>
  <c r="U541" i="3"/>
  <c r="O543" i="2"/>
  <c r="Q543" i="2" s="1"/>
  <c r="R543" i="2" s="1"/>
  <c r="AA544" i="3"/>
  <c r="S544" i="3"/>
  <c r="K544" i="3"/>
  <c r="AC544" i="3"/>
  <c r="T544" i="3"/>
  <c r="J544" i="3"/>
  <c r="AB544" i="3"/>
  <c r="R544" i="3"/>
  <c r="I544" i="3"/>
  <c r="Z544" i="3"/>
  <c r="Q544" i="3"/>
  <c r="H544" i="3"/>
  <c r="Y544" i="3"/>
  <c r="P544" i="3"/>
  <c r="G544" i="3"/>
  <c r="V544" i="3"/>
  <c r="M544" i="3"/>
  <c r="U544" i="3"/>
  <c r="L544" i="3"/>
  <c r="N544" i="3"/>
  <c r="F544" i="3"/>
  <c r="E544" i="3"/>
  <c r="X544" i="3"/>
  <c r="W544" i="3"/>
  <c r="O544" i="3"/>
  <c r="N546" i="2"/>
  <c r="O546" i="2" s="1"/>
  <c r="Q546" i="2" s="1"/>
  <c r="R546" i="2" s="1"/>
  <c r="Y549" i="3"/>
  <c r="Q549" i="3"/>
  <c r="I549" i="3"/>
  <c r="AB549" i="3"/>
  <c r="T549" i="3"/>
  <c r="L549" i="3"/>
  <c r="W549" i="3"/>
  <c r="M549" i="3"/>
  <c r="V549" i="3"/>
  <c r="K549" i="3"/>
  <c r="U549" i="3"/>
  <c r="J549" i="3"/>
  <c r="S549" i="3"/>
  <c r="H549" i="3"/>
  <c r="Z549" i="3"/>
  <c r="O549" i="3"/>
  <c r="E549" i="3"/>
  <c r="X549" i="3"/>
  <c r="N549" i="3"/>
  <c r="AC549" i="3"/>
  <c r="AA549" i="3"/>
  <c r="R549" i="3"/>
  <c r="P549" i="3"/>
  <c r="O551" i="2"/>
  <c r="Q551" i="2" s="1"/>
  <c r="R551" i="2" s="1"/>
  <c r="AA552" i="3"/>
  <c r="S552" i="3"/>
  <c r="K552" i="3"/>
  <c r="Y552" i="3"/>
  <c r="Q552" i="3"/>
  <c r="I552" i="3"/>
  <c r="V552" i="3"/>
  <c r="N552" i="3"/>
  <c r="F552" i="3"/>
  <c r="U552" i="3"/>
  <c r="H552" i="3"/>
  <c r="T552" i="3"/>
  <c r="G552" i="3"/>
  <c r="R552" i="3"/>
  <c r="E552" i="3"/>
  <c r="AC552" i="3"/>
  <c r="P552" i="3"/>
  <c r="X552" i="3"/>
  <c r="L552" i="3"/>
  <c r="W552" i="3"/>
  <c r="J552" i="3"/>
  <c r="Z552" i="3"/>
  <c r="O552" i="3"/>
  <c r="M552" i="3"/>
  <c r="AB552" i="3"/>
  <c r="N554" i="2"/>
  <c r="O554" i="2" s="1"/>
  <c r="Q554" i="2" s="1"/>
  <c r="K554" i="3" s="1"/>
  <c r="Y557" i="3"/>
  <c r="Q557" i="3"/>
  <c r="I557" i="3"/>
  <c r="W557" i="3"/>
  <c r="O557" i="3"/>
  <c r="G557" i="3"/>
  <c r="AB557" i="3"/>
  <c r="T557" i="3"/>
  <c r="L557" i="3"/>
  <c r="S557" i="3"/>
  <c r="F557" i="3"/>
  <c r="R557" i="3"/>
  <c r="E557" i="3"/>
  <c r="AC557" i="3"/>
  <c r="P557" i="3"/>
  <c r="AA557" i="3"/>
  <c r="N557" i="3"/>
  <c r="V557" i="3"/>
  <c r="J557" i="3"/>
  <c r="U557" i="3"/>
  <c r="H557" i="3"/>
  <c r="Z557" i="3"/>
  <c r="X557" i="3"/>
  <c r="M557" i="3"/>
  <c r="K557" i="3"/>
  <c r="O559" i="2"/>
  <c r="Q559" i="2" s="1"/>
  <c r="R559" i="2" s="1"/>
  <c r="AA560" i="3"/>
  <c r="S560" i="3"/>
  <c r="K560" i="3"/>
  <c r="Y560" i="3"/>
  <c r="Q560" i="3"/>
  <c r="I560" i="3"/>
  <c r="V560" i="3"/>
  <c r="N560" i="3"/>
  <c r="F560" i="3"/>
  <c r="R560" i="3"/>
  <c r="E560" i="3"/>
  <c r="AC560" i="3"/>
  <c r="P560" i="3"/>
  <c r="AB560" i="3"/>
  <c r="O560" i="3"/>
  <c r="Z560" i="3"/>
  <c r="M560" i="3"/>
  <c r="U560" i="3"/>
  <c r="H560" i="3"/>
  <c r="T560" i="3"/>
  <c r="G560" i="3"/>
  <c r="W560" i="3"/>
  <c r="L560" i="3"/>
  <c r="J560" i="3"/>
  <c r="X560" i="3"/>
  <c r="N562" i="2"/>
  <c r="O562" i="2" s="1"/>
  <c r="Q562" i="2" s="1"/>
  <c r="R562" i="2" s="1"/>
  <c r="Z565" i="3"/>
  <c r="R565" i="3"/>
  <c r="J565" i="3"/>
  <c r="Y565" i="3"/>
  <c r="Q565" i="3"/>
  <c r="I565" i="3"/>
  <c r="W565" i="3"/>
  <c r="O565" i="3"/>
  <c r="G565" i="3"/>
  <c r="AB565" i="3"/>
  <c r="T565" i="3"/>
  <c r="L565" i="3"/>
  <c r="AC565" i="3"/>
  <c r="M565" i="3"/>
  <c r="AA565" i="3"/>
  <c r="K565" i="3"/>
  <c r="X565" i="3"/>
  <c r="H565" i="3"/>
  <c r="V565" i="3"/>
  <c r="F565" i="3"/>
  <c r="P565" i="3"/>
  <c r="N565" i="3"/>
  <c r="U565" i="3"/>
  <c r="S565" i="3"/>
  <c r="E565" i="3"/>
  <c r="O567" i="2"/>
  <c r="Q567" i="2" s="1"/>
  <c r="R567" i="2" s="1"/>
  <c r="AB568" i="3"/>
  <c r="T568" i="3"/>
  <c r="L568" i="3"/>
  <c r="AA568" i="3"/>
  <c r="S568" i="3"/>
  <c r="K568" i="3"/>
  <c r="Z568" i="3"/>
  <c r="R568" i="3"/>
  <c r="J568" i="3"/>
  <c r="Y568" i="3"/>
  <c r="Q568" i="3"/>
  <c r="I568" i="3"/>
  <c r="V568" i="3"/>
  <c r="N568" i="3"/>
  <c r="F568" i="3"/>
  <c r="H568" i="3"/>
  <c r="AC568" i="3"/>
  <c r="G568" i="3"/>
  <c r="X568" i="3"/>
  <c r="E568" i="3"/>
  <c r="W568" i="3"/>
  <c r="O568" i="3"/>
  <c r="M568" i="3"/>
  <c r="U568" i="3"/>
  <c r="P568" i="3"/>
  <c r="N570" i="2"/>
  <c r="O570" i="2" s="1"/>
  <c r="Q570" i="2" s="1"/>
  <c r="R570" i="2" s="1"/>
  <c r="Z573" i="3"/>
  <c r="R573" i="3"/>
  <c r="J573" i="3"/>
  <c r="Y573" i="3"/>
  <c r="Q573" i="3"/>
  <c r="I573" i="3"/>
  <c r="X573" i="3"/>
  <c r="P573" i="3"/>
  <c r="H573" i="3"/>
  <c r="W573" i="3"/>
  <c r="O573" i="3"/>
  <c r="G573" i="3"/>
  <c r="AB573" i="3"/>
  <c r="T573" i="3"/>
  <c r="AC573" i="3"/>
  <c r="F573" i="3"/>
  <c r="AA573" i="3"/>
  <c r="E573" i="3"/>
  <c r="V573" i="3"/>
  <c r="U573" i="3"/>
  <c r="M573" i="3"/>
  <c r="K573" i="3"/>
  <c r="S573" i="3"/>
  <c r="N573" i="3"/>
  <c r="O575" i="2"/>
  <c r="Q575" i="2" s="1"/>
  <c r="R575" i="2" s="1"/>
  <c r="AB576" i="3"/>
  <c r="T576" i="3"/>
  <c r="L576" i="3"/>
  <c r="AA576" i="3"/>
  <c r="S576" i="3"/>
  <c r="K576" i="3"/>
  <c r="Z576" i="3"/>
  <c r="R576" i="3"/>
  <c r="J576" i="3"/>
  <c r="Y576" i="3"/>
  <c r="Q576" i="3"/>
  <c r="I576" i="3"/>
  <c r="V576" i="3"/>
  <c r="N576" i="3"/>
  <c r="F576" i="3"/>
  <c r="O576" i="3"/>
  <c r="M576" i="3"/>
  <c r="H576" i="3"/>
  <c r="AC576" i="3"/>
  <c r="G576" i="3"/>
  <c r="U576" i="3"/>
  <c r="P576" i="3"/>
  <c r="X576" i="3"/>
  <c r="W576" i="3"/>
  <c r="E576" i="3"/>
  <c r="N578" i="2"/>
  <c r="O578" i="2" s="1"/>
  <c r="Q578" i="2" s="1"/>
  <c r="R578" i="2" s="1"/>
  <c r="Z581" i="3"/>
  <c r="R581" i="3"/>
  <c r="J581" i="3"/>
  <c r="Y581" i="3"/>
  <c r="Q581" i="3"/>
  <c r="I581" i="3"/>
  <c r="X581" i="3"/>
  <c r="P581" i="3"/>
  <c r="H581" i="3"/>
  <c r="W581" i="3"/>
  <c r="O581" i="3"/>
  <c r="G581" i="3"/>
  <c r="AB581" i="3"/>
  <c r="T581" i="3"/>
  <c r="L581" i="3"/>
  <c r="M581" i="3"/>
  <c r="K581" i="3"/>
  <c r="AC581" i="3"/>
  <c r="F581" i="3"/>
  <c r="AA581" i="3"/>
  <c r="E581" i="3"/>
  <c r="S581" i="3"/>
  <c r="N581" i="3"/>
  <c r="V581" i="3"/>
  <c r="U581" i="3"/>
  <c r="O583" i="2"/>
  <c r="Q583" i="2" s="1"/>
  <c r="R583" i="2" s="1"/>
  <c r="AB584" i="3"/>
  <c r="T584" i="3"/>
  <c r="L584" i="3"/>
  <c r="AA584" i="3"/>
  <c r="S584" i="3"/>
  <c r="K584" i="3"/>
  <c r="Z584" i="3"/>
  <c r="R584" i="3"/>
  <c r="J584" i="3"/>
  <c r="Y584" i="3"/>
  <c r="Q584" i="3"/>
  <c r="I584" i="3"/>
  <c r="V584" i="3"/>
  <c r="N584" i="3"/>
  <c r="F584" i="3"/>
  <c r="U584" i="3"/>
  <c r="P584" i="3"/>
  <c r="O584" i="3"/>
  <c r="M584" i="3"/>
  <c r="X584" i="3"/>
  <c r="E584" i="3"/>
  <c r="W584" i="3"/>
  <c r="G584" i="3"/>
  <c r="AC584" i="3"/>
  <c r="H584" i="3"/>
  <c r="N586" i="2"/>
  <c r="O586" i="2" s="1"/>
  <c r="Q586" i="2" s="1"/>
  <c r="R586" i="2" s="1"/>
  <c r="Z589" i="3"/>
  <c r="R589" i="3"/>
  <c r="J589" i="3"/>
  <c r="Y589" i="3"/>
  <c r="Q589" i="3"/>
  <c r="I589" i="3"/>
  <c r="X589" i="3"/>
  <c r="P589" i="3"/>
  <c r="H589" i="3"/>
  <c r="W589" i="3"/>
  <c r="O589" i="3"/>
  <c r="G589" i="3"/>
  <c r="AB589" i="3"/>
  <c r="T589" i="3"/>
  <c r="L589" i="3"/>
  <c r="S589" i="3"/>
  <c r="N589" i="3"/>
  <c r="M589" i="3"/>
  <c r="K589" i="3"/>
  <c r="V589" i="3"/>
  <c r="U589" i="3"/>
  <c r="AC589" i="3"/>
  <c r="AA589" i="3"/>
  <c r="F589" i="3"/>
  <c r="E589" i="3"/>
  <c r="O591" i="2"/>
  <c r="Q591" i="2" s="1"/>
  <c r="R591" i="2" s="1"/>
  <c r="AB592" i="3"/>
  <c r="T592" i="3"/>
  <c r="L592" i="3"/>
  <c r="AA592" i="3"/>
  <c r="S592" i="3"/>
  <c r="K592" i="3"/>
  <c r="Z592" i="3"/>
  <c r="R592" i="3"/>
  <c r="J592" i="3"/>
  <c r="Y592" i="3"/>
  <c r="Q592" i="3"/>
  <c r="I592" i="3"/>
  <c r="V592" i="3"/>
  <c r="N592" i="3"/>
  <c r="F592" i="3"/>
  <c r="X592" i="3"/>
  <c r="E592" i="3"/>
  <c r="W592" i="3"/>
  <c r="U592" i="3"/>
  <c r="P592" i="3"/>
  <c r="H592" i="3"/>
  <c r="AC592" i="3"/>
  <c r="G592" i="3"/>
  <c r="O592" i="3"/>
  <c r="M592" i="3"/>
  <c r="N594" i="2"/>
  <c r="O594" i="2" s="1"/>
  <c r="Q594" i="2" s="1"/>
  <c r="R594" i="2" s="1"/>
  <c r="R103" i="1" s="1"/>
  <c r="S103" i="1" s="1"/>
  <c r="Z597" i="3"/>
  <c r="R597" i="3"/>
  <c r="J597" i="3"/>
  <c r="Y597" i="3"/>
  <c r="Q597" i="3"/>
  <c r="I597" i="3"/>
  <c r="X597" i="3"/>
  <c r="P597" i="3"/>
  <c r="H597" i="3"/>
  <c r="W597" i="3"/>
  <c r="O597" i="3"/>
  <c r="G597" i="3"/>
  <c r="AB597" i="3"/>
  <c r="T597" i="3"/>
  <c r="L597" i="3"/>
  <c r="V597" i="3"/>
  <c r="U597" i="3"/>
  <c r="S597" i="3"/>
  <c r="N597" i="3"/>
  <c r="AC597" i="3"/>
  <c r="F597" i="3"/>
  <c r="AA597" i="3"/>
  <c r="E597" i="3"/>
  <c r="K597" i="3"/>
  <c r="M597" i="3"/>
  <c r="O599" i="2"/>
  <c r="Q599" i="2" s="1"/>
  <c r="R599" i="2" s="1"/>
  <c r="AA600" i="3"/>
  <c r="S600" i="3"/>
  <c r="K600" i="3"/>
  <c r="X600" i="3"/>
  <c r="O600" i="3"/>
  <c r="F600" i="3"/>
  <c r="W600" i="3"/>
  <c r="N600" i="3"/>
  <c r="E600" i="3"/>
  <c r="V600" i="3"/>
  <c r="M600" i="3"/>
  <c r="U600" i="3"/>
  <c r="L600" i="3"/>
  <c r="Z600" i="3"/>
  <c r="Q600" i="3"/>
  <c r="H600" i="3"/>
  <c r="J600" i="3"/>
  <c r="I600" i="3"/>
  <c r="AC600" i="3"/>
  <c r="G600" i="3"/>
  <c r="AB600" i="3"/>
  <c r="R600" i="3"/>
  <c r="P600" i="3"/>
  <c r="T600" i="3"/>
  <c r="Y600" i="3"/>
  <c r="N602" i="2"/>
  <c r="O602" i="2" s="1"/>
  <c r="Q602" i="2" s="1"/>
  <c r="R602" i="2" s="1"/>
  <c r="Y605" i="3"/>
  <c r="Q605" i="3"/>
  <c r="I605" i="3"/>
  <c r="X605" i="3"/>
  <c r="P605" i="3"/>
  <c r="H605" i="3"/>
  <c r="AA605" i="3"/>
  <c r="O605" i="3"/>
  <c r="E605" i="3"/>
  <c r="Z605" i="3"/>
  <c r="N605" i="3"/>
  <c r="W605" i="3"/>
  <c r="M605" i="3"/>
  <c r="V605" i="3"/>
  <c r="L605" i="3"/>
  <c r="AC605" i="3"/>
  <c r="S605" i="3"/>
  <c r="G605" i="3"/>
  <c r="F605" i="3"/>
  <c r="AB605" i="3"/>
  <c r="U605" i="3"/>
  <c r="K605" i="3"/>
  <c r="J605" i="3"/>
  <c r="T605" i="3"/>
  <c r="O607" i="2"/>
  <c r="Q607" i="2" s="1"/>
  <c r="AA608" i="3"/>
  <c r="S608" i="3"/>
  <c r="K608" i="3"/>
  <c r="Z608" i="3"/>
  <c r="R608" i="3"/>
  <c r="J608" i="3"/>
  <c r="Y608" i="3"/>
  <c r="Q608" i="3"/>
  <c r="I608" i="3"/>
  <c r="AC608" i="3"/>
  <c r="O608" i="3"/>
  <c r="AB608" i="3"/>
  <c r="N608" i="3"/>
  <c r="X608" i="3"/>
  <c r="M608" i="3"/>
  <c r="W608" i="3"/>
  <c r="L608" i="3"/>
  <c r="T608" i="3"/>
  <c r="F608" i="3"/>
  <c r="P608" i="3"/>
  <c r="H608" i="3"/>
  <c r="G608" i="3"/>
  <c r="E608" i="3"/>
  <c r="V608" i="3"/>
  <c r="U608" i="3"/>
  <c r="AC611" i="3"/>
  <c r="U611" i="3"/>
  <c r="M611" i="3"/>
  <c r="E611" i="3"/>
  <c r="AB611" i="3"/>
  <c r="T611" i="3"/>
  <c r="L611" i="3"/>
  <c r="AA611" i="3"/>
  <c r="S611" i="3"/>
  <c r="K611" i="3"/>
  <c r="Z611" i="3"/>
  <c r="O611" i="3"/>
  <c r="Y611" i="3"/>
  <c r="N611" i="3"/>
  <c r="X611" i="3"/>
  <c r="J611" i="3"/>
  <c r="W611" i="3"/>
  <c r="I611" i="3"/>
  <c r="Q611" i="3"/>
  <c r="F611" i="3"/>
  <c r="P611" i="3"/>
  <c r="G611" i="3"/>
  <c r="R611" i="3"/>
  <c r="H611" i="3"/>
  <c r="V611" i="3"/>
  <c r="W615" i="3"/>
  <c r="O615" i="3"/>
  <c r="G615" i="3"/>
  <c r="AC615" i="3"/>
  <c r="U615" i="3"/>
  <c r="M615" i="3"/>
  <c r="E615" i="3"/>
  <c r="AB615" i="3"/>
  <c r="T615" i="3"/>
  <c r="L615" i="3"/>
  <c r="AA615" i="3"/>
  <c r="S615" i="3"/>
  <c r="Q615" i="3"/>
  <c r="P615" i="3"/>
  <c r="N615" i="3"/>
  <c r="Z615" i="3"/>
  <c r="J615" i="3"/>
  <c r="V615" i="3"/>
  <c r="F615" i="3"/>
  <c r="R615" i="3"/>
  <c r="H615" i="3"/>
  <c r="X615" i="3"/>
  <c r="I615" i="3"/>
  <c r="Y615" i="3"/>
  <c r="W619" i="3"/>
  <c r="O619" i="3"/>
  <c r="G619" i="3"/>
  <c r="V619" i="3"/>
  <c r="N619" i="3"/>
  <c r="F619" i="3"/>
  <c r="AC619" i="3"/>
  <c r="U619" i="3"/>
  <c r="M619" i="3"/>
  <c r="E619" i="3"/>
  <c r="AB619" i="3"/>
  <c r="T619" i="3"/>
  <c r="L619" i="3"/>
  <c r="AA619" i="3"/>
  <c r="S619" i="3"/>
  <c r="K619" i="3"/>
  <c r="Z619" i="3"/>
  <c r="R619" i="3"/>
  <c r="J619" i="3"/>
  <c r="H619" i="3"/>
  <c r="Q619" i="3"/>
  <c r="P619" i="3"/>
  <c r="Y619" i="3"/>
  <c r="X619" i="3"/>
  <c r="W623" i="3"/>
  <c r="O623" i="3"/>
  <c r="G623" i="3"/>
  <c r="V623" i="3"/>
  <c r="N623" i="3"/>
  <c r="F623" i="3"/>
  <c r="AC623" i="3"/>
  <c r="U623" i="3"/>
  <c r="M623" i="3"/>
  <c r="E623" i="3"/>
  <c r="AB623" i="3"/>
  <c r="T623" i="3"/>
  <c r="L623" i="3"/>
  <c r="AA623" i="3"/>
  <c r="S623" i="3"/>
  <c r="K623" i="3"/>
  <c r="Z623" i="3"/>
  <c r="R623" i="3"/>
  <c r="J623" i="3"/>
  <c r="Y623" i="3"/>
  <c r="X623" i="3"/>
  <c r="H623" i="3"/>
  <c r="P623" i="3"/>
  <c r="Q623" i="3"/>
  <c r="W627" i="3"/>
  <c r="O627" i="3"/>
  <c r="G627" i="3"/>
  <c r="V627" i="3"/>
  <c r="N627" i="3"/>
  <c r="F627" i="3"/>
  <c r="AC627" i="3"/>
  <c r="U627" i="3"/>
  <c r="M627" i="3"/>
  <c r="E627" i="3"/>
  <c r="AB627" i="3"/>
  <c r="T627" i="3"/>
  <c r="L627" i="3"/>
  <c r="AA627" i="3"/>
  <c r="S627" i="3"/>
  <c r="K627" i="3"/>
  <c r="Z627" i="3"/>
  <c r="R627" i="3"/>
  <c r="J627" i="3"/>
  <c r="Y627" i="3"/>
  <c r="X627" i="3"/>
  <c r="P627" i="3"/>
  <c r="H627" i="3"/>
  <c r="I627" i="3"/>
  <c r="Y626" i="3"/>
  <c r="Q626" i="3"/>
  <c r="I626" i="3"/>
  <c r="X626" i="3"/>
  <c r="P626" i="3"/>
  <c r="H626" i="3"/>
  <c r="W626" i="3"/>
  <c r="O626" i="3"/>
  <c r="G626" i="3"/>
  <c r="V626" i="3"/>
  <c r="N626" i="3"/>
  <c r="F626" i="3"/>
  <c r="AC626" i="3"/>
  <c r="U626" i="3"/>
  <c r="M626" i="3"/>
  <c r="E626" i="3"/>
  <c r="AB626" i="3"/>
  <c r="T626" i="3"/>
  <c r="L626" i="3"/>
  <c r="S626" i="3"/>
  <c r="R626" i="3"/>
  <c r="K626" i="3"/>
  <c r="J626" i="3"/>
  <c r="AA626" i="3"/>
  <c r="Z626" i="3"/>
  <c r="Y609" i="3"/>
  <c r="Q609" i="3"/>
  <c r="I609" i="3"/>
  <c r="X609" i="3"/>
  <c r="P609" i="3"/>
  <c r="H609" i="3"/>
  <c r="W609" i="3"/>
  <c r="O609" i="3"/>
  <c r="G609" i="3"/>
  <c r="AB609" i="3"/>
  <c r="N609" i="3"/>
  <c r="AA609" i="3"/>
  <c r="M609" i="3"/>
  <c r="Z609" i="3"/>
  <c r="L609" i="3"/>
  <c r="V609" i="3"/>
  <c r="K609" i="3"/>
  <c r="S609" i="3"/>
  <c r="E609" i="3"/>
  <c r="U609" i="3"/>
  <c r="T609" i="3"/>
  <c r="R609" i="3"/>
  <c r="J609" i="3"/>
  <c r="AC609" i="3"/>
  <c r="F609" i="3"/>
  <c r="Y613" i="3"/>
  <c r="Q613" i="3"/>
  <c r="I613" i="3"/>
  <c r="X613" i="3"/>
  <c r="P613" i="3"/>
  <c r="H613" i="3"/>
  <c r="W613" i="3"/>
  <c r="O613" i="3"/>
  <c r="G613" i="3"/>
  <c r="AA613" i="3"/>
  <c r="M613" i="3"/>
  <c r="Z613" i="3"/>
  <c r="L613" i="3"/>
  <c r="V613" i="3"/>
  <c r="K613" i="3"/>
  <c r="U613" i="3"/>
  <c r="J613" i="3"/>
  <c r="AC613" i="3"/>
  <c r="R613" i="3"/>
  <c r="AB613" i="3"/>
  <c r="N613" i="3"/>
  <c r="E613" i="3"/>
  <c r="S613" i="3"/>
  <c r="F613" i="3"/>
  <c r="T613" i="3"/>
  <c r="AA617" i="3"/>
  <c r="S617" i="3"/>
  <c r="K617" i="3"/>
  <c r="Z617" i="3"/>
  <c r="R617" i="3"/>
  <c r="J617" i="3"/>
  <c r="Y617" i="3"/>
  <c r="Q617" i="3"/>
  <c r="I617" i="3"/>
  <c r="X617" i="3"/>
  <c r="P617" i="3"/>
  <c r="H617" i="3"/>
  <c r="W617" i="3"/>
  <c r="O617" i="3"/>
  <c r="N617" i="3"/>
  <c r="M617" i="3"/>
  <c r="L617" i="3"/>
  <c r="AC617" i="3"/>
  <c r="F617" i="3"/>
  <c r="U617" i="3"/>
  <c r="T617" i="3"/>
  <c r="V617" i="3"/>
  <c r="E617" i="3"/>
  <c r="AB617" i="3"/>
  <c r="AA621" i="3"/>
  <c r="S621" i="3"/>
  <c r="K621" i="3"/>
  <c r="Z621" i="3"/>
  <c r="R621" i="3"/>
  <c r="J621" i="3"/>
  <c r="Y621" i="3"/>
  <c r="Q621" i="3"/>
  <c r="X621" i="3"/>
  <c r="P621" i="3"/>
  <c r="H621" i="3"/>
  <c r="W621" i="3"/>
  <c r="O621" i="3"/>
  <c r="G621" i="3"/>
  <c r="V621" i="3"/>
  <c r="N621" i="3"/>
  <c r="F621" i="3"/>
  <c r="U621" i="3"/>
  <c r="T621" i="3"/>
  <c r="M621" i="3"/>
  <c r="L621" i="3"/>
  <c r="AC621" i="3"/>
  <c r="AB621" i="3"/>
  <c r="E621" i="3"/>
  <c r="AA625" i="3"/>
  <c r="S625" i="3"/>
  <c r="Z625" i="3"/>
  <c r="R625" i="3"/>
  <c r="J625" i="3"/>
  <c r="Y625" i="3"/>
  <c r="Q625" i="3"/>
  <c r="I625" i="3"/>
  <c r="X625" i="3"/>
  <c r="P625" i="3"/>
  <c r="H625" i="3"/>
  <c r="W625" i="3"/>
  <c r="O625" i="3"/>
  <c r="G625" i="3"/>
  <c r="V625" i="3"/>
  <c r="N625" i="3"/>
  <c r="F625" i="3"/>
  <c r="M625" i="3"/>
  <c r="L625" i="3"/>
  <c r="E625" i="3"/>
  <c r="U625" i="3"/>
  <c r="T625" i="3"/>
  <c r="AC625" i="3"/>
  <c r="AB625" i="3"/>
  <c r="X629" i="3"/>
  <c r="W629" i="3"/>
  <c r="V629" i="3"/>
  <c r="N629" i="3"/>
  <c r="AC629" i="3"/>
  <c r="Z629" i="3"/>
  <c r="T629" i="3"/>
  <c r="K629" i="3"/>
  <c r="S629" i="3"/>
  <c r="J629" i="3"/>
  <c r="R629" i="3"/>
  <c r="I629" i="3"/>
  <c r="Q629" i="3"/>
  <c r="H629" i="3"/>
  <c r="AB629" i="3"/>
  <c r="P629" i="3"/>
  <c r="G629" i="3"/>
  <c r="AA629" i="3"/>
  <c r="O629" i="3"/>
  <c r="F629" i="3"/>
  <c r="E629" i="3"/>
  <c r="M629" i="3"/>
  <c r="L629" i="3"/>
  <c r="Y629" i="3"/>
  <c r="U629" i="3"/>
  <c r="A5" i="5"/>
  <c r="F4" i="5"/>
  <c r="C4" i="5"/>
  <c r="E101" i="5" l="1"/>
  <c r="E184" i="5"/>
  <c r="E114" i="5"/>
  <c r="E206" i="5"/>
  <c r="E178" i="5"/>
  <c r="R90" i="2"/>
  <c r="E7" i="5"/>
  <c r="E165" i="5"/>
  <c r="E193" i="5"/>
  <c r="E214" i="5"/>
  <c r="E87" i="5"/>
  <c r="E158" i="5"/>
  <c r="E107" i="5"/>
  <c r="W606" i="3"/>
  <c r="L336" i="3"/>
  <c r="K414" i="3"/>
  <c r="K236" i="3"/>
  <c r="L274" i="3"/>
  <c r="L119" i="3"/>
  <c r="C119" i="3" s="1"/>
  <c r="L362" i="3"/>
  <c r="C362" i="3" s="1"/>
  <c r="F312" i="3"/>
  <c r="C312" i="3" s="1"/>
  <c r="R164" i="1"/>
  <c r="S164" i="1" s="1"/>
  <c r="X452" i="3"/>
  <c r="R136" i="1"/>
  <c r="S136" i="1" s="1"/>
  <c r="I507" i="3"/>
  <c r="I167" i="3"/>
  <c r="C167" i="3" s="1"/>
  <c r="F211" i="3"/>
  <c r="C211" i="3" s="1"/>
  <c r="K155" i="3"/>
  <c r="C155" i="3" s="1"/>
  <c r="L364" i="3"/>
  <c r="C364" i="3" s="1"/>
  <c r="R125" i="1"/>
  <c r="S125" i="1" s="1"/>
  <c r="G134" i="3"/>
  <c r="C134" i="3" s="1"/>
  <c r="I244" i="3"/>
  <c r="E470" i="3"/>
  <c r="C470" i="3" s="1"/>
  <c r="E396" i="3"/>
  <c r="C396" i="3" s="1"/>
  <c r="R107" i="1"/>
  <c r="S107" i="1" s="1"/>
  <c r="Q54" i="3"/>
  <c r="C54" i="3" s="1"/>
  <c r="L348" i="3"/>
  <c r="H262" i="3"/>
  <c r="R124" i="1"/>
  <c r="S124" i="1" s="1"/>
  <c r="I176" i="3"/>
  <c r="H76" i="3"/>
  <c r="R77" i="1"/>
  <c r="S77" i="1" s="1"/>
  <c r="L440" i="3"/>
  <c r="C440" i="3" s="1"/>
  <c r="K398" i="3"/>
  <c r="C398" i="3" s="1"/>
  <c r="E390" i="3"/>
  <c r="C390" i="3" s="1"/>
  <c r="E481" i="3"/>
  <c r="C481" i="3" s="1"/>
  <c r="E433" i="3"/>
  <c r="C433" i="3" s="1"/>
  <c r="E341" i="3"/>
  <c r="C341" i="3" s="1"/>
  <c r="R205" i="1"/>
  <c r="S205" i="1" s="1"/>
  <c r="E113" i="3"/>
  <c r="C113" i="3" s="1"/>
  <c r="R113" i="2"/>
  <c r="R226" i="1" s="1"/>
  <c r="S226" i="1" s="1"/>
  <c r="L574" i="3"/>
  <c r="C574" i="3" s="1"/>
  <c r="K625" i="3"/>
  <c r="C625" i="3" s="1"/>
  <c r="R176" i="1"/>
  <c r="S176" i="1" s="1"/>
  <c r="H202" i="3"/>
  <c r="I114" i="3"/>
  <c r="C114" i="3" s="1"/>
  <c r="K158" i="3"/>
  <c r="C158" i="3" s="1"/>
  <c r="I382" i="3"/>
  <c r="C382" i="3" s="1"/>
  <c r="G152" i="3"/>
  <c r="C152" i="3" s="1"/>
  <c r="H190" i="3"/>
  <c r="I148" i="3"/>
  <c r="C148" i="3" s="1"/>
  <c r="Q142" i="3"/>
  <c r="C142" i="3" s="1"/>
  <c r="H546" i="3"/>
  <c r="R122" i="1"/>
  <c r="S122" i="1" s="1"/>
  <c r="L438" i="3"/>
  <c r="C438" i="3" s="1"/>
  <c r="G545" i="3"/>
  <c r="L352" i="3"/>
  <c r="C352" i="3" s="1"/>
  <c r="K203" i="3"/>
  <c r="C203" i="3" s="1"/>
  <c r="F188" i="3"/>
  <c r="C188" i="3" s="1"/>
  <c r="G358" i="3"/>
  <c r="G337" i="3"/>
  <c r="G549" i="3"/>
  <c r="R179" i="1"/>
  <c r="S179" i="1" s="1"/>
  <c r="H551" i="3"/>
  <c r="Q51" i="3"/>
  <c r="C51" i="3" s="1"/>
  <c r="K310" i="3"/>
  <c r="C310" i="3" s="1"/>
  <c r="F262" i="3"/>
  <c r="K136" i="3"/>
  <c r="C136" i="3" s="1"/>
  <c r="L108" i="3"/>
  <c r="C108" i="3" s="1"/>
  <c r="R98" i="1"/>
  <c r="S98" i="1" s="1"/>
  <c r="Q32" i="3"/>
  <c r="C32" i="3" s="1"/>
  <c r="L450" i="3"/>
  <c r="C450" i="3" s="1"/>
  <c r="L42" i="3"/>
  <c r="C42" i="3" s="1"/>
  <c r="L47" i="3"/>
  <c r="C47" i="3" s="1"/>
  <c r="L80" i="3"/>
  <c r="C80" i="3" s="1"/>
  <c r="F416" i="3"/>
  <c r="C416" i="3" s="1"/>
  <c r="K140" i="3"/>
  <c r="C140" i="3" s="1"/>
  <c r="I332" i="3"/>
  <c r="C332" i="3" s="1"/>
  <c r="K58" i="3"/>
  <c r="C58" i="3" s="1"/>
  <c r="L12" i="3"/>
  <c r="C12" i="3" s="1"/>
  <c r="L50" i="3"/>
  <c r="C50" i="3" s="1"/>
  <c r="K96" i="3"/>
  <c r="C96" i="3" s="1"/>
  <c r="R604" i="3"/>
  <c r="C604" i="3" s="1"/>
  <c r="L376" i="3"/>
  <c r="C376" i="3" s="1"/>
  <c r="R118" i="1"/>
  <c r="S118" i="1" s="1"/>
  <c r="T92" i="3"/>
  <c r="C92" i="3" s="1"/>
  <c r="R180" i="1"/>
  <c r="S180" i="1" s="1"/>
  <c r="I182" i="3"/>
  <c r="C182" i="3" s="1"/>
  <c r="Q52" i="3"/>
  <c r="C52" i="3" s="1"/>
  <c r="R168" i="1"/>
  <c r="S168" i="1" s="1"/>
  <c r="Q627" i="3"/>
  <c r="C627" i="3" s="1"/>
  <c r="K65" i="3"/>
  <c r="C65" i="3" s="1"/>
  <c r="X220" i="3"/>
  <c r="C220" i="3" s="1"/>
  <c r="F190" i="3"/>
  <c r="K180" i="3"/>
  <c r="C180" i="3" s="1"/>
  <c r="K78" i="3"/>
  <c r="C78" i="3" s="1"/>
  <c r="W14" i="3"/>
  <c r="C14" i="3" s="1"/>
  <c r="R108" i="1"/>
  <c r="S108" i="1" s="1"/>
  <c r="L129" i="3"/>
  <c r="C129" i="3" s="1"/>
  <c r="L48" i="3"/>
  <c r="C48" i="3" s="1"/>
  <c r="I224" i="3"/>
  <c r="C224" i="3" s="1"/>
  <c r="Q55" i="3"/>
  <c r="C55" i="3" s="1"/>
  <c r="X104" i="3"/>
  <c r="C104" i="3" s="1"/>
  <c r="F127" i="3"/>
  <c r="C127" i="3" s="1"/>
  <c r="L7" i="3"/>
  <c r="C7" i="3" s="1"/>
  <c r="L238" i="3"/>
  <c r="C238" i="3" s="1"/>
  <c r="L204" i="3"/>
  <c r="C204" i="3" s="1"/>
  <c r="F202" i="3"/>
  <c r="R117" i="1"/>
  <c r="S117" i="1" s="1"/>
  <c r="I181" i="3"/>
  <c r="C181" i="3" s="1"/>
  <c r="M125" i="3"/>
  <c r="C125" i="3" s="1"/>
  <c r="F76" i="3"/>
  <c r="K555" i="3"/>
  <c r="C555" i="3" s="1"/>
  <c r="L49" i="3"/>
  <c r="C49" i="3" s="1"/>
  <c r="L11" i="3"/>
  <c r="C11" i="3" s="1"/>
  <c r="L573" i="3"/>
  <c r="C573" i="3" s="1"/>
  <c r="G3" i="5"/>
  <c r="H3" i="5" s="1"/>
  <c r="L137" i="3"/>
  <c r="C137" i="3" s="1"/>
  <c r="Q595" i="3"/>
  <c r="C595" i="3" s="1"/>
  <c r="L79" i="3"/>
  <c r="C79" i="3" s="1"/>
  <c r="G491" i="3"/>
  <c r="C491" i="3" s="1"/>
  <c r="W103" i="3"/>
  <c r="C103" i="3" s="1"/>
  <c r="I95" i="3"/>
  <c r="C95" i="3" s="1"/>
  <c r="L141" i="3"/>
  <c r="C141" i="3" s="1"/>
  <c r="K59" i="3"/>
  <c r="C59" i="3" s="1"/>
  <c r="R142" i="1"/>
  <c r="S142" i="1" s="1"/>
  <c r="L516" i="3"/>
  <c r="C516" i="3" s="1"/>
  <c r="I624" i="3"/>
  <c r="C624" i="3" s="1"/>
  <c r="I221" i="3"/>
  <c r="C221" i="3" s="1"/>
  <c r="K115" i="3"/>
  <c r="C115" i="3" s="1"/>
  <c r="T43" i="3"/>
  <c r="C43" i="3" s="1"/>
  <c r="I621" i="3"/>
  <c r="C621" i="3" s="1"/>
  <c r="L571" i="3"/>
  <c r="C571" i="3" s="1"/>
  <c r="W539" i="3"/>
  <c r="C539" i="3" s="1"/>
  <c r="K561" i="3"/>
  <c r="C561" i="3" s="1"/>
  <c r="I145" i="3"/>
  <c r="C145" i="3" s="1"/>
  <c r="C369" i="3"/>
  <c r="R159" i="1"/>
  <c r="S159" i="1" s="1"/>
  <c r="G617" i="3"/>
  <c r="C617" i="3" s="1"/>
  <c r="L587" i="3"/>
  <c r="C587" i="3" s="1"/>
  <c r="R147" i="1"/>
  <c r="S147" i="1" s="1"/>
  <c r="L577" i="3"/>
  <c r="C577" i="3" s="1"/>
  <c r="W541" i="3"/>
  <c r="C541" i="3" s="1"/>
  <c r="I501" i="3"/>
  <c r="C501" i="3" s="1"/>
  <c r="C384" i="3"/>
  <c r="Q53" i="3"/>
  <c r="C53" i="3" s="1"/>
  <c r="C348" i="3"/>
  <c r="C533" i="3"/>
  <c r="C558" i="3"/>
  <c r="C596" i="3"/>
  <c r="C593" i="3"/>
  <c r="R94" i="1"/>
  <c r="S94" i="1" s="1"/>
  <c r="K91" i="3"/>
  <c r="C91" i="3" s="1"/>
  <c r="R146" i="1"/>
  <c r="S146" i="1" s="1"/>
  <c r="C484" i="3"/>
  <c r="L133" i="3"/>
  <c r="C133" i="3" s="1"/>
  <c r="I623" i="3"/>
  <c r="C623" i="3" s="1"/>
  <c r="I493" i="3"/>
  <c r="C493" i="3" s="1"/>
  <c r="C24" i="3"/>
  <c r="Q540" i="3"/>
  <c r="C540" i="3" s="1"/>
  <c r="R104" i="1"/>
  <c r="S104" i="1" s="1"/>
  <c r="R73" i="1"/>
  <c r="S73" i="1" s="1"/>
  <c r="K197" i="3"/>
  <c r="C197" i="3" s="1"/>
  <c r="R144" i="1"/>
  <c r="S144" i="1" s="1"/>
  <c r="R174" i="1"/>
  <c r="S174" i="1" s="1"/>
  <c r="C428" i="3"/>
  <c r="C565" i="3"/>
  <c r="C557" i="3"/>
  <c r="R121" i="1"/>
  <c r="S121" i="1" s="1"/>
  <c r="C336" i="3"/>
  <c r="G492" i="3"/>
  <c r="C492" i="3" s="1"/>
  <c r="C215" i="3"/>
  <c r="C199" i="3"/>
  <c r="C147" i="3"/>
  <c r="R151" i="1"/>
  <c r="S151" i="1" s="1"/>
  <c r="C560" i="3"/>
  <c r="I619" i="3"/>
  <c r="C619" i="3" s="1"/>
  <c r="K615" i="3"/>
  <c r="C615" i="3" s="1"/>
  <c r="R605" i="3"/>
  <c r="C605" i="3" s="1"/>
  <c r="R120" i="1"/>
  <c r="S120" i="1" s="1"/>
  <c r="G524" i="3"/>
  <c r="C524" i="3" s="1"/>
  <c r="R185" i="1"/>
  <c r="S185" i="1" s="1"/>
  <c r="L474" i="3"/>
  <c r="C474" i="3" s="1"/>
  <c r="R331" i="2"/>
  <c r="R331" i="3"/>
  <c r="C331" i="3" s="1"/>
  <c r="R277" i="2"/>
  <c r="K277" i="3"/>
  <c r="C277" i="3" s="1"/>
  <c r="R467" i="2"/>
  <c r="L467" i="3"/>
  <c r="C467" i="3" s="1"/>
  <c r="R381" i="2"/>
  <c r="L381" i="3"/>
  <c r="C381" i="3" s="1"/>
  <c r="R269" i="2"/>
  <c r="R80" i="1" s="1"/>
  <c r="S80" i="1" s="1"/>
  <c r="F269" i="3"/>
  <c r="C269" i="3" s="1"/>
  <c r="R359" i="2"/>
  <c r="R193" i="1" s="1"/>
  <c r="S193" i="1" s="1"/>
  <c r="F359" i="3"/>
  <c r="C359" i="3" s="1"/>
  <c r="R405" i="2"/>
  <c r="R215" i="1" s="1"/>
  <c r="S215" i="1" s="1"/>
  <c r="E405" i="3"/>
  <c r="C405" i="3" s="1"/>
  <c r="R415" i="2"/>
  <c r="R186" i="1" s="1"/>
  <c r="S186" i="1" s="1"/>
  <c r="F415" i="3"/>
  <c r="C415" i="3" s="1"/>
  <c r="R239" i="2"/>
  <c r="L239" i="3"/>
  <c r="C239" i="3" s="1"/>
  <c r="R443" i="2"/>
  <c r="R79" i="1" s="1"/>
  <c r="S79" i="1" s="1"/>
  <c r="F443" i="3"/>
  <c r="C443" i="3" s="1"/>
  <c r="R453" i="2"/>
  <c r="R145" i="1" s="1"/>
  <c r="S145" i="1" s="1"/>
  <c r="I453" i="3"/>
  <c r="C453" i="3" s="1"/>
  <c r="R421" i="2"/>
  <c r="R95" i="1" s="1"/>
  <c r="S95" i="1" s="1"/>
  <c r="M421" i="3"/>
  <c r="C421" i="3" s="1"/>
  <c r="R327" i="2"/>
  <c r="K327" i="3"/>
  <c r="C327" i="3" s="1"/>
  <c r="R249" i="2"/>
  <c r="K249" i="3"/>
  <c r="C249" i="3" s="1"/>
  <c r="R417" i="2"/>
  <c r="E417" i="3"/>
  <c r="C417" i="3" s="1"/>
  <c r="R419" i="2"/>
  <c r="R419" i="3"/>
  <c r="C419" i="3" s="1"/>
  <c r="R351" i="2"/>
  <c r="S229" i="1" s="1"/>
  <c r="E351" i="3"/>
  <c r="C351" i="3" s="1"/>
  <c r="R273" i="2"/>
  <c r="R191" i="1" s="1"/>
  <c r="S191" i="1" s="1"/>
  <c r="G273" i="3"/>
  <c r="C273" i="3" s="1"/>
  <c r="R473" i="2"/>
  <c r="R182" i="1" s="1"/>
  <c r="S182" i="1" s="1"/>
  <c r="L473" i="3"/>
  <c r="C473" i="3" s="1"/>
  <c r="R407" i="2"/>
  <c r="L407" i="3"/>
  <c r="C407" i="3" s="1"/>
  <c r="R267" i="2"/>
  <c r="R148" i="1" s="1"/>
  <c r="S148" i="1" s="1"/>
  <c r="I267" i="3"/>
  <c r="C267" i="3" s="1"/>
  <c r="R315" i="2"/>
  <c r="R184" i="1" s="1"/>
  <c r="S184" i="1" s="1"/>
  <c r="L315" i="3"/>
  <c r="C315" i="3" s="1"/>
  <c r="R293" i="2"/>
  <c r="R189" i="1" s="1"/>
  <c r="S189" i="1" s="1"/>
  <c r="G293" i="3"/>
  <c r="C293" i="3" s="1"/>
  <c r="R459" i="2"/>
  <c r="R143" i="1" s="1"/>
  <c r="S143" i="1" s="1"/>
  <c r="G459" i="3"/>
  <c r="C459" i="3" s="1"/>
  <c r="R409" i="2"/>
  <c r="F409" i="3"/>
  <c r="C409" i="3" s="1"/>
  <c r="R333" i="2"/>
  <c r="R157" i="1" s="1"/>
  <c r="S157" i="1" s="1"/>
  <c r="K333" i="3"/>
  <c r="C333" i="3" s="1"/>
  <c r="R437" i="2"/>
  <c r="R183" i="1" s="1"/>
  <c r="S183" i="1" s="1"/>
  <c r="L437" i="3"/>
  <c r="C437" i="3" s="1"/>
  <c r="R343" i="2"/>
  <c r="R111" i="1" s="1"/>
  <c r="S111" i="1" s="1"/>
  <c r="R343" i="3"/>
  <c r="C343" i="3" s="1"/>
  <c r="R311" i="2"/>
  <c r="R123" i="1" s="1"/>
  <c r="S123" i="1" s="1"/>
  <c r="L311" i="3"/>
  <c r="C311" i="3" s="1"/>
  <c r="R383" i="2"/>
  <c r="R153" i="1" s="1"/>
  <c r="S153" i="1" s="1"/>
  <c r="I383" i="3"/>
  <c r="C383" i="3" s="1"/>
  <c r="R263" i="2"/>
  <c r="K263" i="3"/>
  <c r="C263" i="3" s="1"/>
  <c r="R385" i="2"/>
  <c r="R190" i="1" s="1"/>
  <c r="S190" i="1" s="1"/>
  <c r="F385" i="3"/>
  <c r="C385" i="3" s="1"/>
  <c r="R451" i="2"/>
  <c r="R110" i="1" s="1"/>
  <c r="S110" i="1" s="1"/>
  <c r="X451" i="3"/>
  <c r="C451" i="3" s="1"/>
  <c r="R363" i="2"/>
  <c r="R116" i="1" s="1"/>
  <c r="S116" i="1" s="1"/>
  <c r="L363" i="3"/>
  <c r="C363" i="3" s="1"/>
  <c r="R393" i="2"/>
  <c r="R187" i="1" s="1"/>
  <c r="S187" i="1" s="1"/>
  <c r="F393" i="3"/>
  <c r="C393" i="3" s="1"/>
  <c r="R367" i="2"/>
  <c r="F367" i="3"/>
  <c r="C367" i="3" s="1"/>
  <c r="R297" i="2"/>
  <c r="R137" i="1" s="1"/>
  <c r="S137" i="1" s="1"/>
  <c r="L297" i="3"/>
  <c r="C297" i="3" s="1"/>
  <c r="C568" i="3"/>
  <c r="C528" i="3"/>
  <c r="C226" i="3"/>
  <c r="C550" i="3"/>
  <c r="G618" i="3"/>
  <c r="C618" i="3" s="1"/>
  <c r="C607" i="3"/>
  <c r="C554" i="3"/>
  <c r="E543" i="3"/>
  <c r="C543" i="3" s="1"/>
  <c r="L538" i="3"/>
  <c r="C538" i="3" s="1"/>
  <c r="C522" i="3"/>
  <c r="I610" i="3"/>
  <c r="C610" i="3" s="1"/>
  <c r="C404" i="3"/>
  <c r="C290" i="3"/>
  <c r="C247" i="3"/>
  <c r="U2" i="3"/>
  <c r="C280" i="3"/>
  <c r="C448" i="3"/>
  <c r="C355" i="3"/>
  <c r="C308" i="3"/>
  <c r="C45" i="3"/>
  <c r="C317" i="3"/>
  <c r="C378" i="3"/>
  <c r="C303" i="3"/>
  <c r="C205" i="3"/>
  <c r="C189" i="3"/>
  <c r="C179" i="3"/>
  <c r="C163" i="3"/>
  <c r="C153" i="3"/>
  <c r="C123" i="3"/>
  <c r="C107" i="3"/>
  <c r="C75" i="3"/>
  <c r="C33" i="3"/>
  <c r="C537" i="3"/>
  <c r="C427" i="3"/>
  <c r="C346" i="3"/>
  <c r="C500" i="3"/>
  <c r="C497" i="3"/>
  <c r="C286" i="3"/>
  <c r="R112" i="1"/>
  <c r="S112" i="1" s="1"/>
  <c r="R135" i="1"/>
  <c r="S135" i="1" s="1"/>
  <c r="C22" i="3"/>
  <c r="C505" i="3"/>
  <c r="C442" i="3"/>
  <c r="C400" i="3"/>
  <c r="C18" i="3"/>
  <c r="C275" i="3"/>
  <c r="K513" i="3"/>
  <c r="C513" i="3" s="1"/>
  <c r="C216" i="3"/>
  <c r="C200" i="3"/>
  <c r="C178" i="3"/>
  <c r="C162" i="3"/>
  <c r="C126" i="3"/>
  <c r="C110" i="3"/>
  <c r="C94" i="3"/>
  <c r="C20" i="3"/>
  <c r="C552" i="3"/>
  <c r="C608" i="3"/>
  <c r="C589" i="3"/>
  <c r="C581" i="3"/>
  <c r="C461" i="3"/>
  <c r="C229" i="3"/>
  <c r="C606" i="3"/>
  <c r="C518" i="3"/>
  <c r="C515" i="3"/>
  <c r="G620" i="3"/>
  <c r="C620" i="3" s="1"/>
  <c r="C578" i="3"/>
  <c r="F551" i="3"/>
  <c r="C519" i="3"/>
  <c r="C234" i="3"/>
  <c r="C29" i="3"/>
  <c r="Y2" i="3"/>
  <c r="AB2" i="3"/>
  <c r="P2" i="3"/>
  <c r="C368" i="3"/>
  <c r="C328" i="3"/>
  <c r="C321" i="3"/>
  <c r="T521" i="3"/>
  <c r="C521" i="3" s="1"/>
  <c r="C323" i="3"/>
  <c r="C256" i="3"/>
  <c r="C195" i="3"/>
  <c r="C169" i="3"/>
  <c r="C143" i="3"/>
  <c r="C97" i="3"/>
  <c r="C81" i="3"/>
  <c r="C21" i="3"/>
  <c r="C388" i="3"/>
  <c r="C349" i="3"/>
  <c r="C318" i="3"/>
  <c r="C471" i="3"/>
  <c r="C372" i="3"/>
  <c r="C289" i="3"/>
  <c r="R170" i="1"/>
  <c r="S170" i="1" s="1"/>
  <c r="C10" i="3"/>
  <c r="E394" i="3"/>
  <c r="C394" i="3" s="1"/>
  <c r="R149" i="1"/>
  <c r="S149" i="1" s="1"/>
  <c r="C482" i="3"/>
  <c r="C434" i="3"/>
  <c r="C278" i="3"/>
  <c r="C454" i="3"/>
  <c r="C397" i="3"/>
  <c r="C444" i="3"/>
  <c r="L377" i="3"/>
  <c r="C377" i="3" s="1"/>
  <c r="C324" i="3"/>
  <c r="C255" i="3"/>
  <c r="C206" i="3"/>
  <c r="C168" i="3"/>
  <c r="C146" i="3"/>
  <c r="C138" i="3"/>
  <c r="C132" i="3"/>
  <c r="C116" i="3"/>
  <c r="C100" i="3"/>
  <c r="C34" i="3"/>
  <c r="L387" i="3"/>
  <c r="C387" i="3" s="1"/>
  <c r="C350" i="3"/>
  <c r="F337" i="3"/>
  <c r="C576" i="3"/>
  <c r="A6" i="5"/>
  <c r="D5" i="5"/>
  <c r="F5" i="5"/>
  <c r="C5" i="5"/>
  <c r="C613" i="3"/>
  <c r="C626" i="3"/>
  <c r="F549" i="3"/>
  <c r="C544" i="3"/>
  <c r="C512" i="3"/>
  <c r="C509" i="3"/>
  <c r="C496" i="3"/>
  <c r="C603" i="3"/>
  <c r="C598" i="3"/>
  <c r="C494" i="3"/>
  <c r="C569" i="3"/>
  <c r="C556" i="3"/>
  <c r="C553" i="3"/>
  <c r="I622" i="3"/>
  <c r="C622" i="3" s="1"/>
  <c r="C498" i="3"/>
  <c r="L490" i="3"/>
  <c r="C490" i="3" s="1"/>
  <c r="C614" i="3"/>
  <c r="C476" i="3"/>
  <c r="C306" i="3"/>
  <c r="C63" i="3"/>
  <c r="C13" i="3"/>
  <c r="C5" i="3"/>
  <c r="C430" i="3"/>
  <c r="C425" i="3"/>
  <c r="C386" i="3"/>
  <c r="C344" i="3"/>
  <c r="C31" i="3"/>
  <c r="R114" i="1"/>
  <c r="S114" i="1" s="1"/>
  <c r="C406" i="3"/>
  <c r="C284" i="3"/>
  <c r="C266" i="3"/>
  <c r="C217" i="3"/>
  <c r="C201" i="3"/>
  <c r="C175" i="3"/>
  <c r="C159" i="3"/>
  <c r="C149" i="3"/>
  <c r="C135" i="3"/>
  <c r="C87" i="3"/>
  <c r="C71" i="3"/>
  <c r="C401" i="3"/>
  <c r="C279" i="3"/>
  <c r="C251" i="3"/>
  <c r="C30" i="3"/>
  <c r="C457" i="3"/>
  <c r="C309" i="3"/>
  <c r="L466" i="3"/>
  <c r="C466" i="3" s="1"/>
  <c r="C445" i="3"/>
  <c r="C403" i="3"/>
  <c r="C375" i="3"/>
  <c r="C320" i="3"/>
  <c r="C302" i="3"/>
  <c r="C260" i="3"/>
  <c r="C253" i="3"/>
  <c r="R138" i="1"/>
  <c r="S138" i="1" s="1"/>
  <c r="C36" i="3"/>
  <c r="C6" i="3"/>
  <c r="L353" i="3"/>
  <c r="C353" i="3" s="1"/>
  <c r="L334" i="3"/>
  <c r="C334" i="3" s="1"/>
  <c r="C429" i="3"/>
  <c r="C340" i="3"/>
  <c r="C281" i="3"/>
  <c r="C68" i="3"/>
  <c r="C342" i="3"/>
  <c r="C508" i="3"/>
  <c r="K479" i="3"/>
  <c r="C479" i="3" s="1"/>
  <c r="C410" i="3"/>
  <c r="C392" i="3"/>
  <c r="C288" i="3"/>
  <c r="C212" i="3"/>
  <c r="C196" i="3"/>
  <c r="C122" i="3"/>
  <c r="C106" i="3"/>
  <c r="C90" i="3"/>
  <c r="C72" i="3"/>
  <c r="C361" i="3"/>
  <c r="C480" i="3"/>
  <c r="G4" i="5"/>
  <c r="C611" i="3"/>
  <c r="C600" i="3"/>
  <c r="C477" i="3"/>
  <c r="C472" i="3"/>
  <c r="C534" i="3"/>
  <c r="C531" i="3"/>
  <c r="C478" i="3"/>
  <c r="C601" i="3"/>
  <c r="K602" i="3"/>
  <c r="C602" i="3" s="1"/>
  <c r="C591" i="3"/>
  <c r="C535" i="3"/>
  <c r="G514" i="3"/>
  <c r="C514" i="3" s="1"/>
  <c r="C225" i="3"/>
  <c r="C389" i="3"/>
  <c r="C379" i="3"/>
  <c r="C259" i="3"/>
  <c r="C236" i="3"/>
  <c r="C39" i="3"/>
  <c r="C17" i="3"/>
  <c r="AC2" i="3"/>
  <c r="Z2" i="3"/>
  <c r="N2" i="3"/>
  <c r="C441" i="3"/>
  <c r="C422" i="3"/>
  <c r="C347" i="3"/>
  <c r="C61" i="3"/>
  <c r="C391" i="3"/>
  <c r="C370" i="3"/>
  <c r="C295" i="3"/>
  <c r="C227" i="3"/>
  <c r="C207" i="3"/>
  <c r="C191" i="3"/>
  <c r="C165" i="3"/>
  <c r="C109" i="3"/>
  <c r="C93" i="3"/>
  <c r="C77" i="3"/>
  <c r="C257" i="3"/>
  <c r="C458" i="3"/>
  <c r="C365" i="3"/>
  <c r="C338" i="3"/>
  <c r="C8" i="3"/>
  <c r="C329" i="3"/>
  <c r="C305" i="3"/>
  <c r="Q5" i="2"/>
  <c r="O2" i="2"/>
  <c r="C28" i="3"/>
  <c r="C529" i="3"/>
  <c r="C452" i="3"/>
  <c r="C335" i="3"/>
  <c r="C413" i="3"/>
  <c r="C374" i="3"/>
  <c r="C299" i="3"/>
  <c r="C270" i="3"/>
  <c r="I245" i="3"/>
  <c r="C245" i="3" s="1"/>
  <c r="C232" i="3"/>
  <c r="C218" i="3"/>
  <c r="C164" i="3"/>
  <c r="C156" i="3"/>
  <c r="C157" i="3"/>
  <c r="C128" i="3"/>
  <c r="C112" i="3"/>
  <c r="C27" i="3"/>
  <c r="Q465" i="3"/>
  <c r="C465" i="3" s="1"/>
  <c r="N2" i="2"/>
  <c r="C597" i="3"/>
  <c r="C536" i="3"/>
  <c r="C525" i="3"/>
  <c r="C510" i="3"/>
  <c r="C507" i="3"/>
  <c r="C230" i="3"/>
  <c r="C588" i="3"/>
  <c r="C585" i="3"/>
  <c r="C572" i="3"/>
  <c r="C564" i="3"/>
  <c r="K616" i="3"/>
  <c r="C616" i="3" s="1"/>
  <c r="C567" i="3"/>
  <c r="C511" i="3"/>
  <c r="K495" i="3"/>
  <c r="C495" i="3" s="1"/>
  <c r="Q628" i="3"/>
  <c r="C628" i="3" s="1"/>
  <c r="C446" i="3"/>
  <c r="C326" i="3"/>
  <c r="C319" i="3"/>
  <c r="C285" i="3"/>
  <c r="C264" i="3"/>
  <c r="C254" i="3"/>
  <c r="C244" i="3"/>
  <c r="C35" i="3"/>
  <c r="J2" i="3"/>
  <c r="V2" i="3"/>
  <c r="C532" i="3"/>
  <c r="C360" i="3"/>
  <c r="C41" i="3"/>
  <c r="C19" i="3"/>
  <c r="C373" i="3"/>
  <c r="C300" i="3"/>
  <c r="C231" i="3"/>
  <c r="C223" i="3"/>
  <c r="C213" i="3"/>
  <c r="C171" i="3"/>
  <c r="C131" i="3"/>
  <c r="C99" i="3"/>
  <c r="C83" i="3"/>
  <c r="C330" i="3"/>
  <c r="R106" i="1"/>
  <c r="S106" i="1" s="1"/>
  <c r="C74" i="3"/>
  <c r="C46" i="3"/>
  <c r="K2" i="1"/>
  <c r="Q5" i="1"/>
  <c r="G462" i="3"/>
  <c r="C462" i="3" s="1"/>
  <c r="C455" i="3"/>
  <c r="C426" i="3"/>
  <c r="C395" i="3"/>
  <c r="C356" i="3"/>
  <c r="C307" i="3"/>
  <c r="C240" i="3"/>
  <c r="C235" i="3"/>
  <c r="C314" i="3"/>
  <c r="C252" i="3"/>
  <c r="C304" i="3"/>
  <c r="L265" i="3"/>
  <c r="C265" i="3" s="1"/>
  <c r="C228" i="3"/>
  <c r="C208" i="3"/>
  <c r="C192" i="3"/>
  <c r="C184" i="3"/>
  <c r="C185" i="3"/>
  <c r="C170" i="3"/>
  <c r="C118" i="3"/>
  <c r="C102" i="3"/>
  <c r="C86" i="3"/>
  <c r="C60" i="3"/>
  <c r="C40" i="3"/>
  <c r="C402" i="3"/>
  <c r="C486" i="3"/>
  <c r="C483" i="3"/>
  <c r="L570" i="3"/>
  <c r="C570" i="3" s="1"/>
  <c r="C562" i="3"/>
  <c r="F546" i="3"/>
  <c r="G530" i="3"/>
  <c r="C530" i="3" s="1"/>
  <c r="C487" i="3"/>
  <c r="C412" i="3"/>
  <c r="C298" i="3"/>
  <c r="C274" i="3"/>
  <c r="C69" i="3"/>
  <c r="C9" i="3"/>
  <c r="S2" i="3"/>
  <c r="C456" i="3"/>
  <c r="C399" i="3"/>
  <c r="C316" i="3"/>
  <c r="C37" i="3"/>
  <c r="C15" i="3"/>
  <c r="C16" i="3"/>
  <c r="C219" i="3"/>
  <c r="C187" i="3"/>
  <c r="C177" i="3"/>
  <c r="C161" i="3"/>
  <c r="C151" i="3"/>
  <c r="C139" i="3"/>
  <c r="C121" i="3"/>
  <c r="C105" i="3"/>
  <c r="C89" i="3"/>
  <c r="C73" i="3"/>
  <c r="C432" i="3"/>
  <c r="C354" i="3"/>
  <c r="C313" i="3"/>
  <c r="C271" i="3"/>
  <c r="C241" i="3"/>
  <c r="C64" i="3"/>
  <c r="C423" i="3"/>
  <c r="C345" i="3"/>
  <c r="K237" i="3"/>
  <c r="C237" i="3" s="1"/>
  <c r="C294" i="3"/>
  <c r="C243" i="3"/>
  <c r="C70" i="3"/>
  <c r="C439" i="3"/>
  <c r="R420" i="3"/>
  <c r="F358" i="3"/>
  <c r="C214" i="3"/>
  <c r="C198" i="3"/>
  <c r="C186" i="3"/>
  <c r="C176" i="3"/>
  <c r="C174" i="3"/>
  <c r="C160" i="3"/>
  <c r="C144" i="3"/>
  <c r="C124" i="3"/>
  <c r="C26" i="3"/>
  <c r="F272" i="3"/>
  <c r="C272" i="3" s="1"/>
  <c r="C590" i="3"/>
  <c r="C547" i="3"/>
  <c r="C609" i="3"/>
  <c r="C520" i="3"/>
  <c r="C517" i="3"/>
  <c r="C504" i="3"/>
  <c r="C488" i="3"/>
  <c r="C485" i="3"/>
  <c r="C469" i="3"/>
  <c r="C464" i="3"/>
  <c r="C579" i="3"/>
  <c r="C566" i="3"/>
  <c r="C563" i="3"/>
  <c r="C542" i="3"/>
  <c r="C526" i="3"/>
  <c r="C523" i="3"/>
  <c r="C580" i="3"/>
  <c r="C548" i="3"/>
  <c r="C586" i="3"/>
  <c r="C583" i="3"/>
  <c r="L575" i="3"/>
  <c r="C575" i="3" s="1"/>
  <c r="C527" i="3"/>
  <c r="G506" i="3"/>
  <c r="C506" i="3" s="1"/>
  <c r="I612" i="3"/>
  <c r="C612" i="3" s="1"/>
  <c r="F545" i="3"/>
  <c r="C371" i="3"/>
  <c r="C301" i="3"/>
  <c r="C23" i="3"/>
  <c r="AA2" i="3"/>
  <c r="O2" i="3"/>
  <c r="C489" i="3"/>
  <c r="C339" i="3"/>
  <c r="C67" i="3"/>
  <c r="C287" i="3"/>
  <c r="C261" i="3"/>
  <c r="C209" i="3"/>
  <c r="C193" i="3"/>
  <c r="C183" i="3"/>
  <c r="C111" i="3"/>
  <c r="C475" i="3"/>
  <c r="C435" i="3"/>
  <c r="C424" i="3"/>
  <c r="C357" i="3"/>
  <c r="C276" i="3"/>
  <c r="C56" i="3"/>
  <c r="L366" i="3"/>
  <c r="C366" i="3" s="1"/>
  <c r="C408" i="3"/>
  <c r="C380" i="3"/>
  <c r="C248" i="3"/>
  <c r="C233" i="3"/>
  <c r="R169" i="1"/>
  <c r="S169" i="1" s="1"/>
  <c r="C62" i="3"/>
  <c r="C322" i="3"/>
  <c r="C250" i="3"/>
  <c r="C38" i="3"/>
  <c r="X468" i="3"/>
  <c r="C468" i="3" s="1"/>
  <c r="C460" i="3"/>
  <c r="C291" i="3"/>
  <c r="L283" i="3"/>
  <c r="C283" i="3" s="1"/>
  <c r="C130" i="3"/>
  <c r="C98" i="3"/>
  <c r="C629" i="3"/>
  <c r="C592" i="3"/>
  <c r="C584" i="3"/>
  <c r="C582" i="3"/>
  <c r="C502" i="3"/>
  <c r="C499" i="3"/>
  <c r="C599" i="3"/>
  <c r="Q594" i="3"/>
  <c r="C594" i="3" s="1"/>
  <c r="K559" i="3"/>
  <c r="C503" i="3"/>
  <c r="I222" i="3"/>
  <c r="C222" i="3" s="1"/>
  <c r="C57" i="3"/>
  <c r="C282" i="3"/>
  <c r="C25" i="3"/>
  <c r="C414" i="3"/>
  <c r="C292" i="3"/>
  <c r="C246" i="3"/>
  <c r="C173" i="3"/>
  <c r="C117" i="3"/>
  <c r="C101" i="3"/>
  <c r="C85" i="3"/>
  <c r="C258" i="3"/>
  <c r="C82" i="3"/>
  <c r="L449" i="3"/>
  <c r="C449" i="3" s="1"/>
  <c r="C411" i="3"/>
  <c r="C325" i="3"/>
  <c r="C268" i="3"/>
  <c r="R152" i="1"/>
  <c r="S152" i="1" s="1"/>
  <c r="C84" i="3"/>
  <c r="C431" i="3"/>
  <c r="C242" i="3"/>
  <c r="L463" i="3"/>
  <c r="C463" i="3" s="1"/>
  <c r="C447" i="3"/>
  <c r="L436" i="3"/>
  <c r="C436" i="3" s="1"/>
  <c r="C418" i="3"/>
  <c r="C296" i="3"/>
  <c r="C210" i="3"/>
  <c r="C194" i="3"/>
  <c r="C172" i="3"/>
  <c r="C166" i="3"/>
  <c r="C154" i="3"/>
  <c r="C150" i="3"/>
  <c r="C120" i="3"/>
  <c r="C88" i="3"/>
  <c r="C66" i="3"/>
  <c r="C44" i="3"/>
  <c r="C262" i="3" l="1"/>
  <c r="C76" i="3"/>
  <c r="C549" i="3"/>
  <c r="C202" i="3"/>
  <c r="R188" i="1"/>
  <c r="S188" i="1" s="1"/>
  <c r="C32" i="5" s="1"/>
  <c r="C190" i="3"/>
  <c r="C551" i="3"/>
  <c r="H2" i="3"/>
  <c r="C545" i="3"/>
  <c r="C546" i="3"/>
  <c r="C358" i="3"/>
  <c r="C337" i="3"/>
  <c r="W2" i="3"/>
  <c r="M2" i="3"/>
  <c r="T2" i="3"/>
  <c r="R2" i="3"/>
  <c r="G2" i="3"/>
  <c r="R115" i="1"/>
  <c r="S115" i="1" s="1"/>
  <c r="R71" i="1"/>
  <c r="S71" i="1" s="1"/>
  <c r="R119" i="1"/>
  <c r="S119" i="1" s="1"/>
  <c r="E2" i="3"/>
  <c r="K2" i="3"/>
  <c r="C420" i="3"/>
  <c r="F2" i="3"/>
  <c r="L2" i="3"/>
  <c r="S5" i="1"/>
  <c r="Q2" i="1"/>
  <c r="I2" i="3"/>
  <c r="Q2" i="3"/>
  <c r="R154" i="1"/>
  <c r="S154" i="1" s="1"/>
  <c r="R165" i="1"/>
  <c r="S165" i="1" s="1"/>
  <c r="X2" i="3"/>
  <c r="C559" i="3"/>
  <c r="C6" i="5"/>
  <c r="A7" i="5"/>
  <c r="F6" i="5"/>
  <c r="D6" i="5"/>
  <c r="R109" i="1"/>
  <c r="S109" i="1" s="1"/>
  <c r="H4" i="5"/>
  <c r="D7" i="5" l="1"/>
  <c r="C7" i="5"/>
  <c r="A8" i="5"/>
  <c r="F7" i="5"/>
  <c r="S2" i="1"/>
  <c r="G6" i="5"/>
  <c r="G5" i="5"/>
  <c r="H5" i="5" s="1"/>
  <c r="R2" i="1"/>
  <c r="H6" i="5" l="1"/>
  <c r="D8" i="5"/>
  <c r="C8" i="5"/>
  <c r="A9" i="5"/>
  <c r="F8" i="5"/>
  <c r="G7" i="5"/>
  <c r="H7" i="5" l="1"/>
  <c r="F9" i="5"/>
  <c r="D9" i="5"/>
  <c r="C9" i="5"/>
  <c r="A10" i="5"/>
  <c r="G8" i="5"/>
  <c r="H8" i="5" l="1"/>
  <c r="F10" i="5"/>
  <c r="D10" i="5"/>
  <c r="A11" i="5"/>
  <c r="C10" i="5"/>
  <c r="G9" i="5"/>
  <c r="H9" i="5" l="1"/>
  <c r="G10" i="5"/>
  <c r="F11" i="5"/>
  <c r="A12" i="5"/>
  <c r="D11" i="5"/>
  <c r="C11" i="5"/>
  <c r="H10" i="5" l="1"/>
  <c r="G11" i="5"/>
  <c r="A13" i="5"/>
  <c r="F12" i="5"/>
  <c r="C12" i="5"/>
  <c r="D12" i="5"/>
  <c r="H11" i="5" l="1"/>
  <c r="G12" i="5"/>
  <c r="H12" i="5" s="1"/>
  <c r="A14" i="5"/>
  <c r="D13" i="5"/>
  <c r="F13" i="5"/>
  <c r="C13" i="5"/>
  <c r="G13" i="5" l="1"/>
  <c r="H13" i="5" s="1"/>
  <c r="C14" i="5"/>
  <c r="A15" i="5"/>
  <c r="F14" i="5"/>
  <c r="D14" i="5"/>
  <c r="D15" i="5" l="1"/>
  <c r="C15" i="5"/>
  <c r="A16" i="5"/>
  <c r="F15" i="5"/>
  <c r="G14" i="5"/>
  <c r="H14" i="5" s="1"/>
  <c r="D16" i="5" l="1"/>
  <c r="C16" i="5"/>
  <c r="A17" i="5"/>
  <c r="F16" i="5"/>
  <c r="G15" i="5"/>
  <c r="H15" i="5" s="1"/>
  <c r="F17" i="5" l="1"/>
  <c r="D17" i="5"/>
  <c r="C17" i="5"/>
  <c r="A18" i="5"/>
  <c r="G16" i="5"/>
  <c r="H16" i="5" s="1"/>
  <c r="G17" i="5" l="1"/>
  <c r="H17" i="5" s="1"/>
  <c r="F18" i="5"/>
  <c r="D18" i="5"/>
  <c r="A19" i="5"/>
  <c r="C18" i="5"/>
  <c r="G18" i="5" l="1"/>
  <c r="H18" i="5" s="1"/>
  <c r="F19" i="5"/>
  <c r="A20" i="5"/>
  <c r="D19" i="5"/>
  <c r="C19" i="5"/>
  <c r="G19" i="5" l="1"/>
  <c r="H19" i="5" s="1"/>
  <c r="A21" i="5"/>
  <c r="F20" i="5"/>
  <c r="C20" i="5"/>
  <c r="D20" i="5"/>
  <c r="G20" i="5" l="1"/>
  <c r="H20" i="5" s="1"/>
  <c r="A22" i="5"/>
  <c r="D21" i="5"/>
  <c r="F21" i="5"/>
  <c r="C21" i="5"/>
  <c r="C22" i="5" l="1"/>
  <c r="A23" i="5"/>
  <c r="D23" i="5" s="1"/>
  <c r="F22" i="5"/>
  <c r="D22" i="5"/>
  <c r="G21" i="5"/>
  <c r="H21" i="5" s="1"/>
  <c r="C23" i="5" l="1"/>
  <c r="A24" i="5"/>
  <c r="F23" i="5"/>
  <c r="G22" i="5"/>
  <c r="H22" i="5" s="1"/>
  <c r="D24" i="5" l="1"/>
  <c r="C24" i="5"/>
  <c r="F24" i="5"/>
  <c r="A25" i="5"/>
  <c r="G23" i="5"/>
  <c r="H23" i="5" s="1"/>
  <c r="F25" i="5" l="1"/>
  <c r="D25" i="5"/>
  <c r="C25" i="5"/>
  <c r="A26" i="5"/>
  <c r="G24" i="5"/>
  <c r="H24" i="5" s="1"/>
  <c r="F26" i="5" l="1"/>
  <c r="D26" i="5"/>
  <c r="A27" i="5"/>
  <c r="C26" i="5"/>
  <c r="G25" i="5"/>
  <c r="H25" i="5" s="1"/>
  <c r="G26" i="5" l="1"/>
  <c r="H26" i="5" s="1"/>
  <c r="F27" i="5"/>
  <c r="A28" i="5"/>
  <c r="D27" i="5"/>
  <c r="C27" i="5"/>
  <c r="G27" i="5" l="1"/>
  <c r="H27" i="5" s="1"/>
  <c r="A29" i="5"/>
  <c r="F28" i="5"/>
  <c r="C28" i="5"/>
  <c r="D28" i="5"/>
  <c r="G28" i="5" l="1"/>
  <c r="H28" i="5" s="1"/>
  <c r="A30" i="5"/>
  <c r="D29" i="5"/>
  <c r="F29" i="5"/>
  <c r="C29" i="5"/>
  <c r="G29" i="5" l="1"/>
  <c r="H29" i="5" s="1"/>
  <c r="C30" i="5"/>
  <c r="A31" i="5"/>
  <c r="F30" i="5"/>
  <c r="D30" i="5"/>
  <c r="D31" i="5" l="1"/>
  <c r="C31" i="5"/>
  <c r="A32" i="5"/>
  <c r="F31" i="5"/>
  <c r="G30" i="5"/>
  <c r="H30" i="5" s="1"/>
  <c r="A33" i="5" l="1"/>
  <c r="F32" i="5"/>
  <c r="G31" i="5"/>
  <c r="H31" i="5" s="1"/>
  <c r="F33" i="5" l="1"/>
  <c r="D33" i="5"/>
  <c r="C33" i="5"/>
  <c r="A34" i="5"/>
  <c r="G32" i="5"/>
  <c r="H32" i="5" s="1"/>
  <c r="G33" i="5" l="1"/>
  <c r="H33" i="5" s="1"/>
  <c r="F34" i="5"/>
  <c r="D34" i="5"/>
  <c r="A35" i="5"/>
  <c r="C34" i="5"/>
  <c r="F35" i="5" l="1"/>
  <c r="A36" i="5"/>
  <c r="D35" i="5"/>
  <c r="C35" i="5"/>
  <c r="G34" i="5"/>
  <c r="H34" i="5" s="1"/>
  <c r="G35" i="5" l="1"/>
  <c r="H35" i="5" s="1"/>
  <c r="A37" i="5"/>
  <c r="F36" i="5"/>
  <c r="C36" i="5"/>
  <c r="D36" i="5"/>
  <c r="G36" i="5" l="1"/>
  <c r="H36" i="5" s="1"/>
  <c r="A38" i="5"/>
  <c r="D37" i="5"/>
  <c r="C37" i="5"/>
  <c r="F37" i="5"/>
  <c r="G37" i="5" l="1"/>
  <c r="H37" i="5" s="1"/>
  <c r="C38" i="5"/>
  <c r="A39" i="5"/>
  <c r="F38" i="5"/>
  <c r="D38" i="5"/>
  <c r="G38" i="5" l="1"/>
  <c r="H38" i="5" s="1"/>
  <c r="D39" i="5"/>
  <c r="C39" i="5"/>
  <c r="A40" i="5"/>
  <c r="F39" i="5"/>
  <c r="D40" i="5" l="1"/>
  <c r="C40" i="5"/>
  <c r="A41" i="5"/>
  <c r="F40" i="5"/>
  <c r="G39" i="5"/>
  <c r="H39" i="5" s="1"/>
  <c r="F41" i="5" l="1"/>
  <c r="D41" i="5"/>
  <c r="C41" i="5"/>
  <c r="A42" i="5"/>
  <c r="G40" i="5"/>
  <c r="H40" i="5" s="1"/>
  <c r="F42" i="5" l="1"/>
  <c r="D42" i="5"/>
  <c r="A43" i="5"/>
  <c r="C42" i="5"/>
  <c r="G41" i="5"/>
  <c r="H41" i="5" s="1"/>
  <c r="G42" i="5" l="1"/>
  <c r="H42" i="5" s="1"/>
  <c r="F43" i="5"/>
  <c r="C43" i="5"/>
  <c r="A44" i="5"/>
  <c r="D43" i="5"/>
  <c r="A45" i="5" l="1"/>
  <c r="F44" i="5"/>
  <c r="C44" i="5"/>
  <c r="D44" i="5"/>
  <c r="G43" i="5"/>
  <c r="H43" i="5" s="1"/>
  <c r="G44" i="5" l="1"/>
  <c r="H44" i="5" s="1"/>
  <c r="A46" i="5"/>
  <c r="D45" i="5"/>
  <c r="F45" i="5"/>
  <c r="C45" i="5"/>
  <c r="G45" i="5" l="1"/>
  <c r="H45" i="5" s="1"/>
  <c r="C46" i="5"/>
  <c r="A47" i="5"/>
  <c r="D46" i="5"/>
  <c r="F46" i="5"/>
  <c r="D47" i="5" l="1"/>
  <c r="C47" i="5"/>
  <c r="A48" i="5"/>
  <c r="F47" i="5"/>
  <c r="G46" i="5"/>
  <c r="H46" i="5" s="1"/>
  <c r="D48" i="5" l="1"/>
  <c r="C48" i="5"/>
  <c r="A49" i="5"/>
  <c r="F48" i="5"/>
  <c r="G47" i="5"/>
  <c r="H47" i="5" s="1"/>
  <c r="F49" i="5" l="1"/>
  <c r="D49" i="5"/>
  <c r="C49" i="5"/>
  <c r="A50" i="5"/>
  <c r="G48" i="5"/>
  <c r="H48" i="5" s="1"/>
  <c r="F50" i="5" l="1"/>
  <c r="D50" i="5"/>
  <c r="A51" i="5"/>
  <c r="C50" i="5"/>
  <c r="G49" i="5"/>
  <c r="H49" i="5" s="1"/>
  <c r="G50" i="5" l="1"/>
  <c r="H50" i="5" s="1"/>
  <c r="F51" i="5"/>
  <c r="A52" i="5"/>
  <c r="D51" i="5"/>
  <c r="C51" i="5"/>
  <c r="G51" i="5" l="1"/>
  <c r="H51" i="5" s="1"/>
  <c r="A53" i="5"/>
  <c r="F52" i="5"/>
  <c r="C52" i="5"/>
  <c r="D52" i="5"/>
  <c r="G52" i="5" l="1"/>
  <c r="H52" i="5" s="1"/>
  <c r="A54" i="5"/>
  <c r="D53" i="5"/>
  <c r="F53" i="5"/>
  <c r="C53" i="5"/>
  <c r="C54" i="5" l="1"/>
  <c r="A55" i="5"/>
  <c r="F54" i="5"/>
  <c r="D54" i="5"/>
  <c r="G53" i="5"/>
  <c r="H53" i="5" s="1"/>
  <c r="D55" i="5" l="1"/>
  <c r="C55" i="5"/>
  <c r="A56" i="5"/>
  <c r="F55" i="5"/>
  <c r="G54" i="5"/>
  <c r="H54" i="5" s="1"/>
  <c r="D56" i="5" l="1"/>
  <c r="C56" i="5"/>
  <c r="A57" i="5"/>
  <c r="F56" i="5"/>
  <c r="G55" i="5"/>
  <c r="H55" i="5" s="1"/>
  <c r="F57" i="5" l="1"/>
  <c r="D57" i="5"/>
  <c r="C57" i="5"/>
  <c r="A58" i="5"/>
  <c r="G56" i="5"/>
  <c r="H56" i="5" s="1"/>
  <c r="G57" i="5" l="1"/>
  <c r="H57" i="5" s="1"/>
  <c r="F58" i="5"/>
  <c r="D58" i="5"/>
  <c r="A59" i="5"/>
  <c r="C58" i="5"/>
  <c r="G58" i="5" l="1"/>
  <c r="H58" i="5" s="1"/>
  <c r="F59" i="5"/>
  <c r="A60" i="5"/>
  <c r="D59" i="5"/>
  <c r="C59" i="5"/>
  <c r="G59" i="5" l="1"/>
  <c r="H59" i="5" s="1"/>
  <c r="A61" i="5"/>
  <c r="F60" i="5"/>
  <c r="C60" i="5"/>
  <c r="D60" i="5"/>
  <c r="G60" i="5" l="1"/>
  <c r="H60" i="5" s="1"/>
  <c r="A62" i="5"/>
  <c r="D61" i="5"/>
  <c r="C61" i="5"/>
  <c r="F61" i="5"/>
  <c r="G61" i="5" l="1"/>
  <c r="H61" i="5" s="1"/>
  <c r="C62" i="5"/>
  <c r="A63" i="5"/>
  <c r="F62" i="5"/>
  <c r="D62" i="5"/>
  <c r="G62" i="5" l="1"/>
  <c r="H62" i="5" s="1"/>
  <c r="D63" i="5"/>
  <c r="C63" i="5"/>
  <c r="A64" i="5"/>
  <c r="F63" i="5"/>
  <c r="D64" i="5" l="1"/>
  <c r="C64" i="5"/>
  <c r="F64" i="5"/>
  <c r="A65" i="5"/>
  <c r="G63" i="5"/>
  <c r="H63" i="5" s="1"/>
  <c r="F65" i="5" l="1"/>
  <c r="D65" i="5"/>
  <c r="C65" i="5"/>
  <c r="A66" i="5"/>
  <c r="G64" i="5"/>
  <c r="H64" i="5" s="1"/>
  <c r="G65" i="5" l="1"/>
  <c r="H65" i="5" s="1"/>
  <c r="F66" i="5"/>
  <c r="D66" i="5"/>
  <c r="A67" i="5"/>
  <c r="C66" i="5"/>
  <c r="G66" i="5" l="1"/>
  <c r="H66" i="5" s="1"/>
  <c r="F67" i="5"/>
  <c r="D67" i="5"/>
  <c r="C67" i="5"/>
  <c r="A68" i="5"/>
  <c r="G67" i="5" l="1"/>
  <c r="H67" i="5" s="1"/>
  <c r="A69" i="5"/>
  <c r="F68" i="5"/>
  <c r="C68" i="5"/>
  <c r="D68" i="5"/>
  <c r="A70" i="5" l="1"/>
  <c r="D69" i="5"/>
  <c r="F69" i="5"/>
  <c r="C69" i="5"/>
  <c r="G68" i="5"/>
  <c r="H68" i="5" s="1"/>
  <c r="G69" i="5" l="1"/>
  <c r="H69" i="5" s="1"/>
  <c r="C70" i="5"/>
  <c r="A71" i="5"/>
  <c r="F70" i="5"/>
  <c r="D70" i="5"/>
  <c r="G70" i="5" l="1"/>
  <c r="H70" i="5" s="1"/>
  <c r="D71" i="5"/>
  <c r="C71" i="5"/>
  <c r="A72" i="5"/>
  <c r="F71" i="5"/>
  <c r="D72" i="5" l="1"/>
  <c r="C72" i="5"/>
  <c r="A73" i="5"/>
  <c r="F72" i="5"/>
  <c r="G71" i="5"/>
  <c r="H71" i="5" s="1"/>
  <c r="F73" i="5" l="1"/>
  <c r="D73" i="5"/>
  <c r="C73" i="5"/>
  <c r="A74" i="5"/>
  <c r="G72" i="5"/>
  <c r="H72" i="5" s="1"/>
  <c r="G73" i="5" l="1"/>
  <c r="H73" i="5" s="1"/>
  <c r="F74" i="5"/>
  <c r="D74" i="5"/>
  <c r="A75" i="5"/>
  <c r="C74" i="5"/>
  <c r="G74" i="5" l="1"/>
  <c r="H74" i="5" s="1"/>
  <c r="F75" i="5"/>
  <c r="A76" i="5"/>
  <c r="D75" i="5"/>
  <c r="C75" i="5"/>
  <c r="D76" i="5" l="1"/>
  <c r="A77" i="5"/>
  <c r="C76" i="5"/>
  <c r="F76" i="5"/>
  <c r="G75" i="5"/>
  <c r="H75" i="5" s="1"/>
  <c r="G76" i="5" l="1"/>
  <c r="H76" i="5" s="1"/>
  <c r="C77" i="5"/>
  <c r="F77" i="5"/>
  <c r="A78" i="5"/>
  <c r="D77" i="5"/>
  <c r="A79" i="5" l="1"/>
  <c r="F78" i="5"/>
  <c r="C78" i="5"/>
  <c r="D78" i="5"/>
  <c r="G77" i="5"/>
  <c r="H77" i="5" s="1"/>
  <c r="G78" i="5" l="1"/>
  <c r="H78" i="5" s="1"/>
  <c r="D79" i="5"/>
  <c r="A80" i="5"/>
  <c r="F79" i="5"/>
  <c r="C79" i="5"/>
  <c r="G79" i="5" l="1"/>
  <c r="H79" i="5" s="1"/>
  <c r="C80" i="5"/>
  <c r="F80" i="5"/>
  <c r="D80" i="5"/>
  <c r="A81" i="5"/>
  <c r="D81" i="5" l="1"/>
  <c r="A82" i="5"/>
  <c r="F81" i="5"/>
  <c r="C81" i="5"/>
  <c r="G80" i="5"/>
  <c r="H80" i="5" s="1"/>
  <c r="G81" i="5" l="1"/>
  <c r="H81" i="5" s="1"/>
  <c r="F82" i="5"/>
  <c r="D82" i="5"/>
  <c r="C82" i="5"/>
  <c r="A83" i="5"/>
  <c r="F83" i="5" l="1"/>
  <c r="C83" i="5"/>
  <c r="A84" i="5"/>
  <c r="D83" i="5"/>
  <c r="G82" i="5"/>
  <c r="H82" i="5" s="1"/>
  <c r="D84" i="5" l="1"/>
  <c r="A85" i="5"/>
  <c r="C84" i="5"/>
  <c r="F84" i="5"/>
  <c r="G83" i="5"/>
  <c r="H83" i="5" s="1"/>
  <c r="G84" i="5" l="1"/>
  <c r="H84" i="5" s="1"/>
  <c r="A86" i="5"/>
  <c r="F85" i="5"/>
  <c r="D85" i="5"/>
  <c r="C85" i="5"/>
  <c r="G85" i="5" l="1"/>
  <c r="H85" i="5" s="1"/>
  <c r="A87" i="5"/>
  <c r="F86" i="5"/>
  <c r="C86" i="5"/>
  <c r="D86" i="5"/>
  <c r="G86" i="5" l="1"/>
  <c r="H86" i="5" s="1"/>
  <c r="D87" i="5"/>
  <c r="A88" i="5"/>
  <c r="F87" i="5"/>
  <c r="C87" i="5"/>
  <c r="G87" i="5" l="1"/>
  <c r="H87" i="5" s="1"/>
  <c r="C88" i="5"/>
  <c r="F88" i="5"/>
  <c r="A89" i="5"/>
  <c r="D88" i="5"/>
  <c r="D89" i="5" l="1"/>
  <c r="A90" i="5"/>
  <c r="F89" i="5"/>
  <c r="C89" i="5"/>
  <c r="G88" i="5"/>
  <c r="H88" i="5" s="1"/>
  <c r="G89" i="5" l="1"/>
  <c r="H89" i="5" s="1"/>
  <c r="A91" i="5"/>
  <c r="D90" i="5"/>
  <c r="F90" i="5"/>
  <c r="C90" i="5"/>
  <c r="G90" i="5" l="1"/>
  <c r="H90" i="5" s="1"/>
  <c r="F91" i="5"/>
  <c r="C91" i="5"/>
  <c r="D91" i="5"/>
  <c r="A92" i="5"/>
  <c r="G91" i="5" l="1"/>
  <c r="H91" i="5" s="1"/>
  <c r="D92" i="5"/>
  <c r="A93" i="5"/>
  <c r="C92" i="5"/>
  <c r="F92" i="5"/>
  <c r="G92" i="5" l="1"/>
  <c r="H92" i="5" s="1"/>
  <c r="F93" i="5"/>
  <c r="D93" i="5"/>
  <c r="C93" i="5"/>
  <c r="A94" i="5"/>
  <c r="A95" i="5" l="1"/>
  <c r="F94" i="5"/>
  <c r="C94" i="5"/>
  <c r="D94" i="5"/>
  <c r="G93" i="5"/>
  <c r="H93" i="5" s="1"/>
  <c r="G94" i="5" l="1"/>
  <c r="H94" i="5" s="1"/>
  <c r="D95" i="5"/>
  <c r="C95" i="5"/>
  <c r="F95" i="5"/>
  <c r="A96" i="5"/>
  <c r="C96" i="5" l="1"/>
  <c r="A97" i="5"/>
  <c r="F96" i="5"/>
  <c r="D96" i="5"/>
  <c r="G95" i="5"/>
  <c r="H95" i="5" s="1"/>
  <c r="D97" i="5" l="1"/>
  <c r="A98" i="5"/>
  <c r="F97" i="5"/>
  <c r="C97" i="5"/>
  <c r="G96" i="5"/>
  <c r="H96" i="5" s="1"/>
  <c r="G97" i="5" l="1"/>
  <c r="H97" i="5" s="1"/>
  <c r="A99" i="5"/>
  <c r="F98" i="5"/>
  <c r="D98" i="5"/>
  <c r="C98" i="5"/>
  <c r="G98" i="5" l="1"/>
  <c r="H98" i="5" s="1"/>
  <c r="F99" i="5"/>
  <c r="C99" i="5"/>
  <c r="D99" i="5"/>
  <c r="A100" i="5"/>
  <c r="D100" i="5" l="1"/>
  <c r="A101" i="5"/>
  <c r="F100" i="5"/>
  <c r="C100" i="5"/>
  <c r="G99" i="5"/>
  <c r="H99" i="5" s="1"/>
  <c r="G100" i="5" l="1"/>
  <c r="H100" i="5" s="1"/>
  <c r="A102" i="5"/>
  <c r="D101" i="5"/>
  <c r="C101" i="5"/>
  <c r="F101" i="5"/>
  <c r="G101" i="5" l="1"/>
  <c r="H101" i="5" s="1"/>
  <c r="A103" i="5"/>
  <c r="F102" i="5"/>
  <c r="C102" i="5"/>
  <c r="D102" i="5"/>
  <c r="G102" i="5" l="1"/>
  <c r="H102" i="5" s="1"/>
  <c r="D103" i="5"/>
  <c r="A104" i="5"/>
  <c r="C103" i="5"/>
  <c r="F103" i="5"/>
  <c r="G103" i="5" l="1"/>
  <c r="H103" i="5" s="1"/>
  <c r="C104" i="5"/>
  <c r="F104" i="5"/>
  <c r="D104" i="5"/>
  <c r="A105" i="5"/>
  <c r="D105" i="5" l="1"/>
  <c r="A106" i="5"/>
  <c r="F105" i="5"/>
  <c r="C105" i="5"/>
  <c r="G104" i="5"/>
  <c r="H104" i="5" s="1"/>
  <c r="G105" i="5" l="1"/>
  <c r="H105" i="5" s="1"/>
  <c r="D106" i="5"/>
  <c r="C106" i="5"/>
  <c r="F106" i="5"/>
  <c r="A107" i="5"/>
  <c r="F107" i="5" l="1"/>
  <c r="C107" i="5"/>
  <c r="A108" i="5"/>
  <c r="D107" i="5"/>
  <c r="G106" i="5"/>
  <c r="H106" i="5" s="1"/>
  <c r="D108" i="5" l="1"/>
  <c r="A109" i="5"/>
  <c r="C108" i="5"/>
  <c r="F108" i="5"/>
  <c r="G107" i="5"/>
  <c r="H107" i="5" s="1"/>
  <c r="G108" i="5" l="1"/>
  <c r="H108" i="5" s="1"/>
  <c r="A110" i="5"/>
  <c r="F109" i="5"/>
  <c r="D109" i="5"/>
  <c r="C109" i="5"/>
  <c r="G109" i="5" l="1"/>
  <c r="H109" i="5" s="1"/>
  <c r="A111" i="5"/>
  <c r="F110" i="5"/>
  <c r="C110" i="5"/>
  <c r="D110" i="5"/>
  <c r="G110" i="5" l="1"/>
  <c r="H110" i="5" s="1"/>
  <c r="D111" i="5"/>
  <c r="F111" i="5"/>
  <c r="C111" i="5"/>
  <c r="A112" i="5"/>
  <c r="C112" i="5" l="1"/>
  <c r="A113" i="5"/>
  <c r="D112" i="5"/>
  <c r="F112" i="5"/>
  <c r="G111" i="5"/>
  <c r="H111" i="5" s="1"/>
  <c r="D113" i="5" l="1"/>
  <c r="A114" i="5"/>
  <c r="F113" i="5"/>
  <c r="C113" i="5"/>
  <c r="G112" i="5"/>
  <c r="H112" i="5" s="1"/>
  <c r="G113" i="5" l="1"/>
  <c r="H113" i="5" s="1"/>
  <c r="A115" i="5"/>
  <c r="C114" i="5"/>
  <c r="F114" i="5"/>
  <c r="D114" i="5"/>
  <c r="G114" i="5" l="1"/>
  <c r="H114" i="5" s="1"/>
  <c r="F115" i="5"/>
  <c r="C115" i="5"/>
  <c r="D115" i="5"/>
  <c r="A116" i="5"/>
  <c r="D116" i="5" l="1"/>
  <c r="A117" i="5"/>
  <c r="F116" i="5"/>
  <c r="C116" i="5"/>
  <c r="G115" i="5"/>
  <c r="H115" i="5" s="1"/>
  <c r="G116" i="5" l="1"/>
  <c r="H116" i="5" s="1"/>
  <c r="D117" i="5"/>
  <c r="C117" i="5"/>
  <c r="F117" i="5"/>
  <c r="A118" i="5"/>
  <c r="A119" i="5" l="1"/>
  <c r="F118" i="5"/>
  <c r="C118" i="5"/>
  <c r="D118" i="5"/>
  <c r="G117" i="5"/>
  <c r="H117" i="5" s="1"/>
  <c r="G118" i="5" l="1"/>
  <c r="H118" i="5" s="1"/>
  <c r="D119" i="5"/>
  <c r="C119" i="5"/>
  <c r="F119" i="5"/>
  <c r="A120" i="5"/>
  <c r="C120" i="5" l="1"/>
  <c r="A121" i="5"/>
  <c r="F120" i="5"/>
  <c r="D120" i="5"/>
  <c r="G119" i="5"/>
  <c r="H119" i="5" s="1"/>
  <c r="D121" i="5" l="1"/>
  <c r="A122" i="5"/>
  <c r="F121" i="5"/>
  <c r="C121" i="5"/>
  <c r="G120" i="5"/>
  <c r="H120" i="5" s="1"/>
  <c r="G121" i="5" l="1"/>
  <c r="H121" i="5" s="1"/>
  <c r="F122" i="5"/>
  <c r="D122" i="5"/>
  <c r="C122" i="5"/>
  <c r="A123" i="5"/>
  <c r="F123" i="5" l="1"/>
  <c r="C123" i="5"/>
  <c r="A124" i="5"/>
  <c r="D123" i="5"/>
  <c r="G122" i="5"/>
  <c r="H122" i="5" s="1"/>
  <c r="D124" i="5" l="1"/>
  <c r="A125" i="5"/>
  <c r="F124" i="5"/>
  <c r="C124" i="5"/>
  <c r="G123" i="5"/>
  <c r="H123" i="5" s="1"/>
  <c r="G124" i="5" l="1"/>
  <c r="H124" i="5" s="1"/>
  <c r="A126" i="5"/>
  <c r="C125" i="5"/>
  <c r="F125" i="5"/>
  <c r="D125" i="5"/>
  <c r="G125" i="5" l="1"/>
  <c r="H125" i="5" s="1"/>
  <c r="A127" i="5"/>
  <c r="F126" i="5"/>
  <c r="C126" i="5"/>
  <c r="D126" i="5"/>
  <c r="G126" i="5" l="1"/>
  <c r="H126" i="5" s="1"/>
  <c r="D127" i="5"/>
  <c r="A128" i="5"/>
  <c r="F127" i="5"/>
  <c r="C127" i="5"/>
  <c r="G127" i="5" l="1"/>
  <c r="H127" i="5" s="1"/>
  <c r="C128" i="5"/>
  <c r="D128" i="5"/>
  <c r="F128" i="5"/>
  <c r="A129" i="5"/>
  <c r="G128" i="5" l="1"/>
  <c r="H128" i="5" s="1"/>
  <c r="D129" i="5"/>
  <c r="A130" i="5"/>
  <c r="F129" i="5"/>
  <c r="C129" i="5"/>
  <c r="G129" i="5" l="1"/>
  <c r="H129" i="5" s="1"/>
  <c r="C130" i="5"/>
  <c r="F130" i="5"/>
  <c r="D130" i="5"/>
  <c r="A131" i="5"/>
  <c r="F131" i="5" l="1"/>
  <c r="C131" i="5"/>
  <c r="A132" i="5"/>
  <c r="D131" i="5"/>
  <c r="G130" i="5"/>
  <c r="H130" i="5" s="1"/>
  <c r="G131" i="5" l="1"/>
  <c r="H131" i="5" s="1"/>
  <c r="D132" i="5"/>
  <c r="A133" i="5"/>
  <c r="C132" i="5"/>
  <c r="F132" i="5"/>
  <c r="G132" i="5" l="1"/>
  <c r="H132" i="5" s="1"/>
  <c r="F133" i="5"/>
  <c r="D133" i="5"/>
  <c r="C133" i="5"/>
  <c r="A134" i="5"/>
  <c r="A135" i="5" l="1"/>
  <c r="F134" i="5"/>
  <c r="C134" i="5"/>
  <c r="D134" i="5"/>
  <c r="G133" i="5"/>
  <c r="H133" i="5" s="1"/>
  <c r="G134" i="5" l="1"/>
  <c r="H134" i="5" s="1"/>
  <c r="D135" i="5"/>
  <c r="F135" i="5"/>
  <c r="C135" i="5"/>
  <c r="A136" i="5"/>
  <c r="C136" i="5" l="1"/>
  <c r="A137" i="5"/>
  <c r="F136" i="5"/>
  <c r="D136" i="5"/>
  <c r="G135" i="5"/>
  <c r="H135" i="5" s="1"/>
  <c r="D137" i="5" l="1"/>
  <c r="A138" i="5"/>
  <c r="F137" i="5"/>
  <c r="C137" i="5"/>
  <c r="G136" i="5"/>
  <c r="H136" i="5" s="1"/>
  <c r="G137" i="5" l="1"/>
  <c r="H137" i="5" s="1"/>
  <c r="A139" i="5"/>
  <c r="F138" i="5"/>
  <c r="D138" i="5"/>
  <c r="C138" i="5"/>
  <c r="G138" i="5" l="1"/>
  <c r="H138" i="5" s="1"/>
  <c r="F139" i="5"/>
  <c r="C139" i="5"/>
  <c r="D139" i="5"/>
  <c r="A140" i="5"/>
  <c r="D140" i="5" l="1"/>
  <c r="A141" i="5"/>
  <c r="F140" i="5"/>
  <c r="C140" i="5"/>
  <c r="G139" i="5"/>
  <c r="H139" i="5" s="1"/>
  <c r="G140" i="5" l="1"/>
  <c r="H140" i="5" s="1"/>
  <c r="C141" i="5"/>
  <c r="F141" i="5"/>
  <c r="D141" i="5"/>
  <c r="A142" i="5"/>
  <c r="A143" i="5" l="1"/>
  <c r="F142" i="5"/>
  <c r="C142" i="5"/>
  <c r="D142" i="5"/>
  <c r="G141" i="5"/>
  <c r="H141" i="5" s="1"/>
  <c r="G142" i="5" l="1"/>
  <c r="H142" i="5" s="1"/>
  <c r="D143" i="5"/>
  <c r="A144" i="5"/>
  <c r="C143" i="5"/>
  <c r="F143" i="5"/>
  <c r="G143" i="5" l="1"/>
  <c r="H143" i="5" s="1"/>
  <c r="C144" i="5"/>
  <c r="F144" i="5"/>
  <c r="D144" i="5"/>
  <c r="A145" i="5"/>
  <c r="D145" i="5" l="1"/>
  <c r="A146" i="5"/>
  <c r="F145" i="5"/>
  <c r="C145" i="5"/>
  <c r="G144" i="5"/>
  <c r="H144" i="5" s="1"/>
  <c r="G145" i="5" l="1"/>
  <c r="H145" i="5" s="1"/>
  <c r="F146" i="5"/>
  <c r="D146" i="5"/>
  <c r="C146" i="5"/>
  <c r="A147" i="5"/>
  <c r="G146" i="5" l="1"/>
  <c r="H146" i="5" s="1"/>
  <c r="F147" i="5"/>
  <c r="C147" i="5"/>
  <c r="A148" i="5"/>
  <c r="D147" i="5"/>
  <c r="D148" i="5" l="1"/>
  <c r="A149" i="5"/>
  <c r="C148" i="5"/>
  <c r="F148" i="5"/>
  <c r="G147" i="5"/>
  <c r="H147" i="5" s="1"/>
  <c r="G148" i="5" l="1"/>
  <c r="H148" i="5" s="1"/>
  <c r="A150" i="5"/>
  <c r="F149" i="5"/>
  <c r="D149" i="5"/>
  <c r="C149" i="5"/>
  <c r="G149" i="5" l="1"/>
  <c r="H149" i="5" s="1"/>
  <c r="A151" i="5"/>
  <c r="F150" i="5"/>
  <c r="C150" i="5"/>
  <c r="D150" i="5"/>
  <c r="G150" i="5" l="1"/>
  <c r="H150" i="5" s="1"/>
  <c r="D151" i="5"/>
  <c r="A152" i="5"/>
  <c r="F151" i="5"/>
  <c r="C151" i="5"/>
  <c r="G151" i="5" l="1"/>
  <c r="H151" i="5" s="1"/>
  <c r="C152" i="5"/>
  <c r="F152" i="5"/>
  <c r="D152" i="5"/>
  <c r="A153" i="5"/>
  <c r="G152" i="5" l="1"/>
  <c r="H152" i="5" s="1"/>
  <c r="D153" i="5"/>
  <c r="A154" i="5"/>
  <c r="F153" i="5"/>
  <c r="C153" i="5"/>
  <c r="G153" i="5" l="1"/>
  <c r="H153" i="5" s="1"/>
  <c r="A155" i="5"/>
  <c r="D154" i="5"/>
  <c r="C154" i="5"/>
  <c r="F154" i="5"/>
  <c r="G154" i="5" l="1"/>
  <c r="H154" i="5" s="1"/>
  <c r="F155" i="5"/>
  <c r="C155" i="5"/>
  <c r="D155" i="5"/>
  <c r="A156" i="5"/>
  <c r="D156" i="5" l="1"/>
  <c r="A157" i="5"/>
  <c r="C156" i="5"/>
  <c r="F156" i="5"/>
  <c r="G155" i="5"/>
  <c r="H155" i="5" s="1"/>
  <c r="G156" i="5" l="1"/>
  <c r="H156" i="5" s="1"/>
  <c r="F157" i="5"/>
  <c r="D157" i="5"/>
  <c r="C157" i="5"/>
  <c r="A158" i="5"/>
  <c r="G157" i="5" l="1"/>
  <c r="H157" i="5" s="1"/>
  <c r="A159" i="5"/>
  <c r="F158" i="5"/>
  <c r="C158" i="5"/>
  <c r="D158" i="5"/>
  <c r="G158" i="5" l="1"/>
  <c r="H158" i="5" s="1"/>
  <c r="D159" i="5"/>
  <c r="C159" i="5"/>
  <c r="F159" i="5"/>
  <c r="A160" i="5"/>
  <c r="G159" i="5" l="1"/>
  <c r="H159" i="5" s="1"/>
  <c r="C160" i="5"/>
  <c r="A161" i="5"/>
  <c r="F160" i="5"/>
  <c r="D160" i="5"/>
  <c r="D161" i="5" l="1"/>
  <c r="A162" i="5"/>
  <c r="F161" i="5"/>
  <c r="C161" i="5"/>
  <c r="G160" i="5"/>
  <c r="H160" i="5" s="1"/>
  <c r="G161" i="5" l="1"/>
  <c r="H161" i="5" s="1"/>
  <c r="A163" i="5"/>
  <c r="F162" i="5"/>
  <c r="D162" i="5"/>
  <c r="C162" i="5"/>
  <c r="G162" i="5" l="1"/>
  <c r="H162" i="5" s="1"/>
  <c r="F163" i="5"/>
  <c r="C163" i="5"/>
  <c r="D163" i="5"/>
  <c r="A164" i="5"/>
  <c r="G163" i="5" l="1"/>
  <c r="H163" i="5" s="1"/>
  <c r="D164" i="5"/>
  <c r="A165" i="5"/>
  <c r="F164" i="5"/>
  <c r="C164" i="5"/>
  <c r="G164" i="5" l="1"/>
  <c r="H164" i="5" s="1"/>
  <c r="A166" i="5"/>
  <c r="D165" i="5"/>
  <c r="C165" i="5"/>
  <c r="F165" i="5"/>
  <c r="G165" i="5" l="1"/>
  <c r="H165" i="5" s="1"/>
  <c r="A167" i="5"/>
  <c r="F166" i="5"/>
  <c r="C166" i="5"/>
  <c r="D166" i="5"/>
  <c r="G166" i="5" l="1"/>
  <c r="H166" i="5" s="1"/>
  <c r="D167" i="5"/>
  <c r="C167" i="5"/>
  <c r="A168" i="5"/>
  <c r="F167" i="5"/>
  <c r="C168" i="5" l="1"/>
  <c r="A169" i="5"/>
  <c r="F168" i="5"/>
  <c r="D168" i="5"/>
  <c r="G167" i="5"/>
  <c r="H167" i="5" s="1"/>
  <c r="D169" i="5" l="1"/>
  <c r="A170" i="5"/>
  <c r="F169" i="5"/>
  <c r="C169" i="5"/>
  <c r="G168" i="5"/>
  <c r="H168" i="5" s="1"/>
  <c r="G169" i="5" l="1"/>
  <c r="H169" i="5" s="1"/>
  <c r="C170" i="5"/>
  <c r="A171" i="5"/>
  <c r="F170" i="5"/>
  <c r="D170" i="5"/>
  <c r="F171" i="5" l="1"/>
  <c r="D171" i="5"/>
  <c r="C171" i="5"/>
  <c r="A172" i="5"/>
  <c r="G170" i="5"/>
  <c r="H170" i="5" s="1"/>
  <c r="D172" i="5" l="1"/>
  <c r="A173" i="5"/>
  <c r="F172" i="5"/>
  <c r="C172" i="5"/>
  <c r="G171" i="5"/>
  <c r="H171" i="5" s="1"/>
  <c r="G172" i="5" l="1"/>
  <c r="H172" i="5" s="1"/>
  <c r="F173" i="5"/>
  <c r="D173" i="5"/>
  <c r="C173" i="5"/>
  <c r="A174" i="5"/>
  <c r="A175" i="5" l="1"/>
  <c r="F174" i="5"/>
  <c r="C174" i="5"/>
  <c r="D174" i="5"/>
  <c r="G173" i="5"/>
  <c r="H173" i="5" s="1"/>
  <c r="G174" i="5" l="1"/>
  <c r="H174" i="5" s="1"/>
  <c r="D175" i="5"/>
  <c r="A176" i="5"/>
  <c r="F175" i="5"/>
  <c r="C175" i="5"/>
  <c r="G175" i="5" l="1"/>
  <c r="H175" i="5" s="1"/>
  <c r="F176" i="5"/>
  <c r="C176" i="5"/>
  <c r="A177" i="5"/>
  <c r="D176" i="5"/>
  <c r="F177" i="5" l="1"/>
  <c r="D177" i="5"/>
  <c r="A178" i="5"/>
  <c r="C177" i="5"/>
  <c r="G176" i="5"/>
  <c r="H176" i="5" s="1"/>
  <c r="G177" i="5" l="1"/>
  <c r="H177" i="5" s="1"/>
  <c r="F178" i="5"/>
  <c r="D178" i="5"/>
  <c r="A179" i="5"/>
  <c r="C178" i="5"/>
  <c r="A180" i="5" l="1"/>
  <c r="F179" i="5"/>
  <c r="C179" i="5"/>
  <c r="D179" i="5"/>
  <c r="G178" i="5"/>
  <c r="H178" i="5" s="1"/>
  <c r="G179" i="5" l="1"/>
  <c r="H179" i="5" s="1"/>
  <c r="A181" i="5"/>
  <c r="F180" i="5"/>
  <c r="D180" i="5"/>
  <c r="C180" i="5"/>
  <c r="G180" i="5" l="1"/>
  <c r="H180" i="5" s="1"/>
  <c r="C181" i="5"/>
  <c r="A182" i="5"/>
  <c r="F181" i="5"/>
  <c r="D181" i="5"/>
  <c r="G181" i="5" l="1"/>
  <c r="H181" i="5" s="1"/>
  <c r="D182" i="5"/>
  <c r="C182" i="5"/>
  <c r="A183" i="5"/>
  <c r="F182" i="5"/>
  <c r="G182" i="5" l="1"/>
  <c r="H182" i="5" s="1"/>
  <c r="D183" i="5"/>
  <c r="C183" i="5"/>
  <c r="A184" i="5"/>
  <c r="F183" i="5"/>
  <c r="F184" i="5" l="1"/>
  <c r="D184" i="5"/>
  <c r="C184" i="5"/>
  <c r="A185" i="5"/>
  <c r="G183" i="5"/>
  <c r="H183" i="5" s="1"/>
  <c r="F185" i="5" l="1"/>
  <c r="D185" i="5"/>
  <c r="C185" i="5"/>
  <c r="A186" i="5"/>
  <c r="G184" i="5"/>
  <c r="H184" i="5" s="1"/>
  <c r="F186" i="5" l="1"/>
  <c r="A187" i="5"/>
  <c r="C186" i="5"/>
  <c r="D186" i="5"/>
  <c r="G185" i="5"/>
  <c r="H185" i="5" s="1"/>
  <c r="G186" i="5" l="1"/>
  <c r="H186" i="5" s="1"/>
  <c r="A188" i="5"/>
  <c r="F187" i="5"/>
  <c r="C187" i="5"/>
  <c r="D187" i="5"/>
  <c r="G187" i="5" l="1"/>
  <c r="H187" i="5" s="1"/>
  <c r="A189" i="5"/>
  <c r="D188" i="5"/>
  <c r="F188" i="5"/>
  <c r="C188" i="5"/>
  <c r="G188" i="5" l="1"/>
  <c r="H188" i="5" s="1"/>
  <c r="C189" i="5"/>
  <c r="A190" i="5"/>
  <c r="D189" i="5"/>
  <c r="F189" i="5"/>
  <c r="D190" i="5" l="1"/>
  <c r="C190" i="5"/>
  <c r="A191" i="5"/>
  <c r="F190" i="5"/>
  <c r="G189" i="5"/>
  <c r="H189" i="5" s="1"/>
  <c r="D191" i="5" l="1"/>
  <c r="C191" i="5"/>
  <c r="A192" i="5"/>
  <c r="F191" i="5"/>
  <c r="G190" i="5"/>
  <c r="H190" i="5" s="1"/>
  <c r="F192" i="5" l="1"/>
  <c r="D192" i="5"/>
  <c r="C192" i="5"/>
  <c r="A193" i="5"/>
  <c r="G191" i="5"/>
  <c r="H191" i="5" s="1"/>
  <c r="F193" i="5" l="1"/>
  <c r="D193" i="5"/>
  <c r="A194" i="5"/>
  <c r="C193" i="5"/>
  <c r="G192" i="5"/>
  <c r="H192" i="5" s="1"/>
  <c r="G193" i="5" l="1"/>
  <c r="H193" i="5" s="1"/>
  <c r="F194" i="5"/>
  <c r="D194" i="5"/>
  <c r="C194" i="5"/>
  <c r="A195" i="5"/>
  <c r="A196" i="5" l="1"/>
  <c r="F195" i="5"/>
  <c r="C195" i="5"/>
  <c r="D195" i="5"/>
  <c r="G194" i="5"/>
  <c r="H194" i="5" s="1"/>
  <c r="G195" i="5" l="1"/>
  <c r="H195" i="5" s="1"/>
  <c r="A197" i="5"/>
  <c r="F196" i="5"/>
  <c r="D196" i="5"/>
  <c r="C196" i="5"/>
  <c r="G196" i="5" l="1"/>
  <c r="H196" i="5" s="1"/>
  <c r="C197" i="5"/>
  <c r="A198" i="5"/>
  <c r="F197" i="5"/>
  <c r="D197" i="5"/>
  <c r="D198" i="5" l="1"/>
  <c r="C198" i="5"/>
  <c r="A199" i="5"/>
  <c r="F198" i="5"/>
  <c r="G197" i="5"/>
  <c r="H197" i="5" s="1"/>
  <c r="D199" i="5" l="1"/>
  <c r="C199" i="5"/>
  <c r="F199" i="5"/>
  <c r="A200" i="5"/>
  <c r="G198" i="5"/>
  <c r="H198" i="5" s="1"/>
  <c r="F200" i="5" l="1"/>
  <c r="D200" i="5"/>
  <c r="C200" i="5"/>
  <c r="A201" i="5"/>
  <c r="G199" i="5"/>
  <c r="H199" i="5" s="1"/>
  <c r="F201" i="5" l="1"/>
  <c r="D201" i="5"/>
  <c r="C201" i="5"/>
  <c r="A202" i="5"/>
  <c r="G200" i="5"/>
  <c r="H200" i="5" s="1"/>
  <c r="F202" i="5" l="1"/>
  <c r="A203" i="5"/>
  <c r="D202" i="5"/>
  <c r="C202" i="5"/>
  <c r="G201" i="5"/>
  <c r="H201" i="5" s="1"/>
  <c r="G202" i="5" l="1"/>
  <c r="H202" i="5" s="1"/>
  <c r="A204" i="5"/>
  <c r="F203" i="5"/>
  <c r="C203" i="5"/>
  <c r="D203" i="5"/>
  <c r="G203" i="5" l="1"/>
  <c r="H203" i="5" s="1"/>
  <c r="A205" i="5"/>
  <c r="D204" i="5"/>
  <c r="C204" i="5"/>
  <c r="F204" i="5"/>
  <c r="G204" i="5" l="1"/>
  <c r="H204" i="5" s="1"/>
  <c r="C205" i="5"/>
  <c r="A206" i="5"/>
  <c r="D205" i="5"/>
  <c r="F205" i="5"/>
  <c r="D206" i="5" l="1"/>
  <c r="C206" i="5"/>
  <c r="A207" i="5"/>
  <c r="F206" i="5"/>
  <c r="G205" i="5"/>
  <c r="H205" i="5" s="1"/>
  <c r="D207" i="5" l="1"/>
  <c r="C207" i="5"/>
  <c r="A208" i="5"/>
  <c r="F207" i="5"/>
  <c r="G206" i="5"/>
  <c r="H206" i="5" s="1"/>
  <c r="F208" i="5" l="1"/>
  <c r="D208" i="5"/>
  <c r="C208" i="5"/>
  <c r="A209" i="5"/>
  <c r="G207" i="5"/>
  <c r="H207" i="5" s="1"/>
  <c r="F209" i="5" l="1"/>
  <c r="D209" i="5"/>
  <c r="A210" i="5"/>
  <c r="C209" i="5"/>
  <c r="G208" i="5"/>
  <c r="H208" i="5" s="1"/>
  <c r="G209" i="5" l="1"/>
  <c r="H209" i="5" s="1"/>
  <c r="F210" i="5"/>
  <c r="D210" i="5"/>
  <c r="A211" i="5"/>
  <c r="C210" i="5"/>
  <c r="G210" i="5" l="1"/>
  <c r="H210" i="5" s="1"/>
  <c r="A212" i="5"/>
  <c r="F211" i="5"/>
  <c r="C211" i="5"/>
  <c r="D211" i="5"/>
  <c r="G211" i="5" l="1"/>
  <c r="H211" i="5" s="1"/>
  <c r="A213" i="5"/>
  <c r="F212" i="5"/>
  <c r="D212" i="5"/>
  <c r="C212" i="5"/>
  <c r="G212" i="5" l="1"/>
  <c r="H212" i="5" s="1"/>
  <c r="C213" i="5"/>
  <c r="A214" i="5"/>
  <c r="F213" i="5"/>
  <c r="D213" i="5"/>
  <c r="D214" i="5" l="1"/>
  <c r="C214" i="5"/>
  <c r="A215" i="5"/>
  <c r="F214" i="5"/>
  <c r="G213" i="5"/>
  <c r="H213" i="5" s="1"/>
  <c r="D215" i="5" l="1"/>
  <c r="C215" i="5"/>
  <c r="A216" i="5"/>
  <c r="F215" i="5"/>
  <c r="G214" i="5"/>
  <c r="H214" i="5" s="1"/>
  <c r="F216" i="5" l="1"/>
  <c r="D216" i="5"/>
  <c r="C216" i="5"/>
  <c r="A217" i="5"/>
  <c r="G215" i="5"/>
  <c r="H215" i="5" s="1"/>
  <c r="G216" i="5" l="1"/>
  <c r="H216" i="5" s="1"/>
  <c r="F217" i="5"/>
  <c r="D217" i="5"/>
  <c r="C217" i="5"/>
  <c r="A218" i="5"/>
  <c r="F218" i="5" l="1"/>
  <c r="A219" i="5"/>
  <c r="C218" i="5"/>
  <c r="D218" i="5"/>
  <c r="G217" i="5"/>
  <c r="H217" i="5" s="1"/>
  <c r="G218" i="5" l="1"/>
  <c r="H218" i="5" s="1"/>
  <c r="A220" i="5"/>
  <c r="F219" i="5"/>
  <c r="C219" i="5"/>
  <c r="D219" i="5"/>
  <c r="G219" i="5" l="1"/>
  <c r="H219" i="5" s="1"/>
  <c r="A221" i="5"/>
  <c r="D220" i="5"/>
  <c r="F220" i="5"/>
  <c r="C220" i="5"/>
  <c r="G220" i="5" l="1"/>
  <c r="H220" i="5" s="1"/>
  <c r="C221" i="5"/>
  <c r="A222" i="5"/>
  <c r="D221" i="5"/>
  <c r="F221" i="5"/>
  <c r="D222" i="5" l="1"/>
  <c r="C222" i="5"/>
  <c r="A223" i="5"/>
  <c r="F222" i="5"/>
  <c r="G221" i="5"/>
  <c r="H221" i="5" s="1"/>
  <c r="D223" i="5" l="1"/>
  <c r="C223" i="5"/>
  <c r="A224" i="5"/>
  <c r="F223" i="5"/>
  <c r="G222" i="5"/>
  <c r="H222" i="5" s="1"/>
  <c r="F224" i="5" l="1"/>
  <c r="D224" i="5"/>
  <c r="C224" i="5"/>
  <c r="A225" i="5"/>
  <c r="G223" i="5"/>
  <c r="H223" i="5" s="1"/>
  <c r="G224" i="5" l="1"/>
  <c r="H224" i="5" s="1"/>
  <c r="F225" i="5"/>
  <c r="D225" i="5"/>
  <c r="A226" i="5"/>
  <c r="C225" i="5"/>
  <c r="G225" i="5" l="1"/>
  <c r="H225" i="5" s="1"/>
  <c r="F226" i="5"/>
  <c r="D226" i="5"/>
  <c r="C226" i="5"/>
  <c r="A227" i="5"/>
  <c r="A228" i="5" l="1"/>
  <c r="F227" i="5"/>
  <c r="C227" i="5"/>
  <c r="D227" i="5"/>
  <c r="G226" i="5"/>
  <c r="H226" i="5" s="1"/>
  <c r="G227" i="5" l="1"/>
  <c r="H227" i="5" s="1"/>
  <c r="A229" i="5"/>
  <c r="F228" i="5"/>
  <c r="D228" i="5"/>
  <c r="C228" i="5"/>
  <c r="G228" i="5" l="1"/>
  <c r="H228" i="5" s="1"/>
  <c r="C229" i="5"/>
  <c r="A230" i="5"/>
  <c r="F229" i="5"/>
  <c r="D229" i="5"/>
  <c r="D230" i="5" l="1"/>
  <c r="C230" i="5"/>
  <c r="A231" i="5"/>
  <c r="F230" i="5"/>
  <c r="G229" i="5"/>
  <c r="H229" i="5" s="1"/>
  <c r="D231" i="5" l="1"/>
  <c r="C231" i="5"/>
  <c r="F231" i="5"/>
  <c r="A232" i="5"/>
  <c r="G230" i="5"/>
  <c r="H230" i="5" s="1"/>
  <c r="F232" i="5" l="1"/>
  <c r="D232" i="5"/>
  <c r="C232" i="5"/>
  <c r="A233" i="5"/>
  <c r="G231" i="5"/>
  <c r="H231" i="5" s="1"/>
  <c r="G232" i="5" l="1"/>
  <c r="H232" i="5" s="1"/>
  <c r="F233" i="5"/>
  <c r="D233" i="5"/>
  <c r="C233" i="5"/>
  <c r="A234" i="5"/>
  <c r="F234" i="5" l="1"/>
  <c r="A235" i="5"/>
  <c r="D234" i="5"/>
  <c r="C234" i="5"/>
  <c r="G233" i="5"/>
  <c r="H233" i="5" s="1"/>
  <c r="G234" i="5" l="1"/>
  <c r="H234" i="5" s="1"/>
  <c r="A236" i="5"/>
  <c r="F235" i="5"/>
  <c r="C235" i="5"/>
  <c r="D235" i="5"/>
  <c r="G235" i="5" l="1"/>
  <c r="H235" i="5" s="1"/>
  <c r="A237" i="5"/>
  <c r="D236" i="5"/>
  <c r="C236" i="5"/>
  <c r="F236" i="5"/>
  <c r="C237" i="5" l="1"/>
  <c r="A238" i="5"/>
  <c r="D237" i="5"/>
  <c r="F237" i="5"/>
  <c r="G236" i="5"/>
  <c r="H236" i="5" s="1"/>
  <c r="G237" i="5" l="1"/>
  <c r="H237" i="5" s="1"/>
  <c r="D238" i="5"/>
  <c r="C238" i="5"/>
  <c r="A239" i="5"/>
  <c r="F238" i="5"/>
  <c r="D239" i="5" l="1"/>
  <c r="C239" i="5"/>
  <c r="A240" i="5"/>
  <c r="F239" i="5"/>
  <c r="G238" i="5"/>
  <c r="H238" i="5" s="1"/>
  <c r="F240" i="5" l="1"/>
  <c r="D240" i="5"/>
  <c r="C240" i="5"/>
  <c r="A241" i="5"/>
  <c r="G239" i="5"/>
  <c r="H239" i="5" s="1"/>
  <c r="F241" i="5" l="1"/>
  <c r="D241" i="5"/>
  <c r="A242" i="5"/>
  <c r="C241" i="5"/>
  <c r="G240" i="5"/>
  <c r="H240" i="5" s="1"/>
  <c r="G241" i="5" l="1"/>
  <c r="H241" i="5" s="1"/>
  <c r="F242" i="5"/>
  <c r="D242" i="5"/>
  <c r="A243" i="5"/>
  <c r="C242" i="5"/>
  <c r="G242" i="5" l="1"/>
  <c r="H242" i="5" s="1"/>
  <c r="A244" i="5"/>
  <c r="F243" i="5"/>
  <c r="C243" i="5"/>
  <c r="D243" i="5"/>
  <c r="G243" i="5" l="1"/>
  <c r="H243" i="5" s="1"/>
  <c r="A245" i="5"/>
  <c r="F244" i="5"/>
  <c r="D244" i="5"/>
  <c r="C244" i="5"/>
  <c r="G244" i="5" l="1"/>
  <c r="H244" i="5" s="1"/>
  <c r="C245" i="5"/>
  <c r="A246" i="5"/>
  <c r="F245" i="5"/>
  <c r="D245" i="5"/>
  <c r="D246" i="5" l="1"/>
  <c r="C246" i="5"/>
  <c r="A247" i="5"/>
  <c r="F246" i="5"/>
  <c r="G245" i="5"/>
  <c r="H245" i="5" s="1"/>
  <c r="D247" i="5" l="1"/>
  <c r="C247" i="5"/>
  <c r="A248" i="5"/>
  <c r="F247" i="5"/>
  <c r="G246" i="5"/>
  <c r="H246" i="5" s="1"/>
  <c r="F248" i="5" l="1"/>
  <c r="D248" i="5"/>
  <c r="C248" i="5"/>
  <c r="A249" i="5"/>
  <c r="G247" i="5"/>
  <c r="H247" i="5" s="1"/>
  <c r="G248" i="5" l="1"/>
  <c r="H248" i="5" s="1"/>
  <c r="F249" i="5"/>
  <c r="D249" i="5"/>
  <c r="C249" i="5"/>
  <c r="A250" i="5"/>
  <c r="F250" i="5" l="1"/>
  <c r="A251" i="5"/>
  <c r="C250" i="5"/>
  <c r="D250" i="5"/>
  <c r="G249" i="5"/>
  <c r="H249" i="5" s="1"/>
  <c r="G250" i="5" l="1"/>
  <c r="H250" i="5" s="1"/>
  <c r="A252" i="5"/>
  <c r="F251" i="5"/>
  <c r="C251" i="5"/>
  <c r="D251" i="5"/>
  <c r="G251" i="5" l="1"/>
  <c r="H251" i="5" s="1"/>
  <c r="A253" i="5"/>
  <c r="D252" i="5"/>
  <c r="F252" i="5"/>
  <c r="C252" i="5"/>
  <c r="G252" i="5" l="1"/>
  <c r="H252" i="5" s="1"/>
  <c r="C253" i="5"/>
  <c r="A254" i="5"/>
  <c r="D253" i="5"/>
  <c r="F253" i="5"/>
  <c r="D254" i="5" l="1"/>
  <c r="C254" i="5"/>
  <c r="A255" i="5"/>
  <c r="F254" i="5"/>
  <c r="G253" i="5"/>
  <c r="H253" i="5" s="1"/>
  <c r="D255" i="5" l="1"/>
  <c r="C255" i="5"/>
  <c r="A256" i="5"/>
  <c r="F255" i="5"/>
  <c r="G254" i="5"/>
  <c r="H254" i="5" s="1"/>
  <c r="F256" i="5" l="1"/>
  <c r="D256" i="5"/>
  <c r="C256" i="5"/>
  <c r="A257" i="5"/>
  <c r="G255" i="5"/>
  <c r="H255" i="5" s="1"/>
  <c r="G256" i="5" l="1"/>
  <c r="H256" i="5" s="1"/>
  <c r="F257" i="5"/>
  <c r="D257" i="5"/>
  <c r="A258" i="5"/>
  <c r="C257" i="5"/>
  <c r="F258" i="5" l="1"/>
  <c r="D258" i="5"/>
  <c r="C258" i="5"/>
  <c r="A259" i="5"/>
  <c r="G257" i="5"/>
  <c r="H257" i="5" s="1"/>
  <c r="G258" i="5" l="1"/>
  <c r="H258" i="5" s="1"/>
  <c r="A260" i="5"/>
  <c r="F259" i="5"/>
  <c r="C259" i="5"/>
  <c r="D259" i="5"/>
  <c r="G259" i="5" l="1"/>
  <c r="H259" i="5" s="1"/>
  <c r="A261" i="5"/>
  <c r="F260" i="5"/>
  <c r="D260" i="5"/>
  <c r="C260" i="5"/>
  <c r="G260" i="5" l="1"/>
  <c r="H260" i="5" s="1"/>
  <c r="C261" i="5"/>
  <c r="A262" i="5"/>
  <c r="F261" i="5"/>
  <c r="D261" i="5"/>
  <c r="D262" i="5" l="1"/>
  <c r="C262" i="5"/>
  <c r="A263" i="5"/>
  <c r="F262" i="5"/>
  <c r="G261" i="5"/>
  <c r="H261" i="5" s="1"/>
  <c r="D263" i="5" l="1"/>
  <c r="C263" i="5"/>
  <c r="F263" i="5"/>
  <c r="A264" i="5"/>
  <c r="G262" i="5"/>
  <c r="H262" i="5" s="1"/>
  <c r="F264" i="5" l="1"/>
  <c r="D264" i="5"/>
  <c r="C264" i="5"/>
  <c r="A265" i="5"/>
  <c r="G263" i="5"/>
  <c r="H263" i="5" s="1"/>
  <c r="G264" i="5" l="1"/>
  <c r="H264" i="5" s="1"/>
  <c r="F265" i="5"/>
  <c r="D265" i="5"/>
  <c r="C265" i="5"/>
  <c r="A266" i="5"/>
  <c r="F266" i="5" l="1"/>
  <c r="A267" i="5"/>
  <c r="D266" i="5"/>
  <c r="C266" i="5"/>
  <c r="G265" i="5"/>
  <c r="H265" i="5" s="1"/>
  <c r="G266" i="5" l="1"/>
  <c r="H266" i="5" s="1"/>
  <c r="A268" i="5"/>
  <c r="F267" i="5"/>
  <c r="C267" i="5"/>
  <c r="D267" i="5"/>
  <c r="G267" i="5" l="1"/>
  <c r="H267" i="5" s="1"/>
  <c r="A269" i="5"/>
  <c r="D268" i="5"/>
  <c r="C268" i="5"/>
  <c r="F268" i="5"/>
  <c r="G268" i="5" l="1"/>
  <c r="H268" i="5" s="1"/>
  <c r="C269" i="5"/>
  <c r="A270" i="5"/>
  <c r="D269" i="5"/>
  <c r="F269" i="5"/>
  <c r="D270" i="5" l="1"/>
  <c r="C270" i="5"/>
  <c r="A271" i="5"/>
  <c r="F270" i="5"/>
  <c r="G269" i="5"/>
  <c r="H269" i="5" s="1"/>
  <c r="D271" i="5" l="1"/>
  <c r="C271" i="5"/>
  <c r="A272" i="5"/>
  <c r="F271" i="5"/>
  <c r="G270" i="5"/>
  <c r="H270" i="5" s="1"/>
  <c r="F272" i="5" l="1"/>
  <c r="D272" i="5"/>
  <c r="C272" i="5"/>
  <c r="A273" i="5"/>
  <c r="G271" i="5"/>
  <c r="H271" i="5" s="1"/>
  <c r="G272" i="5" l="1"/>
  <c r="H272" i="5" s="1"/>
  <c r="F273" i="5"/>
  <c r="D273" i="5"/>
  <c r="A274" i="5"/>
  <c r="C273" i="5"/>
  <c r="G273" i="5" l="1"/>
  <c r="H273" i="5" s="1"/>
  <c r="F274" i="5"/>
  <c r="D274" i="5"/>
  <c r="A275" i="5"/>
  <c r="C274" i="5"/>
  <c r="G274" i="5" l="1"/>
  <c r="H274" i="5" s="1"/>
  <c r="A276" i="5"/>
  <c r="F275" i="5"/>
  <c r="C275" i="5"/>
  <c r="D275" i="5"/>
  <c r="G275" i="5" l="1"/>
  <c r="H275" i="5" s="1"/>
  <c r="A277" i="5"/>
  <c r="F276" i="5"/>
  <c r="D276" i="5"/>
  <c r="C276" i="5"/>
  <c r="G276" i="5" l="1"/>
  <c r="H276" i="5" s="1"/>
  <c r="C277" i="5"/>
  <c r="A278" i="5"/>
  <c r="F277" i="5"/>
  <c r="D277" i="5"/>
  <c r="D278" i="5" l="1"/>
  <c r="C278" i="5"/>
  <c r="A279" i="5"/>
  <c r="F278" i="5"/>
  <c r="G277" i="5"/>
  <c r="H277" i="5" s="1"/>
  <c r="D279" i="5" l="1"/>
  <c r="C279" i="5"/>
  <c r="A280" i="5"/>
  <c r="F279" i="5"/>
  <c r="G278" i="5"/>
  <c r="H278" i="5" s="1"/>
  <c r="F280" i="5" l="1"/>
  <c r="D280" i="5"/>
  <c r="C280" i="5"/>
  <c r="A281" i="5"/>
  <c r="G279" i="5"/>
  <c r="H279" i="5" s="1"/>
  <c r="F281" i="5" l="1"/>
  <c r="D281" i="5"/>
  <c r="C281" i="5"/>
  <c r="A282" i="5"/>
  <c r="G280" i="5"/>
  <c r="H280" i="5" s="1"/>
  <c r="G281" i="5" l="1"/>
  <c r="H281" i="5" s="1"/>
  <c r="F282" i="5"/>
  <c r="A283" i="5"/>
  <c r="C282" i="5"/>
  <c r="D282" i="5"/>
  <c r="G282" i="5" l="1"/>
  <c r="H282" i="5" s="1"/>
  <c r="A284" i="5"/>
  <c r="F283" i="5"/>
  <c r="C283" i="5"/>
  <c r="D283" i="5"/>
  <c r="G283" i="5" l="1"/>
  <c r="H283" i="5" s="1"/>
  <c r="A285" i="5"/>
  <c r="D284" i="5"/>
  <c r="F284" i="5"/>
  <c r="C284" i="5"/>
  <c r="G284" i="5" l="1"/>
  <c r="H284" i="5" s="1"/>
  <c r="C285" i="5"/>
  <c r="A286" i="5"/>
  <c r="D285" i="5"/>
  <c r="F285" i="5"/>
  <c r="D286" i="5" l="1"/>
  <c r="C286" i="5"/>
  <c r="A287" i="5"/>
  <c r="F286" i="5"/>
  <c r="G285" i="5"/>
  <c r="H285" i="5" s="1"/>
  <c r="D287" i="5" l="1"/>
  <c r="C287" i="5"/>
  <c r="A288" i="5"/>
  <c r="F287" i="5"/>
  <c r="G286" i="5"/>
  <c r="H286" i="5" s="1"/>
  <c r="F288" i="5" l="1"/>
  <c r="D288" i="5"/>
  <c r="C288" i="5"/>
  <c r="A289" i="5"/>
  <c r="G287" i="5"/>
  <c r="H287" i="5" s="1"/>
  <c r="F289" i="5" l="1"/>
  <c r="D289" i="5"/>
  <c r="A290" i="5"/>
  <c r="C289" i="5"/>
  <c r="G288" i="5"/>
  <c r="H288" i="5" s="1"/>
  <c r="G289" i="5" l="1"/>
  <c r="H289" i="5" s="1"/>
  <c r="F290" i="5"/>
  <c r="D290" i="5"/>
  <c r="C290" i="5"/>
  <c r="A291" i="5"/>
  <c r="G290" i="5" l="1"/>
  <c r="H290" i="5" s="1"/>
  <c r="A292" i="5"/>
  <c r="F291" i="5"/>
  <c r="C291" i="5"/>
  <c r="D291" i="5"/>
  <c r="G291" i="5" l="1"/>
  <c r="H291" i="5" s="1"/>
  <c r="A293" i="5"/>
  <c r="F292" i="5"/>
  <c r="D292" i="5"/>
  <c r="C292" i="5"/>
  <c r="G292" i="5" l="1"/>
  <c r="H292" i="5" s="1"/>
  <c r="C293" i="5"/>
  <c r="A294" i="5"/>
  <c r="F293" i="5"/>
  <c r="D293" i="5"/>
  <c r="D294" i="5" l="1"/>
  <c r="C294" i="5"/>
  <c r="A295" i="5"/>
  <c r="F294" i="5"/>
  <c r="G293" i="5"/>
  <c r="H293" i="5" s="1"/>
  <c r="D295" i="5" l="1"/>
  <c r="C295" i="5"/>
  <c r="F295" i="5"/>
  <c r="A296" i="5"/>
  <c r="G294" i="5"/>
  <c r="H294" i="5" s="1"/>
  <c r="F296" i="5" l="1"/>
  <c r="D296" i="5"/>
  <c r="C296" i="5"/>
  <c r="A297" i="5"/>
  <c r="G295" i="5"/>
  <c r="H295" i="5" s="1"/>
  <c r="F297" i="5" l="1"/>
  <c r="D297" i="5"/>
  <c r="C297" i="5"/>
  <c r="A298" i="5"/>
  <c r="G296" i="5"/>
  <c r="H296" i="5" s="1"/>
  <c r="G297" i="5" l="1"/>
  <c r="H297" i="5" s="1"/>
  <c r="F298" i="5"/>
  <c r="A299" i="5"/>
  <c r="D298" i="5"/>
  <c r="C298" i="5"/>
  <c r="G298" i="5" l="1"/>
  <c r="H298" i="5" s="1"/>
  <c r="A300" i="5"/>
  <c r="F299" i="5"/>
  <c r="C299" i="5"/>
  <c r="D299" i="5"/>
  <c r="G299" i="5" l="1"/>
  <c r="H299" i="5" s="1"/>
  <c r="A301" i="5"/>
  <c r="D300" i="5"/>
  <c r="C300" i="5"/>
  <c r="F300" i="5"/>
  <c r="G300" i="5" l="1"/>
  <c r="H300" i="5" s="1"/>
  <c r="C301" i="5"/>
  <c r="A302" i="5"/>
  <c r="D301" i="5"/>
  <c r="F301" i="5"/>
  <c r="D302" i="5" l="1"/>
  <c r="C302" i="5"/>
  <c r="A303" i="5"/>
  <c r="F302" i="5"/>
  <c r="G301" i="5"/>
  <c r="H301" i="5" s="1"/>
  <c r="D303" i="5" l="1"/>
  <c r="C303" i="5"/>
  <c r="A304" i="5"/>
  <c r="F303" i="5"/>
  <c r="G302" i="5"/>
  <c r="H302" i="5" s="1"/>
  <c r="F304" i="5" l="1"/>
  <c r="D304" i="5"/>
  <c r="C304" i="5"/>
  <c r="A305" i="5"/>
  <c r="G303" i="5"/>
  <c r="H303" i="5" s="1"/>
  <c r="F305" i="5" l="1"/>
  <c r="D305" i="5"/>
  <c r="A306" i="5"/>
  <c r="C305" i="5"/>
  <c r="G304" i="5"/>
  <c r="H304" i="5" s="1"/>
  <c r="G305" i="5" l="1"/>
  <c r="H305" i="5" s="1"/>
  <c r="F306" i="5"/>
  <c r="D306" i="5"/>
  <c r="A307" i="5"/>
  <c r="C306" i="5"/>
  <c r="G306" i="5" l="1"/>
  <c r="H306" i="5" s="1"/>
  <c r="A308" i="5"/>
  <c r="F307" i="5"/>
  <c r="C307" i="5"/>
  <c r="D307" i="5"/>
  <c r="G307" i="5" l="1"/>
  <c r="H307" i="5" s="1"/>
  <c r="A309" i="5"/>
  <c r="F308" i="5"/>
  <c r="D308" i="5"/>
  <c r="C308" i="5"/>
  <c r="G308" i="5" l="1"/>
  <c r="H308" i="5" s="1"/>
  <c r="C309" i="5"/>
  <c r="A310" i="5"/>
  <c r="F309" i="5"/>
  <c r="D309" i="5"/>
  <c r="D310" i="5" l="1"/>
  <c r="C310" i="5"/>
  <c r="A311" i="5"/>
  <c r="F310" i="5"/>
  <c r="G309" i="5"/>
  <c r="H309" i="5" s="1"/>
  <c r="D311" i="5" l="1"/>
  <c r="C311" i="5"/>
  <c r="A312" i="5"/>
  <c r="F311" i="5"/>
  <c r="G310" i="5"/>
  <c r="H310" i="5" s="1"/>
  <c r="F312" i="5" l="1"/>
  <c r="D312" i="5"/>
  <c r="C312" i="5"/>
  <c r="A313" i="5"/>
  <c r="G311" i="5"/>
  <c r="H311" i="5" s="1"/>
  <c r="F313" i="5" l="1"/>
  <c r="D313" i="5"/>
  <c r="C313" i="5"/>
  <c r="A314" i="5"/>
  <c r="G312" i="5"/>
  <c r="H312" i="5" s="1"/>
  <c r="G313" i="5" l="1"/>
  <c r="H313" i="5" s="1"/>
  <c r="A315" i="5"/>
  <c r="F314" i="5"/>
  <c r="C314" i="5"/>
  <c r="D314" i="5"/>
  <c r="G314" i="5" l="1"/>
  <c r="H314" i="5" s="1"/>
  <c r="A316" i="5"/>
  <c r="F315" i="5"/>
  <c r="D315" i="5"/>
  <c r="C315" i="5"/>
  <c r="G315" i="5" l="1"/>
  <c r="H315" i="5" s="1"/>
  <c r="D316" i="5"/>
  <c r="C316" i="5"/>
  <c r="F316" i="5"/>
  <c r="A317" i="5"/>
  <c r="D317" i="5" l="1"/>
  <c r="C317" i="5"/>
  <c r="A318" i="5"/>
  <c r="F317" i="5"/>
  <c r="G316" i="5"/>
  <c r="H316" i="5" s="1"/>
  <c r="F318" i="5" l="1"/>
  <c r="D318" i="5"/>
  <c r="C318" i="5"/>
  <c r="A319" i="5"/>
  <c r="G317" i="5"/>
  <c r="H317" i="5" s="1"/>
  <c r="F319" i="5" l="1"/>
  <c r="A320" i="5"/>
  <c r="D319" i="5"/>
  <c r="C319" i="5"/>
  <c r="G318" i="5"/>
  <c r="H318" i="5" s="1"/>
  <c r="G319" i="5" l="1"/>
  <c r="H319" i="5" s="1"/>
  <c r="A321" i="5"/>
  <c r="C320" i="5"/>
  <c r="F320" i="5"/>
  <c r="D320" i="5"/>
  <c r="G320" i="5" l="1"/>
  <c r="H320" i="5" s="1"/>
  <c r="F321" i="5"/>
  <c r="C321" i="5"/>
  <c r="A322" i="5"/>
  <c r="D321" i="5"/>
  <c r="A323" i="5" l="1"/>
  <c r="F322" i="5"/>
  <c r="D322" i="5"/>
  <c r="C322" i="5"/>
  <c r="G321" i="5"/>
  <c r="H321" i="5" s="1"/>
  <c r="G322" i="5" l="1"/>
  <c r="H322" i="5" s="1"/>
  <c r="C323" i="5"/>
  <c r="A324" i="5"/>
  <c r="D323" i="5"/>
  <c r="F323" i="5"/>
  <c r="D324" i="5" l="1"/>
  <c r="C324" i="5"/>
  <c r="A325" i="5"/>
  <c r="F324" i="5"/>
  <c r="G323" i="5"/>
  <c r="H323" i="5" s="1"/>
  <c r="D325" i="5" l="1"/>
  <c r="A326" i="5"/>
  <c r="F325" i="5"/>
  <c r="C325" i="5"/>
  <c r="G324" i="5"/>
  <c r="H324" i="5" s="1"/>
  <c r="G325" i="5" l="1"/>
  <c r="H325" i="5" s="1"/>
  <c r="F326" i="5"/>
  <c r="C326" i="5"/>
  <c r="D326" i="5"/>
  <c r="A327" i="5"/>
  <c r="F327" i="5" l="1"/>
  <c r="D327" i="5"/>
  <c r="A328" i="5"/>
  <c r="C327" i="5"/>
  <c r="G326" i="5"/>
  <c r="H326" i="5" s="1"/>
  <c r="G327" i="5" l="1"/>
  <c r="H327" i="5" s="1"/>
  <c r="C328" i="5"/>
  <c r="A329" i="5"/>
  <c r="F328" i="5"/>
  <c r="D328" i="5"/>
  <c r="A330" i="5" l="1"/>
  <c r="F329" i="5"/>
  <c r="C329" i="5"/>
  <c r="D329" i="5"/>
  <c r="G328" i="5"/>
  <c r="H328" i="5" s="1"/>
  <c r="G329" i="5" l="1"/>
  <c r="H329" i="5" s="1"/>
  <c r="A331" i="5"/>
  <c r="C330" i="5"/>
  <c r="D330" i="5"/>
  <c r="F330" i="5"/>
  <c r="G330" i="5" l="1"/>
  <c r="H330" i="5" s="1"/>
  <c r="C331" i="5"/>
  <c r="F331" i="5"/>
  <c r="A332" i="5"/>
  <c r="D331" i="5"/>
  <c r="D332" i="5" l="1"/>
  <c r="C332" i="5"/>
  <c r="A333" i="5"/>
  <c r="F332" i="5"/>
  <c r="G331" i="5"/>
  <c r="H331" i="5" s="1"/>
  <c r="D333" i="5" l="1"/>
  <c r="F333" i="5"/>
  <c r="C333" i="5"/>
  <c r="A334" i="5"/>
  <c r="G332" i="5"/>
  <c r="H332" i="5" s="1"/>
  <c r="G333" i="5" l="1"/>
  <c r="H333" i="5" s="1"/>
  <c r="F334" i="5"/>
  <c r="C334" i="5"/>
  <c r="A335" i="5"/>
  <c r="D334" i="5"/>
  <c r="F335" i="5" l="1"/>
  <c r="D335" i="5"/>
  <c r="C335" i="5"/>
  <c r="A336" i="5"/>
  <c r="G334" i="5"/>
  <c r="H334" i="5" s="1"/>
  <c r="G335" i="5" l="1"/>
  <c r="H335" i="5" s="1"/>
  <c r="A337" i="5"/>
  <c r="D336" i="5"/>
  <c r="F336" i="5"/>
  <c r="C336" i="5"/>
  <c r="G336" i="5" l="1"/>
  <c r="H336" i="5" s="1"/>
  <c r="A338" i="5"/>
  <c r="F337" i="5"/>
  <c r="D337" i="5"/>
  <c r="C337" i="5"/>
  <c r="G337" i="5" l="1"/>
  <c r="H337" i="5" s="1"/>
  <c r="A339" i="5"/>
  <c r="F338" i="5"/>
  <c r="D338" i="5"/>
  <c r="C338" i="5"/>
  <c r="G338" i="5" l="1"/>
  <c r="H338" i="5" s="1"/>
  <c r="C339" i="5"/>
  <c r="D339" i="5"/>
  <c r="A340" i="5"/>
  <c r="F339" i="5"/>
  <c r="D340" i="5" l="1"/>
  <c r="C340" i="5"/>
  <c r="A341" i="5"/>
  <c r="F340" i="5"/>
  <c r="G339" i="5"/>
  <c r="H339" i="5" s="1"/>
  <c r="D341" i="5" l="1"/>
  <c r="F341" i="5"/>
  <c r="A342" i="5"/>
  <c r="C341" i="5"/>
  <c r="G340" i="5"/>
  <c r="H340" i="5" s="1"/>
  <c r="G341" i="5" l="1"/>
  <c r="H341" i="5" s="1"/>
  <c r="F342" i="5"/>
  <c r="C342" i="5"/>
  <c r="D342" i="5"/>
  <c r="A343" i="5"/>
  <c r="F343" i="5" l="1"/>
  <c r="D343" i="5"/>
  <c r="A344" i="5"/>
  <c r="C343" i="5"/>
  <c r="G342" i="5"/>
  <c r="H342" i="5" s="1"/>
  <c r="G343" i="5" l="1"/>
  <c r="H343" i="5" s="1"/>
  <c r="F344" i="5"/>
  <c r="D344" i="5"/>
  <c r="C344" i="5"/>
  <c r="A345" i="5"/>
  <c r="G344" i="5" l="1"/>
  <c r="H344" i="5" s="1"/>
  <c r="A346" i="5"/>
  <c r="F345" i="5"/>
  <c r="C345" i="5"/>
  <c r="D345" i="5"/>
  <c r="G345" i="5" l="1"/>
  <c r="H345" i="5" s="1"/>
  <c r="A347" i="5"/>
  <c r="F346" i="5"/>
  <c r="D346" i="5"/>
  <c r="C346" i="5"/>
  <c r="G346" i="5" l="1"/>
  <c r="H346" i="5" s="1"/>
  <c r="C347" i="5"/>
  <c r="A348" i="5"/>
  <c r="F347" i="5"/>
  <c r="D347" i="5"/>
  <c r="D348" i="5" l="1"/>
  <c r="C348" i="5"/>
  <c r="A349" i="5"/>
  <c r="F348" i="5"/>
  <c r="G347" i="5"/>
  <c r="H347" i="5" s="1"/>
  <c r="D349" i="5" l="1"/>
  <c r="C349" i="5"/>
  <c r="A350" i="5"/>
  <c r="F349" i="5"/>
  <c r="G348" i="5"/>
  <c r="H348" i="5" s="1"/>
  <c r="F350" i="5" l="1"/>
  <c r="D350" i="5"/>
  <c r="C350" i="5"/>
  <c r="A351" i="5"/>
  <c r="G349" i="5"/>
  <c r="H349" i="5" s="1"/>
  <c r="F351" i="5" l="1"/>
  <c r="D351" i="5"/>
  <c r="C351" i="5"/>
  <c r="A352" i="5"/>
  <c r="G350" i="5"/>
  <c r="H350" i="5" s="1"/>
  <c r="F352" i="5" l="1"/>
  <c r="D352" i="5"/>
  <c r="A353" i="5"/>
  <c r="C352" i="5"/>
  <c r="G351" i="5"/>
  <c r="H351" i="5" s="1"/>
  <c r="G352" i="5" l="1"/>
  <c r="H352" i="5" s="1"/>
  <c r="A354" i="5"/>
  <c r="F353" i="5"/>
  <c r="D353" i="5"/>
  <c r="C353" i="5"/>
  <c r="G353" i="5" l="1"/>
  <c r="H353" i="5" s="1"/>
  <c r="A355" i="5"/>
  <c r="F354" i="5"/>
  <c r="D354" i="5"/>
  <c r="C354" i="5"/>
  <c r="G354" i="5" l="1"/>
  <c r="H354" i="5" s="1"/>
  <c r="C355" i="5"/>
  <c r="A356" i="5"/>
  <c r="F355" i="5"/>
  <c r="D355" i="5"/>
  <c r="D356" i="5" l="1"/>
  <c r="C356" i="5"/>
  <c r="A357" i="5"/>
  <c r="F356" i="5"/>
  <c r="G355" i="5"/>
  <c r="H355" i="5" s="1"/>
  <c r="D357" i="5" l="1"/>
  <c r="C357" i="5"/>
  <c r="A358" i="5"/>
  <c r="F357" i="5"/>
  <c r="G356" i="5"/>
  <c r="H356" i="5" s="1"/>
  <c r="F358" i="5" l="1"/>
  <c r="D358" i="5"/>
  <c r="C358" i="5"/>
  <c r="A359" i="5"/>
  <c r="G357" i="5"/>
  <c r="H357" i="5" s="1"/>
  <c r="G358" i="5" l="1"/>
  <c r="H358" i="5" s="1"/>
  <c r="F359" i="5"/>
  <c r="D359" i="5"/>
  <c r="A360" i="5"/>
  <c r="C359" i="5"/>
  <c r="F360" i="5" l="1"/>
  <c r="D360" i="5"/>
  <c r="C360" i="5"/>
  <c r="A361" i="5"/>
  <c r="G359" i="5"/>
  <c r="H359" i="5" s="1"/>
  <c r="A362" i="5" l="1"/>
  <c r="F361" i="5"/>
  <c r="D361" i="5"/>
  <c r="C361" i="5"/>
  <c r="G360" i="5"/>
  <c r="H360" i="5" s="1"/>
  <c r="G361" i="5" l="1"/>
  <c r="H361" i="5" s="1"/>
  <c r="A363" i="5"/>
  <c r="F362" i="5"/>
  <c r="D362" i="5"/>
  <c r="C362" i="5"/>
  <c r="G362" i="5" l="1"/>
  <c r="H362" i="5" s="1"/>
  <c r="C363" i="5"/>
  <c r="A364" i="5"/>
  <c r="D363" i="5"/>
  <c r="F363" i="5"/>
  <c r="G363" i="5" l="1"/>
  <c r="H363" i="5" s="1"/>
  <c r="D364" i="5"/>
  <c r="C364" i="5"/>
  <c r="A365" i="5"/>
  <c r="F364" i="5"/>
  <c r="G364" i="5" l="1"/>
  <c r="H364" i="5" s="1"/>
  <c r="D365" i="5"/>
  <c r="C365" i="5"/>
  <c r="A366" i="5"/>
  <c r="F365" i="5"/>
  <c r="F366" i="5" l="1"/>
  <c r="D366" i="5"/>
  <c r="C366" i="5"/>
  <c r="A367" i="5"/>
  <c r="G365" i="5"/>
  <c r="H365" i="5" s="1"/>
  <c r="G366" i="5" l="1"/>
  <c r="H366" i="5" s="1"/>
  <c r="F367" i="5"/>
  <c r="D367" i="5"/>
  <c r="C367" i="5"/>
  <c r="A368" i="5"/>
  <c r="F368" i="5" l="1"/>
  <c r="D368" i="5"/>
  <c r="C368" i="5"/>
  <c r="A369" i="5"/>
  <c r="G367" i="5"/>
  <c r="H367" i="5" s="1"/>
  <c r="A370" i="5" l="1"/>
  <c r="F369" i="5"/>
  <c r="D369" i="5"/>
  <c r="C369" i="5"/>
  <c r="G368" i="5"/>
  <c r="H368" i="5" s="1"/>
  <c r="G369" i="5" l="1"/>
  <c r="H369" i="5" s="1"/>
  <c r="A371" i="5"/>
  <c r="F370" i="5"/>
  <c r="D370" i="5"/>
  <c r="C370" i="5"/>
  <c r="G370" i="5" l="1"/>
  <c r="H370" i="5" s="1"/>
  <c r="C371" i="5"/>
  <c r="A372" i="5"/>
  <c r="F371" i="5"/>
  <c r="D371" i="5"/>
  <c r="D372" i="5" l="1"/>
  <c r="C372" i="5"/>
  <c r="A373" i="5"/>
  <c r="F372" i="5"/>
  <c r="G371" i="5"/>
  <c r="H371" i="5" s="1"/>
  <c r="D373" i="5" l="1"/>
  <c r="C373" i="5"/>
  <c r="A374" i="5"/>
  <c r="F373" i="5"/>
  <c r="G372" i="5"/>
  <c r="H372" i="5" s="1"/>
  <c r="F374" i="5" l="1"/>
  <c r="D374" i="5"/>
  <c r="C374" i="5"/>
  <c r="A375" i="5"/>
  <c r="G373" i="5"/>
  <c r="H373" i="5" s="1"/>
  <c r="F375" i="5" l="1"/>
  <c r="D375" i="5"/>
  <c r="A376" i="5"/>
  <c r="C375" i="5"/>
  <c r="G374" i="5"/>
  <c r="H374" i="5" s="1"/>
  <c r="G375" i="5" l="1"/>
  <c r="H375" i="5" s="1"/>
  <c r="F376" i="5"/>
  <c r="D376" i="5"/>
  <c r="C376" i="5"/>
  <c r="A377" i="5"/>
  <c r="G376" i="5" l="1"/>
  <c r="H376" i="5" s="1"/>
  <c r="A378" i="5"/>
  <c r="F377" i="5"/>
  <c r="C377" i="5"/>
  <c r="D377" i="5"/>
  <c r="G377" i="5" l="1"/>
  <c r="H377" i="5" s="1"/>
  <c r="A379" i="5"/>
  <c r="F378" i="5"/>
  <c r="D378" i="5"/>
  <c r="C378" i="5"/>
  <c r="G378" i="5" l="1"/>
  <c r="H378" i="5" s="1"/>
  <c r="C379" i="5"/>
  <c r="A380" i="5"/>
  <c r="F379" i="5"/>
  <c r="D379" i="5"/>
  <c r="D380" i="5" l="1"/>
  <c r="C380" i="5"/>
  <c r="A381" i="5"/>
  <c r="F380" i="5"/>
  <c r="G379" i="5"/>
  <c r="H379" i="5" s="1"/>
  <c r="D381" i="5" l="1"/>
  <c r="C381" i="5"/>
  <c r="A382" i="5"/>
  <c r="F381" i="5"/>
  <c r="G380" i="5"/>
  <c r="H380" i="5" s="1"/>
  <c r="F382" i="5" l="1"/>
  <c r="D382" i="5"/>
  <c r="C382" i="5"/>
  <c r="A383" i="5"/>
  <c r="G381" i="5"/>
  <c r="H381" i="5" s="1"/>
  <c r="F383" i="5" l="1"/>
  <c r="D383" i="5"/>
  <c r="C383" i="5"/>
  <c r="A384" i="5"/>
  <c r="G382" i="5"/>
  <c r="H382" i="5" s="1"/>
  <c r="G383" i="5" l="1"/>
  <c r="H383" i="5" s="1"/>
  <c r="F384" i="5"/>
  <c r="D384" i="5"/>
  <c r="A385" i="5"/>
  <c r="C384" i="5"/>
  <c r="G384" i="5" l="1"/>
  <c r="H384" i="5" s="1"/>
  <c r="A386" i="5"/>
  <c r="F385" i="5"/>
  <c r="D385" i="5"/>
  <c r="C385" i="5"/>
  <c r="G385" i="5" l="1"/>
  <c r="H385" i="5" s="1"/>
  <c r="A387" i="5"/>
  <c r="F386" i="5"/>
  <c r="D386" i="5"/>
  <c r="C386" i="5"/>
  <c r="G386" i="5" l="1"/>
  <c r="H386" i="5" s="1"/>
  <c r="C387" i="5"/>
  <c r="A388" i="5"/>
  <c r="F387" i="5"/>
  <c r="D387" i="5"/>
  <c r="D388" i="5" l="1"/>
  <c r="C388" i="5"/>
  <c r="A389" i="5"/>
  <c r="F388" i="5"/>
  <c r="G387" i="5"/>
  <c r="H387" i="5" s="1"/>
  <c r="D389" i="5" l="1"/>
  <c r="C389" i="5"/>
  <c r="A390" i="5"/>
  <c r="F389" i="5"/>
  <c r="G388" i="5"/>
  <c r="H388" i="5" s="1"/>
  <c r="F390" i="5" l="1"/>
  <c r="D390" i="5"/>
  <c r="C390" i="5"/>
  <c r="A391" i="5"/>
  <c r="G389" i="5"/>
  <c r="H389" i="5" s="1"/>
  <c r="F391" i="5" l="1"/>
  <c r="D391" i="5"/>
  <c r="A392" i="5"/>
  <c r="C391" i="5"/>
  <c r="G390" i="5"/>
  <c r="H390" i="5" s="1"/>
  <c r="G391" i="5" l="1"/>
  <c r="H391" i="5" s="1"/>
  <c r="F392" i="5"/>
  <c r="D392" i="5"/>
  <c r="C392" i="5"/>
  <c r="A393" i="5"/>
  <c r="G392" i="5" l="1"/>
  <c r="H392" i="5" s="1"/>
  <c r="A394" i="5"/>
  <c r="F393" i="5"/>
  <c r="D393" i="5"/>
  <c r="C393" i="5"/>
  <c r="G393" i="5" l="1"/>
  <c r="H393" i="5" s="1"/>
  <c r="A395" i="5"/>
  <c r="F394" i="5"/>
  <c r="D394" i="5"/>
  <c r="C394" i="5"/>
  <c r="G394" i="5" l="1"/>
  <c r="H394" i="5" s="1"/>
  <c r="C395" i="5"/>
  <c r="A396" i="5"/>
  <c r="F395" i="5"/>
  <c r="D395" i="5"/>
  <c r="D396" i="5" l="1"/>
  <c r="C396" i="5"/>
  <c r="A397" i="5"/>
  <c r="F396" i="5"/>
  <c r="G395" i="5"/>
  <c r="H395" i="5" s="1"/>
  <c r="D397" i="5" l="1"/>
  <c r="C397" i="5"/>
  <c r="A398" i="5"/>
  <c r="F397" i="5"/>
  <c r="G396" i="5"/>
  <c r="H396" i="5" s="1"/>
  <c r="F398" i="5" l="1"/>
  <c r="D398" i="5"/>
  <c r="C398" i="5"/>
  <c r="A399" i="5"/>
  <c r="G397" i="5"/>
  <c r="H397" i="5" s="1"/>
  <c r="F399" i="5" l="1"/>
  <c r="D399" i="5"/>
  <c r="C399" i="5"/>
  <c r="A400" i="5"/>
  <c r="G398" i="5"/>
  <c r="H398" i="5" s="1"/>
  <c r="F400" i="5" l="1"/>
  <c r="D400" i="5"/>
  <c r="A401" i="5"/>
  <c r="C400" i="5"/>
  <c r="G399" i="5"/>
  <c r="H399" i="5" s="1"/>
  <c r="G400" i="5" l="1"/>
  <c r="H400" i="5" s="1"/>
  <c r="A402" i="5"/>
  <c r="F401" i="5"/>
  <c r="D401" i="5"/>
  <c r="C401" i="5"/>
  <c r="A403" i="5" l="1"/>
  <c r="F402" i="5"/>
  <c r="D402" i="5"/>
  <c r="C402" i="5"/>
  <c r="G401" i="5"/>
  <c r="H401" i="5" s="1"/>
  <c r="G402" i="5" l="1"/>
  <c r="H402" i="5" s="1"/>
  <c r="C403" i="5"/>
  <c r="A404" i="5"/>
  <c r="F403" i="5"/>
  <c r="D403" i="5"/>
  <c r="D404" i="5" l="1"/>
  <c r="C404" i="5"/>
  <c r="A405" i="5"/>
  <c r="F404" i="5"/>
  <c r="G403" i="5"/>
  <c r="H403" i="5" s="1"/>
  <c r="D405" i="5" l="1"/>
  <c r="C405" i="5"/>
  <c r="A406" i="5"/>
  <c r="F405" i="5"/>
  <c r="G404" i="5"/>
  <c r="H404" i="5" s="1"/>
  <c r="F406" i="5" l="1"/>
  <c r="D406" i="5"/>
  <c r="C406" i="5"/>
  <c r="A407" i="5"/>
  <c r="G405" i="5"/>
  <c r="H405" i="5" s="1"/>
  <c r="F407" i="5" l="1"/>
  <c r="D407" i="5"/>
  <c r="A408" i="5"/>
  <c r="C407" i="5"/>
  <c r="G406" i="5"/>
  <c r="H406" i="5" s="1"/>
  <c r="G407" i="5" l="1"/>
  <c r="H407" i="5" s="1"/>
  <c r="F408" i="5"/>
  <c r="D408" i="5"/>
  <c r="C408" i="5"/>
  <c r="A409" i="5"/>
  <c r="A410" i="5" l="1"/>
  <c r="F409" i="5"/>
  <c r="C409" i="5"/>
  <c r="D409" i="5"/>
  <c r="G408" i="5"/>
  <c r="H408" i="5" s="1"/>
  <c r="G409" i="5" l="1"/>
  <c r="H409" i="5" s="1"/>
  <c r="A411" i="5"/>
  <c r="F410" i="5"/>
  <c r="D410" i="5"/>
  <c r="C410" i="5"/>
  <c r="G410" i="5" l="1"/>
  <c r="H410" i="5" s="1"/>
  <c r="C411" i="5"/>
  <c r="A412" i="5"/>
  <c r="F411" i="5"/>
  <c r="D411" i="5"/>
  <c r="D412" i="5" l="1"/>
  <c r="C412" i="5"/>
  <c r="A413" i="5"/>
  <c r="F412" i="5"/>
  <c r="G411" i="5"/>
  <c r="H411" i="5" s="1"/>
  <c r="D413" i="5" l="1"/>
  <c r="C413" i="5"/>
  <c r="A414" i="5"/>
  <c r="F413" i="5"/>
  <c r="G412" i="5"/>
  <c r="H412" i="5" s="1"/>
  <c r="F414" i="5" l="1"/>
  <c r="D414" i="5"/>
  <c r="C414" i="5"/>
  <c r="A415" i="5"/>
  <c r="G413" i="5"/>
  <c r="H413" i="5" s="1"/>
  <c r="F415" i="5" l="1"/>
  <c r="D415" i="5"/>
  <c r="C415" i="5"/>
  <c r="A416" i="5"/>
  <c r="G414" i="5"/>
  <c r="H414" i="5" s="1"/>
  <c r="F416" i="5" l="1"/>
  <c r="D416" i="5"/>
  <c r="A417" i="5"/>
  <c r="C416" i="5"/>
  <c r="G415" i="5"/>
  <c r="H415" i="5" s="1"/>
  <c r="G416" i="5" l="1"/>
  <c r="H416" i="5" s="1"/>
  <c r="A418" i="5"/>
  <c r="F417" i="5"/>
  <c r="D417" i="5"/>
  <c r="C417" i="5"/>
  <c r="G417" i="5" l="1"/>
  <c r="H417" i="5" s="1"/>
  <c r="A419" i="5"/>
  <c r="F418" i="5"/>
  <c r="D418" i="5"/>
  <c r="C418" i="5"/>
  <c r="G418" i="5" l="1"/>
  <c r="H418" i="5" s="1"/>
  <c r="C419" i="5"/>
  <c r="A420" i="5"/>
  <c r="F419" i="5"/>
  <c r="D419" i="5"/>
  <c r="D420" i="5" l="1"/>
  <c r="C420" i="5"/>
  <c r="A421" i="5"/>
  <c r="F420" i="5"/>
  <c r="G419" i="5"/>
  <c r="H419" i="5" s="1"/>
  <c r="D421" i="5" l="1"/>
  <c r="C421" i="5"/>
  <c r="A422" i="5"/>
  <c r="F421" i="5"/>
  <c r="G420" i="5"/>
  <c r="H420" i="5" s="1"/>
  <c r="F422" i="5" l="1"/>
  <c r="D422" i="5"/>
  <c r="C422" i="5"/>
  <c r="A423" i="5"/>
  <c r="G421" i="5"/>
  <c r="H421" i="5" s="1"/>
  <c r="G422" i="5" l="1"/>
  <c r="H422" i="5" s="1"/>
  <c r="F423" i="5"/>
  <c r="D423" i="5"/>
  <c r="A424" i="5"/>
  <c r="C423" i="5"/>
  <c r="G423" i="5" l="1"/>
  <c r="H423" i="5" s="1"/>
  <c r="F424" i="5"/>
  <c r="D424" i="5"/>
  <c r="C424" i="5"/>
  <c r="A425" i="5"/>
  <c r="G424" i="5" l="1"/>
  <c r="H424" i="5" s="1"/>
  <c r="A426" i="5"/>
  <c r="F425" i="5"/>
  <c r="D425" i="5"/>
  <c r="C425" i="5"/>
  <c r="G425" i="5" l="1"/>
  <c r="H425" i="5" s="1"/>
  <c r="A427" i="5"/>
  <c r="F426" i="5"/>
  <c r="D426" i="5"/>
  <c r="C426" i="5"/>
  <c r="G426" i="5" l="1"/>
  <c r="H426" i="5" s="1"/>
  <c r="C427" i="5"/>
  <c r="A428" i="5"/>
  <c r="D427" i="5"/>
  <c r="F427" i="5"/>
  <c r="D428" i="5" l="1"/>
  <c r="C428" i="5"/>
  <c r="A429" i="5"/>
  <c r="F428" i="5"/>
  <c r="G427" i="5"/>
  <c r="H427" i="5" s="1"/>
  <c r="D429" i="5" l="1"/>
  <c r="C429" i="5"/>
  <c r="A430" i="5"/>
  <c r="F429" i="5"/>
  <c r="G428" i="5"/>
  <c r="H428" i="5" s="1"/>
  <c r="F430" i="5" l="1"/>
  <c r="D430" i="5"/>
  <c r="C430" i="5"/>
  <c r="A431" i="5"/>
  <c r="G429" i="5"/>
  <c r="H429" i="5" s="1"/>
  <c r="F431" i="5" l="1"/>
  <c r="D431" i="5"/>
  <c r="C431" i="5"/>
  <c r="A432" i="5"/>
  <c r="G430" i="5"/>
  <c r="H430" i="5" s="1"/>
  <c r="G431" i="5" l="1"/>
  <c r="H431" i="5" s="1"/>
  <c r="F432" i="5"/>
  <c r="D432" i="5"/>
  <c r="A433" i="5"/>
  <c r="C432" i="5"/>
  <c r="G432" i="5" l="1"/>
  <c r="H432" i="5" s="1"/>
  <c r="A434" i="5"/>
  <c r="F433" i="5"/>
  <c r="D433" i="5"/>
  <c r="C433" i="5"/>
  <c r="G433" i="5" l="1"/>
  <c r="H433" i="5" s="1"/>
  <c r="A435" i="5"/>
  <c r="F434" i="5"/>
  <c r="D434" i="5"/>
  <c r="C434" i="5"/>
  <c r="G434" i="5" l="1"/>
  <c r="H434" i="5" s="1"/>
  <c r="C435" i="5"/>
  <c r="A436" i="5"/>
  <c r="F435" i="5"/>
  <c r="D435" i="5"/>
  <c r="D436" i="5" l="1"/>
  <c r="C436" i="5"/>
  <c r="A437" i="5"/>
  <c r="F436" i="5"/>
  <c r="G435" i="5"/>
  <c r="H435" i="5" s="1"/>
  <c r="D437" i="5" l="1"/>
  <c r="C437" i="5"/>
  <c r="A438" i="5"/>
  <c r="F437" i="5"/>
  <c r="G436" i="5"/>
  <c r="H436" i="5" s="1"/>
  <c r="F438" i="5" l="1"/>
  <c r="D438" i="5"/>
  <c r="C438" i="5"/>
  <c r="A439" i="5"/>
  <c r="G437" i="5"/>
  <c r="H437" i="5" s="1"/>
  <c r="G438" i="5" l="1"/>
  <c r="H438" i="5" s="1"/>
  <c r="F439" i="5"/>
  <c r="D439" i="5"/>
  <c r="A440" i="5"/>
  <c r="C439" i="5"/>
  <c r="F440" i="5" l="1"/>
  <c r="D440" i="5"/>
  <c r="C440" i="5"/>
  <c r="A441" i="5"/>
  <c r="G439" i="5"/>
  <c r="H439" i="5" s="1"/>
  <c r="G440" i="5" l="1"/>
  <c r="H440" i="5" s="1"/>
  <c r="A442" i="5"/>
  <c r="F441" i="5"/>
  <c r="C441" i="5"/>
  <c r="D441" i="5"/>
  <c r="G441" i="5" l="1"/>
  <c r="H441" i="5" s="1"/>
  <c r="A443" i="5"/>
  <c r="F442" i="5"/>
  <c r="D442" i="5"/>
  <c r="C442" i="5"/>
  <c r="G442" i="5" l="1"/>
  <c r="H442" i="5" s="1"/>
  <c r="F443" i="5"/>
  <c r="C443" i="5"/>
  <c r="D443" i="5"/>
  <c r="A444" i="5"/>
  <c r="D444" i="5" l="1"/>
  <c r="A445" i="5"/>
  <c r="F444" i="5"/>
  <c r="C444" i="5"/>
  <c r="G443" i="5"/>
  <c r="H443" i="5" s="1"/>
  <c r="G444" i="5" l="1"/>
  <c r="H444" i="5" s="1"/>
  <c r="F445" i="5"/>
  <c r="A446" i="5"/>
  <c r="D445" i="5"/>
  <c r="C445" i="5"/>
  <c r="G445" i="5" l="1"/>
  <c r="H445" i="5" s="1"/>
  <c r="A447" i="5"/>
  <c r="F446" i="5"/>
  <c r="D446" i="5"/>
  <c r="C446" i="5"/>
  <c r="G446" i="5" l="1"/>
  <c r="H446" i="5" s="1"/>
  <c r="A448" i="5"/>
  <c r="F447" i="5"/>
  <c r="D447" i="5"/>
  <c r="C447" i="5"/>
  <c r="G447" i="5" l="1"/>
  <c r="H447" i="5" s="1"/>
  <c r="C448" i="5"/>
  <c r="A449" i="5"/>
  <c r="F448" i="5"/>
  <c r="D448" i="5"/>
  <c r="D449" i="5" l="1"/>
  <c r="A450" i="5"/>
  <c r="F449" i="5"/>
  <c r="C449" i="5"/>
  <c r="G448" i="5"/>
  <c r="H448" i="5" s="1"/>
  <c r="G449" i="5" l="1"/>
  <c r="H449" i="5" s="1"/>
  <c r="C450" i="5"/>
  <c r="F450" i="5"/>
  <c r="D450" i="5"/>
  <c r="A451" i="5"/>
  <c r="G450" i="5" l="1"/>
  <c r="H450" i="5" s="1"/>
  <c r="F451" i="5"/>
  <c r="D451" i="5"/>
  <c r="C451" i="5"/>
  <c r="A452" i="5"/>
  <c r="G451" i="5" l="1"/>
  <c r="H451" i="5" s="1"/>
  <c r="D452" i="5"/>
  <c r="C452" i="5"/>
  <c r="A453" i="5"/>
  <c r="F452" i="5"/>
  <c r="F453" i="5" l="1"/>
  <c r="A454" i="5"/>
  <c r="D453" i="5"/>
  <c r="C453" i="5"/>
  <c r="G452" i="5"/>
  <c r="H452" i="5" s="1"/>
  <c r="G453" i="5" l="1"/>
  <c r="H453" i="5" s="1"/>
  <c r="A455" i="5"/>
  <c r="F454" i="5"/>
  <c r="C454" i="5"/>
  <c r="D454" i="5"/>
  <c r="G454" i="5" l="1"/>
  <c r="H454" i="5" s="1"/>
  <c r="A456" i="5"/>
  <c r="F455" i="5"/>
  <c r="D455" i="5"/>
  <c r="C455" i="5"/>
  <c r="G455" i="5" l="1"/>
  <c r="H455" i="5" s="1"/>
  <c r="C456" i="5"/>
  <c r="A457" i="5"/>
  <c r="F456" i="5"/>
  <c r="D456" i="5"/>
  <c r="D457" i="5" l="1"/>
  <c r="A458" i="5"/>
  <c r="F457" i="5"/>
  <c r="C457" i="5"/>
  <c r="G456" i="5"/>
  <c r="H456" i="5" s="1"/>
  <c r="G457" i="5" l="1"/>
  <c r="H457" i="5" s="1"/>
  <c r="C458" i="5"/>
  <c r="A459" i="5"/>
  <c r="F458" i="5"/>
  <c r="D458" i="5"/>
  <c r="F459" i="5" l="1"/>
  <c r="D459" i="5"/>
  <c r="C459" i="5"/>
  <c r="A460" i="5"/>
  <c r="G458" i="5"/>
  <c r="H458" i="5" s="1"/>
  <c r="D460" i="5" l="1"/>
  <c r="A461" i="5"/>
  <c r="F460" i="5"/>
  <c r="C460" i="5"/>
  <c r="G459" i="5"/>
  <c r="H459" i="5" s="1"/>
  <c r="G460" i="5" l="1"/>
  <c r="H460" i="5" s="1"/>
  <c r="F461" i="5"/>
  <c r="D461" i="5"/>
  <c r="C461" i="5"/>
  <c r="A462" i="5"/>
  <c r="G461" i="5" l="1"/>
  <c r="H461" i="5" s="1"/>
  <c r="A463" i="5"/>
  <c r="F462" i="5"/>
  <c r="D462" i="5"/>
  <c r="C462" i="5"/>
  <c r="G462" i="5" l="1"/>
  <c r="H462" i="5" s="1"/>
  <c r="D463" i="5"/>
  <c r="C463" i="5"/>
  <c r="A464" i="5"/>
  <c r="F463" i="5"/>
  <c r="C464" i="5" l="1"/>
  <c r="A465" i="5"/>
  <c r="F464" i="5"/>
  <c r="D464" i="5"/>
  <c r="G463" i="5"/>
  <c r="H463" i="5" s="1"/>
  <c r="D465" i="5" l="1"/>
  <c r="A466" i="5"/>
  <c r="C465" i="5"/>
  <c r="F465" i="5"/>
  <c r="G464" i="5"/>
  <c r="H464" i="5" s="1"/>
  <c r="G465" i="5" l="1"/>
  <c r="H465" i="5" s="1"/>
  <c r="C466" i="5"/>
  <c r="F466" i="5"/>
  <c r="D466" i="5"/>
  <c r="A467" i="5"/>
  <c r="F467" i="5" l="1"/>
  <c r="D467" i="5"/>
  <c r="C467" i="5"/>
  <c r="A468" i="5"/>
  <c r="G466" i="5"/>
  <c r="H466" i="5" s="1"/>
  <c r="G467" i="5" l="1"/>
  <c r="H467" i="5" s="1"/>
  <c r="D468" i="5"/>
  <c r="F468" i="5"/>
  <c r="C468" i="5"/>
  <c r="A469" i="5"/>
  <c r="F469" i="5" l="1"/>
  <c r="A470" i="5"/>
  <c r="C469" i="5"/>
  <c r="D469" i="5"/>
  <c r="G468" i="5"/>
  <c r="H468" i="5" s="1"/>
  <c r="G469" i="5" l="1"/>
  <c r="H469" i="5" s="1"/>
  <c r="A471" i="5"/>
  <c r="F470" i="5"/>
  <c r="D470" i="5"/>
  <c r="C470" i="5"/>
  <c r="G470" i="5" l="1"/>
  <c r="H470" i="5" s="1"/>
  <c r="A472" i="5"/>
  <c r="F471" i="5"/>
  <c r="D471" i="5"/>
  <c r="C471" i="5"/>
  <c r="G471" i="5" l="1"/>
  <c r="H471" i="5" s="1"/>
  <c r="C472" i="5"/>
  <c r="A473" i="5"/>
  <c r="D472" i="5"/>
  <c r="F472" i="5"/>
  <c r="D473" i="5" l="1"/>
  <c r="A474" i="5"/>
  <c r="F473" i="5"/>
  <c r="C473" i="5"/>
  <c r="G472" i="5"/>
  <c r="H472" i="5" s="1"/>
  <c r="G473" i="5" l="1"/>
  <c r="H473" i="5" s="1"/>
  <c r="C474" i="5"/>
  <c r="D474" i="5"/>
  <c r="A475" i="5"/>
  <c r="F474" i="5"/>
  <c r="F475" i="5" l="1"/>
  <c r="D475" i="5"/>
  <c r="C475" i="5"/>
  <c r="A476" i="5"/>
  <c r="G474" i="5"/>
  <c r="H474" i="5" s="1"/>
  <c r="G475" i="5" l="1"/>
  <c r="H475" i="5" s="1"/>
  <c r="D476" i="5"/>
  <c r="A477" i="5"/>
  <c r="F476" i="5"/>
  <c r="C476" i="5"/>
  <c r="G476" i="5" l="1"/>
  <c r="H476" i="5" s="1"/>
  <c r="F477" i="5"/>
  <c r="A478" i="5"/>
  <c r="D477" i="5"/>
  <c r="C477" i="5"/>
  <c r="G477" i="5" l="1"/>
  <c r="H477" i="5" s="1"/>
  <c r="A479" i="5"/>
  <c r="F478" i="5"/>
  <c r="D478" i="5"/>
  <c r="C478" i="5"/>
  <c r="G478" i="5" l="1"/>
  <c r="H478" i="5" s="1"/>
  <c r="A480" i="5"/>
  <c r="F479" i="5"/>
  <c r="D479" i="5"/>
  <c r="C479" i="5"/>
  <c r="G479" i="5" l="1"/>
  <c r="H479" i="5" s="1"/>
  <c r="C480" i="5"/>
  <c r="A481" i="5"/>
  <c r="F480" i="5"/>
  <c r="D480" i="5"/>
  <c r="D481" i="5" l="1"/>
  <c r="C481" i="5"/>
  <c r="A482" i="5"/>
  <c r="F481" i="5"/>
  <c r="G480" i="5"/>
  <c r="H480" i="5" s="1"/>
  <c r="D482" i="5" l="1"/>
  <c r="C482" i="5"/>
  <c r="A483" i="5"/>
  <c r="F482" i="5"/>
  <c r="G481" i="5"/>
  <c r="H481" i="5" s="1"/>
  <c r="F483" i="5" l="1"/>
  <c r="D483" i="5"/>
  <c r="C483" i="5"/>
  <c r="A484" i="5"/>
  <c r="G482" i="5"/>
  <c r="H482" i="5" s="1"/>
  <c r="G483" i="5" l="1"/>
  <c r="H483" i="5" s="1"/>
  <c r="F484" i="5"/>
  <c r="D484" i="5"/>
  <c r="C484" i="5"/>
  <c r="A485" i="5"/>
  <c r="G484" i="5" l="1"/>
  <c r="H484" i="5" s="1"/>
  <c r="F485" i="5"/>
  <c r="A486" i="5"/>
  <c r="D485" i="5"/>
  <c r="C485" i="5"/>
  <c r="G485" i="5" l="1"/>
  <c r="H485" i="5" s="1"/>
  <c r="A487" i="5"/>
  <c r="F486" i="5"/>
  <c r="D486" i="5"/>
  <c r="C486" i="5"/>
  <c r="G486" i="5" l="1"/>
  <c r="H486" i="5" s="1"/>
  <c r="A488" i="5"/>
  <c r="F487" i="5"/>
  <c r="D487" i="5"/>
  <c r="C487" i="5"/>
  <c r="G487" i="5" l="1"/>
  <c r="H487" i="5" s="1"/>
  <c r="C488" i="5"/>
  <c r="A489" i="5"/>
  <c r="F488" i="5"/>
  <c r="D488" i="5"/>
  <c r="D489" i="5" l="1"/>
  <c r="C489" i="5"/>
  <c r="A490" i="5"/>
  <c r="F489" i="5"/>
  <c r="G488" i="5"/>
  <c r="H488" i="5" s="1"/>
  <c r="D490" i="5" l="1"/>
  <c r="C490" i="5"/>
  <c r="A491" i="5"/>
  <c r="F490" i="5"/>
  <c r="G489" i="5"/>
  <c r="H489" i="5" s="1"/>
  <c r="F491" i="5" l="1"/>
  <c r="D491" i="5"/>
  <c r="C491" i="5"/>
  <c r="A492" i="5"/>
  <c r="G490" i="5"/>
  <c r="H490" i="5" s="1"/>
  <c r="F492" i="5" l="1"/>
  <c r="D492" i="5"/>
  <c r="A493" i="5"/>
  <c r="C492" i="5"/>
  <c r="G491" i="5"/>
  <c r="H491" i="5" s="1"/>
  <c r="G492" i="5" l="1"/>
  <c r="H492" i="5" s="1"/>
  <c r="F493" i="5"/>
  <c r="D493" i="5"/>
  <c r="C493" i="5"/>
  <c r="A494" i="5"/>
  <c r="G493" i="5" l="1"/>
  <c r="H493" i="5" s="1"/>
  <c r="A495" i="5"/>
  <c r="F494" i="5"/>
  <c r="C494" i="5"/>
  <c r="D494" i="5"/>
  <c r="G494" i="5" l="1"/>
  <c r="H494" i="5" s="1"/>
  <c r="A496" i="5"/>
  <c r="F495" i="5"/>
  <c r="D495" i="5"/>
  <c r="C495" i="5"/>
  <c r="G495" i="5" l="1"/>
  <c r="H495" i="5" s="1"/>
  <c r="C496" i="5"/>
  <c r="A497" i="5"/>
  <c r="F496" i="5"/>
  <c r="D496" i="5"/>
  <c r="D497" i="5" l="1"/>
  <c r="C497" i="5"/>
  <c r="A498" i="5"/>
  <c r="F497" i="5"/>
  <c r="G496" i="5"/>
  <c r="H496" i="5" s="1"/>
  <c r="D498" i="5" l="1"/>
  <c r="C498" i="5"/>
  <c r="A499" i="5"/>
  <c r="F498" i="5"/>
  <c r="G497" i="5"/>
  <c r="H497" i="5" s="1"/>
  <c r="F499" i="5" l="1"/>
  <c r="D499" i="5"/>
  <c r="C499" i="5"/>
  <c r="A500" i="5"/>
  <c r="G498" i="5"/>
  <c r="H498" i="5" s="1"/>
  <c r="F500" i="5" l="1"/>
  <c r="D500" i="5"/>
  <c r="C500" i="5"/>
  <c r="A501" i="5"/>
  <c r="G499" i="5"/>
  <c r="H499" i="5" s="1"/>
  <c r="F501" i="5" l="1"/>
  <c r="A502" i="5"/>
  <c r="D501" i="5"/>
  <c r="C501" i="5"/>
  <c r="G500" i="5"/>
  <c r="H500" i="5" s="1"/>
  <c r="G501" i="5" l="1"/>
  <c r="H501" i="5" s="1"/>
  <c r="A503" i="5"/>
  <c r="F502" i="5"/>
  <c r="D502" i="5"/>
  <c r="C502" i="5"/>
  <c r="G502" i="5" l="1"/>
  <c r="H502" i="5" s="1"/>
  <c r="A504" i="5"/>
  <c r="F503" i="5"/>
  <c r="D503" i="5"/>
  <c r="C503" i="5"/>
  <c r="G503" i="5" l="1"/>
  <c r="H503" i="5" s="1"/>
  <c r="C504" i="5"/>
  <c r="A505" i="5"/>
  <c r="F504" i="5"/>
  <c r="D504" i="5"/>
  <c r="D505" i="5" l="1"/>
  <c r="C505" i="5"/>
  <c r="A506" i="5"/>
  <c r="F505" i="5"/>
  <c r="G504" i="5"/>
  <c r="H504" i="5" s="1"/>
  <c r="D506" i="5" l="1"/>
  <c r="C506" i="5"/>
  <c r="A507" i="5"/>
  <c r="F506" i="5"/>
  <c r="G505" i="5"/>
  <c r="H505" i="5" s="1"/>
  <c r="F507" i="5" l="1"/>
  <c r="D507" i="5"/>
  <c r="C507" i="5"/>
  <c r="A508" i="5"/>
  <c r="G506" i="5"/>
  <c r="H506" i="5" s="1"/>
  <c r="G507" i="5" l="1"/>
  <c r="H507" i="5" s="1"/>
  <c r="F508" i="5"/>
  <c r="D508" i="5"/>
  <c r="A509" i="5"/>
  <c r="C508" i="5"/>
  <c r="G508" i="5" l="1"/>
  <c r="H508" i="5" s="1"/>
  <c r="F509" i="5"/>
  <c r="D509" i="5"/>
  <c r="C509" i="5"/>
  <c r="A510" i="5"/>
  <c r="G509" i="5" l="1"/>
  <c r="H509" i="5" s="1"/>
  <c r="A511" i="5"/>
  <c r="F510" i="5"/>
  <c r="D510" i="5"/>
  <c r="C510" i="5"/>
  <c r="G510" i="5" l="1"/>
  <c r="H510" i="5" s="1"/>
  <c r="A512" i="5"/>
  <c r="F511" i="5"/>
  <c r="D511" i="5"/>
  <c r="C511" i="5"/>
  <c r="G511" i="5" l="1"/>
  <c r="H511" i="5" s="1"/>
  <c r="C512" i="5"/>
  <c r="A513" i="5"/>
  <c r="D512" i="5"/>
  <c r="F512" i="5"/>
  <c r="D513" i="5" l="1"/>
  <c r="A514" i="5"/>
  <c r="F513" i="5"/>
  <c r="C513" i="5"/>
  <c r="G512" i="5"/>
  <c r="H512" i="5" s="1"/>
  <c r="G513" i="5" l="1"/>
  <c r="H513" i="5" s="1"/>
  <c r="C514" i="5"/>
  <c r="D514" i="5"/>
  <c r="A515" i="5"/>
  <c r="F514" i="5"/>
  <c r="F515" i="5" l="1"/>
  <c r="D515" i="5"/>
  <c r="C515" i="5"/>
  <c r="A516" i="5"/>
  <c r="G514" i="5"/>
  <c r="H514" i="5" s="1"/>
  <c r="G515" i="5" l="1"/>
  <c r="H515" i="5" s="1"/>
  <c r="D516" i="5"/>
  <c r="A517" i="5"/>
  <c r="F516" i="5"/>
  <c r="C516" i="5"/>
  <c r="G516" i="5" l="1"/>
  <c r="H516" i="5" s="1"/>
  <c r="F517" i="5"/>
  <c r="A518" i="5"/>
  <c r="D517" i="5"/>
  <c r="C517" i="5"/>
  <c r="G517" i="5" l="1"/>
  <c r="H517" i="5" s="1"/>
  <c r="A519" i="5"/>
  <c r="F518" i="5"/>
  <c r="D518" i="5"/>
  <c r="C518" i="5"/>
  <c r="G518" i="5" l="1"/>
  <c r="H518" i="5" s="1"/>
  <c r="F519" i="5"/>
  <c r="D519" i="5"/>
  <c r="C519" i="5"/>
  <c r="A520" i="5"/>
  <c r="C520" i="5" l="1"/>
  <c r="A521" i="5"/>
  <c r="F520" i="5"/>
  <c r="D520" i="5"/>
  <c r="G519" i="5"/>
  <c r="H519" i="5" s="1"/>
  <c r="D521" i="5" l="1"/>
  <c r="A522" i="5"/>
  <c r="F521" i="5"/>
  <c r="C521" i="5"/>
  <c r="G520" i="5"/>
  <c r="H520" i="5" s="1"/>
  <c r="G521" i="5" l="1"/>
  <c r="H521" i="5" s="1"/>
  <c r="C522" i="5"/>
  <c r="A523" i="5"/>
  <c r="F522" i="5"/>
  <c r="D522" i="5"/>
  <c r="F523" i="5" l="1"/>
  <c r="D523" i="5"/>
  <c r="C523" i="5"/>
  <c r="A524" i="5"/>
  <c r="G522" i="5"/>
  <c r="H522" i="5" s="1"/>
  <c r="D524" i="5" l="1"/>
  <c r="A525" i="5"/>
  <c r="F524" i="5"/>
  <c r="C524" i="5"/>
  <c r="G523" i="5"/>
  <c r="H523" i="5" s="1"/>
  <c r="G524" i="5" l="1"/>
  <c r="H524" i="5" s="1"/>
  <c r="F525" i="5"/>
  <c r="C525" i="5"/>
  <c r="A526" i="5"/>
  <c r="D525" i="5"/>
  <c r="A527" i="5" l="1"/>
  <c r="F526" i="5"/>
  <c r="D526" i="5"/>
  <c r="C526" i="5"/>
  <c r="G525" i="5"/>
  <c r="H525" i="5" s="1"/>
  <c r="G526" i="5" l="1"/>
  <c r="H526" i="5" s="1"/>
  <c r="C527" i="5"/>
  <c r="A528" i="5"/>
  <c r="F527" i="5"/>
  <c r="D527" i="5"/>
  <c r="C528" i="5" l="1"/>
  <c r="A529" i="5"/>
  <c r="F528" i="5"/>
  <c r="D528" i="5"/>
  <c r="G527" i="5"/>
  <c r="H527" i="5" s="1"/>
  <c r="D529" i="5" l="1"/>
  <c r="A530" i="5"/>
  <c r="F529" i="5"/>
  <c r="C529" i="5"/>
  <c r="G528" i="5"/>
  <c r="H528" i="5" s="1"/>
  <c r="G529" i="5" l="1"/>
  <c r="H529" i="5" s="1"/>
  <c r="C530" i="5"/>
  <c r="F530" i="5"/>
  <c r="D530" i="5"/>
  <c r="A531" i="5"/>
  <c r="F531" i="5" l="1"/>
  <c r="D531" i="5"/>
  <c r="C531" i="5"/>
  <c r="A532" i="5"/>
  <c r="G530" i="5"/>
  <c r="H530" i="5" s="1"/>
  <c r="D532" i="5" l="1"/>
  <c r="F532" i="5"/>
  <c r="C532" i="5"/>
  <c r="A533" i="5"/>
  <c r="G531" i="5"/>
  <c r="H531" i="5" s="1"/>
  <c r="F533" i="5" l="1"/>
  <c r="A534" i="5"/>
  <c r="D533" i="5"/>
  <c r="C533" i="5"/>
  <c r="G532" i="5"/>
  <c r="H532" i="5" s="1"/>
  <c r="G533" i="5" l="1"/>
  <c r="H533" i="5" s="1"/>
  <c r="A535" i="5"/>
  <c r="F534" i="5"/>
  <c r="D534" i="5"/>
  <c r="C534" i="5"/>
  <c r="G534" i="5" l="1"/>
  <c r="H534" i="5" s="1"/>
  <c r="A536" i="5"/>
  <c r="F535" i="5"/>
  <c r="D535" i="5"/>
  <c r="C535" i="5"/>
  <c r="G535" i="5" l="1"/>
  <c r="H535" i="5" s="1"/>
  <c r="C536" i="5"/>
  <c r="A537" i="5"/>
  <c r="D536" i="5"/>
  <c r="F536" i="5"/>
  <c r="D537" i="5" l="1"/>
  <c r="A538" i="5"/>
  <c r="F537" i="5"/>
  <c r="C537" i="5"/>
  <c r="G536" i="5"/>
  <c r="H536" i="5" s="1"/>
  <c r="G537" i="5" l="1"/>
  <c r="H537" i="5" s="1"/>
  <c r="C538" i="5"/>
  <c r="D538" i="5"/>
  <c r="A539" i="5"/>
  <c r="F538" i="5"/>
  <c r="F539" i="5" l="1"/>
  <c r="D539" i="5"/>
  <c r="C539" i="5"/>
  <c r="A540" i="5"/>
  <c r="G538" i="5"/>
  <c r="H538" i="5" s="1"/>
  <c r="D540" i="5" l="1"/>
  <c r="A541" i="5"/>
  <c r="F540" i="5"/>
  <c r="C540" i="5"/>
  <c r="G539" i="5"/>
  <c r="H539" i="5" s="1"/>
  <c r="G540" i="5" l="1"/>
  <c r="H540" i="5" s="1"/>
  <c r="F541" i="5"/>
  <c r="A542" i="5"/>
  <c r="D541" i="5"/>
  <c r="C541" i="5"/>
  <c r="G541" i="5" l="1"/>
  <c r="H541" i="5" s="1"/>
  <c r="A543" i="5"/>
  <c r="F542" i="5"/>
  <c r="C542" i="5"/>
  <c r="D542" i="5"/>
  <c r="G542" i="5" l="1"/>
  <c r="H542" i="5" s="1"/>
  <c r="D543" i="5"/>
  <c r="A544" i="5"/>
  <c r="C543" i="5"/>
  <c r="F543" i="5"/>
  <c r="G543" i="5" l="1"/>
  <c r="H543" i="5" s="1"/>
  <c r="C544" i="5"/>
  <c r="A545" i="5"/>
  <c r="F544" i="5"/>
  <c r="D544" i="5"/>
  <c r="G544" i="5" l="1"/>
  <c r="H544" i="5" s="1"/>
  <c r="D545" i="5"/>
  <c r="A546" i="5"/>
  <c r="F545" i="5"/>
  <c r="C545" i="5"/>
  <c r="G545" i="5" l="1"/>
  <c r="H545" i="5" s="1"/>
  <c r="C546" i="5"/>
  <c r="A547" i="5"/>
  <c r="F546" i="5"/>
  <c r="D546" i="5"/>
  <c r="F547" i="5" l="1"/>
  <c r="D547" i="5"/>
  <c r="C547" i="5"/>
  <c r="A548" i="5"/>
  <c r="G546" i="5"/>
  <c r="H546" i="5" s="1"/>
  <c r="G547" i="5" l="1"/>
  <c r="H547" i="5" s="1"/>
  <c r="D548" i="5"/>
  <c r="A549" i="5"/>
  <c r="F548" i="5"/>
  <c r="C548" i="5"/>
  <c r="G548" i="5" l="1"/>
  <c r="H548" i="5" s="1"/>
  <c r="F549" i="5"/>
  <c r="D549" i="5"/>
  <c r="C549" i="5"/>
  <c r="A550" i="5"/>
  <c r="A551" i="5" l="1"/>
  <c r="F550" i="5"/>
  <c r="C550" i="5"/>
  <c r="D550" i="5"/>
  <c r="G549" i="5"/>
  <c r="H549" i="5" s="1"/>
  <c r="G550" i="5" l="1"/>
  <c r="H550" i="5" s="1"/>
  <c r="D551" i="5"/>
  <c r="A552" i="5"/>
  <c r="F551" i="5"/>
  <c r="C551" i="5"/>
  <c r="G551" i="5" l="1"/>
  <c r="H551" i="5" s="1"/>
  <c r="C552" i="5"/>
  <c r="A553" i="5"/>
  <c r="F552" i="5"/>
  <c r="D552" i="5"/>
  <c r="D553" i="5" l="1"/>
  <c r="A554" i="5"/>
  <c r="F553" i="5"/>
  <c r="C553" i="5"/>
  <c r="G552" i="5"/>
  <c r="H552" i="5" s="1"/>
  <c r="G553" i="5" l="1"/>
  <c r="H553" i="5" s="1"/>
  <c r="C554" i="5"/>
  <c r="D554" i="5"/>
  <c r="A555" i="5"/>
  <c r="F554" i="5"/>
  <c r="F555" i="5" l="1"/>
  <c r="D555" i="5"/>
  <c r="C555" i="5"/>
  <c r="A556" i="5"/>
  <c r="G554" i="5"/>
  <c r="H554" i="5" s="1"/>
  <c r="D556" i="5" l="1"/>
  <c r="A557" i="5"/>
  <c r="F556" i="5"/>
  <c r="C556" i="5"/>
  <c r="G555" i="5"/>
  <c r="H555" i="5" s="1"/>
  <c r="G556" i="5" l="1"/>
  <c r="H556" i="5" s="1"/>
  <c r="F557" i="5"/>
  <c r="A558" i="5"/>
  <c r="D557" i="5"/>
  <c r="C557" i="5"/>
  <c r="G557" i="5" l="1"/>
  <c r="H557" i="5" s="1"/>
  <c r="A559" i="5"/>
  <c r="F558" i="5"/>
  <c r="C558" i="5"/>
  <c r="D558" i="5"/>
  <c r="G558" i="5" l="1"/>
  <c r="H558" i="5" s="1"/>
  <c r="D559" i="5"/>
  <c r="A560" i="5"/>
  <c r="F559" i="5"/>
  <c r="C559" i="5"/>
  <c r="G559" i="5" l="1"/>
  <c r="H559" i="5" s="1"/>
  <c r="C560" i="5"/>
  <c r="A561" i="5"/>
  <c r="F560" i="5"/>
  <c r="D560" i="5"/>
  <c r="D561" i="5" l="1"/>
  <c r="A562" i="5"/>
  <c r="F561" i="5"/>
  <c r="C561" i="5"/>
  <c r="G560" i="5"/>
  <c r="H560" i="5" s="1"/>
  <c r="G561" i="5" l="1"/>
  <c r="H561" i="5" s="1"/>
  <c r="C562" i="5"/>
  <c r="A563" i="5"/>
  <c r="F562" i="5"/>
  <c r="D562" i="5"/>
  <c r="F563" i="5" l="1"/>
  <c r="D563" i="5"/>
  <c r="C563" i="5"/>
  <c r="A564" i="5"/>
  <c r="G562" i="5"/>
  <c r="H562" i="5" s="1"/>
  <c r="G563" i="5" l="1"/>
  <c r="H563" i="5" s="1"/>
  <c r="D564" i="5"/>
  <c r="A565" i="5"/>
  <c r="F564" i="5"/>
  <c r="C564" i="5"/>
  <c r="G564" i="5" l="1"/>
  <c r="H564" i="5" s="1"/>
  <c r="F565" i="5"/>
  <c r="D565" i="5"/>
  <c r="C565" i="5"/>
  <c r="A566" i="5"/>
  <c r="G565" i="5" l="1"/>
  <c r="H565" i="5" s="1"/>
  <c r="A567" i="5"/>
  <c r="F566" i="5"/>
  <c r="C566" i="5"/>
  <c r="D566" i="5"/>
  <c r="G566" i="5" l="1"/>
  <c r="H566" i="5" s="1"/>
  <c r="D567" i="5"/>
  <c r="A568" i="5"/>
  <c r="F567" i="5"/>
  <c r="C567" i="5"/>
  <c r="G567" i="5" l="1"/>
  <c r="H567" i="5" s="1"/>
  <c r="C568" i="5"/>
  <c r="A569" i="5"/>
  <c r="F568" i="5"/>
  <c r="D568" i="5"/>
  <c r="D569" i="5" l="1"/>
  <c r="A570" i="5"/>
  <c r="F569" i="5"/>
  <c r="C569" i="5"/>
  <c r="G568" i="5"/>
  <c r="H568" i="5" s="1"/>
  <c r="G569" i="5" l="1"/>
  <c r="H569" i="5" s="1"/>
  <c r="C570" i="5"/>
  <c r="D570" i="5"/>
  <c r="A571" i="5"/>
  <c r="F570" i="5"/>
  <c r="F571" i="5" l="1"/>
  <c r="D571" i="5"/>
  <c r="C571" i="5"/>
  <c r="A572" i="5"/>
  <c r="G570" i="5"/>
  <c r="H570" i="5" s="1"/>
  <c r="D572" i="5" l="1"/>
  <c r="A573" i="5"/>
  <c r="F572" i="5"/>
  <c r="C572" i="5"/>
  <c r="G571" i="5"/>
  <c r="H571" i="5" s="1"/>
  <c r="G572" i="5" l="1"/>
  <c r="H572" i="5" s="1"/>
  <c r="F573" i="5"/>
  <c r="A574" i="5"/>
  <c r="D573" i="5"/>
  <c r="C573" i="5"/>
  <c r="G573" i="5" l="1"/>
  <c r="H573" i="5" s="1"/>
  <c r="F574" i="5"/>
  <c r="A575" i="5"/>
  <c r="C574" i="5"/>
  <c r="D574" i="5"/>
  <c r="G574" i="5" l="1"/>
  <c r="H574" i="5" s="1"/>
  <c r="A576" i="5"/>
  <c r="F575" i="5"/>
  <c r="C575" i="5"/>
  <c r="D575" i="5"/>
  <c r="G575" i="5" l="1"/>
  <c r="H575" i="5" s="1"/>
  <c r="A577" i="5"/>
  <c r="F576" i="5"/>
  <c r="C576" i="5"/>
  <c r="D576" i="5"/>
  <c r="G576" i="5" l="1"/>
  <c r="H576" i="5" s="1"/>
  <c r="C577" i="5"/>
  <c r="A578" i="5"/>
  <c r="F577" i="5"/>
  <c r="D577" i="5"/>
  <c r="D578" i="5" l="1"/>
  <c r="A579" i="5"/>
  <c r="F578" i="5"/>
  <c r="C578" i="5"/>
  <c r="G577" i="5"/>
  <c r="H577" i="5" s="1"/>
  <c r="G578" i="5" l="1"/>
  <c r="H578" i="5" s="1"/>
  <c r="C579" i="5"/>
  <c r="D579" i="5"/>
  <c r="A580" i="5"/>
  <c r="F579" i="5"/>
  <c r="F580" i="5" l="1"/>
  <c r="D580" i="5"/>
  <c r="C580" i="5"/>
  <c r="A581" i="5"/>
  <c r="G579" i="5"/>
  <c r="H579" i="5" s="1"/>
  <c r="D581" i="5" l="1"/>
  <c r="F581" i="5"/>
  <c r="A582" i="5"/>
  <c r="C581" i="5"/>
  <c r="G580" i="5"/>
  <c r="H580" i="5" s="1"/>
  <c r="G581" i="5" l="1"/>
  <c r="H581" i="5" s="1"/>
  <c r="F582" i="5"/>
  <c r="A583" i="5"/>
  <c r="D582" i="5"/>
  <c r="C582" i="5"/>
  <c r="G582" i="5" l="1"/>
  <c r="H582" i="5" s="1"/>
  <c r="A584" i="5"/>
  <c r="F583" i="5"/>
  <c r="D583" i="5"/>
  <c r="C583" i="5"/>
  <c r="G583" i="5" l="1"/>
  <c r="H583" i="5" s="1"/>
  <c r="F584" i="5"/>
  <c r="D584" i="5"/>
  <c r="C584" i="5"/>
  <c r="A585" i="5"/>
  <c r="C585" i="5" l="1"/>
  <c r="A586" i="5"/>
  <c r="D585" i="5"/>
  <c r="F585" i="5"/>
  <c r="G584" i="5"/>
  <c r="H584" i="5" s="1"/>
  <c r="D586" i="5" l="1"/>
  <c r="A587" i="5"/>
  <c r="F586" i="5"/>
  <c r="C586" i="5"/>
  <c r="G585" i="5"/>
  <c r="H585" i="5" s="1"/>
  <c r="G586" i="5" l="1"/>
  <c r="H586" i="5" s="1"/>
  <c r="C587" i="5"/>
  <c r="A588" i="5"/>
  <c r="F587" i="5"/>
  <c r="D587" i="5"/>
  <c r="F588" i="5" l="1"/>
  <c r="D588" i="5"/>
  <c r="C588" i="5"/>
  <c r="A589" i="5"/>
  <c r="G587" i="5"/>
  <c r="H587" i="5" s="1"/>
  <c r="D589" i="5" l="1"/>
  <c r="F589" i="5"/>
  <c r="A590" i="5"/>
  <c r="C589" i="5"/>
  <c r="G588" i="5"/>
  <c r="H588" i="5" s="1"/>
  <c r="G589" i="5" l="1"/>
  <c r="H589" i="5" s="1"/>
  <c r="F590" i="5"/>
  <c r="C590" i="5"/>
  <c r="A591" i="5"/>
  <c r="D590" i="5"/>
  <c r="A592" i="5" l="1"/>
  <c r="F591" i="5"/>
  <c r="D591" i="5"/>
  <c r="C591" i="5"/>
  <c r="G590" i="5"/>
  <c r="H590" i="5" s="1"/>
  <c r="G591" i="5" l="1"/>
  <c r="H591" i="5" s="1"/>
  <c r="C592" i="5"/>
  <c r="A593" i="5"/>
  <c r="F592" i="5"/>
  <c r="D592" i="5"/>
  <c r="C593" i="5" l="1"/>
  <c r="A594" i="5"/>
  <c r="D593" i="5"/>
  <c r="F593" i="5"/>
  <c r="G592" i="5"/>
  <c r="H592" i="5" s="1"/>
  <c r="D594" i="5" l="1"/>
  <c r="A595" i="5"/>
  <c r="F594" i="5"/>
  <c r="C594" i="5"/>
  <c r="G593" i="5"/>
  <c r="H593" i="5" s="1"/>
  <c r="C595" i="5" l="1"/>
  <c r="D595" i="5"/>
  <c r="A596" i="5"/>
  <c r="F595" i="5"/>
  <c r="G594" i="5"/>
  <c r="H594" i="5" s="1"/>
  <c r="F596" i="5" l="1"/>
  <c r="D596" i="5"/>
  <c r="C596" i="5"/>
  <c r="A597" i="5"/>
  <c r="G595" i="5"/>
  <c r="H595" i="5" s="1"/>
  <c r="D597" i="5" l="1"/>
  <c r="F597" i="5"/>
  <c r="A598" i="5"/>
  <c r="C597" i="5"/>
  <c r="G596" i="5"/>
  <c r="H596" i="5" s="1"/>
  <c r="G597" i="5" l="1"/>
  <c r="H597" i="5" s="1"/>
  <c r="F598" i="5"/>
  <c r="A599" i="5"/>
  <c r="D598" i="5"/>
  <c r="C598" i="5"/>
  <c r="G598" i="5" l="1"/>
  <c r="H598" i="5" s="1"/>
  <c r="A600" i="5"/>
  <c r="F599" i="5"/>
  <c r="D599" i="5"/>
  <c r="C599" i="5"/>
  <c r="G599" i="5" l="1"/>
  <c r="H599" i="5" s="1"/>
  <c r="F600" i="5"/>
  <c r="A601" i="5"/>
  <c r="D600" i="5"/>
  <c r="C600" i="5"/>
  <c r="G600" i="5" l="1"/>
  <c r="H600" i="5" s="1"/>
  <c r="C601" i="5"/>
  <c r="A602" i="5"/>
  <c r="D601" i="5"/>
  <c r="F601" i="5"/>
  <c r="D602" i="5" l="1"/>
  <c r="A603" i="5"/>
  <c r="F602" i="5"/>
  <c r="C602" i="5"/>
  <c r="G601" i="5"/>
  <c r="H601" i="5" s="1"/>
  <c r="G602" i="5" l="1"/>
  <c r="H602" i="5" s="1"/>
  <c r="C603" i="5"/>
  <c r="A604" i="5"/>
  <c r="F603" i="5"/>
  <c r="D603" i="5"/>
  <c r="F604" i="5" l="1"/>
  <c r="D604" i="5"/>
  <c r="C604" i="5"/>
  <c r="A605" i="5"/>
  <c r="G603" i="5"/>
  <c r="H603" i="5" s="1"/>
  <c r="D605" i="5" l="1"/>
  <c r="A606" i="5"/>
  <c r="C605" i="5"/>
  <c r="F605" i="5"/>
  <c r="G604" i="5"/>
  <c r="H604" i="5" s="1"/>
  <c r="G605" i="5" l="1"/>
  <c r="H605" i="5" s="1"/>
  <c r="F606" i="5"/>
  <c r="C606" i="5"/>
  <c r="A607" i="5"/>
  <c r="D606" i="5"/>
  <c r="A608" i="5" l="1"/>
  <c r="F607" i="5"/>
  <c r="C607" i="5"/>
  <c r="D607" i="5"/>
  <c r="G606" i="5"/>
  <c r="H606" i="5" s="1"/>
  <c r="G607" i="5" l="1"/>
  <c r="H607" i="5" s="1"/>
  <c r="C608" i="5"/>
  <c r="A609" i="5"/>
  <c r="D608" i="5"/>
  <c r="F608" i="5"/>
  <c r="C609" i="5" l="1"/>
  <c r="A610" i="5"/>
  <c r="F609" i="5"/>
  <c r="D609" i="5"/>
  <c r="G608" i="5"/>
  <c r="H608" i="5" s="1"/>
  <c r="D610" i="5" l="1"/>
  <c r="A611" i="5"/>
  <c r="F610" i="5"/>
  <c r="C610" i="5"/>
  <c r="G609" i="5"/>
  <c r="H609" i="5" s="1"/>
  <c r="G610" i="5" l="1"/>
  <c r="H610" i="5" s="1"/>
  <c r="C611" i="5"/>
  <c r="A612" i="5"/>
  <c r="F611" i="5"/>
  <c r="D611" i="5"/>
  <c r="F612" i="5" l="1"/>
  <c r="D612" i="5"/>
  <c r="C612" i="5"/>
  <c r="A613" i="5"/>
  <c r="G611" i="5"/>
  <c r="H611" i="5" s="1"/>
  <c r="D613" i="5" l="1"/>
  <c r="A614" i="5"/>
  <c r="F613" i="5"/>
  <c r="C613" i="5"/>
  <c r="G612" i="5"/>
  <c r="H612" i="5" s="1"/>
  <c r="G613" i="5" l="1"/>
  <c r="H613" i="5" s="1"/>
  <c r="F614" i="5"/>
  <c r="D614" i="5"/>
  <c r="A615" i="5"/>
  <c r="C614" i="5"/>
  <c r="A616" i="5" l="1"/>
  <c r="F615" i="5"/>
  <c r="D615" i="5"/>
  <c r="C615" i="5"/>
  <c r="G614" i="5"/>
  <c r="H614" i="5" s="1"/>
  <c r="G615" i="5" l="1"/>
  <c r="H615" i="5" s="1"/>
  <c r="A617" i="5"/>
  <c r="D616" i="5"/>
  <c r="F616" i="5"/>
  <c r="C616" i="5"/>
  <c r="G616" i="5" l="1"/>
  <c r="H616" i="5" s="1"/>
  <c r="C617" i="5"/>
  <c r="A618" i="5"/>
  <c r="F617" i="5"/>
  <c r="D617" i="5"/>
  <c r="D618" i="5" l="1"/>
  <c r="A619" i="5"/>
  <c r="C618" i="5"/>
  <c r="F618" i="5"/>
  <c r="G617" i="5"/>
  <c r="H617" i="5" s="1"/>
  <c r="G618" i="5" l="1"/>
  <c r="H618" i="5" s="1"/>
  <c r="C619" i="5"/>
  <c r="F619" i="5"/>
  <c r="D619" i="5"/>
  <c r="A620" i="5"/>
  <c r="F620" i="5" l="1"/>
  <c r="D620" i="5"/>
  <c r="C620" i="5"/>
  <c r="A621" i="5"/>
  <c r="G619" i="5"/>
  <c r="H619" i="5" s="1"/>
  <c r="D621" i="5" l="1"/>
  <c r="C621" i="5"/>
  <c r="A622" i="5"/>
  <c r="F621" i="5"/>
  <c r="G620" i="5"/>
  <c r="H620" i="5" s="1"/>
  <c r="F622" i="5" l="1"/>
  <c r="D622" i="5"/>
  <c r="A623" i="5"/>
  <c r="C622" i="5"/>
  <c r="G621" i="5"/>
  <c r="H621" i="5" s="1"/>
  <c r="G622" i="5" l="1"/>
  <c r="H622" i="5" s="1"/>
  <c r="A624" i="5"/>
  <c r="F623" i="5"/>
  <c r="C623" i="5"/>
  <c r="D623" i="5"/>
  <c r="G623" i="5" l="1"/>
  <c r="H623" i="5" s="1"/>
  <c r="A625" i="5"/>
  <c r="D624" i="5"/>
  <c r="F624" i="5"/>
  <c r="C624" i="5"/>
  <c r="C625" i="5" l="1"/>
  <c r="A626" i="5"/>
  <c r="F625" i="5"/>
  <c r="D625" i="5"/>
  <c r="G624" i="5"/>
  <c r="H624" i="5" s="1"/>
  <c r="D626" i="5" l="1"/>
  <c r="A627" i="5"/>
  <c r="C626" i="5"/>
  <c r="F626" i="5"/>
  <c r="G625" i="5"/>
  <c r="H625" i="5" s="1"/>
  <c r="G626" i="5" l="1"/>
  <c r="H626" i="5" s="1"/>
  <c r="C627" i="5"/>
  <c r="A628" i="5"/>
  <c r="D627" i="5"/>
  <c r="F627" i="5"/>
  <c r="F628" i="5" l="1"/>
  <c r="D628" i="5"/>
  <c r="C628" i="5"/>
  <c r="A629" i="5"/>
  <c r="G627" i="5"/>
  <c r="H627" i="5" s="1"/>
  <c r="G628" i="5" l="1"/>
  <c r="H628" i="5" s="1"/>
  <c r="D629" i="5"/>
  <c r="A630" i="5"/>
  <c r="F629" i="5"/>
  <c r="C629" i="5"/>
  <c r="G629" i="5" l="1"/>
  <c r="H629" i="5" s="1"/>
  <c r="F630" i="5"/>
  <c r="D630" i="5"/>
  <c r="A631" i="5"/>
  <c r="C630" i="5"/>
  <c r="G630" i="5" l="1"/>
  <c r="H630" i="5" s="1"/>
  <c r="A632" i="5"/>
  <c r="F631" i="5"/>
  <c r="D631" i="5"/>
  <c r="C631" i="5"/>
  <c r="G631" i="5" l="1"/>
  <c r="H631" i="5" s="1"/>
  <c r="D632" i="5"/>
  <c r="F632" i="5"/>
  <c r="A633" i="5"/>
  <c r="C632" i="5"/>
  <c r="G632" i="5" l="1"/>
  <c r="H632" i="5" s="1"/>
  <c r="C633" i="5"/>
  <c r="A634" i="5"/>
  <c r="F633" i="5"/>
  <c r="D633" i="5"/>
  <c r="F634" i="5" l="1"/>
  <c r="D634" i="5"/>
  <c r="C634" i="5"/>
  <c r="A635" i="5"/>
  <c r="G633" i="5"/>
  <c r="H633" i="5" s="1"/>
  <c r="G634" i="5" l="1"/>
  <c r="H634" i="5" s="1"/>
  <c r="A636" i="5"/>
  <c r="F635" i="5"/>
  <c r="D635" i="5"/>
  <c r="C635" i="5"/>
  <c r="G635" i="5" l="1"/>
  <c r="H635" i="5" s="1"/>
  <c r="F636" i="5"/>
  <c r="D636" i="5"/>
  <c r="C636" i="5"/>
  <c r="A637" i="5"/>
  <c r="C637" i="5" l="1"/>
  <c r="A638" i="5"/>
  <c r="F637" i="5"/>
  <c r="D637" i="5"/>
  <c r="G636" i="5"/>
  <c r="H636" i="5" s="1"/>
  <c r="D638" i="5" l="1"/>
  <c r="C638" i="5"/>
  <c r="A639" i="5"/>
  <c r="F638" i="5"/>
  <c r="G637" i="5"/>
  <c r="H637" i="5" s="1"/>
  <c r="D639" i="5" l="1"/>
  <c r="C639" i="5"/>
  <c r="A640" i="5"/>
  <c r="F639" i="5"/>
  <c r="G638" i="5"/>
  <c r="H638" i="5" s="1"/>
  <c r="F640" i="5" l="1"/>
  <c r="D640" i="5"/>
  <c r="C640" i="5"/>
  <c r="A641" i="5"/>
  <c r="G639" i="5"/>
  <c r="H639" i="5" s="1"/>
  <c r="F641" i="5" l="1"/>
  <c r="D641" i="5"/>
  <c r="C641" i="5"/>
  <c r="A642" i="5"/>
  <c r="G640" i="5"/>
  <c r="H640" i="5" s="1"/>
  <c r="F642" i="5" l="1"/>
  <c r="D642" i="5"/>
  <c r="C642" i="5"/>
  <c r="A643" i="5"/>
  <c r="G641" i="5"/>
  <c r="H641" i="5" s="1"/>
  <c r="G642" i="5" l="1"/>
  <c r="H642" i="5" s="1"/>
  <c r="A644" i="5"/>
  <c r="F643" i="5"/>
  <c r="C643" i="5"/>
  <c r="D643" i="5"/>
  <c r="G643" i="5" l="1"/>
  <c r="H643" i="5" s="1"/>
  <c r="A645" i="5"/>
  <c r="F644" i="5"/>
  <c r="D644" i="5"/>
  <c r="C644" i="5"/>
  <c r="G644" i="5" l="1"/>
  <c r="H644" i="5" s="1"/>
  <c r="C645" i="5"/>
  <c r="A646" i="5"/>
  <c r="D645" i="5"/>
  <c r="F645" i="5"/>
  <c r="D646" i="5" l="1"/>
  <c r="C646" i="5"/>
  <c r="A647" i="5"/>
  <c r="F646" i="5"/>
  <c r="G645" i="5"/>
  <c r="H645" i="5" s="1"/>
  <c r="D647" i="5" l="1"/>
  <c r="C647" i="5"/>
  <c r="A648" i="5"/>
  <c r="F647" i="5"/>
  <c r="G646" i="5"/>
  <c r="H646" i="5" s="1"/>
  <c r="F648" i="5" l="1"/>
  <c r="D648" i="5"/>
  <c r="C648" i="5"/>
  <c r="A649" i="5"/>
  <c r="G647" i="5"/>
  <c r="H647" i="5" s="1"/>
  <c r="F649" i="5" l="1"/>
  <c r="D649" i="5"/>
  <c r="C649" i="5"/>
  <c r="A650" i="5"/>
  <c r="G648" i="5"/>
  <c r="H648" i="5" s="1"/>
  <c r="F650" i="5" l="1"/>
  <c r="D650" i="5"/>
  <c r="C650" i="5"/>
  <c r="A651" i="5"/>
  <c r="G649" i="5"/>
  <c r="H649" i="5" s="1"/>
  <c r="A652" i="5" l="1"/>
  <c r="F651" i="5"/>
  <c r="C651" i="5"/>
  <c r="D651" i="5"/>
  <c r="G650" i="5"/>
  <c r="H650" i="5" s="1"/>
  <c r="G651" i="5" l="1"/>
  <c r="H651" i="5" s="1"/>
  <c r="A653" i="5"/>
  <c r="F652" i="5"/>
  <c r="C652" i="5"/>
  <c r="D652" i="5"/>
  <c r="G652" i="5" l="1"/>
  <c r="H652" i="5" s="1"/>
  <c r="C653" i="5"/>
  <c r="A654" i="5"/>
  <c r="D653" i="5"/>
  <c r="F653" i="5"/>
  <c r="D654" i="5" l="1"/>
  <c r="C654" i="5"/>
  <c r="A655" i="5"/>
  <c r="F654" i="5"/>
  <c r="G653" i="5"/>
  <c r="H653" i="5" s="1"/>
  <c r="D655" i="5" l="1"/>
  <c r="C655" i="5"/>
  <c r="A656" i="5"/>
  <c r="F655" i="5"/>
  <c r="G654" i="5"/>
  <c r="H654" i="5" s="1"/>
  <c r="F656" i="5" l="1"/>
  <c r="D656" i="5"/>
  <c r="C656" i="5"/>
  <c r="A657" i="5"/>
  <c r="G655" i="5"/>
  <c r="H655" i="5" s="1"/>
  <c r="G656" i="5" l="1"/>
  <c r="H656" i="5" s="1"/>
  <c r="F657" i="5"/>
  <c r="D657" i="5"/>
  <c r="C657" i="5"/>
  <c r="A658" i="5"/>
  <c r="G657" i="5" l="1"/>
  <c r="H657" i="5" s="1"/>
  <c r="F658" i="5"/>
  <c r="D658" i="5"/>
  <c r="A659" i="5"/>
  <c r="C658" i="5"/>
  <c r="G658" i="5" l="1"/>
  <c r="H658" i="5" s="1"/>
  <c r="A660" i="5"/>
  <c r="F659" i="5"/>
  <c r="D659" i="5"/>
  <c r="C659" i="5"/>
  <c r="G659" i="5" l="1"/>
  <c r="H659" i="5" s="1"/>
  <c r="A661" i="5"/>
  <c r="F660" i="5"/>
  <c r="D660" i="5"/>
  <c r="C660" i="5"/>
  <c r="G660" i="5" l="1"/>
  <c r="H660" i="5" s="1"/>
  <c r="C661" i="5"/>
  <c r="A662" i="5"/>
  <c r="D661" i="5"/>
  <c r="F661" i="5"/>
  <c r="D662" i="5" l="1"/>
  <c r="C662" i="5"/>
  <c r="A663" i="5"/>
  <c r="F662" i="5"/>
  <c r="G661" i="5"/>
  <c r="H661" i="5" s="1"/>
  <c r="D663" i="5" l="1"/>
  <c r="C663" i="5"/>
  <c r="A664" i="5"/>
  <c r="F663" i="5"/>
  <c r="G662" i="5"/>
  <c r="H662" i="5" s="1"/>
  <c r="F664" i="5" l="1"/>
  <c r="D664" i="5"/>
  <c r="C664" i="5"/>
  <c r="A665" i="5"/>
  <c r="G663" i="5"/>
  <c r="H663" i="5" s="1"/>
  <c r="F665" i="5" l="1"/>
  <c r="D665" i="5"/>
  <c r="C665" i="5"/>
  <c r="A666" i="5"/>
  <c r="G664" i="5"/>
  <c r="H664" i="5" s="1"/>
  <c r="F666" i="5" l="1"/>
  <c r="D666" i="5"/>
  <c r="C666" i="5"/>
  <c r="A667" i="5"/>
  <c r="G665" i="5"/>
  <c r="H665" i="5" s="1"/>
  <c r="A668" i="5" l="1"/>
  <c r="F667" i="5"/>
  <c r="D667" i="5"/>
  <c r="C667" i="5"/>
  <c r="G666" i="5"/>
  <c r="H666" i="5" s="1"/>
  <c r="G667" i="5" l="1"/>
  <c r="H667" i="5" s="1"/>
  <c r="A669" i="5"/>
  <c r="F668" i="5"/>
  <c r="D668" i="5"/>
  <c r="C668" i="5"/>
  <c r="G668" i="5" l="1"/>
  <c r="H668" i="5" s="1"/>
  <c r="C669" i="5"/>
  <c r="A670" i="5"/>
  <c r="F669" i="5"/>
  <c r="D669" i="5"/>
  <c r="D670" i="5" l="1"/>
  <c r="C670" i="5"/>
  <c r="A671" i="5"/>
  <c r="F670" i="5"/>
  <c r="G669" i="5"/>
  <c r="H669" i="5" s="1"/>
  <c r="D671" i="5" l="1"/>
  <c r="C671" i="5"/>
  <c r="A672" i="5"/>
  <c r="F671" i="5"/>
  <c r="G670" i="5"/>
  <c r="H670" i="5" s="1"/>
  <c r="F672" i="5" l="1"/>
  <c r="D672" i="5"/>
  <c r="C672" i="5"/>
  <c r="A673" i="5"/>
  <c r="G671" i="5"/>
  <c r="H671" i="5" s="1"/>
  <c r="F673" i="5" l="1"/>
  <c r="D673" i="5"/>
  <c r="C673" i="5"/>
  <c r="A674" i="5"/>
  <c r="G672" i="5"/>
  <c r="H672" i="5" s="1"/>
  <c r="G673" i="5" l="1"/>
  <c r="H673" i="5" s="1"/>
  <c r="F674" i="5"/>
  <c r="D674" i="5"/>
  <c r="A675" i="5"/>
  <c r="C674" i="5"/>
  <c r="G674" i="5" l="1"/>
  <c r="H674" i="5" s="1"/>
  <c r="A676" i="5"/>
  <c r="F675" i="5"/>
  <c r="D675" i="5"/>
  <c r="C675" i="5"/>
  <c r="G675" i="5" l="1"/>
  <c r="H675" i="5" s="1"/>
  <c r="A677" i="5"/>
  <c r="F676" i="5"/>
  <c r="D676" i="5"/>
  <c r="C676" i="5"/>
  <c r="G676" i="5" l="1"/>
  <c r="H676" i="5" s="1"/>
  <c r="C677" i="5"/>
  <c r="A678" i="5"/>
  <c r="F677" i="5"/>
  <c r="D677" i="5"/>
  <c r="D678" i="5" l="1"/>
  <c r="C678" i="5"/>
  <c r="A679" i="5"/>
  <c r="F678" i="5"/>
  <c r="G677" i="5"/>
  <c r="H677" i="5" s="1"/>
  <c r="D679" i="5" l="1"/>
  <c r="C679" i="5"/>
  <c r="A680" i="5"/>
  <c r="F679" i="5"/>
  <c r="G678" i="5"/>
  <c r="H678" i="5" s="1"/>
  <c r="F680" i="5" l="1"/>
  <c r="D680" i="5"/>
  <c r="C680" i="5"/>
  <c r="A681" i="5"/>
  <c r="G679" i="5"/>
  <c r="H679" i="5" s="1"/>
  <c r="F681" i="5" l="1"/>
  <c r="D681" i="5"/>
  <c r="C681" i="5"/>
  <c r="A682" i="5"/>
  <c r="G680" i="5"/>
  <c r="H680" i="5" s="1"/>
  <c r="F682" i="5" l="1"/>
  <c r="D682" i="5"/>
  <c r="C682" i="5"/>
  <c r="A683" i="5"/>
  <c r="G681" i="5"/>
  <c r="H681" i="5" s="1"/>
  <c r="A684" i="5" l="1"/>
  <c r="F683" i="5"/>
  <c r="D683" i="5"/>
  <c r="C683" i="5"/>
  <c r="G682" i="5"/>
  <c r="H682" i="5" s="1"/>
  <c r="G683" i="5" l="1"/>
  <c r="H683" i="5" s="1"/>
  <c r="A685" i="5"/>
  <c r="F684" i="5"/>
  <c r="C684" i="5"/>
  <c r="D684" i="5"/>
  <c r="G684" i="5" l="1"/>
  <c r="H684" i="5" s="1"/>
  <c r="C685" i="5"/>
  <c r="A686" i="5"/>
  <c r="F685" i="5"/>
  <c r="D685" i="5"/>
  <c r="D686" i="5" l="1"/>
  <c r="C686" i="5"/>
  <c r="A687" i="5"/>
  <c r="F686" i="5"/>
  <c r="G685" i="5"/>
  <c r="H685" i="5" s="1"/>
  <c r="D687" i="5" l="1"/>
  <c r="C687" i="5"/>
  <c r="A688" i="5"/>
  <c r="F687" i="5"/>
  <c r="G686" i="5"/>
  <c r="H686" i="5" s="1"/>
  <c r="F688" i="5" l="1"/>
  <c r="D688" i="5"/>
  <c r="C688" i="5"/>
  <c r="A689" i="5"/>
  <c r="G687" i="5"/>
  <c r="H687" i="5" s="1"/>
  <c r="F689" i="5" l="1"/>
  <c r="D689" i="5"/>
  <c r="C689" i="5"/>
  <c r="A690" i="5"/>
  <c r="G688" i="5"/>
  <c r="H688" i="5" s="1"/>
  <c r="F690" i="5" l="1"/>
  <c r="D690" i="5"/>
  <c r="A691" i="5"/>
  <c r="C690" i="5"/>
  <c r="G689" i="5"/>
  <c r="H689" i="5" s="1"/>
  <c r="G690" i="5" l="1"/>
  <c r="H690" i="5" s="1"/>
  <c r="A692" i="5"/>
  <c r="F691" i="5"/>
  <c r="C691" i="5"/>
  <c r="D691" i="5"/>
  <c r="G691" i="5" l="1"/>
  <c r="H691" i="5" s="1"/>
  <c r="A693" i="5"/>
  <c r="F692" i="5"/>
  <c r="C692" i="5"/>
  <c r="D692" i="5"/>
  <c r="G692" i="5" l="1"/>
  <c r="H692" i="5" s="1"/>
  <c r="C693" i="5"/>
  <c r="A694" i="5"/>
  <c r="F693" i="5"/>
  <c r="D693" i="5"/>
  <c r="D694" i="5" l="1"/>
  <c r="C694" i="5"/>
  <c r="A695" i="5"/>
  <c r="F694" i="5"/>
  <c r="G693" i="5"/>
  <c r="H693" i="5" s="1"/>
  <c r="D695" i="5" l="1"/>
  <c r="C695" i="5"/>
  <c r="A696" i="5"/>
  <c r="F695" i="5"/>
  <c r="G694" i="5"/>
  <c r="H694" i="5" s="1"/>
  <c r="F696" i="5" l="1"/>
  <c r="D696" i="5"/>
  <c r="C696" i="5"/>
  <c r="A697" i="5"/>
  <c r="G695" i="5"/>
  <c r="H695" i="5" s="1"/>
  <c r="F697" i="5" l="1"/>
  <c r="D697" i="5"/>
  <c r="C697" i="5"/>
  <c r="A698" i="5"/>
  <c r="G696" i="5"/>
  <c r="H696" i="5" s="1"/>
  <c r="F698" i="5" l="1"/>
  <c r="D698" i="5"/>
  <c r="A699" i="5"/>
  <c r="C698" i="5"/>
  <c r="G697" i="5"/>
  <c r="H697" i="5" s="1"/>
  <c r="G698" i="5" l="1"/>
  <c r="H698" i="5" s="1"/>
  <c r="A700" i="5"/>
  <c r="F699" i="5"/>
  <c r="C699" i="5"/>
  <c r="D699" i="5"/>
  <c r="G699" i="5" l="1"/>
  <c r="H699" i="5" s="1"/>
  <c r="A701" i="5"/>
  <c r="F700" i="5"/>
  <c r="C700" i="5"/>
  <c r="D700" i="5"/>
  <c r="G700" i="5" l="1"/>
  <c r="H700" i="5" s="1"/>
  <c r="C701" i="5"/>
  <c r="A702" i="5"/>
  <c r="F701" i="5"/>
  <c r="D701" i="5"/>
  <c r="D702" i="5" l="1"/>
  <c r="C702" i="5"/>
  <c r="A703" i="5"/>
  <c r="F702" i="5"/>
  <c r="G701" i="5"/>
  <c r="H701" i="5" s="1"/>
  <c r="D703" i="5" l="1"/>
  <c r="C703" i="5"/>
  <c r="A704" i="5"/>
  <c r="F703" i="5"/>
  <c r="G702" i="5"/>
  <c r="H702" i="5" s="1"/>
  <c r="F704" i="5" l="1"/>
  <c r="D704" i="5"/>
  <c r="C704" i="5"/>
  <c r="A705" i="5"/>
  <c r="G703" i="5"/>
  <c r="H703" i="5" s="1"/>
  <c r="G704" i="5" l="1"/>
  <c r="H704" i="5" s="1"/>
  <c r="F705" i="5"/>
  <c r="D705" i="5"/>
  <c r="C705" i="5"/>
  <c r="A706" i="5"/>
  <c r="F706" i="5" l="1"/>
  <c r="D706" i="5"/>
  <c r="A707" i="5"/>
  <c r="C706" i="5"/>
  <c r="G705" i="5"/>
  <c r="H705" i="5" s="1"/>
  <c r="G706" i="5" l="1"/>
  <c r="H706" i="5" s="1"/>
  <c r="A708" i="5"/>
  <c r="F707" i="5"/>
  <c r="D707" i="5"/>
  <c r="C707" i="5"/>
  <c r="G707" i="5" l="1"/>
  <c r="H707" i="5" s="1"/>
  <c r="A709" i="5"/>
  <c r="F708" i="5"/>
  <c r="D708" i="5"/>
  <c r="C708" i="5"/>
  <c r="C709" i="5" l="1"/>
  <c r="A710" i="5"/>
  <c r="D709" i="5"/>
  <c r="F709" i="5"/>
  <c r="G708" i="5"/>
  <c r="H708" i="5" s="1"/>
  <c r="D710" i="5" l="1"/>
  <c r="C710" i="5"/>
  <c r="A711" i="5"/>
  <c r="F710" i="5"/>
  <c r="G709" i="5"/>
  <c r="H709" i="5" s="1"/>
  <c r="D711" i="5" l="1"/>
  <c r="C711" i="5"/>
  <c r="A712" i="5"/>
  <c r="F711" i="5"/>
  <c r="G710" i="5"/>
  <c r="H710" i="5" s="1"/>
  <c r="G711" i="5" l="1"/>
  <c r="H711" i="5" s="1"/>
  <c r="F712" i="5"/>
  <c r="D712" i="5"/>
  <c r="C712" i="5"/>
  <c r="A713" i="5"/>
  <c r="G712" i="5" l="1"/>
  <c r="H712" i="5" s="1"/>
  <c r="F713" i="5"/>
  <c r="D713" i="5"/>
  <c r="C713" i="5"/>
  <c r="A714" i="5"/>
  <c r="F714" i="5" l="1"/>
  <c r="D714" i="5"/>
  <c r="C714" i="5"/>
  <c r="A715" i="5"/>
  <c r="G713" i="5"/>
  <c r="H713" i="5" s="1"/>
  <c r="G714" i="5" l="1"/>
  <c r="H714" i="5" s="1"/>
  <c r="A716" i="5"/>
  <c r="F715" i="5"/>
  <c r="C715" i="5"/>
  <c r="D715" i="5"/>
  <c r="G715" i="5" l="1"/>
  <c r="H715" i="5" s="1"/>
  <c r="A717" i="5"/>
  <c r="F716" i="5"/>
  <c r="D716" i="5"/>
  <c r="C716" i="5"/>
  <c r="G716" i="5" l="1"/>
  <c r="H716" i="5" s="1"/>
  <c r="C717" i="5"/>
  <c r="A718" i="5"/>
  <c r="D717" i="5"/>
  <c r="F717" i="5"/>
  <c r="D718" i="5" l="1"/>
  <c r="C718" i="5"/>
  <c r="A719" i="5"/>
  <c r="F718" i="5"/>
  <c r="G717" i="5"/>
  <c r="H717" i="5" s="1"/>
  <c r="D719" i="5" l="1"/>
  <c r="C719" i="5"/>
  <c r="A720" i="5"/>
  <c r="F719" i="5"/>
  <c r="G718" i="5"/>
  <c r="H718" i="5" s="1"/>
  <c r="F720" i="5" l="1"/>
  <c r="D720" i="5"/>
  <c r="C720" i="5"/>
  <c r="A721" i="5"/>
  <c r="G719" i="5"/>
  <c r="H719" i="5" s="1"/>
  <c r="F721" i="5" l="1"/>
  <c r="D721" i="5"/>
  <c r="C721" i="5"/>
  <c r="A722" i="5"/>
  <c r="G720" i="5"/>
  <c r="H720" i="5" s="1"/>
  <c r="F722" i="5" l="1"/>
  <c r="D722" i="5"/>
  <c r="A723" i="5"/>
  <c r="C722" i="5"/>
  <c r="G721" i="5"/>
  <c r="H721" i="5" s="1"/>
  <c r="G722" i="5" l="1"/>
  <c r="H722" i="5" s="1"/>
  <c r="A724" i="5"/>
  <c r="F723" i="5"/>
  <c r="D723" i="5"/>
  <c r="C723" i="5"/>
  <c r="G723" i="5" l="1"/>
  <c r="H723" i="5" s="1"/>
  <c r="A725" i="5"/>
  <c r="F724" i="5"/>
  <c r="D724" i="5"/>
  <c r="C724" i="5"/>
  <c r="G724" i="5" l="1"/>
  <c r="H724" i="5" s="1"/>
  <c r="C725" i="5"/>
  <c r="A726" i="5"/>
  <c r="D725" i="5"/>
  <c r="F725" i="5"/>
  <c r="D726" i="5" l="1"/>
  <c r="C726" i="5"/>
  <c r="A727" i="5"/>
  <c r="F726" i="5"/>
  <c r="G725" i="5"/>
  <c r="H725" i="5" s="1"/>
  <c r="D727" i="5" l="1"/>
  <c r="C727" i="5"/>
  <c r="A728" i="5"/>
  <c r="F727" i="5"/>
  <c r="G726" i="5"/>
  <c r="H726" i="5" s="1"/>
  <c r="G727" i="5" l="1"/>
  <c r="H727" i="5" s="1"/>
  <c r="F728" i="5"/>
  <c r="D728" i="5"/>
  <c r="C728" i="5"/>
  <c r="A729" i="5"/>
  <c r="F729" i="5" l="1"/>
  <c r="D729" i="5"/>
  <c r="C729" i="5"/>
  <c r="A730" i="5"/>
  <c r="G728" i="5"/>
  <c r="H728" i="5" s="1"/>
  <c r="G729" i="5" l="1"/>
  <c r="H729" i="5" s="1"/>
  <c r="F730" i="5"/>
  <c r="F1" i="5" s="1"/>
  <c r="D730" i="5"/>
  <c r="D1" i="5" s="1"/>
  <c r="C730" i="5"/>
  <c r="E1" i="5" l="1"/>
  <c r="C1" i="5"/>
  <c r="G730" i="5" l="1"/>
  <c r="G1" i="5" l="1"/>
  <c r="H730" i="5"/>
</calcChain>
</file>

<file path=xl/sharedStrings.xml><?xml version="1.0" encoding="utf-8"?>
<sst xmlns="http://schemas.openxmlformats.org/spreadsheetml/2006/main" count="5787" uniqueCount="972">
  <si>
    <t>Sales</t>
  </si>
  <si>
    <t>Date</t>
  </si>
  <si>
    <t>2024-09-10</t>
  </si>
  <si>
    <t>Category</t>
  </si>
  <si>
    <t>Block</t>
  </si>
  <si>
    <t>Opportunity Code</t>
  </si>
  <si>
    <t>Sold</t>
  </si>
  <si>
    <t>Transferred</t>
  </si>
  <si>
    <t>Complete Build</t>
  </si>
  <si>
    <t>Original Planned Transfer Date</t>
  </si>
  <si>
    <t>Forecast Transfer Date</t>
  </si>
  <si>
    <t>Sale Price</t>
  </si>
  <si>
    <t>Vat</t>
  </si>
  <si>
    <t>Nett</t>
  </si>
  <si>
    <t>Opportunity Transfer Fees</t>
  </si>
  <si>
    <t>Opportunity Trust Release Fee</t>
  </si>
  <si>
    <t>Opportunity Unforseen</t>
  </si>
  <si>
    <t>Opportunity Commission</t>
  </si>
  <si>
    <t>Opportunity Bond Registration</t>
  </si>
  <si>
    <t>Transfer Income</t>
  </si>
  <si>
    <t>Due To Investors</t>
  </si>
  <si>
    <t>Profit Loss</t>
  </si>
  <si>
    <t>Refinanced</t>
  </si>
  <si>
    <t>Vat Date</t>
  </si>
  <si>
    <t>Heron Fields</t>
  </si>
  <si>
    <t>A</t>
  </si>
  <si>
    <t>HFA101</t>
  </si>
  <si>
    <t>HFA102</t>
  </si>
  <si>
    <t>HFA103</t>
  </si>
  <si>
    <t>HFA104</t>
  </si>
  <si>
    <t>HFA105</t>
  </si>
  <si>
    <t>HFA106</t>
  </si>
  <si>
    <t>HFA201</t>
  </si>
  <si>
    <t>HFA202</t>
  </si>
  <si>
    <t>HFA203</t>
  </si>
  <si>
    <t>HFA204</t>
  </si>
  <si>
    <t>HFA205</t>
  </si>
  <si>
    <t>HFA206</t>
  </si>
  <si>
    <t>HFA301</t>
  </si>
  <si>
    <t>HFA302</t>
  </si>
  <si>
    <t>HFA303</t>
  </si>
  <si>
    <t>HFA304</t>
  </si>
  <si>
    <t>HFA305</t>
  </si>
  <si>
    <t>HFA306</t>
  </si>
  <si>
    <t>B</t>
  </si>
  <si>
    <t>HFB101</t>
  </si>
  <si>
    <t>HFB102</t>
  </si>
  <si>
    <t>HFB103</t>
  </si>
  <si>
    <t>HFB104</t>
  </si>
  <si>
    <t>HFB105</t>
  </si>
  <si>
    <t>HFB106</t>
  </si>
  <si>
    <t>HFB107</t>
  </si>
  <si>
    <t>HFB108</t>
  </si>
  <si>
    <t>HFB109</t>
  </si>
  <si>
    <t>HFB110</t>
  </si>
  <si>
    <t>HFB111</t>
  </si>
  <si>
    <t>HFB201</t>
  </si>
  <si>
    <t>HFB202</t>
  </si>
  <si>
    <t>HFB203</t>
  </si>
  <si>
    <t>HFB204</t>
  </si>
  <si>
    <t>HFB205</t>
  </si>
  <si>
    <t>HFB206</t>
  </si>
  <si>
    <t>HFB207</t>
  </si>
  <si>
    <t>HFB208</t>
  </si>
  <si>
    <t>HFB209</t>
  </si>
  <si>
    <t>HFB210</t>
  </si>
  <si>
    <t>HFB211</t>
  </si>
  <si>
    <t>HFB212</t>
  </si>
  <si>
    <t>HFB213</t>
  </si>
  <si>
    <t>HFB214</t>
  </si>
  <si>
    <t>HFB215</t>
  </si>
  <si>
    <t>HFB301</t>
  </si>
  <si>
    <t>HFB302</t>
  </si>
  <si>
    <t>HFB303</t>
  </si>
  <si>
    <t>HFB304</t>
  </si>
  <si>
    <t>HFB305</t>
  </si>
  <si>
    <t>HFB306</t>
  </si>
  <si>
    <t>HFB307</t>
  </si>
  <si>
    <t>HFB308</t>
  </si>
  <si>
    <t>HFB309</t>
  </si>
  <si>
    <t>HFB310</t>
  </si>
  <si>
    <t>HFB311</t>
  </si>
  <si>
    <t>HFB312</t>
  </si>
  <si>
    <t>HFB313</t>
  </si>
  <si>
    <t>HFB314</t>
  </si>
  <si>
    <t>HFB315</t>
  </si>
  <si>
    <t>Heron View</t>
  </si>
  <si>
    <t>C</t>
  </si>
  <si>
    <t>HVC101</t>
  </si>
  <si>
    <t>HVC102</t>
  </si>
  <si>
    <t>HVC103</t>
  </si>
  <si>
    <t>HVC104</t>
  </si>
  <si>
    <t>HVC105</t>
  </si>
  <si>
    <t>HVC106</t>
  </si>
  <si>
    <t>HVC201</t>
  </si>
  <si>
    <t>HVC202</t>
  </si>
  <si>
    <t>HVC203</t>
  </si>
  <si>
    <t>HVC204</t>
  </si>
  <si>
    <t>HVC205</t>
  </si>
  <si>
    <t>HVC206</t>
  </si>
  <si>
    <t>HVC301</t>
  </si>
  <si>
    <t>HVC302</t>
  </si>
  <si>
    <t>HVC303</t>
  </si>
  <si>
    <t>HVC304</t>
  </si>
  <si>
    <t>HVC305</t>
  </si>
  <si>
    <t>HVC306</t>
  </si>
  <si>
    <t>D</t>
  </si>
  <si>
    <t>HVD101</t>
  </si>
  <si>
    <t>HVD102</t>
  </si>
  <si>
    <t>HVD103</t>
  </si>
  <si>
    <t>HVD104</t>
  </si>
  <si>
    <t>HVD201</t>
  </si>
  <si>
    <t>HVD202</t>
  </si>
  <si>
    <t>HVD203</t>
  </si>
  <si>
    <t>HVD204</t>
  </si>
  <si>
    <t>HVD301</t>
  </si>
  <si>
    <t>HVD302</t>
  </si>
  <si>
    <t>HVD303</t>
  </si>
  <si>
    <t>HVD304</t>
  </si>
  <si>
    <t>E</t>
  </si>
  <si>
    <t>HVE101</t>
  </si>
  <si>
    <t>HVE102</t>
  </si>
  <si>
    <t>HVE103</t>
  </si>
  <si>
    <t>HVE104</t>
  </si>
  <si>
    <t>HVE201</t>
  </si>
  <si>
    <t>HVE202</t>
  </si>
  <si>
    <t>HVE203</t>
  </si>
  <si>
    <t>HVE204</t>
  </si>
  <si>
    <t>HVE301</t>
  </si>
  <si>
    <t>HVE302</t>
  </si>
  <si>
    <t>HVE303</t>
  </si>
  <si>
    <t>HVE304</t>
  </si>
  <si>
    <t>F</t>
  </si>
  <si>
    <t>HVF101</t>
  </si>
  <si>
    <t>HVF102</t>
  </si>
  <si>
    <t>HVF103</t>
  </si>
  <si>
    <t>HVF104</t>
  </si>
  <si>
    <t>HVF201</t>
  </si>
  <si>
    <t>HVF202</t>
  </si>
  <si>
    <t>HVF203</t>
  </si>
  <si>
    <t>HVF204</t>
  </si>
  <si>
    <t>G</t>
  </si>
  <si>
    <t>HVG101</t>
  </si>
  <si>
    <t>HVG102</t>
  </si>
  <si>
    <t>HVG103</t>
  </si>
  <si>
    <t>HVG104</t>
  </si>
  <si>
    <t>HVG201</t>
  </si>
  <si>
    <t>HVG202</t>
  </si>
  <si>
    <t>HVG203</t>
  </si>
  <si>
    <t>HVG204</t>
  </si>
  <si>
    <t>HVG301</t>
  </si>
  <si>
    <t>HVG302</t>
  </si>
  <si>
    <t>HVG303</t>
  </si>
  <si>
    <t>HVG304</t>
  </si>
  <si>
    <t>H</t>
  </si>
  <si>
    <t>HVH101</t>
  </si>
  <si>
    <t>HVH102</t>
  </si>
  <si>
    <t>HVH103</t>
  </si>
  <si>
    <t>HVH104</t>
  </si>
  <si>
    <t>HVH201</t>
  </si>
  <si>
    <t>HVH202</t>
  </si>
  <si>
    <t>HVH203</t>
  </si>
  <si>
    <t>HVH204</t>
  </si>
  <si>
    <t>I</t>
  </si>
  <si>
    <t>HVI101</t>
  </si>
  <si>
    <t>HVI102</t>
  </si>
  <si>
    <t>HVI103</t>
  </si>
  <si>
    <t>HVI104</t>
  </si>
  <si>
    <t>HVI201</t>
  </si>
  <si>
    <t>HVI202</t>
  </si>
  <si>
    <t>HVI203</t>
  </si>
  <si>
    <t>HVI204</t>
  </si>
  <si>
    <t>J</t>
  </si>
  <si>
    <t>HVJ101</t>
  </si>
  <si>
    <t>HVJ102</t>
  </si>
  <si>
    <t>HVJ103</t>
  </si>
  <si>
    <t>HVJ201</t>
  </si>
  <si>
    <t>HVJ202</t>
  </si>
  <si>
    <t>HVJ203</t>
  </si>
  <si>
    <t>HVJ301</t>
  </si>
  <si>
    <t>HVJ302</t>
  </si>
  <si>
    <t>HVJ303</t>
  </si>
  <si>
    <t>HVJ401</t>
  </si>
  <si>
    <t>HVJ402</t>
  </si>
  <si>
    <t>HVJ403</t>
  </si>
  <si>
    <t>K</t>
  </si>
  <si>
    <t>HVK101</t>
  </si>
  <si>
    <t>HVK102</t>
  </si>
  <si>
    <t>HVK103</t>
  </si>
  <si>
    <t>HVK104</t>
  </si>
  <si>
    <t>HVK105</t>
  </si>
  <si>
    <t>HVK106</t>
  </si>
  <si>
    <t>HVK201</t>
  </si>
  <si>
    <t>HVK202</t>
  </si>
  <si>
    <t>HVK203</t>
  </si>
  <si>
    <t>HVK204</t>
  </si>
  <si>
    <t>HVK205</t>
  </si>
  <si>
    <t>HVK206</t>
  </si>
  <si>
    <t>HVK301</t>
  </si>
  <si>
    <t>HVK302</t>
  </si>
  <si>
    <t>HVK303</t>
  </si>
  <si>
    <t>HVK304</t>
  </si>
  <si>
    <t>HVK305</t>
  </si>
  <si>
    <t>HVK306</t>
  </si>
  <si>
    <t>HVK401</t>
  </si>
  <si>
    <t>HVK402</t>
  </si>
  <si>
    <t>HVK403</t>
  </si>
  <si>
    <t>HVK404</t>
  </si>
  <si>
    <t>HVK405</t>
  </si>
  <si>
    <t>HVK406</t>
  </si>
  <si>
    <t>L</t>
  </si>
  <si>
    <t>HVL101</t>
  </si>
  <si>
    <t>HVL102</t>
  </si>
  <si>
    <t>HVL103</t>
  </si>
  <si>
    <t>HVL104</t>
  </si>
  <si>
    <t>HVL201</t>
  </si>
  <si>
    <t>HVL202</t>
  </si>
  <si>
    <t>HVL203</t>
  </si>
  <si>
    <t>HVL204</t>
  </si>
  <si>
    <t>M</t>
  </si>
  <si>
    <t>HVM101</t>
  </si>
  <si>
    <t>HVM102</t>
  </si>
  <si>
    <t>HVM103</t>
  </si>
  <si>
    <t>HVM104</t>
  </si>
  <si>
    <t>HVM201</t>
  </si>
  <si>
    <t>HVM202</t>
  </si>
  <si>
    <t>HVM203</t>
  </si>
  <si>
    <t>HVM204</t>
  </si>
  <si>
    <t>N</t>
  </si>
  <si>
    <t>HVN101</t>
  </si>
  <si>
    <t>HVN102</t>
  </si>
  <si>
    <t>HVN103</t>
  </si>
  <si>
    <t>HVN104</t>
  </si>
  <si>
    <t>HVN201</t>
  </si>
  <si>
    <t>HVN202</t>
  </si>
  <si>
    <t>HVN203</t>
  </si>
  <si>
    <t>HVN204</t>
  </si>
  <si>
    <t>HVN301</t>
  </si>
  <si>
    <t>HVN302</t>
  </si>
  <si>
    <t>HVN303</t>
  </si>
  <si>
    <t>HVN304</t>
  </si>
  <si>
    <t>O</t>
  </si>
  <si>
    <t>HVO101</t>
  </si>
  <si>
    <t>HVO102</t>
  </si>
  <si>
    <t>HVO103</t>
  </si>
  <si>
    <t>HVO104</t>
  </si>
  <si>
    <t>HVO105</t>
  </si>
  <si>
    <t>HVO201</t>
  </si>
  <si>
    <t>HVO202</t>
  </si>
  <si>
    <t>HVO203</t>
  </si>
  <si>
    <t>HVO204</t>
  </si>
  <si>
    <t>HVO205</t>
  </si>
  <si>
    <t>HVO301</t>
  </si>
  <si>
    <t>HVO302</t>
  </si>
  <si>
    <t>HVO303</t>
  </si>
  <si>
    <t>HVO304</t>
  </si>
  <si>
    <t>HVO305</t>
  </si>
  <si>
    <t>P</t>
  </si>
  <si>
    <t>HVP101</t>
  </si>
  <si>
    <t>HVP102</t>
  </si>
  <si>
    <t>HVP103</t>
  </si>
  <si>
    <t>HVP201</t>
  </si>
  <si>
    <t>HVP202</t>
  </si>
  <si>
    <t>HVP203</t>
  </si>
  <si>
    <t>HVP301</t>
  </si>
  <si>
    <t>HVP302</t>
  </si>
  <si>
    <t>HVP303</t>
  </si>
  <si>
    <t>Investors</t>
  </si>
  <si>
    <t>Investor Acc Number</t>
  </si>
  <si>
    <t>Investor Name</t>
  </si>
  <si>
    <t>Investor Surname</t>
  </si>
  <si>
    <t>Investment Number</t>
  </si>
  <si>
    <t>Unit Number</t>
  </si>
  <si>
    <t>Deposit Date</t>
  </si>
  <si>
    <t>Release Date</t>
  </si>
  <si>
    <t>End Date</t>
  </si>
  <si>
    <t>Investment Amount</t>
  </si>
  <si>
    <t>Investment Interest Rate</t>
  </si>
  <si>
    <t>Trust Interest</t>
  </si>
  <si>
    <t>Released Interest</t>
  </si>
  <si>
    <t>Total Interest</t>
  </si>
  <si>
    <t>Current Exit Date</t>
  </si>
  <si>
    <t>ZHUT01</t>
  </si>
  <si>
    <t>Tracy Jane</t>
  </si>
  <si>
    <t>Hutchings</t>
  </si>
  <si>
    <t>ZBEL01</t>
  </si>
  <si>
    <t>Helen Constance</t>
  </si>
  <si>
    <t>Belford</t>
  </si>
  <si>
    <t>ZFON01</t>
  </si>
  <si>
    <t>Lorraine</t>
  </si>
  <si>
    <t>Aveling-Fountain</t>
  </si>
  <si>
    <t>ZCOL01</t>
  </si>
  <si>
    <t>Christine</t>
  </si>
  <si>
    <t>Collins</t>
  </si>
  <si>
    <t>ZKRU01</t>
  </si>
  <si>
    <t>Jurgen</t>
  </si>
  <si>
    <t>Kruger</t>
  </si>
  <si>
    <t>ZDAV01</t>
  </si>
  <si>
    <t>Heather Mary Lyn</t>
  </si>
  <si>
    <t>Davies</t>
  </si>
  <si>
    <t>ZHUN01</t>
  </si>
  <si>
    <t>Lance</t>
  </si>
  <si>
    <t>Hunter</t>
  </si>
  <si>
    <t>ZLEB01</t>
  </si>
  <si>
    <t>Hopolang</t>
  </si>
  <si>
    <t>Lebusa</t>
  </si>
  <si>
    <t>ZDAM01</t>
  </si>
  <si>
    <t>Lisbeth</t>
  </si>
  <si>
    <t>Damane</t>
  </si>
  <si>
    <t>ZLEW01</t>
  </si>
  <si>
    <t>Martina Christina</t>
  </si>
  <si>
    <t>Lewis</t>
  </si>
  <si>
    <t>ZHEI01</t>
  </si>
  <si>
    <t>Dieter Raimund</t>
  </si>
  <si>
    <t>Heinze</t>
  </si>
  <si>
    <t>ZMAT01</t>
  </si>
  <si>
    <t>Natalie</t>
  </si>
  <si>
    <t>Matthews</t>
  </si>
  <si>
    <t>ZMYB01</t>
  </si>
  <si>
    <t>Hermanus Carel</t>
  </si>
  <si>
    <t>Myburgh</t>
  </si>
  <si>
    <t>ZMCK01</t>
  </si>
  <si>
    <t>Caitlin</t>
  </si>
  <si>
    <t>MacKenzie-Jones</t>
  </si>
  <si>
    <t>ZLUN01</t>
  </si>
  <si>
    <t>Marc</t>
  </si>
  <si>
    <t>Lunau</t>
  </si>
  <si>
    <t>ZINT01</t>
  </si>
  <si>
    <t>ZMAG01</t>
  </si>
  <si>
    <t>Petro</t>
  </si>
  <si>
    <t>Psomotragos</t>
  </si>
  <si>
    <t>ZMCD01</t>
  </si>
  <si>
    <t>Veronica Agnes</t>
  </si>
  <si>
    <t>McDonald</t>
  </si>
  <si>
    <t>ZNAT01</t>
  </si>
  <si>
    <t>Thandekile Evelyn</t>
  </si>
  <si>
    <t>Hlapolosa</t>
  </si>
  <si>
    <t>ZVED01</t>
  </si>
  <si>
    <t>Craig</t>
  </si>
  <si>
    <t>Vedders</t>
  </si>
  <si>
    <t>ZSCH01</t>
  </si>
  <si>
    <t>Inge</t>
  </si>
  <si>
    <t>Schubert</t>
  </si>
  <si>
    <t>ZWEL01</t>
  </si>
  <si>
    <t>Christopher John</t>
  </si>
  <si>
    <t>Welham</t>
  </si>
  <si>
    <t>ZBOT01</t>
  </si>
  <si>
    <t>Carina</t>
  </si>
  <si>
    <t>Botha</t>
  </si>
  <si>
    <t>ZSPE01</t>
  </si>
  <si>
    <t>Mosiuoa Samuel</t>
  </si>
  <si>
    <t>Speelman</t>
  </si>
  <si>
    <t>ZWAT01</t>
  </si>
  <si>
    <t>Peter Gregory</t>
  </si>
  <si>
    <t>Watts</t>
  </si>
  <si>
    <t>ZVDM01</t>
  </si>
  <si>
    <t>Paula</t>
  </si>
  <si>
    <t>van der Mescht</t>
  </si>
  <si>
    <t>ZVDW01</t>
  </si>
  <si>
    <t>Christoffel Philippus</t>
  </si>
  <si>
    <t xml:space="preserve">van der Walt </t>
  </si>
  <si>
    <t>ZSON01</t>
  </si>
  <si>
    <t>Charles</t>
  </si>
  <si>
    <t>Maduna</t>
  </si>
  <si>
    <t>ZVOR01</t>
  </si>
  <si>
    <t xml:space="preserve">Sophia Maria Catharina </t>
  </si>
  <si>
    <t>Vorster</t>
  </si>
  <si>
    <t>ZWED01</t>
  </si>
  <si>
    <t>Hans Jurgen Peter</t>
  </si>
  <si>
    <t>Wedermann</t>
  </si>
  <si>
    <t>ZMAR01</t>
  </si>
  <si>
    <t>Beverley-Ann Kinsla</t>
  </si>
  <si>
    <t>Martin</t>
  </si>
  <si>
    <t>ZZYL01</t>
  </si>
  <si>
    <t>John Robert</t>
  </si>
  <si>
    <t>Zylstra</t>
  </si>
  <si>
    <t>ZKUS02</t>
  </si>
  <si>
    <t>Kerry Lisa</t>
  </si>
  <si>
    <t>Kuster</t>
  </si>
  <si>
    <t>ZMCD02</t>
  </si>
  <si>
    <t>Andre (Josias Andreas)</t>
  </si>
  <si>
    <t>ZESP01</t>
  </si>
  <si>
    <t>Etienne</t>
  </si>
  <si>
    <t>Espag</t>
  </si>
  <si>
    <t>ZJER01</t>
  </si>
  <si>
    <t>Towela Patricia Rosemarie</t>
  </si>
  <si>
    <t>Jere</t>
  </si>
  <si>
    <t>ZKUS03</t>
  </si>
  <si>
    <t>Joanne Tracy</t>
  </si>
  <si>
    <t>ZHAR01</t>
  </si>
  <si>
    <t>Teresa-Ann</t>
  </si>
  <si>
    <t>Hart</t>
  </si>
  <si>
    <t>ZROD01</t>
  </si>
  <si>
    <t>Vuyisile Eustace</t>
  </si>
  <si>
    <t>Rodolo</t>
  </si>
  <si>
    <t>ZVER02</t>
  </si>
  <si>
    <t>Jean-Jacques EP</t>
  </si>
  <si>
    <t>Verhaeghe</t>
  </si>
  <si>
    <t>ZNGO01</t>
  </si>
  <si>
    <t>Khula Moses</t>
  </si>
  <si>
    <t>Ngomane</t>
  </si>
  <si>
    <t>ZJAN01</t>
  </si>
  <si>
    <t>Petrus Johannes</t>
  </si>
  <si>
    <t>Jansen van Rensburg</t>
  </si>
  <si>
    <t>ZELE01</t>
  </si>
  <si>
    <t>Emile Kenneth</t>
  </si>
  <si>
    <t>Lew</t>
  </si>
  <si>
    <t>ZHIL01</t>
  </si>
  <si>
    <t>Trevor David</t>
  </si>
  <si>
    <t>Hill</t>
  </si>
  <si>
    <t>ZVBL01</t>
  </si>
  <si>
    <t>Glenda</t>
  </si>
  <si>
    <t>van Blerk</t>
  </si>
  <si>
    <t>ZALM01</t>
  </si>
  <si>
    <t>ZCAM01</t>
  </si>
  <si>
    <t>Jeremy &amp; Rosaline</t>
  </si>
  <si>
    <t>Campbell</t>
  </si>
  <si>
    <t>ZJOH01</t>
  </si>
  <si>
    <t>Lisa-Marie Natalie</t>
  </si>
  <si>
    <t>Johns</t>
  </si>
  <si>
    <t>ZBOH01</t>
  </si>
  <si>
    <t>Werner Hugo Bohme &amp;</t>
  </si>
  <si>
    <t>Brenda Bohme</t>
  </si>
  <si>
    <t>ZJBM01</t>
  </si>
  <si>
    <t>Jacobus Bruwer</t>
  </si>
  <si>
    <t>Morkel</t>
  </si>
  <si>
    <t>ZMAD01</t>
  </si>
  <si>
    <t>Esther</t>
  </si>
  <si>
    <t>ZLEW02</t>
  </si>
  <si>
    <t>Leon</t>
  </si>
  <si>
    <t>ZSCH02</t>
  </si>
  <si>
    <t>Zeldre</t>
  </si>
  <si>
    <t>van Schalkwyk</t>
  </si>
  <si>
    <t>ZZYL03</t>
  </si>
  <si>
    <t>Sandra Robyn</t>
  </si>
  <si>
    <t>ZTHO01</t>
  </si>
  <si>
    <t>Tamzin</t>
  </si>
  <si>
    <t>Hoets</t>
  </si>
  <si>
    <t>ZJHO01</t>
  </si>
  <si>
    <t>Jean</t>
  </si>
  <si>
    <t>ZKOO01</t>
  </si>
  <si>
    <t>Jayprakash Brijbukhandas</t>
  </si>
  <si>
    <t>Koovarjee</t>
  </si>
  <si>
    <t>ZFEM01</t>
  </si>
  <si>
    <t>Francina Elisabeth</t>
  </si>
  <si>
    <t>ZBAR01</t>
  </si>
  <si>
    <t>Stuart Christopher</t>
  </si>
  <si>
    <t>Barr</t>
  </si>
  <si>
    <t>ZKFT01</t>
  </si>
  <si>
    <t>ZTSH01</t>
  </si>
  <si>
    <t>Thandeka Patience</t>
  </si>
  <si>
    <t>Tshabalala</t>
  </si>
  <si>
    <t>ZASD01</t>
  </si>
  <si>
    <t>Stuart Charles</t>
  </si>
  <si>
    <t>Bendall</t>
  </si>
  <si>
    <t>ZKRO01</t>
  </si>
  <si>
    <t>Frans</t>
  </si>
  <si>
    <t>van der Merwe</t>
  </si>
  <si>
    <t>ZPJB01</t>
  </si>
  <si>
    <t>ZHAM01</t>
  </si>
  <si>
    <t>Lynnette Gladys</t>
  </si>
  <si>
    <t>Hambidge</t>
  </si>
  <si>
    <t>ZVZY01</t>
  </si>
  <si>
    <t>Jacques Petrus</t>
  </si>
  <si>
    <t>van Zyl</t>
  </si>
  <si>
    <t>ZPED01</t>
  </si>
  <si>
    <t>Wendy</t>
  </si>
  <si>
    <t>Pedersen</t>
  </si>
  <si>
    <t>ZHEY01</t>
  </si>
  <si>
    <t>Vincent Derick</t>
  </si>
  <si>
    <t>Heynes</t>
  </si>
  <si>
    <t>ZLOU01</t>
  </si>
  <si>
    <t>Ricardo Brandon</t>
  </si>
  <si>
    <t>Louw</t>
  </si>
  <si>
    <t>ZGMA01</t>
  </si>
  <si>
    <t>Gerald Adriaan Odendal</t>
  </si>
  <si>
    <t>Matthee</t>
  </si>
  <si>
    <t>ZGLO01</t>
  </si>
  <si>
    <t>Elizma</t>
  </si>
  <si>
    <t>Goltz</t>
  </si>
  <si>
    <t>ZPLA01</t>
  </si>
  <si>
    <t>Aneta</t>
  </si>
  <si>
    <t>Placzkowska</t>
  </si>
  <si>
    <t>ZBRO01</t>
  </si>
  <si>
    <t>Craig Anthony Richard</t>
  </si>
  <si>
    <t>Brown</t>
  </si>
  <si>
    <t>ZTPI01</t>
  </si>
  <si>
    <t>Raisibe Ellen</t>
  </si>
  <si>
    <t>Matlala</t>
  </si>
  <si>
    <t>ZVAN01</t>
  </si>
  <si>
    <t>Gerhard Andre</t>
  </si>
  <si>
    <t>van Rensburg</t>
  </si>
  <si>
    <t>ZBUR01</t>
  </si>
  <si>
    <t>Barend Frederik</t>
  </si>
  <si>
    <t>Burger</t>
  </si>
  <si>
    <t>ZLMA01</t>
  </si>
  <si>
    <t>Luvo</t>
  </si>
  <si>
    <t>Magwaza</t>
  </si>
  <si>
    <t>ZSMI01</t>
  </si>
  <si>
    <t>Eugene Patrick</t>
  </si>
  <si>
    <t>Smit</t>
  </si>
  <si>
    <t>ZRAN01</t>
  </si>
  <si>
    <t>Ross Partick Gemill</t>
  </si>
  <si>
    <t>Rankin</t>
  </si>
  <si>
    <t>ZWAY01</t>
  </si>
  <si>
    <t>Shirley Kathleen</t>
  </si>
  <si>
    <t>Way</t>
  </si>
  <si>
    <t>ZZYL02</t>
  </si>
  <si>
    <t>Petronella Johanna</t>
  </si>
  <si>
    <t>ZBET02</t>
  </si>
  <si>
    <t>Dawie Izak</t>
  </si>
  <si>
    <t>Bester</t>
  </si>
  <si>
    <t>ZHAA01</t>
  </si>
  <si>
    <t>Maresia</t>
  </si>
  <si>
    <t>Haasbroek</t>
  </si>
  <si>
    <t>ZMIN01</t>
  </si>
  <si>
    <t>Irene Petronella</t>
  </si>
  <si>
    <t>Minnaar</t>
  </si>
  <si>
    <t>ZCRO01</t>
  </si>
  <si>
    <t>ZDEK01</t>
  </si>
  <si>
    <t>Dawn Margaret</t>
  </si>
  <si>
    <t>De Klerk (Way)</t>
  </si>
  <si>
    <t>ZAFR01</t>
  </si>
  <si>
    <t>ZBAR02</t>
  </si>
  <si>
    <t>Nicolaas Jacobus (Jaco)</t>
  </si>
  <si>
    <t>Barkhuysen</t>
  </si>
  <si>
    <t>ZFOU01</t>
  </si>
  <si>
    <t>Hester Magrietha</t>
  </si>
  <si>
    <t>Fourie</t>
  </si>
  <si>
    <t>ZGIL01</t>
  </si>
  <si>
    <t>Estelle Maria</t>
  </si>
  <si>
    <t>Gildenhuys</t>
  </si>
  <si>
    <t>ZWAL01</t>
  </si>
  <si>
    <t>Benedict Joseph</t>
  </si>
  <si>
    <t>Walters</t>
  </si>
  <si>
    <t>ZEDE01</t>
  </si>
  <si>
    <t>JP</t>
  </si>
  <si>
    <t>van Eden</t>
  </si>
  <si>
    <t>ZTSO01</t>
  </si>
  <si>
    <t>Abram Matlotleng</t>
  </si>
  <si>
    <t>Tsoku</t>
  </si>
  <si>
    <t>ZDEB01</t>
  </si>
  <si>
    <t>William Henry</t>
  </si>
  <si>
    <t>De Beer</t>
  </si>
  <si>
    <t>ZBEN01</t>
  </si>
  <si>
    <t>Heino</t>
  </si>
  <si>
    <t>Beneke</t>
  </si>
  <si>
    <t>ZRUS01</t>
  </si>
  <si>
    <t>Izak Cornelius</t>
  </si>
  <si>
    <t>Rust</t>
  </si>
  <si>
    <t>ZVAL01</t>
  </si>
  <si>
    <t>Manoj</t>
  </si>
  <si>
    <t>Vallabh</t>
  </si>
  <si>
    <t>ZVAN02</t>
  </si>
  <si>
    <t>Agatha Dorothea</t>
  </si>
  <si>
    <t>ZRIB01</t>
  </si>
  <si>
    <t>Paulo Sergio Da Silva</t>
  </si>
  <si>
    <t>Ribeiro</t>
  </si>
  <si>
    <t>ZGOV01</t>
  </si>
  <si>
    <t>Preshnee</t>
  </si>
  <si>
    <t>Govender</t>
  </si>
  <si>
    <t>ZJOR01</t>
  </si>
  <si>
    <t>Glen Rutherford</t>
  </si>
  <si>
    <t>Jordaan</t>
  </si>
  <si>
    <t>ZDAD01</t>
  </si>
  <si>
    <t>Feroz</t>
  </si>
  <si>
    <t>Dadoo</t>
  </si>
  <si>
    <t>ZBEN02</t>
  </si>
  <si>
    <t>Veronica</t>
  </si>
  <si>
    <t>ZERA02</t>
  </si>
  <si>
    <t>Chantal Celeste Jafthaleen</t>
  </si>
  <si>
    <t>Erasmus</t>
  </si>
  <si>
    <t>ZBLO01</t>
  </si>
  <si>
    <t>Robert Errol</t>
  </si>
  <si>
    <t>Blows</t>
  </si>
  <si>
    <t>ZKRO03</t>
  </si>
  <si>
    <t>Jacqueline</t>
  </si>
  <si>
    <t>Krohn</t>
  </si>
  <si>
    <t>ZDIC01</t>
  </si>
  <si>
    <t>Grant Allan</t>
  </si>
  <si>
    <t>Dickinson</t>
  </si>
  <si>
    <t>ZOLI01</t>
  </si>
  <si>
    <t>Jan Lukas Cornelus</t>
  </si>
  <si>
    <t>Olivier</t>
  </si>
  <si>
    <t>ZNIE01</t>
  </si>
  <si>
    <t>Grant Richard</t>
  </si>
  <si>
    <t>van Niekerk</t>
  </si>
  <si>
    <t>ZWES01</t>
  </si>
  <si>
    <t>Gerhardus Jacobus</t>
  </si>
  <si>
    <t>Wessels</t>
  </si>
  <si>
    <t>ZCRO02</t>
  </si>
  <si>
    <t>Gregory Murray</t>
  </si>
  <si>
    <t>Crouse</t>
  </si>
  <si>
    <t>ZWIL01</t>
  </si>
  <si>
    <t>Gail</t>
  </si>
  <si>
    <t>Wilson</t>
  </si>
  <si>
    <t>ZSCH03</t>
  </si>
  <si>
    <t>Gary James</t>
  </si>
  <si>
    <t>Schmidt</t>
  </si>
  <si>
    <t>ZMAT03</t>
  </si>
  <si>
    <t>Delia</t>
  </si>
  <si>
    <t>ZKEW01</t>
  </si>
  <si>
    <t>Lisa Maree</t>
  </si>
  <si>
    <t>Kewley</t>
  </si>
  <si>
    <t>ZJEN01</t>
  </si>
  <si>
    <t>Daryl Anne</t>
  </si>
  <si>
    <t>Jennings</t>
  </si>
  <si>
    <t>ZDEM01</t>
  </si>
  <si>
    <t>Gillies Nikian Anton</t>
  </si>
  <si>
    <t>De Montille</t>
  </si>
  <si>
    <t>ZVOL01</t>
  </si>
  <si>
    <t>Gideon Cornelius</t>
  </si>
  <si>
    <t>Volschenk</t>
  </si>
  <si>
    <t>ZKRI02</t>
  </si>
  <si>
    <t>Hermanus Johannes</t>
  </si>
  <si>
    <t>Kriel</t>
  </si>
  <si>
    <t>ZSCO01</t>
  </si>
  <si>
    <t>Caryn</t>
  </si>
  <si>
    <t>Scott</t>
  </si>
  <si>
    <t>ZPRO01</t>
  </si>
  <si>
    <t>Adrian</t>
  </si>
  <si>
    <t>du Toit</t>
  </si>
  <si>
    <t>ZCUP01</t>
  </si>
  <si>
    <t>Tyrone</t>
  </si>
  <si>
    <t>Cupido</t>
  </si>
  <si>
    <t>ZSTO01</t>
  </si>
  <si>
    <t>Nicolaas</t>
  </si>
  <si>
    <t>Stols</t>
  </si>
  <si>
    <t>ZKRI03</t>
  </si>
  <si>
    <t>Helena Jacoba</t>
  </si>
  <si>
    <t>ZDEC01</t>
  </si>
  <si>
    <t>Hendrik</t>
  </si>
  <si>
    <t>de Clerk</t>
  </si>
  <si>
    <t>ZSCA02</t>
  </si>
  <si>
    <t>Chad</t>
  </si>
  <si>
    <t>Scalzini</t>
  </si>
  <si>
    <t>ZNIE02</t>
  </si>
  <si>
    <t>Linda Kathleen</t>
  </si>
  <si>
    <t>ZRAB02</t>
  </si>
  <si>
    <t>Roisin Natalie</t>
  </si>
  <si>
    <t>Rabe</t>
  </si>
  <si>
    <t>ZSOU02</t>
  </si>
  <si>
    <t>Frances Leathem</t>
  </si>
  <si>
    <t>Sourgen</t>
  </si>
  <si>
    <t>ZDEH01</t>
  </si>
  <si>
    <t>Charl</t>
  </si>
  <si>
    <t>Oberholzer</t>
  </si>
  <si>
    <t>ZSCA01</t>
  </si>
  <si>
    <t>Kert</t>
  </si>
  <si>
    <t>ZMOO02</t>
  </si>
  <si>
    <t>Chreeson Loganathan</t>
  </si>
  <si>
    <t>Moodley</t>
  </si>
  <si>
    <t>ZREN01</t>
  </si>
  <si>
    <t>Marlene Ann</t>
  </si>
  <si>
    <t>ZLAB01</t>
  </si>
  <si>
    <t>Andre Jan</t>
  </si>
  <si>
    <t>Labuschagne</t>
  </si>
  <si>
    <t>ZGOF01</t>
  </si>
  <si>
    <t>Angela</t>
  </si>
  <si>
    <t>Goff</t>
  </si>
  <si>
    <t>ZSMI02</t>
  </si>
  <si>
    <t>Sophia Catharina</t>
  </si>
  <si>
    <t>ZJAN02</t>
  </si>
  <si>
    <t>Lynne</t>
  </si>
  <si>
    <t>Jansen van Vuuren</t>
  </si>
  <si>
    <t>ZROU01</t>
  </si>
  <si>
    <t>Laura</t>
  </si>
  <si>
    <t>Roux</t>
  </si>
  <si>
    <t>ZMUS01</t>
  </si>
  <si>
    <t>Claire Louise</t>
  </si>
  <si>
    <t>Musson</t>
  </si>
  <si>
    <t>ZSCH04</t>
  </si>
  <si>
    <t>Christiaan</t>
  </si>
  <si>
    <t>Schroder</t>
  </si>
  <si>
    <t>ZJAN03</t>
  </si>
  <si>
    <t>Rudolph Johannes</t>
  </si>
  <si>
    <t>ZMEH01</t>
  </si>
  <si>
    <t>Ralph Graham</t>
  </si>
  <si>
    <t>Mehl</t>
  </si>
  <si>
    <t>ZPRE01</t>
  </si>
  <si>
    <t>Magdalena</t>
  </si>
  <si>
    <t>Pretorius</t>
  </si>
  <si>
    <t>ZRUD01</t>
  </si>
  <si>
    <t>Pieter</t>
  </si>
  <si>
    <t>ZLAB02</t>
  </si>
  <si>
    <t>Jandre</t>
  </si>
  <si>
    <t>ZMBA01</t>
  </si>
  <si>
    <t>Vincent Mogoane</t>
  </si>
  <si>
    <t>Mbatha</t>
  </si>
  <si>
    <t>ZKUS04</t>
  </si>
  <si>
    <t>Willie</t>
  </si>
  <si>
    <t>Kusel</t>
  </si>
  <si>
    <t>ZBLU01</t>
  </si>
  <si>
    <t>Samantha Jessica</t>
  </si>
  <si>
    <t>Blues</t>
  </si>
  <si>
    <t>ZSIV01</t>
  </si>
  <si>
    <t>Gareth William</t>
  </si>
  <si>
    <t>Bedell-Sivright</t>
  </si>
  <si>
    <t>ZRIT01</t>
  </si>
  <si>
    <t>Dennis</t>
  </si>
  <si>
    <t>Ritter</t>
  </si>
  <si>
    <t>ZLIN01</t>
  </si>
  <si>
    <t>Charmain</t>
  </si>
  <si>
    <t>Lines</t>
  </si>
  <si>
    <t>ZLOU03</t>
  </si>
  <si>
    <t>Peter Arnold</t>
  </si>
  <si>
    <t>Louwrens</t>
  </si>
  <si>
    <t>ZSCA03</t>
  </si>
  <si>
    <t>Gerda Margaret</t>
  </si>
  <si>
    <t>ZDEL01</t>
  </si>
  <si>
    <t>ZDOT01</t>
  </si>
  <si>
    <t>Mark Charles</t>
  </si>
  <si>
    <t>Pope</t>
  </si>
  <si>
    <t>ZVAN03</t>
  </si>
  <si>
    <t>Johan George</t>
  </si>
  <si>
    <t>van der Westhuizen</t>
  </si>
  <si>
    <t>ZVAN05</t>
  </si>
  <si>
    <t>Hermanus</t>
  </si>
  <si>
    <t>van der Sandt</t>
  </si>
  <si>
    <t>ZNUN01</t>
  </si>
  <si>
    <t>Francisco Antonio</t>
  </si>
  <si>
    <t>Nunes</t>
  </si>
  <si>
    <t>ZWAL02</t>
  </si>
  <si>
    <t>Johann</t>
  </si>
  <si>
    <t>Wallander</t>
  </si>
  <si>
    <t>ZWIL02</t>
  </si>
  <si>
    <t>Pia Inga</t>
  </si>
  <si>
    <t>Williams</t>
  </si>
  <si>
    <t>ZMEY02</t>
  </si>
  <si>
    <t>Catharina Levina</t>
  </si>
  <si>
    <t>Meyer</t>
  </si>
  <si>
    <t>ZDUP01</t>
  </si>
  <si>
    <t>Georgina</t>
  </si>
  <si>
    <t>Du Plooy</t>
  </si>
  <si>
    <t>ZKRIE0</t>
  </si>
  <si>
    <t>Johan Christiaan Rudolph</t>
  </si>
  <si>
    <t>Kriek</t>
  </si>
  <si>
    <t>ZMAN01</t>
  </si>
  <si>
    <t>Emma Irene</t>
  </si>
  <si>
    <t>Manuel</t>
  </si>
  <si>
    <t>ZVIS02</t>
  </si>
  <si>
    <t>Jimke</t>
  </si>
  <si>
    <t>Visser</t>
  </si>
  <si>
    <t>ZTRU01</t>
  </si>
  <si>
    <t>Cecil Ronald</t>
  </si>
  <si>
    <t>Truter</t>
  </si>
  <si>
    <t>ZHEN01</t>
  </si>
  <si>
    <t>Theodore Shane</t>
  </si>
  <si>
    <t>Hendricks</t>
  </si>
  <si>
    <t>ZVAN08</t>
  </si>
  <si>
    <t>Andree-Lauren</t>
  </si>
  <si>
    <t>ZVAL02</t>
  </si>
  <si>
    <t>Himal Dipak</t>
  </si>
  <si>
    <t>ZZYL04</t>
  </si>
  <si>
    <t>Steven Michael</t>
  </si>
  <si>
    <t>ZOOS01</t>
  </si>
  <si>
    <t>Diana</t>
  </si>
  <si>
    <t>Oosthuizen</t>
  </si>
  <si>
    <t>ZERF01</t>
  </si>
  <si>
    <t>Hermanus Gerhardus (Gerhard)</t>
  </si>
  <si>
    <t>ZLER01</t>
  </si>
  <si>
    <t>Lydia</t>
  </si>
  <si>
    <t>Kloppers</t>
  </si>
  <si>
    <t>ZVAL03</t>
  </si>
  <si>
    <t>Marinda</t>
  </si>
  <si>
    <t>Valentin</t>
  </si>
  <si>
    <t>ZAMP01</t>
  </si>
  <si>
    <t>Andre</t>
  </si>
  <si>
    <t>De Villiers</t>
  </si>
  <si>
    <t>ZFER01</t>
  </si>
  <si>
    <t>Ferreira</t>
  </si>
  <si>
    <t>ZBUM01</t>
  </si>
  <si>
    <t>Andre Gottfried</t>
  </si>
  <si>
    <t>Brummer</t>
  </si>
  <si>
    <t>ZZYL05</t>
  </si>
  <si>
    <t>Diana Wendy</t>
  </si>
  <si>
    <t>ZFLA01</t>
  </si>
  <si>
    <t>Jose Manuel Rezende</t>
  </si>
  <si>
    <t>Flamengo</t>
  </si>
  <si>
    <t>ZVER04</t>
  </si>
  <si>
    <t>Floris Nicolaas</t>
  </si>
  <si>
    <t>Vermeulen</t>
  </si>
  <si>
    <t>ZMAQ01</t>
  </si>
  <si>
    <t>Stanley Tamsanqa</t>
  </si>
  <si>
    <t>Maqubela</t>
  </si>
  <si>
    <t>ZSMI03</t>
  </si>
  <si>
    <t>ZMAN02</t>
  </si>
  <si>
    <t>Ilse</t>
  </si>
  <si>
    <t>Mans (Witberg)</t>
  </si>
  <si>
    <t>ZFOU02</t>
  </si>
  <si>
    <t>Clyde Michael</t>
  </si>
  <si>
    <t>Fountain</t>
  </si>
  <si>
    <t>ZHAL03</t>
  </si>
  <si>
    <t>Graeme Haffenden</t>
  </si>
  <si>
    <t>Hall</t>
  </si>
  <si>
    <t>ZFER02</t>
  </si>
  <si>
    <t>Olga Maria</t>
  </si>
  <si>
    <t>Fernandes</t>
  </si>
  <si>
    <t>ZJEN02</t>
  </si>
  <si>
    <t>Andrew Bowden</t>
  </si>
  <si>
    <t>ZHUM01</t>
  </si>
  <si>
    <t>Tralee Joan</t>
  </si>
  <si>
    <t>Human</t>
  </si>
  <si>
    <t>ZZEE01</t>
  </si>
  <si>
    <t>Michael Christiaan</t>
  </si>
  <si>
    <t>Zeeman</t>
  </si>
  <si>
    <t>ZVAN09</t>
  </si>
  <si>
    <t>Eugene Brandt</t>
  </si>
  <si>
    <t>ZDEF01</t>
  </si>
  <si>
    <t>Allan</t>
  </si>
  <si>
    <t>de Freitas</t>
  </si>
  <si>
    <t>ZJAN05</t>
  </si>
  <si>
    <t>Gerda</t>
  </si>
  <si>
    <t>Janse van Rensburg</t>
  </si>
  <si>
    <t>ZBAL02</t>
  </si>
  <si>
    <t>Shaheda</t>
  </si>
  <si>
    <t>Ballim</t>
  </si>
  <si>
    <t>ZDEV01</t>
  </si>
  <si>
    <t>Andre Deric</t>
  </si>
  <si>
    <t>de Villiers</t>
  </si>
  <si>
    <t>ZDUP04</t>
  </si>
  <si>
    <t>Emile</t>
  </si>
  <si>
    <t>du Plessis</t>
  </si>
  <si>
    <t>ZTHA01</t>
  </si>
  <si>
    <t>ZVAN10</t>
  </si>
  <si>
    <t>Wilhelm Johannes</t>
  </si>
  <si>
    <t>ZDUT01</t>
  </si>
  <si>
    <t>Willem Anton</t>
  </si>
  <si>
    <t>ZBER01</t>
  </si>
  <si>
    <t>Beverley</t>
  </si>
  <si>
    <t>Berk-Heinze</t>
  </si>
  <si>
    <t>ZMIL01</t>
  </si>
  <si>
    <t xml:space="preserve">Arno </t>
  </si>
  <si>
    <t>Milne</t>
  </si>
  <si>
    <t>ZVIV01</t>
  </si>
  <si>
    <t>Philip Gerhard</t>
  </si>
  <si>
    <t>Vivier</t>
  </si>
  <si>
    <t>ZVAN11</t>
  </si>
  <si>
    <t>Wilma</t>
  </si>
  <si>
    <t>van Bosch</t>
  </si>
  <si>
    <t>ZPER01</t>
  </si>
  <si>
    <t>Abraham Jacobus</t>
  </si>
  <si>
    <t>ZMON01</t>
  </si>
  <si>
    <t>Zolani</t>
  </si>
  <si>
    <t>Moni</t>
  </si>
  <si>
    <t>ZBUF01</t>
  </si>
  <si>
    <t>Tabitha Dorcas</t>
  </si>
  <si>
    <t>Buffet</t>
  </si>
  <si>
    <t>ZVAN13</t>
  </si>
  <si>
    <t>Gian</t>
  </si>
  <si>
    <t>van der Spuy</t>
  </si>
  <si>
    <t>ZVAN14</t>
  </si>
  <si>
    <t>Dorothy Anne</t>
  </si>
  <si>
    <t>ZLES01</t>
  </si>
  <si>
    <t>Megan Frances</t>
  </si>
  <si>
    <t>Leslie</t>
  </si>
  <si>
    <t>ZHAN06</t>
  </si>
  <si>
    <t>Derick</t>
  </si>
  <si>
    <t>Hanekom</t>
  </si>
  <si>
    <t>ZGRA01</t>
  </si>
  <si>
    <t>Grabe</t>
  </si>
  <si>
    <t>ZVAN15</t>
  </si>
  <si>
    <t>Clifford Roy</t>
  </si>
  <si>
    <t>van Vuren</t>
  </si>
  <si>
    <t>ZCON01</t>
  </si>
  <si>
    <t>Gerhard Lotter</t>
  </si>
  <si>
    <t>Conradie</t>
  </si>
  <si>
    <t>ZDEV02</t>
  </si>
  <si>
    <t>André Deric</t>
  </si>
  <si>
    <t>ZVIS03</t>
  </si>
  <si>
    <t>Anton Patrick</t>
  </si>
  <si>
    <t>ZLER02</t>
  </si>
  <si>
    <t>Jacques</t>
  </si>
  <si>
    <t>le Roux</t>
  </si>
  <si>
    <t>ZDEJ01</t>
  </si>
  <si>
    <t>Anarene Beatrice</t>
  </si>
  <si>
    <t>de Jager</t>
  </si>
  <si>
    <t>ZMOS01</t>
  </si>
  <si>
    <t>Colin Giovanni</t>
  </si>
  <si>
    <t>Mosca</t>
  </si>
  <si>
    <t>ZHAR02</t>
  </si>
  <si>
    <t>Lionel Carl</t>
  </si>
  <si>
    <t>Harrington</t>
  </si>
  <si>
    <t>ZBAS01</t>
  </si>
  <si>
    <t>Nicolaas Johannes (Nico)</t>
  </si>
  <si>
    <t>Basson</t>
  </si>
  <si>
    <t>ZCOE02</t>
  </si>
  <si>
    <t>Hugo Amos</t>
  </si>
  <si>
    <t>Coetzee</t>
  </si>
  <si>
    <t>ZSWA02</t>
  </si>
  <si>
    <t>Daniel Christiaan De Wet</t>
  </si>
  <si>
    <t>Swanepoel</t>
  </si>
  <si>
    <t>ZJOS01</t>
  </si>
  <si>
    <t>Justin</t>
  </si>
  <si>
    <t>Joseph</t>
  </si>
  <si>
    <t>ZGEL01</t>
  </si>
  <si>
    <t>Teresse</t>
  </si>
  <si>
    <t>Geldenhuys</t>
  </si>
  <si>
    <t>ZLAM01</t>
  </si>
  <si>
    <t>Oswald Robert (Ossie)</t>
  </si>
  <si>
    <t>Lamb</t>
  </si>
  <si>
    <t>ZHAN07</t>
  </si>
  <si>
    <t>Johannes Hendrik (Hans)</t>
  </si>
  <si>
    <t>ZCAR01</t>
  </si>
  <si>
    <t>Martin Michael</t>
  </si>
  <si>
    <t>Carolus</t>
  </si>
  <si>
    <t>ZNEL01</t>
  </si>
  <si>
    <t>Lambertus Renier (Bertie)</t>
  </si>
  <si>
    <t>Nel</t>
  </si>
  <si>
    <t>ZTUR01</t>
  </si>
  <si>
    <t>Janne Petteri</t>
  </si>
  <si>
    <t>Turunen</t>
  </si>
  <si>
    <t>ZSIP01</t>
  </si>
  <si>
    <t>Elaine Christilene</t>
  </si>
  <si>
    <t>Sipongo</t>
  </si>
  <si>
    <t>ZMAT04</t>
  </si>
  <si>
    <t>Mosweu Abraham Stephen</t>
  </si>
  <si>
    <t>Matang</t>
  </si>
  <si>
    <t>ZELO02</t>
  </si>
  <si>
    <t>Gertruida Maria Margaretha (Gerda)</t>
  </si>
  <si>
    <t>Eloff</t>
  </si>
  <si>
    <t>ZHOW01</t>
  </si>
  <si>
    <t>David Mark</t>
  </si>
  <si>
    <t>Howe</t>
  </si>
  <si>
    <t>ZGEC01</t>
  </si>
  <si>
    <t>Gordon</t>
  </si>
  <si>
    <t>Gecko</t>
  </si>
  <si>
    <t>ZDIK01</t>
  </si>
  <si>
    <t>Deliwe Mavis</t>
  </si>
  <si>
    <t>Dikana</t>
  </si>
  <si>
    <t>ZVIS04</t>
  </si>
  <si>
    <t>Lukas Petrus Jacobus</t>
  </si>
  <si>
    <t>Visagie</t>
  </si>
  <si>
    <t>ZKAL01</t>
  </si>
  <si>
    <t>Sushil</t>
  </si>
  <si>
    <t>Kalianjee</t>
  </si>
  <si>
    <t>ZHAY01</t>
  </si>
  <si>
    <t>Johannes Wynand</t>
  </si>
  <si>
    <t>Haywood</t>
  </si>
  <si>
    <t>ZVER05</t>
  </si>
  <si>
    <t>Anita Hester</t>
  </si>
  <si>
    <t>ZSCH05</t>
  </si>
  <si>
    <t>Willem</t>
  </si>
  <si>
    <t>Schipper</t>
  </si>
  <si>
    <t>ZHAA02</t>
  </si>
  <si>
    <t>Wilhelmina Petronella (Willa)</t>
  </si>
  <si>
    <t>ZLAL01</t>
  </si>
  <si>
    <t>Seema Nagin</t>
  </si>
  <si>
    <t>Lala</t>
  </si>
  <si>
    <t>Exits</t>
  </si>
  <si>
    <t>&lt; Days</t>
  </si>
  <si>
    <t>Total</t>
  </si>
  <si>
    <t>General Expenses</t>
  </si>
  <si>
    <t>Description</t>
  </si>
  <si>
    <t>Amount</t>
  </si>
  <si>
    <t>Daily</t>
  </si>
  <si>
    <t>Opening Balance</t>
  </si>
  <si>
    <t>Transfer</t>
  </si>
  <si>
    <t>VAT Sales</t>
  </si>
  <si>
    <t>Early Exit</t>
  </si>
  <si>
    <t>Daily Balance</t>
  </si>
  <si>
    <t>Cumulative Balance</t>
  </si>
  <si>
    <t>Debenture income (Draw 8)</t>
  </si>
  <si>
    <t>Debentures</t>
  </si>
  <si>
    <t>Group expenses</t>
  </si>
  <si>
    <t>Subcontractors and suppliers</t>
  </si>
  <si>
    <t>Invoiced Purple Block Projects (Pty) Ltd</t>
  </si>
  <si>
    <t>VAT on construction</t>
  </si>
  <si>
    <t>Sale Date</t>
  </si>
  <si>
    <t>Exit Investor</t>
  </si>
  <si>
    <t>ColumnE</t>
  </si>
  <si>
    <t>If Exit Date is less than Sale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</si>
</sst>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yyyy\-mm\-dd"/>
    <numFmt numFmtId="166" formatCode="&quot;R&quot;\ #,##0.00"/>
  </numFmts>
  <fonts count="7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11"/>
      <name val="Calibri"/>
      <family val="2"/>
    </font>
    <font>
      <sz val="11"/>
      <name val="yyyy-mm-dd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2" borderId="0" xfId="0" applyNumberFormat="1" applyFill="1"/>
    <xf numFmtId="165" fontId="3" fillId="2" borderId="0" xfId="0" applyNumberFormat="1" applyFont="1" applyFill="1"/>
    <xf numFmtId="166" fontId="0" fillId="2" borderId="0" xfId="0" applyNumberFormat="1" applyFill="1"/>
    <xf numFmtId="165" fontId="3" fillId="0" borderId="0" xfId="0" applyNumberFormat="1" applyFont="1"/>
    <xf numFmtId="14" fontId="0" fillId="0" borderId="0" xfId="0" applyNumberFormat="1"/>
    <xf numFmtId="0" fontId="5" fillId="0" borderId="0" xfId="0" applyFont="1"/>
    <xf numFmtId="164" fontId="0" fillId="0" borderId="0" xfId="1" applyFont="1"/>
    <xf numFmtId="0" fontId="0" fillId="3" borderId="0" xfId="0" applyFill="1"/>
    <xf numFmtId="164" fontId="0" fillId="0" borderId="0" xfId="0" applyNumberFormat="1"/>
    <xf numFmtId="166" fontId="0" fillId="4" borderId="0" xfId="0" applyNumberFormat="1" applyFill="1"/>
    <xf numFmtId="10" fontId="0" fillId="0" borderId="0" xfId="0" applyNumberFormat="1"/>
    <xf numFmtId="0" fontId="6" fillId="5" borderId="0" xfId="0" applyFont="1" applyFill="1"/>
    <xf numFmtId="0" fontId="0" fillId="4" borderId="0" xfId="0" applyFill="1"/>
    <xf numFmtId="0" fontId="2" fillId="4" borderId="0" xfId="0" applyFont="1" applyFill="1"/>
    <xf numFmtId="165" fontId="0" fillId="4" borderId="0" xfId="0" applyNumberFormat="1" applyFill="1"/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229"/>
  <sheetViews>
    <sheetView tabSelected="1" topLeftCell="C1" workbookViewId="0">
      <pane ySplit="4" topLeftCell="A194" activePane="bottomLeft" state="frozen"/>
      <selection pane="bottomLeft" activeCell="H205" sqref="H205"/>
    </sheetView>
  </sheetViews>
  <sheetFormatPr baseColWidth="10" defaultColWidth="8.83203125" defaultRowHeight="15"/>
  <cols>
    <col min="1" max="11" width="20" customWidth="1"/>
    <col min="12" max="15" width="20" hidden="1" customWidth="1"/>
    <col min="16" max="21" width="20" customWidth="1"/>
  </cols>
  <sheetData>
    <row r="1" spans="1:21" ht="26">
      <c r="A1" s="1" t="s">
        <v>0</v>
      </c>
    </row>
    <row r="2" spans="1:21">
      <c r="A2" s="2" t="s">
        <v>1</v>
      </c>
      <c r="B2" s="3" t="s">
        <v>2</v>
      </c>
      <c r="I2" s="4">
        <f t="shared" ref="I2:S2" si="0">SUBTOTAL(9,I5:I229)</f>
        <v>14199100</v>
      </c>
      <c r="J2" s="4">
        <f t="shared" si="0"/>
        <v>2321621.7391304346</v>
      </c>
      <c r="K2" s="4">
        <f t="shared" si="0"/>
        <v>12347043.478260869</v>
      </c>
      <c r="L2" s="4">
        <f t="shared" si="0"/>
        <v>222024.96000000008</v>
      </c>
      <c r="M2" s="4">
        <f t="shared" si="0"/>
        <v>21468</v>
      </c>
      <c r="N2" s="4">
        <f t="shared" si="0"/>
        <v>93294</v>
      </c>
      <c r="O2" s="4">
        <f t="shared" si="0"/>
        <v>932940</v>
      </c>
      <c r="P2" s="4">
        <f t="shared" si="0"/>
        <v>230692.43999999997</v>
      </c>
      <c r="Q2" s="4">
        <f t="shared" si="0"/>
        <v>10846624.078260871</v>
      </c>
      <c r="R2" s="4">
        <f t="shared" si="0"/>
        <v>0</v>
      </c>
      <c r="S2" s="4">
        <f t="shared" si="0"/>
        <v>10846624.078260871</v>
      </c>
    </row>
    <row r="4" spans="1:2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</row>
    <row r="5" spans="1:21" hidden="1">
      <c r="A5" t="s">
        <v>24</v>
      </c>
      <c r="B5" t="s">
        <v>25</v>
      </c>
      <c r="C5" t="s">
        <v>26</v>
      </c>
      <c r="D5" t="b">
        <v>1</v>
      </c>
      <c r="E5" t="b">
        <v>1</v>
      </c>
      <c r="F5">
        <v>1</v>
      </c>
      <c r="G5" s="5">
        <v>44887</v>
      </c>
      <c r="H5" s="6">
        <v>44887</v>
      </c>
      <c r="I5" s="4">
        <v>1479900</v>
      </c>
      <c r="J5" s="4">
        <f t="shared" ref="J5:J68" si="1">I5/115*15</f>
        <v>193030.4347826087</v>
      </c>
      <c r="K5" s="4">
        <f t="shared" ref="K5:K68" si="2">I5-J5</f>
        <v>1286869.5652173914</v>
      </c>
      <c r="L5" s="4">
        <v>18502.080000000002</v>
      </c>
      <c r="M5" s="4">
        <v>1789</v>
      </c>
      <c r="N5" s="4">
        <v>7399.5</v>
      </c>
      <c r="O5" s="4">
        <v>73995</v>
      </c>
      <c r="P5" s="4">
        <v>19224.37</v>
      </c>
      <c r="Q5" s="4">
        <f t="shared" ref="Q5:Q68" si="3">K5-SUM(L5:P5)</f>
        <v>1165959.6152173914</v>
      </c>
      <c r="R5" s="4">
        <f>IF(E5=FALSE,SUMIFS(Investors!$R:$R,Investors!$G:$G,Sales!C5),0)</f>
        <v>0</v>
      </c>
      <c r="S5" s="4">
        <f t="shared" ref="S5:S68" si="4">Q5-R5</f>
        <v>1165959.6152173914</v>
      </c>
      <c r="T5" t="b">
        <v>0</v>
      </c>
      <c r="U5" s="5">
        <f t="shared" ref="U5:U68" si="5">IF(MOD(MONTH(H5), 2) &lt;&gt; 0, EOMONTH(H5, 2), EOMONTH(H5, 1))</f>
        <v>44957</v>
      </c>
    </row>
    <row r="6" spans="1:21" hidden="1">
      <c r="A6" t="s">
        <v>24</v>
      </c>
      <c r="B6" t="s">
        <v>25</v>
      </c>
      <c r="C6" t="s">
        <v>27</v>
      </c>
      <c r="D6" t="b">
        <v>1</v>
      </c>
      <c r="E6" t="b">
        <v>1</v>
      </c>
      <c r="F6">
        <v>1</v>
      </c>
      <c r="G6" s="5">
        <v>44887</v>
      </c>
      <c r="H6" s="6">
        <v>44887</v>
      </c>
      <c r="I6" s="4">
        <v>1499900</v>
      </c>
      <c r="J6" s="4">
        <f t="shared" si="1"/>
        <v>195639.13043478262</v>
      </c>
      <c r="K6" s="4">
        <f t="shared" si="2"/>
        <v>1304260.8695652173</v>
      </c>
      <c r="L6" s="4">
        <v>18502.080000000002</v>
      </c>
      <c r="M6" s="4">
        <v>1789</v>
      </c>
      <c r="N6" s="4">
        <v>7499.5</v>
      </c>
      <c r="O6" s="4">
        <v>74995</v>
      </c>
      <c r="P6" s="4">
        <v>19224.37</v>
      </c>
      <c r="Q6" s="4">
        <f t="shared" si="3"/>
        <v>1182250.9195652173</v>
      </c>
      <c r="R6" s="4">
        <f>IF(E6=FALSE,SUMIFS(Investors!$R:$R,Investors!$G:$G,Sales!C6),0)</f>
        <v>0</v>
      </c>
      <c r="S6" s="4">
        <f t="shared" si="4"/>
        <v>1182250.9195652173</v>
      </c>
      <c r="T6" t="b">
        <v>0</v>
      </c>
      <c r="U6" s="5">
        <f t="shared" si="5"/>
        <v>44957</v>
      </c>
    </row>
    <row r="7" spans="1:21" hidden="1">
      <c r="A7" t="s">
        <v>24</v>
      </c>
      <c r="B7" t="s">
        <v>25</v>
      </c>
      <c r="C7" t="s">
        <v>28</v>
      </c>
      <c r="D7" t="b">
        <v>1</v>
      </c>
      <c r="E7" t="b">
        <v>1</v>
      </c>
      <c r="F7">
        <v>1</v>
      </c>
      <c r="G7" s="5">
        <v>44887</v>
      </c>
      <c r="H7" s="6">
        <v>44887</v>
      </c>
      <c r="I7" s="4">
        <v>1549900</v>
      </c>
      <c r="J7" s="4">
        <f t="shared" si="1"/>
        <v>202160.86956521738</v>
      </c>
      <c r="K7" s="4">
        <f t="shared" si="2"/>
        <v>1347739.1304347827</v>
      </c>
      <c r="L7" s="4">
        <v>18502.080000000002</v>
      </c>
      <c r="M7" s="4">
        <v>1789</v>
      </c>
      <c r="N7" s="4">
        <v>7749.5</v>
      </c>
      <c r="O7" s="4">
        <v>77495</v>
      </c>
      <c r="P7" s="4">
        <v>19224.37</v>
      </c>
      <c r="Q7" s="4">
        <f t="shared" si="3"/>
        <v>1222979.1804347828</v>
      </c>
      <c r="R7" s="4">
        <f>IF(E7=FALSE,SUMIFS(Investors!$R:$R,Investors!$G:$G,Sales!C7),0)</f>
        <v>0</v>
      </c>
      <c r="S7" s="4">
        <f t="shared" si="4"/>
        <v>1222979.1804347828</v>
      </c>
      <c r="T7" t="b">
        <v>0</v>
      </c>
      <c r="U7" s="5">
        <f t="shared" si="5"/>
        <v>44957</v>
      </c>
    </row>
    <row r="8" spans="1:21" hidden="1">
      <c r="A8" t="s">
        <v>24</v>
      </c>
      <c r="B8" t="s">
        <v>25</v>
      </c>
      <c r="C8" t="s">
        <v>29</v>
      </c>
      <c r="D8" t="b">
        <v>1</v>
      </c>
      <c r="E8" t="b">
        <v>1</v>
      </c>
      <c r="F8">
        <v>1</v>
      </c>
      <c r="G8" s="5">
        <v>44887</v>
      </c>
      <c r="H8" s="6">
        <v>44887</v>
      </c>
      <c r="I8" s="4">
        <v>1519900</v>
      </c>
      <c r="J8" s="4">
        <f t="shared" si="1"/>
        <v>198247.82608695651</v>
      </c>
      <c r="K8" s="4">
        <f t="shared" si="2"/>
        <v>1321652.1739130435</v>
      </c>
      <c r="L8" s="4">
        <v>18502.080000000002</v>
      </c>
      <c r="M8" s="4">
        <v>1789</v>
      </c>
      <c r="N8" s="4">
        <v>7599.5</v>
      </c>
      <c r="O8" s="4">
        <v>75995</v>
      </c>
      <c r="P8" s="4">
        <v>19224.37</v>
      </c>
      <c r="Q8" s="4">
        <f t="shared" si="3"/>
        <v>1198542.2239130435</v>
      </c>
      <c r="R8" s="4">
        <f>IF(E8=FALSE,SUMIFS(Investors!$R:$R,Investors!$G:$G,Sales!C8),0)</f>
        <v>0</v>
      </c>
      <c r="S8" s="4">
        <f t="shared" si="4"/>
        <v>1198542.2239130435</v>
      </c>
      <c r="T8" t="b">
        <v>0</v>
      </c>
      <c r="U8" s="5">
        <f t="shared" si="5"/>
        <v>44957</v>
      </c>
    </row>
    <row r="9" spans="1:21" hidden="1">
      <c r="A9" t="s">
        <v>24</v>
      </c>
      <c r="B9" t="s">
        <v>25</v>
      </c>
      <c r="C9" t="s">
        <v>30</v>
      </c>
      <c r="D9" t="b">
        <v>1</v>
      </c>
      <c r="E9" t="b">
        <v>1</v>
      </c>
      <c r="F9">
        <v>1</v>
      </c>
      <c r="G9" s="5">
        <v>44887</v>
      </c>
      <c r="H9" s="6">
        <v>44887</v>
      </c>
      <c r="I9" s="4">
        <v>1509900</v>
      </c>
      <c r="J9" s="4">
        <f t="shared" si="1"/>
        <v>196943.47826086957</v>
      </c>
      <c r="K9" s="4">
        <f t="shared" si="2"/>
        <v>1312956.5217391304</v>
      </c>
      <c r="L9" s="4">
        <v>18502.080000000002</v>
      </c>
      <c r="M9" s="4">
        <v>1789</v>
      </c>
      <c r="N9" s="4">
        <v>7549.5</v>
      </c>
      <c r="O9" s="4">
        <v>75495</v>
      </c>
      <c r="P9" s="4">
        <v>19224.37</v>
      </c>
      <c r="Q9" s="4">
        <f t="shared" si="3"/>
        <v>1190396.5717391304</v>
      </c>
      <c r="R9" s="4">
        <f>IF(E9=FALSE,SUMIFS(Investors!$R:$R,Investors!$G:$G,Sales!C9),0)</f>
        <v>0</v>
      </c>
      <c r="S9" s="4">
        <f t="shared" si="4"/>
        <v>1190396.5717391304</v>
      </c>
      <c r="T9" t="b">
        <v>0</v>
      </c>
      <c r="U9" s="5">
        <f t="shared" si="5"/>
        <v>44957</v>
      </c>
    </row>
    <row r="10" spans="1:21" hidden="1">
      <c r="A10" t="s">
        <v>24</v>
      </c>
      <c r="B10" t="s">
        <v>25</v>
      </c>
      <c r="C10" t="s">
        <v>31</v>
      </c>
      <c r="D10" t="b">
        <v>1</v>
      </c>
      <c r="E10" t="b">
        <v>1</v>
      </c>
      <c r="F10">
        <v>1</v>
      </c>
      <c r="G10" s="5">
        <v>44887</v>
      </c>
      <c r="H10" s="6">
        <v>44887</v>
      </c>
      <c r="I10" s="4">
        <v>1549900</v>
      </c>
      <c r="J10" s="4">
        <f t="shared" si="1"/>
        <v>202160.86956521738</v>
      </c>
      <c r="K10" s="4">
        <f t="shared" si="2"/>
        <v>1347739.1304347827</v>
      </c>
      <c r="L10" s="4">
        <v>18502.080000000002</v>
      </c>
      <c r="M10" s="4">
        <v>1789</v>
      </c>
      <c r="N10" s="4">
        <v>7749.5</v>
      </c>
      <c r="O10" s="4">
        <v>77495</v>
      </c>
      <c r="P10" s="4">
        <v>19224.37</v>
      </c>
      <c r="Q10" s="4">
        <f t="shared" si="3"/>
        <v>1222979.1804347828</v>
      </c>
      <c r="R10" s="4">
        <f>IF(E10=FALSE,SUMIFS(Investors!$R:$R,Investors!$G:$G,Sales!C10),0)</f>
        <v>0</v>
      </c>
      <c r="S10" s="4">
        <f t="shared" si="4"/>
        <v>1222979.1804347828</v>
      </c>
      <c r="T10" t="b">
        <v>0</v>
      </c>
      <c r="U10" s="5">
        <f t="shared" si="5"/>
        <v>44957</v>
      </c>
    </row>
    <row r="11" spans="1:21" hidden="1">
      <c r="A11" t="s">
        <v>24</v>
      </c>
      <c r="B11" t="s">
        <v>25</v>
      </c>
      <c r="C11" t="s">
        <v>32</v>
      </c>
      <c r="D11" t="b">
        <v>1</v>
      </c>
      <c r="E11" t="b">
        <v>1</v>
      </c>
      <c r="F11">
        <v>1</v>
      </c>
      <c r="G11" s="5">
        <v>44887</v>
      </c>
      <c r="H11" s="6">
        <v>44887</v>
      </c>
      <c r="I11" s="4">
        <v>1279900</v>
      </c>
      <c r="J11" s="4">
        <f t="shared" si="1"/>
        <v>166943.47826086957</v>
      </c>
      <c r="K11" s="4">
        <f t="shared" si="2"/>
        <v>1112956.5217391304</v>
      </c>
      <c r="L11" s="4">
        <v>18502.080000000002</v>
      </c>
      <c r="M11" s="4">
        <v>1789</v>
      </c>
      <c r="N11" s="4">
        <v>6399.5</v>
      </c>
      <c r="O11" s="4">
        <v>63995</v>
      </c>
      <c r="P11" s="4">
        <v>19224.37</v>
      </c>
      <c r="Q11" s="4">
        <f t="shared" si="3"/>
        <v>1003046.5717391304</v>
      </c>
      <c r="R11" s="4">
        <f>IF(E11=FALSE,SUMIFS(Investors!$R:$R,Investors!$G:$G,Sales!C11),0)</f>
        <v>0</v>
      </c>
      <c r="S11" s="4">
        <f t="shared" si="4"/>
        <v>1003046.5717391304</v>
      </c>
      <c r="T11" t="b">
        <v>0</v>
      </c>
      <c r="U11" s="5">
        <f t="shared" si="5"/>
        <v>44957</v>
      </c>
    </row>
    <row r="12" spans="1:21" hidden="1">
      <c r="A12" t="s">
        <v>24</v>
      </c>
      <c r="B12" t="s">
        <v>25</v>
      </c>
      <c r="C12" t="s">
        <v>33</v>
      </c>
      <c r="D12" t="b">
        <v>1</v>
      </c>
      <c r="E12" t="b">
        <v>1</v>
      </c>
      <c r="F12">
        <v>1</v>
      </c>
      <c r="G12" s="5">
        <v>44943</v>
      </c>
      <c r="H12" s="6">
        <v>44943</v>
      </c>
      <c r="I12" s="4">
        <v>1279900</v>
      </c>
      <c r="J12" s="4">
        <f t="shared" si="1"/>
        <v>166943.47826086957</v>
      </c>
      <c r="K12" s="4">
        <f t="shared" si="2"/>
        <v>1112956.5217391304</v>
      </c>
      <c r="L12" s="4">
        <v>18502.080000000002</v>
      </c>
      <c r="M12" s="4">
        <v>1789</v>
      </c>
      <c r="N12" s="4">
        <v>6399.5</v>
      </c>
      <c r="O12" s="4">
        <v>63995</v>
      </c>
      <c r="P12" s="4">
        <v>19224.37</v>
      </c>
      <c r="Q12" s="4">
        <f t="shared" si="3"/>
        <v>1003046.5717391304</v>
      </c>
      <c r="R12" s="4">
        <f>IF(E12=FALSE,SUMIFS(Investors!$R:$R,Investors!$G:$G,Sales!C12),0)</f>
        <v>0</v>
      </c>
      <c r="S12" s="4">
        <f t="shared" si="4"/>
        <v>1003046.5717391304</v>
      </c>
      <c r="T12" t="b">
        <v>0</v>
      </c>
      <c r="U12" s="5">
        <f t="shared" si="5"/>
        <v>45016</v>
      </c>
    </row>
    <row r="13" spans="1:21" hidden="1">
      <c r="A13" t="s">
        <v>24</v>
      </c>
      <c r="B13" t="s">
        <v>25</v>
      </c>
      <c r="C13" t="s">
        <v>34</v>
      </c>
      <c r="D13" t="b">
        <v>1</v>
      </c>
      <c r="E13" t="b">
        <v>1</v>
      </c>
      <c r="F13">
        <v>1</v>
      </c>
      <c r="G13" s="5">
        <v>44897</v>
      </c>
      <c r="H13" s="6">
        <v>44897</v>
      </c>
      <c r="I13" s="4">
        <v>1349900</v>
      </c>
      <c r="J13" s="4">
        <f t="shared" si="1"/>
        <v>176073.91304347827</v>
      </c>
      <c r="K13" s="4">
        <f t="shared" si="2"/>
        <v>1173826.0869565217</v>
      </c>
      <c r="L13" s="4">
        <v>18502.080000000002</v>
      </c>
      <c r="M13" s="4">
        <v>1789</v>
      </c>
      <c r="N13" s="4">
        <v>6749.5</v>
      </c>
      <c r="O13" s="4">
        <v>67495</v>
      </c>
      <c r="P13" s="4">
        <v>19224.37</v>
      </c>
      <c r="Q13" s="4">
        <f t="shared" si="3"/>
        <v>1060066.1369565218</v>
      </c>
      <c r="R13" s="4">
        <f>IF(E13=FALSE,SUMIFS(Investors!$R:$R,Investors!$G:$G,Sales!C13),0)</f>
        <v>0</v>
      </c>
      <c r="S13" s="4">
        <f t="shared" si="4"/>
        <v>1060066.1369565218</v>
      </c>
      <c r="T13" t="b">
        <v>0</v>
      </c>
      <c r="U13" s="5">
        <f t="shared" si="5"/>
        <v>44957</v>
      </c>
    </row>
    <row r="14" spans="1:21" hidden="1">
      <c r="A14" t="s">
        <v>24</v>
      </c>
      <c r="B14" t="s">
        <v>25</v>
      </c>
      <c r="C14" t="s">
        <v>35</v>
      </c>
      <c r="D14" t="b">
        <v>1</v>
      </c>
      <c r="E14" t="b">
        <v>1</v>
      </c>
      <c r="F14">
        <v>1</v>
      </c>
      <c r="G14" s="5">
        <v>44887</v>
      </c>
      <c r="H14" s="6">
        <v>44887</v>
      </c>
      <c r="I14" s="4">
        <v>1299900</v>
      </c>
      <c r="J14" s="4">
        <f t="shared" si="1"/>
        <v>169552.17391304349</v>
      </c>
      <c r="K14" s="4">
        <f t="shared" si="2"/>
        <v>1130347.8260869565</v>
      </c>
      <c r="L14" s="4">
        <v>18502.080000000002</v>
      </c>
      <c r="M14" s="4">
        <v>1789</v>
      </c>
      <c r="N14" s="4">
        <v>6499.5</v>
      </c>
      <c r="O14" s="4">
        <v>64995</v>
      </c>
      <c r="P14" s="4">
        <v>19224.37</v>
      </c>
      <c r="Q14" s="4">
        <f t="shared" si="3"/>
        <v>1019337.8760869566</v>
      </c>
      <c r="R14" s="4">
        <f>IF(E14=FALSE,SUMIFS(Investors!$R:$R,Investors!$G:$G,Sales!C14),0)</f>
        <v>0</v>
      </c>
      <c r="S14" s="4">
        <f t="shared" si="4"/>
        <v>1019337.8760869566</v>
      </c>
      <c r="T14" t="b">
        <v>0</v>
      </c>
      <c r="U14" s="5">
        <f t="shared" si="5"/>
        <v>44957</v>
      </c>
    </row>
    <row r="15" spans="1:21" hidden="1">
      <c r="A15" t="s">
        <v>24</v>
      </c>
      <c r="B15" t="s">
        <v>25</v>
      </c>
      <c r="C15" t="s">
        <v>36</v>
      </c>
      <c r="D15" t="b">
        <v>1</v>
      </c>
      <c r="E15" t="b">
        <v>1</v>
      </c>
      <c r="F15">
        <v>1</v>
      </c>
      <c r="G15" s="5">
        <v>44943</v>
      </c>
      <c r="H15" s="6">
        <v>44943</v>
      </c>
      <c r="I15" s="4">
        <v>1279900</v>
      </c>
      <c r="J15" s="4">
        <f t="shared" si="1"/>
        <v>166943.47826086957</v>
      </c>
      <c r="K15" s="4">
        <f t="shared" si="2"/>
        <v>1112956.5217391304</v>
      </c>
      <c r="L15" s="4">
        <v>18502.080000000002</v>
      </c>
      <c r="M15" s="4">
        <v>1789</v>
      </c>
      <c r="N15" s="4">
        <v>6399.5</v>
      </c>
      <c r="O15" s="4">
        <v>63995</v>
      </c>
      <c r="P15" s="4">
        <v>19224.37</v>
      </c>
      <c r="Q15" s="4">
        <f t="shared" si="3"/>
        <v>1003046.5717391304</v>
      </c>
      <c r="R15" s="4">
        <f>IF(E15=FALSE,SUMIFS(Investors!$R:$R,Investors!$G:$G,Sales!C15),0)</f>
        <v>0</v>
      </c>
      <c r="S15" s="4">
        <f t="shared" si="4"/>
        <v>1003046.5717391304</v>
      </c>
      <c r="T15" t="b">
        <v>0</v>
      </c>
      <c r="U15" s="5">
        <f t="shared" si="5"/>
        <v>45016</v>
      </c>
    </row>
    <row r="16" spans="1:21" hidden="1">
      <c r="A16" t="s">
        <v>24</v>
      </c>
      <c r="B16" t="s">
        <v>25</v>
      </c>
      <c r="C16" t="s">
        <v>37</v>
      </c>
      <c r="D16" t="b">
        <v>1</v>
      </c>
      <c r="E16" t="b">
        <v>1</v>
      </c>
      <c r="F16">
        <v>1</v>
      </c>
      <c r="G16" s="5">
        <v>44887</v>
      </c>
      <c r="H16" s="6">
        <v>44887</v>
      </c>
      <c r="I16" s="4">
        <v>1329900</v>
      </c>
      <c r="J16" s="4">
        <f t="shared" si="1"/>
        <v>173465.21739130435</v>
      </c>
      <c r="K16" s="4">
        <f t="shared" si="2"/>
        <v>1156434.7826086956</v>
      </c>
      <c r="L16" s="4">
        <v>18502.080000000002</v>
      </c>
      <c r="M16" s="4">
        <v>1789</v>
      </c>
      <c r="N16" s="4">
        <v>6649.5</v>
      </c>
      <c r="O16" s="4">
        <v>66495</v>
      </c>
      <c r="P16" s="4">
        <v>19224.37</v>
      </c>
      <c r="Q16" s="4">
        <f t="shared" si="3"/>
        <v>1043774.8326086956</v>
      </c>
      <c r="R16" s="4">
        <f>IF(E16=FALSE,SUMIFS(Investors!$R:$R,Investors!$G:$G,Sales!C16),0)</f>
        <v>0</v>
      </c>
      <c r="S16" s="4">
        <f t="shared" si="4"/>
        <v>1043774.8326086956</v>
      </c>
      <c r="T16" t="b">
        <v>0</v>
      </c>
      <c r="U16" s="5">
        <f t="shared" si="5"/>
        <v>44957</v>
      </c>
    </row>
    <row r="17" spans="1:21" hidden="1">
      <c r="A17" t="s">
        <v>24</v>
      </c>
      <c r="B17" t="s">
        <v>25</v>
      </c>
      <c r="C17" t="s">
        <v>38</v>
      </c>
      <c r="D17" t="b">
        <v>1</v>
      </c>
      <c r="E17" t="b">
        <v>1</v>
      </c>
      <c r="F17">
        <v>1</v>
      </c>
      <c r="G17" s="5">
        <v>44901</v>
      </c>
      <c r="H17" s="6">
        <v>44901</v>
      </c>
      <c r="I17" s="4">
        <v>1399900</v>
      </c>
      <c r="J17" s="4">
        <f t="shared" si="1"/>
        <v>182595.65217391305</v>
      </c>
      <c r="K17" s="4">
        <f t="shared" si="2"/>
        <v>1217304.3478260869</v>
      </c>
      <c r="L17" s="4">
        <v>18502.080000000002</v>
      </c>
      <c r="M17" s="4">
        <v>1789</v>
      </c>
      <c r="N17" s="4">
        <v>6999.5</v>
      </c>
      <c r="O17" s="4">
        <v>69995</v>
      </c>
      <c r="P17" s="4">
        <v>19224.37</v>
      </c>
      <c r="Q17" s="4">
        <f t="shared" si="3"/>
        <v>1100794.397826087</v>
      </c>
      <c r="R17" s="4">
        <f>IF(E17=FALSE,SUMIFS(Investors!$R:$R,Investors!$G:$G,Sales!C17),0)</f>
        <v>0</v>
      </c>
      <c r="S17" s="4">
        <f t="shared" si="4"/>
        <v>1100794.397826087</v>
      </c>
      <c r="T17" t="b">
        <v>0</v>
      </c>
      <c r="U17" s="5">
        <f t="shared" si="5"/>
        <v>44957</v>
      </c>
    </row>
    <row r="18" spans="1:21" hidden="1">
      <c r="A18" t="s">
        <v>24</v>
      </c>
      <c r="B18" t="s">
        <v>25</v>
      </c>
      <c r="C18" t="s">
        <v>39</v>
      </c>
      <c r="D18" t="b">
        <v>1</v>
      </c>
      <c r="E18" t="b">
        <v>1</v>
      </c>
      <c r="F18">
        <v>1</v>
      </c>
      <c r="G18" s="5">
        <v>44887</v>
      </c>
      <c r="H18" s="6">
        <v>44887</v>
      </c>
      <c r="I18" s="4">
        <v>1309900</v>
      </c>
      <c r="J18" s="4">
        <f t="shared" si="1"/>
        <v>170856.52173913043</v>
      </c>
      <c r="K18" s="4">
        <f t="shared" si="2"/>
        <v>1139043.4782608696</v>
      </c>
      <c r="L18" s="4">
        <v>18502.080000000002</v>
      </c>
      <c r="M18" s="4">
        <v>1789</v>
      </c>
      <c r="N18" s="4">
        <v>6549.5</v>
      </c>
      <c r="O18" s="4">
        <v>65495</v>
      </c>
      <c r="P18" s="4">
        <v>19224.37</v>
      </c>
      <c r="Q18" s="4">
        <f t="shared" si="3"/>
        <v>1027483.5282608697</v>
      </c>
      <c r="R18" s="4">
        <f>IF(E18=FALSE,SUMIFS(Investors!$R:$R,Investors!$G:$G,Sales!C18),0)</f>
        <v>0</v>
      </c>
      <c r="S18" s="4">
        <f t="shared" si="4"/>
        <v>1027483.5282608697</v>
      </c>
      <c r="T18" t="b">
        <v>0</v>
      </c>
      <c r="U18" s="5">
        <f t="shared" si="5"/>
        <v>44957</v>
      </c>
    </row>
    <row r="19" spans="1:21" hidden="1">
      <c r="A19" t="s">
        <v>24</v>
      </c>
      <c r="B19" t="s">
        <v>25</v>
      </c>
      <c r="C19" t="s">
        <v>40</v>
      </c>
      <c r="D19" t="b">
        <v>1</v>
      </c>
      <c r="E19" t="b">
        <v>1</v>
      </c>
      <c r="F19">
        <v>1</v>
      </c>
      <c r="G19" s="5">
        <v>44896</v>
      </c>
      <c r="H19" s="6">
        <v>44896</v>
      </c>
      <c r="I19" s="4">
        <v>1349900</v>
      </c>
      <c r="J19" s="4">
        <f t="shared" si="1"/>
        <v>176073.91304347827</v>
      </c>
      <c r="K19" s="4">
        <f t="shared" si="2"/>
        <v>1173826.0869565217</v>
      </c>
      <c r="L19" s="4">
        <v>18502.080000000002</v>
      </c>
      <c r="M19" s="4">
        <v>1789</v>
      </c>
      <c r="N19" s="4">
        <v>6749.5</v>
      </c>
      <c r="O19" s="4">
        <v>67495</v>
      </c>
      <c r="P19" s="4">
        <v>19224.37</v>
      </c>
      <c r="Q19" s="4">
        <f t="shared" si="3"/>
        <v>1060066.1369565218</v>
      </c>
      <c r="R19" s="4">
        <f>IF(E19=FALSE,SUMIFS(Investors!$R:$R,Investors!$G:$G,Sales!C19),0)</f>
        <v>0</v>
      </c>
      <c r="S19" s="4">
        <f t="shared" si="4"/>
        <v>1060066.1369565218</v>
      </c>
      <c r="T19" t="b">
        <v>0</v>
      </c>
      <c r="U19" s="5">
        <f t="shared" si="5"/>
        <v>44957</v>
      </c>
    </row>
    <row r="20" spans="1:21" hidden="1">
      <c r="A20" t="s">
        <v>24</v>
      </c>
      <c r="B20" t="s">
        <v>25</v>
      </c>
      <c r="C20" t="s">
        <v>41</v>
      </c>
      <c r="D20" t="b">
        <v>1</v>
      </c>
      <c r="E20" t="b">
        <v>1</v>
      </c>
      <c r="F20">
        <v>1</v>
      </c>
      <c r="G20" s="5">
        <v>45056</v>
      </c>
      <c r="H20" s="6">
        <v>45056</v>
      </c>
      <c r="I20" s="4">
        <v>1379900</v>
      </c>
      <c r="J20" s="4">
        <f t="shared" si="1"/>
        <v>179986.95652173914</v>
      </c>
      <c r="K20" s="4">
        <f t="shared" si="2"/>
        <v>1199913.0434782607</v>
      </c>
      <c r="L20" s="4">
        <v>18502.080000000002</v>
      </c>
      <c r="M20" s="4">
        <v>1789</v>
      </c>
      <c r="N20" s="4">
        <v>6899.5</v>
      </c>
      <c r="O20" s="4">
        <v>68995</v>
      </c>
      <c r="P20" s="4">
        <v>19224.37</v>
      </c>
      <c r="Q20" s="4">
        <f t="shared" si="3"/>
        <v>1084503.0934782608</v>
      </c>
      <c r="R20" s="4">
        <f>IF(E20=FALSE,SUMIFS(Investors!$R:$R,Investors!$G:$G,Sales!C20),0)</f>
        <v>0</v>
      </c>
      <c r="S20" s="4">
        <f t="shared" si="4"/>
        <v>1084503.0934782608</v>
      </c>
      <c r="T20" t="b">
        <v>0</v>
      </c>
      <c r="U20" s="5">
        <f t="shared" si="5"/>
        <v>45138</v>
      </c>
    </row>
    <row r="21" spans="1:21" hidden="1">
      <c r="A21" t="s">
        <v>24</v>
      </c>
      <c r="B21" t="s">
        <v>25</v>
      </c>
      <c r="C21" t="s">
        <v>42</v>
      </c>
      <c r="D21" t="b">
        <v>1</v>
      </c>
      <c r="E21" t="b">
        <v>1</v>
      </c>
      <c r="F21">
        <v>1</v>
      </c>
      <c r="G21" s="5">
        <v>44942</v>
      </c>
      <c r="H21" s="6">
        <v>44942</v>
      </c>
      <c r="I21" s="4">
        <v>1379900</v>
      </c>
      <c r="J21" s="4">
        <f t="shared" si="1"/>
        <v>179986.95652173914</v>
      </c>
      <c r="K21" s="4">
        <f t="shared" si="2"/>
        <v>1199913.0434782607</v>
      </c>
      <c r="L21" s="4">
        <v>18502.080000000002</v>
      </c>
      <c r="M21" s="4">
        <v>1789</v>
      </c>
      <c r="N21" s="4">
        <v>6899.5</v>
      </c>
      <c r="O21" s="4">
        <v>68995</v>
      </c>
      <c r="P21" s="4">
        <v>19224.37</v>
      </c>
      <c r="Q21" s="4">
        <f t="shared" si="3"/>
        <v>1084503.0934782608</v>
      </c>
      <c r="R21" s="4">
        <f>IF(E21=FALSE,SUMIFS(Investors!$R:$R,Investors!$G:$G,Sales!C21),0)</f>
        <v>0</v>
      </c>
      <c r="S21" s="4">
        <f t="shared" si="4"/>
        <v>1084503.0934782608</v>
      </c>
      <c r="T21" t="b">
        <v>0</v>
      </c>
      <c r="U21" s="5">
        <f t="shared" si="5"/>
        <v>45016</v>
      </c>
    </row>
    <row r="22" spans="1:21" hidden="1">
      <c r="A22" t="s">
        <v>24</v>
      </c>
      <c r="B22" t="s">
        <v>25</v>
      </c>
      <c r="C22" t="s">
        <v>43</v>
      </c>
      <c r="D22" t="b">
        <v>1</v>
      </c>
      <c r="E22" t="b">
        <v>1</v>
      </c>
      <c r="F22">
        <v>1</v>
      </c>
      <c r="G22" s="5">
        <v>44901</v>
      </c>
      <c r="H22" s="6">
        <v>44901</v>
      </c>
      <c r="I22" s="4">
        <v>1389900</v>
      </c>
      <c r="J22" s="4">
        <f t="shared" si="1"/>
        <v>181291.30434782611</v>
      </c>
      <c r="K22" s="4">
        <f t="shared" si="2"/>
        <v>1208608.6956521738</v>
      </c>
      <c r="L22" s="4">
        <v>18502.080000000002</v>
      </c>
      <c r="M22" s="4">
        <v>1789</v>
      </c>
      <c r="N22" s="4">
        <v>6949.5</v>
      </c>
      <c r="O22" s="4">
        <v>69495</v>
      </c>
      <c r="P22" s="4">
        <v>19224.37</v>
      </c>
      <c r="Q22" s="4">
        <f t="shared" si="3"/>
        <v>1092648.7456521739</v>
      </c>
      <c r="R22" s="4">
        <f>IF(E22=FALSE,SUMIFS(Investors!$R:$R,Investors!$G:$G,Sales!C22),0)</f>
        <v>0</v>
      </c>
      <c r="S22" s="4">
        <f t="shared" si="4"/>
        <v>1092648.7456521739</v>
      </c>
      <c r="T22" t="b">
        <v>0</v>
      </c>
      <c r="U22" s="5">
        <f t="shared" si="5"/>
        <v>44957</v>
      </c>
    </row>
    <row r="23" spans="1:21" hidden="1">
      <c r="A23" t="s">
        <v>24</v>
      </c>
      <c r="B23" t="s">
        <v>44</v>
      </c>
      <c r="C23" t="s">
        <v>45</v>
      </c>
      <c r="D23" t="b">
        <v>1</v>
      </c>
      <c r="E23" t="b">
        <v>1</v>
      </c>
      <c r="F23">
        <v>1</v>
      </c>
      <c r="G23" s="5">
        <v>44909</v>
      </c>
      <c r="H23" s="6">
        <v>44909</v>
      </c>
      <c r="I23" s="4">
        <v>1595900</v>
      </c>
      <c r="J23" s="4">
        <f t="shared" si="1"/>
        <v>208160.86956521738</v>
      </c>
      <c r="K23" s="4">
        <f t="shared" si="2"/>
        <v>1387739.1304347827</v>
      </c>
      <c r="L23" s="4">
        <v>18502.080000000002</v>
      </c>
      <c r="M23" s="4">
        <v>1789</v>
      </c>
      <c r="N23" s="4">
        <v>7979.5</v>
      </c>
      <c r="O23" s="4">
        <v>79795</v>
      </c>
      <c r="P23" s="4">
        <v>19224.37</v>
      </c>
      <c r="Q23" s="4">
        <f t="shared" si="3"/>
        <v>1260449.1804347828</v>
      </c>
      <c r="R23" s="4">
        <f>IF(E23=FALSE,SUMIFS(Investors!$R:$R,Investors!$G:$G,Sales!C23),0)</f>
        <v>0</v>
      </c>
      <c r="S23" s="4">
        <f t="shared" si="4"/>
        <v>1260449.1804347828</v>
      </c>
      <c r="T23" t="b">
        <v>0</v>
      </c>
      <c r="U23" s="5">
        <f t="shared" si="5"/>
        <v>44957</v>
      </c>
    </row>
    <row r="24" spans="1:21" hidden="1">
      <c r="A24" t="s">
        <v>24</v>
      </c>
      <c r="B24" t="s">
        <v>44</v>
      </c>
      <c r="C24" t="s">
        <v>46</v>
      </c>
      <c r="D24" t="b">
        <v>1</v>
      </c>
      <c r="E24" t="b">
        <v>1</v>
      </c>
      <c r="F24">
        <v>1</v>
      </c>
      <c r="G24" s="5">
        <v>44896</v>
      </c>
      <c r="H24" s="6">
        <v>44896</v>
      </c>
      <c r="I24" s="4">
        <v>1559900</v>
      </c>
      <c r="J24" s="4">
        <f t="shared" si="1"/>
        <v>203465.21739130435</v>
      </c>
      <c r="K24" s="4">
        <f t="shared" si="2"/>
        <v>1356434.7826086956</v>
      </c>
      <c r="L24" s="4">
        <v>18502.080000000002</v>
      </c>
      <c r="M24" s="4">
        <v>1789</v>
      </c>
      <c r="N24" s="4">
        <v>7799.5</v>
      </c>
      <c r="O24" s="4">
        <v>77995</v>
      </c>
      <c r="P24" s="4">
        <v>19224.37</v>
      </c>
      <c r="Q24" s="4">
        <f t="shared" si="3"/>
        <v>1231124.8326086956</v>
      </c>
      <c r="R24" s="4">
        <f>IF(E24=FALSE,SUMIFS(Investors!$R:$R,Investors!$G:$G,Sales!C24),0)</f>
        <v>0</v>
      </c>
      <c r="S24" s="4">
        <f t="shared" si="4"/>
        <v>1231124.8326086956</v>
      </c>
      <c r="T24" t="b">
        <v>0</v>
      </c>
      <c r="U24" s="5">
        <f t="shared" si="5"/>
        <v>44957</v>
      </c>
    </row>
    <row r="25" spans="1:21" hidden="1">
      <c r="A25" t="s">
        <v>24</v>
      </c>
      <c r="B25" t="s">
        <v>44</v>
      </c>
      <c r="C25" t="s">
        <v>47</v>
      </c>
      <c r="D25" t="b">
        <v>1</v>
      </c>
      <c r="E25" t="b">
        <v>1</v>
      </c>
      <c r="F25">
        <v>1</v>
      </c>
      <c r="G25" s="5">
        <v>44887</v>
      </c>
      <c r="H25" s="6">
        <v>44887</v>
      </c>
      <c r="I25" s="4">
        <v>1514900</v>
      </c>
      <c r="J25" s="4">
        <f t="shared" si="1"/>
        <v>197595.65217391305</v>
      </c>
      <c r="K25" s="4">
        <f t="shared" si="2"/>
        <v>1317304.3478260869</v>
      </c>
      <c r="L25" s="4">
        <v>18502.080000000002</v>
      </c>
      <c r="M25" s="4">
        <v>1789</v>
      </c>
      <c r="N25" s="4">
        <v>7574.5</v>
      </c>
      <c r="O25" s="4">
        <v>75745</v>
      </c>
      <c r="P25" s="4">
        <v>19224.37</v>
      </c>
      <c r="Q25" s="4">
        <f t="shared" si="3"/>
        <v>1194469.397826087</v>
      </c>
      <c r="R25" s="4">
        <f>IF(E25=FALSE,SUMIFS(Investors!$R:$R,Investors!$G:$G,Sales!C25),0)</f>
        <v>0</v>
      </c>
      <c r="S25" s="4">
        <f t="shared" si="4"/>
        <v>1194469.397826087</v>
      </c>
      <c r="T25" t="b">
        <v>0</v>
      </c>
      <c r="U25" s="5">
        <f t="shared" si="5"/>
        <v>44957</v>
      </c>
    </row>
    <row r="26" spans="1:21" hidden="1">
      <c r="A26" t="s">
        <v>24</v>
      </c>
      <c r="B26" t="s">
        <v>44</v>
      </c>
      <c r="C26" t="s">
        <v>48</v>
      </c>
      <c r="D26" t="b">
        <v>1</v>
      </c>
      <c r="E26" t="b">
        <v>1</v>
      </c>
      <c r="F26">
        <v>1</v>
      </c>
      <c r="G26" s="5">
        <v>44908</v>
      </c>
      <c r="H26" s="6">
        <v>44908</v>
      </c>
      <c r="I26" s="4">
        <v>1579900</v>
      </c>
      <c r="J26" s="4">
        <f t="shared" si="1"/>
        <v>206073.91304347827</v>
      </c>
      <c r="K26" s="4">
        <f t="shared" si="2"/>
        <v>1373826.0869565217</v>
      </c>
      <c r="L26" s="4">
        <v>18502.080000000002</v>
      </c>
      <c r="M26" s="4">
        <v>1789</v>
      </c>
      <c r="N26" s="4">
        <v>7899.5</v>
      </c>
      <c r="O26" s="4">
        <v>78995</v>
      </c>
      <c r="P26" s="4">
        <v>19224.37</v>
      </c>
      <c r="Q26" s="4">
        <f t="shared" si="3"/>
        <v>1247416.1369565218</v>
      </c>
      <c r="R26" s="4">
        <f>IF(E26=FALSE,SUMIFS(Investors!$R:$R,Investors!$G:$G,Sales!C26),0)</f>
        <v>0</v>
      </c>
      <c r="S26" s="4">
        <f t="shared" si="4"/>
        <v>1247416.1369565218</v>
      </c>
      <c r="T26" t="b">
        <v>0</v>
      </c>
      <c r="U26" s="5">
        <f t="shared" si="5"/>
        <v>44957</v>
      </c>
    </row>
    <row r="27" spans="1:21" hidden="1">
      <c r="A27" t="s">
        <v>24</v>
      </c>
      <c r="B27" t="s">
        <v>44</v>
      </c>
      <c r="C27" t="s">
        <v>49</v>
      </c>
      <c r="D27" t="b">
        <v>1</v>
      </c>
      <c r="E27" t="b">
        <v>1</v>
      </c>
      <c r="F27">
        <v>1</v>
      </c>
      <c r="G27" s="5">
        <v>44992</v>
      </c>
      <c r="H27" s="6">
        <v>44992</v>
      </c>
      <c r="I27" s="4">
        <v>1649900</v>
      </c>
      <c r="J27" s="4">
        <f t="shared" si="1"/>
        <v>215204.34782608695</v>
      </c>
      <c r="K27" s="4">
        <f t="shared" si="2"/>
        <v>1434695.6521739131</v>
      </c>
      <c r="L27" s="4">
        <v>18502.080000000002</v>
      </c>
      <c r="M27" s="4">
        <v>1789</v>
      </c>
      <c r="N27" s="4">
        <v>8249.5</v>
      </c>
      <c r="O27" s="4">
        <v>82495</v>
      </c>
      <c r="P27" s="4">
        <v>19224.37</v>
      </c>
      <c r="Q27" s="4">
        <f t="shared" si="3"/>
        <v>1304435.7021739131</v>
      </c>
      <c r="R27" s="4">
        <f>IF(E27=FALSE,SUMIFS(Investors!$R:$R,Investors!$G:$G,Sales!C27),0)</f>
        <v>0</v>
      </c>
      <c r="S27" s="4">
        <f t="shared" si="4"/>
        <v>1304435.7021739131</v>
      </c>
      <c r="T27" t="b">
        <v>0</v>
      </c>
      <c r="U27" s="5">
        <f t="shared" si="5"/>
        <v>45077</v>
      </c>
    </row>
    <row r="28" spans="1:21" hidden="1">
      <c r="A28" t="s">
        <v>24</v>
      </c>
      <c r="B28" t="s">
        <v>44</v>
      </c>
      <c r="C28" t="s">
        <v>50</v>
      </c>
      <c r="D28" t="b">
        <v>1</v>
      </c>
      <c r="E28" t="b">
        <v>1</v>
      </c>
      <c r="F28">
        <v>1</v>
      </c>
      <c r="G28" s="5">
        <v>44956</v>
      </c>
      <c r="H28" s="6">
        <v>44956</v>
      </c>
      <c r="I28" s="4">
        <v>1529900</v>
      </c>
      <c r="J28" s="4">
        <f t="shared" si="1"/>
        <v>199552.17391304349</v>
      </c>
      <c r="K28" s="4">
        <f t="shared" si="2"/>
        <v>1330347.8260869565</v>
      </c>
      <c r="L28" s="4">
        <v>18502.080000000002</v>
      </c>
      <c r="M28" s="4">
        <v>1789</v>
      </c>
      <c r="N28" s="4">
        <v>7649.5</v>
      </c>
      <c r="O28" s="4">
        <v>76495</v>
      </c>
      <c r="P28" s="4">
        <v>19224.37</v>
      </c>
      <c r="Q28" s="4">
        <f t="shared" si="3"/>
        <v>1206687.8760869566</v>
      </c>
      <c r="R28" s="4">
        <f>IF(E28=FALSE,SUMIFS(Investors!$R:$R,Investors!$G:$G,Sales!C28),0)</f>
        <v>0</v>
      </c>
      <c r="S28" s="4">
        <f t="shared" si="4"/>
        <v>1206687.8760869566</v>
      </c>
      <c r="T28" t="b">
        <v>0</v>
      </c>
      <c r="U28" s="5">
        <f t="shared" si="5"/>
        <v>45016</v>
      </c>
    </row>
    <row r="29" spans="1:21" hidden="1">
      <c r="A29" t="s">
        <v>24</v>
      </c>
      <c r="B29" t="s">
        <v>44</v>
      </c>
      <c r="C29" t="s">
        <v>51</v>
      </c>
      <c r="D29" t="b">
        <v>1</v>
      </c>
      <c r="E29" t="b">
        <v>1</v>
      </c>
      <c r="F29">
        <v>1</v>
      </c>
      <c r="G29" s="5">
        <v>45027</v>
      </c>
      <c r="H29" s="6">
        <v>45027</v>
      </c>
      <c r="I29" s="4">
        <v>1549900</v>
      </c>
      <c r="J29" s="4">
        <f t="shared" si="1"/>
        <v>202160.86956521738</v>
      </c>
      <c r="K29" s="4">
        <f t="shared" si="2"/>
        <v>1347739.1304347827</v>
      </c>
      <c r="L29" s="4">
        <v>18502.080000000002</v>
      </c>
      <c r="M29" s="4">
        <v>1789</v>
      </c>
      <c r="N29" s="4">
        <v>7749.5</v>
      </c>
      <c r="O29" s="4">
        <v>77495</v>
      </c>
      <c r="P29" s="4">
        <v>19224.37</v>
      </c>
      <c r="Q29" s="4">
        <f t="shared" si="3"/>
        <v>1222979.1804347828</v>
      </c>
      <c r="R29" s="4">
        <f>IF(E29=FALSE,SUMIFS(Investors!$R:$R,Investors!$G:$G,Sales!C29),0)</f>
        <v>0</v>
      </c>
      <c r="S29" s="4">
        <f t="shared" si="4"/>
        <v>1222979.1804347828</v>
      </c>
      <c r="T29" t="b">
        <v>0</v>
      </c>
      <c r="U29" s="5">
        <f t="shared" si="5"/>
        <v>45077</v>
      </c>
    </row>
    <row r="30" spans="1:21" hidden="1">
      <c r="A30" t="s">
        <v>24</v>
      </c>
      <c r="B30" t="s">
        <v>44</v>
      </c>
      <c r="C30" t="s">
        <v>52</v>
      </c>
      <c r="D30" t="b">
        <v>1</v>
      </c>
      <c r="E30" t="b">
        <v>1</v>
      </c>
      <c r="F30">
        <v>1</v>
      </c>
      <c r="G30" s="5">
        <v>44984</v>
      </c>
      <c r="H30" s="6">
        <v>44984</v>
      </c>
      <c r="I30" s="4">
        <v>1599900</v>
      </c>
      <c r="J30" s="4">
        <f t="shared" si="1"/>
        <v>208682.60869565216</v>
      </c>
      <c r="K30" s="4">
        <f t="shared" si="2"/>
        <v>1391217.3913043479</v>
      </c>
      <c r="L30" s="4">
        <v>18502.080000000002</v>
      </c>
      <c r="M30" s="4">
        <v>1789</v>
      </c>
      <c r="N30" s="4">
        <v>7999.5</v>
      </c>
      <c r="O30" s="4">
        <v>79995</v>
      </c>
      <c r="P30" s="4">
        <v>19224.37</v>
      </c>
      <c r="Q30" s="4">
        <f t="shared" si="3"/>
        <v>1263707.4413043479</v>
      </c>
      <c r="R30" s="4">
        <f>IF(E30=FALSE,SUMIFS(Investors!$R:$R,Investors!$G:$G,Sales!C30),0)</f>
        <v>0</v>
      </c>
      <c r="S30" s="4">
        <f t="shared" si="4"/>
        <v>1263707.4413043479</v>
      </c>
      <c r="T30" t="b">
        <v>0</v>
      </c>
      <c r="U30" s="5">
        <f t="shared" si="5"/>
        <v>45016</v>
      </c>
    </row>
    <row r="31" spans="1:21" hidden="1">
      <c r="A31" t="s">
        <v>24</v>
      </c>
      <c r="B31" t="s">
        <v>44</v>
      </c>
      <c r="C31" t="s">
        <v>53</v>
      </c>
      <c r="D31" t="b">
        <v>1</v>
      </c>
      <c r="E31" t="b">
        <v>1</v>
      </c>
      <c r="F31">
        <v>1</v>
      </c>
      <c r="G31" s="5">
        <v>44999</v>
      </c>
      <c r="H31" s="6">
        <v>44999</v>
      </c>
      <c r="I31" s="4">
        <v>1599900</v>
      </c>
      <c r="J31" s="4">
        <f t="shared" si="1"/>
        <v>208682.60869565216</v>
      </c>
      <c r="K31" s="4">
        <f t="shared" si="2"/>
        <v>1391217.3913043479</v>
      </c>
      <c r="L31" s="4">
        <v>18502.080000000002</v>
      </c>
      <c r="M31" s="4">
        <v>1789</v>
      </c>
      <c r="N31" s="4">
        <v>7999.5</v>
      </c>
      <c r="O31" s="4">
        <v>79995</v>
      </c>
      <c r="P31" s="4">
        <v>19224.37</v>
      </c>
      <c r="Q31" s="4">
        <f t="shared" si="3"/>
        <v>1263707.4413043479</v>
      </c>
      <c r="R31" s="4">
        <f>IF(E31=FALSE,SUMIFS(Investors!$R:$R,Investors!$G:$G,Sales!C31),0)</f>
        <v>0</v>
      </c>
      <c r="S31" s="4">
        <f t="shared" si="4"/>
        <v>1263707.4413043479</v>
      </c>
      <c r="T31" t="b">
        <v>0</v>
      </c>
      <c r="U31" s="5">
        <f t="shared" si="5"/>
        <v>45077</v>
      </c>
    </row>
    <row r="32" spans="1:21" hidden="1">
      <c r="A32" t="s">
        <v>24</v>
      </c>
      <c r="B32" t="s">
        <v>44</v>
      </c>
      <c r="C32" t="s">
        <v>54</v>
      </c>
      <c r="D32" t="b">
        <v>1</v>
      </c>
      <c r="E32" t="b">
        <v>1</v>
      </c>
      <c r="F32">
        <v>1</v>
      </c>
      <c r="G32" s="5">
        <v>45019</v>
      </c>
      <c r="H32" s="6">
        <v>45019</v>
      </c>
      <c r="I32" s="4">
        <v>1549900</v>
      </c>
      <c r="J32" s="4">
        <f t="shared" si="1"/>
        <v>202160.86956521738</v>
      </c>
      <c r="K32" s="4">
        <f t="shared" si="2"/>
        <v>1347739.1304347827</v>
      </c>
      <c r="L32" s="4">
        <v>18502.080000000002</v>
      </c>
      <c r="M32" s="4">
        <v>1789</v>
      </c>
      <c r="N32" s="4">
        <v>7749.5</v>
      </c>
      <c r="O32" s="4">
        <v>77495</v>
      </c>
      <c r="P32" s="4">
        <v>19224.37</v>
      </c>
      <c r="Q32" s="4">
        <f t="shared" si="3"/>
        <v>1222979.1804347828</v>
      </c>
      <c r="R32" s="4">
        <f>IF(E32=FALSE,SUMIFS(Investors!$R:$R,Investors!$G:$G,Sales!C32),0)</f>
        <v>0</v>
      </c>
      <c r="S32" s="4">
        <f t="shared" si="4"/>
        <v>1222979.1804347828</v>
      </c>
      <c r="T32" t="b">
        <v>0</v>
      </c>
      <c r="U32" s="5">
        <f t="shared" si="5"/>
        <v>45077</v>
      </c>
    </row>
    <row r="33" spans="1:21" hidden="1">
      <c r="A33" t="s">
        <v>24</v>
      </c>
      <c r="B33" t="s">
        <v>44</v>
      </c>
      <c r="C33" t="s">
        <v>55</v>
      </c>
      <c r="D33" t="b">
        <v>1</v>
      </c>
      <c r="E33" t="b">
        <v>1</v>
      </c>
      <c r="F33">
        <v>1</v>
      </c>
      <c r="G33" s="5">
        <v>45027</v>
      </c>
      <c r="H33" s="6">
        <v>45027</v>
      </c>
      <c r="I33" s="4">
        <v>1574900</v>
      </c>
      <c r="J33" s="4">
        <f t="shared" si="1"/>
        <v>205421.73913043478</v>
      </c>
      <c r="K33" s="4">
        <f t="shared" si="2"/>
        <v>1369478.2608695652</v>
      </c>
      <c r="L33" s="4">
        <v>18502.080000000002</v>
      </c>
      <c r="M33" s="4">
        <v>1789</v>
      </c>
      <c r="N33" s="4">
        <v>7874.5</v>
      </c>
      <c r="O33" s="4">
        <v>78745</v>
      </c>
      <c r="P33" s="4">
        <v>19224.37</v>
      </c>
      <c r="Q33" s="4">
        <f t="shared" si="3"/>
        <v>1243343.3108695652</v>
      </c>
      <c r="R33" s="4">
        <f>IF(E33=FALSE,SUMIFS(Investors!$R:$R,Investors!$G:$G,Sales!C33),0)</f>
        <v>0</v>
      </c>
      <c r="S33" s="4">
        <f t="shared" si="4"/>
        <v>1243343.3108695652</v>
      </c>
      <c r="T33" t="b">
        <v>0</v>
      </c>
      <c r="U33" s="5">
        <f t="shared" si="5"/>
        <v>45077</v>
      </c>
    </row>
    <row r="34" spans="1:21" hidden="1">
      <c r="A34" t="s">
        <v>24</v>
      </c>
      <c r="B34" t="s">
        <v>44</v>
      </c>
      <c r="C34" t="s">
        <v>56</v>
      </c>
      <c r="D34" t="b">
        <v>1</v>
      </c>
      <c r="E34" t="b">
        <v>1</v>
      </c>
      <c r="F34">
        <v>1</v>
      </c>
      <c r="G34" s="5">
        <v>44936</v>
      </c>
      <c r="H34" s="6">
        <v>44936</v>
      </c>
      <c r="I34" s="4">
        <v>1449900</v>
      </c>
      <c r="J34" s="4">
        <f t="shared" si="1"/>
        <v>189117.39130434784</v>
      </c>
      <c r="K34" s="4">
        <f t="shared" si="2"/>
        <v>1260782.6086956521</v>
      </c>
      <c r="L34" s="4">
        <v>18502.080000000002</v>
      </c>
      <c r="M34" s="4">
        <v>1789</v>
      </c>
      <c r="N34" s="4">
        <v>7249.5</v>
      </c>
      <c r="O34" s="4">
        <v>72495</v>
      </c>
      <c r="P34" s="4">
        <v>19224.37</v>
      </c>
      <c r="Q34" s="4">
        <f t="shared" si="3"/>
        <v>1141522.6586956521</v>
      </c>
      <c r="R34" s="4">
        <f>IF(E34=FALSE,SUMIFS(Investors!$R:$R,Investors!$G:$G,Sales!C34),0)</f>
        <v>0</v>
      </c>
      <c r="S34" s="4">
        <f t="shared" si="4"/>
        <v>1141522.6586956521</v>
      </c>
      <c r="T34" t="b">
        <v>0</v>
      </c>
      <c r="U34" s="5">
        <f t="shared" si="5"/>
        <v>45016</v>
      </c>
    </row>
    <row r="35" spans="1:21" hidden="1">
      <c r="A35" t="s">
        <v>24</v>
      </c>
      <c r="B35" t="s">
        <v>44</v>
      </c>
      <c r="C35" t="s">
        <v>57</v>
      </c>
      <c r="D35" t="b">
        <v>1</v>
      </c>
      <c r="E35" t="b">
        <v>1</v>
      </c>
      <c r="F35">
        <v>1</v>
      </c>
      <c r="G35" s="5">
        <v>45007</v>
      </c>
      <c r="H35" s="6">
        <v>45007</v>
      </c>
      <c r="I35" s="4">
        <v>1424900</v>
      </c>
      <c r="J35" s="4">
        <f t="shared" si="1"/>
        <v>185856.52173913043</v>
      </c>
      <c r="K35" s="4">
        <f t="shared" si="2"/>
        <v>1239043.4782608696</v>
      </c>
      <c r="L35" s="4">
        <v>18502.080000000002</v>
      </c>
      <c r="M35" s="4">
        <v>1789</v>
      </c>
      <c r="N35" s="4">
        <v>7124.5</v>
      </c>
      <c r="O35" s="4">
        <v>71245</v>
      </c>
      <c r="P35" s="4">
        <v>19224.37</v>
      </c>
      <c r="Q35" s="4">
        <f t="shared" si="3"/>
        <v>1121158.5282608697</v>
      </c>
      <c r="R35" s="4">
        <f>IF(E35=FALSE,SUMIFS(Investors!$R:$R,Investors!$G:$G,Sales!C35),0)</f>
        <v>0</v>
      </c>
      <c r="S35" s="4">
        <f t="shared" si="4"/>
        <v>1121158.5282608697</v>
      </c>
      <c r="T35" t="b">
        <v>0</v>
      </c>
      <c r="U35" s="5">
        <f t="shared" si="5"/>
        <v>45077</v>
      </c>
    </row>
    <row r="36" spans="1:21" hidden="1">
      <c r="A36" t="s">
        <v>24</v>
      </c>
      <c r="B36" t="s">
        <v>44</v>
      </c>
      <c r="C36" t="s">
        <v>58</v>
      </c>
      <c r="D36" t="b">
        <v>1</v>
      </c>
      <c r="E36" t="b">
        <v>1</v>
      </c>
      <c r="F36">
        <v>1</v>
      </c>
      <c r="G36" s="5">
        <v>44936</v>
      </c>
      <c r="H36" s="6">
        <v>44936</v>
      </c>
      <c r="I36" s="4">
        <v>1329900</v>
      </c>
      <c r="J36" s="4">
        <f t="shared" si="1"/>
        <v>173465.21739130435</v>
      </c>
      <c r="K36" s="4">
        <f t="shared" si="2"/>
        <v>1156434.7826086956</v>
      </c>
      <c r="L36" s="4">
        <v>18502.080000000002</v>
      </c>
      <c r="M36" s="4">
        <v>1789</v>
      </c>
      <c r="N36" s="4">
        <v>6649.5</v>
      </c>
      <c r="O36" s="4">
        <v>66495</v>
      </c>
      <c r="P36" s="4">
        <v>19224.37</v>
      </c>
      <c r="Q36" s="4">
        <f t="shared" si="3"/>
        <v>1043774.8326086956</v>
      </c>
      <c r="R36" s="4">
        <f>IF(E36=FALSE,SUMIFS(Investors!$R:$R,Investors!$G:$G,Sales!C36),0)</f>
        <v>0</v>
      </c>
      <c r="S36" s="4">
        <f t="shared" si="4"/>
        <v>1043774.8326086956</v>
      </c>
      <c r="T36" t="b">
        <v>0</v>
      </c>
      <c r="U36" s="5">
        <f t="shared" si="5"/>
        <v>45016</v>
      </c>
    </row>
    <row r="37" spans="1:21" hidden="1">
      <c r="A37" t="s">
        <v>24</v>
      </c>
      <c r="B37" t="s">
        <v>44</v>
      </c>
      <c r="C37" t="s">
        <v>59</v>
      </c>
      <c r="D37" t="b">
        <v>1</v>
      </c>
      <c r="E37" t="b">
        <v>1</v>
      </c>
      <c r="F37">
        <v>1</v>
      </c>
      <c r="G37" s="5">
        <v>45007</v>
      </c>
      <c r="H37" s="6">
        <v>45007</v>
      </c>
      <c r="I37" s="4">
        <v>1424900</v>
      </c>
      <c r="J37" s="4">
        <f t="shared" si="1"/>
        <v>185856.52173913043</v>
      </c>
      <c r="K37" s="4">
        <f t="shared" si="2"/>
        <v>1239043.4782608696</v>
      </c>
      <c r="L37" s="4">
        <v>18502.080000000002</v>
      </c>
      <c r="M37" s="4">
        <v>1789</v>
      </c>
      <c r="N37" s="4">
        <v>7124.5</v>
      </c>
      <c r="O37" s="4">
        <v>71245</v>
      </c>
      <c r="P37" s="4">
        <v>19224.37</v>
      </c>
      <c r="Q37" s="4">
        <f t="shared" si="3"/>
        <v>1121158.5282608697</v>
      </c>
      <c r="R37" s="4">
        <f>IF(E37=FALSE,SUMIFS(Investors!$R:$R,Investors!$G:$G,Sales!C37),0)</f>
        <v>0</v>
      </c>
      <c r="S37" s="4">
        <f t="shared" si="4"/>
        <v>1121158.5282608697</v>
      </c>
      <c r="T37" t="b">
        <v>0</v>
      </c>
      <c r="U37" s="5">
        <f t="shared" si="5"/>
        <v>45077</v>
      </c>
    </row>
    <row r="38" spans="1:21" hidden="1">
      <c r="A38" t="s">
        <v>24</v>
      </c>
      <c r="B38" t="s">
        <v>44</v>
      </c>
      <c r="C38" t="s">
        <v>60</v>
      </c>
      <c r="D38" t="b">
        <v>1</v>
      </c>
      <c r="E38" t="b">
        <v>1</v>
      </c>
      <c r="F38">
        <v>1</v>
      </c>
      <c r="G38" s="5">
        <v>44974</v>
      </c>
      <c r="H38" s="6">
        <v>44974</v>
      </c>
      <c r="I38" s="4">
        <v>1579900</v>
      </c>
      <c r="J38" s="4">
        <f t="shared" si="1"/>
        <v>206073.91304347827</v>
      </c>
      <c r="K38" s="4">
        <f t="shared" si="2"/>
        <v>1373826.0869565217</v>
      </c>
      <c r="L38" s="4">
        <v>18502.080000000002</v>
      </c>
      <c r="M38" s="4">
        <v>1789</v>
      </c>
      <c r="N38" s="4">
        <v>7899.5</v>
      </c>
      <c r="O38" s="4">
        <v>78995</v>
      </c>
      <c r="P38" s="4">
        <v>19224.37</v>
      </c>
      <c r="Q38" s="4">
        <f t="shared" si="3"/>
        <v>1247416.1369565218</v>
      </c>
      <c r="R38" s="4">
        <f>IF(E38=FALSE,SUMIFS(Investors!$R:$R,Investors!$G:$G,Sales!C38),0)</f>
        <v>0</v>
      </c>
      <c r="S38" s="4">
        <f t="shared" si="4"/>
        <v>1247416.1369565218</v>
      </c>
      <c r="T38" t="b">
        <v>0</v>
      </c>
      <c r="U38" s="5">
        <f t="shared" si="5"/>
        <v>45016</v>
      </c>
    </row>
    <row r="39" spans="1:21" hidden="1">
      <c r="A39" t="s">
        <v>24</v>
      </c>
      <c r="B39" t="s">
        <v>44</v>
      </c>
      <c r="C39" t="s">
        <v>61</v>
      </c>
      <c r="D39" t="b">
        <v>1</v>
      </c>
      <c r="E39" t="b">
        <v>1</v>
      </c>
      <c r="F39">
        <v>1</v>
      </c>
      <c r="G39" s="5">
        <v>45408</v>
      </c>
      <c r="H39" s="6">
        <v>45471</v>
      </c>
      <c r="I39" s="4">
        <v>1399900</v>
      </c>
      <c r="J39" s="4">
        <f t="shared" si="1"/>
        <v>182595.65217391305</v>
      </c>
      <c r="K39" s="4">
        <f t="shared" si="2"/>
        <v>1217304.3478260869</v>
      </c>
      <c r="L39" s="4">
        <v>18502.080000000002</v>
      </c>
      <c r="M39" s="4">
        <v>1789</v>
      </c>
      <c r="N39" s="4">
        <v>6999.5</v>
      </c>
      <c r="O39" s="4">
        <v>69995</v>
      </c>
      <c r="P39" s="4">
        <v>19224.37</v>
      </c>
      <c r="Q39" s="4">
        <f t="shared" si="3"/>
        <v>1100794.397826087</v>
      </c>
      <c r="R39" s="4">
        <f>IF(E39=FALSE,SUMIFS(Investors!$R:$R,Investors!$G:$G,Sales!C39),0)</f>
        <v>0</v>
      </c>
      <c r="S39" s="4">
        <f t="shared" si="4"/>
        <v>1100794.397826087</v>
      </c>
      <c r="T39" t="b">
        <v>1</v>
      </c>
      <c r="U39" s="5">
        <f t="shared" si="5"/>
        <v>45504</v>
      </c>
    </row>
    <row r="40" spans="1:21" hidden="1">
      <c r="A40" t="s">
        <v>24</v>
      </c>
      <c r="B40" t="s">
        <v>44</v>
      </c>
      <c r="C40" t="s">
        <v>62</v>
      </c>
      <c r="D40" t="b">
        <v>1</v>
      </c>
      <c r="E40" t="b">
        <v>1</v>
      </c>
      <c r="F40">
        <v>1</v>
      </c>
      <c r="G40" s="5">
        <v>45408</v>
      </c>
      <c r="H40" s="6">
        <v>45485</v>
      </c>
      <c r="I40" s="4">
        <v>1200000</v>
      </c>
      <c r="J40" s="4">
        <f t="shared" si="1"/>
        <v>156521.73913043478</v>
      </c>
      <c r="K40" s="4">
        <f t="shared" si="2"/>
        <v>1043478.2608695652</v>
      </c>
      <c r="L40" s="4">
        <v>18502.080000000002</v>
      </c>
      <c r="M40" s="4">
        <v>1789</v>
      </c>
      <c r="N40" s="4">
        <v>7249.5</v>
      </c>
      <c r="O40" s="4">
        <v>72495</v>
      </c>
      <c r="P40" s="4">
        <v>19224.37</v>
      </c>
      <c r="Q40" s="4">
        <f t="shared" si="3"/>
        <v>924218.31086956523</v>
      </c>
      <c r="R40" s="4">
        <f>IF(E40=FALSE,SUMIFS(Investors!$R:$R,Investors!$G:$G,Sales!C40),0)</f>
        <v>0</v>
      </c>
      <c r="S40" s="4">
        <f t="shared" si="4"/>
        <v>924218.31086956523</v>
      </c>
      <c r="T40" t="b">
        <v>1</v>
      </c>
      <c r="U40" s="5">
        <f t="shared" si="5"/>
        <v>45565</v>
      </c>
    </row>
    <row r="41" spans="1:21" hidden="1">
      <c r="A41" t="s">
        <v>24</v>
      </c>
      <c r="B41" t="s">
        <v>44</v>
      </c>
      <c r="C41" t="s">
        <v>63</v>
      </c>
      <c r="D41" t="b">
        <v>1</v>
      </c>
      <c r="E41" t="b">
        <v>1</v>
      </c>
      <c r="F41">
        <v>1</v>
      </c>
      <c r="G41" s="5">
        <v>45002</v>
      </c>
      <c r="H41" s="6">
        <v>45002</v>
      </c>
      <c r="I41" s="4">
        <v>1422900</v>
      </c>
      <c r="J41" s="4">
        <f t="shared" si="1"/>
        <v>185595.65217391305</v>
      </c>
      <c r="K41" s="4">
        <f t="shared" si="2"/>
        <v>1237304.3478260869</v>
      </c>
      <c r="L41" s="4">
        <v>18502.080000000002</v>
      </c>
      <c r="M41" s="4">
        <v>1789</v>
      </c>
      <c r="N41" s="4">
        <v>7099.5</v>
      </c>
      <c r="O41" s="4">
        <v>70995</v>
      </c>
      <c r="P41" s="4">
        <v>19224.37</v>
      </c>
      <c r="Q41" s="4">
        <f t="shared" si="3"/>
        <v>1119694.397826087</v>
      </c>
      <c r="R41" s="4">
        <f>IF(E41=FALSE,SUMIFS(Investors!$R:$R,Investors!$G:$G,Sales!C41),0)</f>
        <v>0</v>
      </c>
      <c r="S41" s="4">
        <f t="shared" si="4"/>
        <v>1119694.397826087</v>
      </c>
      <c r="T41" t="b">
        <v>0</v>
      </c>
      <c r="U41" s="5">
        <f t="shared" si="5"/>
        <v>45077</v>
      </c>
    </row>
    <row r="42" spans="1:21" hidden="1">
      <c r="A42" t="s">
        <v>24</v>
      </c>
      <c r="B42" t="s">
        <v>44</v>
      </c>
      <c r="C42" t="s">
        <v>64</v>
      </c>
      <c r="D42" t="b">
        <v>1</v>
      </c>
      <c r="E42" t="b">
        <v>1</v>
      </c>
      <c r="F42">
        <v>1</v>
      </c>
      <c r="G42" s="5">
        <v>45415</v>
      </c>
      <c r="H42" s="6">
        <v>45390</v>
      </c>
      <c r="I42" s="4">
        <v>1499900</v>
      </c>
      <c r="J42" s="4">
        <f t="shared" si="1"/>
        <v>195639.13043478262</v>
      </c>
      <c r="K42" s="4">
        <f t="shared" si="2"/>
        <v>1304260.8695652173</v>
      </c>
      <c r="L42" s="4">
        <v>18502.080000000002</v>
      </c>
      <c r="M42" s="4">
        <v>1789</v>
      </c>
      <c r="N42" s="4">
        <v>7499.5</v>
      </c>
      <c r="O42" s="4">
        <v>74995</v>
      </c>
      <c r="P42" s="4">
        <v>19224.37</v>
      </c>
      <c r="Q42" s="4">
        <f t="shared" si="3"/>
        <v>1182250.9195652173</v>
      </c>
      <c r="R42" s="4">
        <f>IF(E42=FALSE,SUMIFS(Investors!$R:$R,Investors!$G:$G,Sales!C42),0)</f>
        <v>0</v>
      </c>
      <c r="S42" s="4">
        <f t="shared" si="4"/>
        <v>1182250.9195652173</v>
      </c>
      <c r="T42" t="b">
        <v>1</v>
      </c>
      <c r="U42" s="5">
        <f t="shared" si="5"/>
        <v>45443</v>
      </c>
    </row>
    <row r="43" spans="1:21" hidden="1">
      <c r="A43" t="s">
        <v>24</v>
      </c>
      <c r="B43" t="s">
        <v>44</v>
      </c>
      <c r="C43" t="s">
        <v>65</v>
      </c>
      <c r="D43" t="b">
        <v>1</v>
      </c>
      <c r="E43" t="b">
        <v>1</v>
      </c>
      <c r="F43">
        <v>1</v>
      </c>
      <c r="G43" s="5">
        <v>45439</v>
      </c>
      <c r="H43" s="6">
        <v>45485</v>
      </c>
      <c r="I43" s="4">
        <v>1200000</v>
      </c>
      <c r="J43" s="4">
        <f t="shared" si="1"/>
        <v>156521.73913043478</v>
      </c>
      <c r="K43" s="4">
        <f t="shared" si="2"/>
        <v>1043478.2608695652</v>
      </c>
      <c r="L43" s="4">
        <v>18502.080000000002</v>
      </c>
      <c r="M43" s="4">
        <v>1789</v>
      </c>
      <c r="N43" s="4">
        <v>7499.5</v>
      </c>
      <c r="O43" s="4">
        <v>74995</v>
      </c>
      <c r="P43" s="4">
        <v>19224.37</v>
      </c>
      <c r="Q43" s="4">
        <f t="shared" si="3"/>
        <v>921468.31086956523</v>
      </c>
      <c r="R43" s="4">
        <f>IF(E43=FALSE,SUMIFS(Investors!$R:$R,Investors!$G:$G,Sales!C43),0)</f>
        <v>0</v>
      </c>
      <c r="S43" s="4">
        <f t="shared" si="4"/>
        <v>921468.31086956523</v>
      </c>
      <c r="T43" t="b">
        <v>1</v>
      </c>
      <c r="U43" s="5">
        <f t="shared" si="5"/>
        <v>45565</v>
      </c>
    </row>
    <row r="44" spans="1:21" hidden="1">
      <c r="A44" t="s">
        <v>24</v>
      </c>
      <c r="B44" t="s">
        <v>44</v>
      </c>
      <c r="C44" t="s">
        <v>66</v>
      </c>
      <c r="D44" t="b">
        <v>1</v>
      </c>
      <c r="E44" t="b">
        <v>1</v>
      </c>
      <c r="F44">
        <v>1</v>
      </c>
      <c r="G44" s="5">
        <v>45439</v>
      </c>
      <c r="H44" s="6">
        <v>45484</v>
      </c>
      <c r="I44" s="4">
        <v>1200000</v>
      </c>
      <c r="J44" s="4">
        <f t="shared" si="1"/>
        <v>156521.73913043478</v>
      </c>
      <c r="K44" s="4">
        <f t="shared" si="2"/>
        <v>1043478.2608695652</v>
      </c>
      <c r="L44" s="4">
        <v>18502.080000000002</v>
      </c>
      <c r="M44" s="4">
        <v>1789</v>
      </c>
      <c r="N44" s="4">
        <v>7499.5</v>
      </c>
      <c r="O44" s="4">
        <v>74995</v>
      </c>
      <c r="P44" s="4">
        <v>19224.37</v>
      </c>
      <c r="Q44" s="4">
        <f t="shared" si="3"/>
        <v>921468.31086956523</v>
      </c>
      <c r="R44" s="4">
        <f>IF(E44=FALSE,SUMIFS(Investors!$R:$R,Investors!$G:$G,Sales!C44),0)</f>
        <v>0</v>
      </c>
      <c r="S44" s="4">
        <f t="shared" si="4"/>
        <v>921468.31086956523</v>
      </c>
      <c r="T44" t="b">
        <v>1</v>
      </c>
      <c r="U44" s="5">
        <f t="shared" si="5"/>
        <v>45565</v>
      </c>
    </row>
    <row r="45" spans="1:21" hidden="1">
      <c r="A45" t="s">
        <v>24</v>
      </c>
      <c r="B45" t="s">
        <v>44</v>
      </c>
      <c r="C45" t="s">
        <v>67</v>
      </c>
      <c r="D45" t="b">
        <v>1</v>
      </c>
      <c r="E45" t="b">
        <v>1</v>
      </c>
      <c r="F45">
        <v>1</v>
      </c>
      <c r="G45" s="5">
        <v>45439</v>
      </c>
      <c r="H45" s="6">
        <v>45484</v>
      </c>
      <c r="I45" s="4">
        <v>1200000</v>
      </c>
      <c r="J45" s="4">
        <f t="shared" si="1"/>
        <v>156521.73913043478</v>
      </c>
      <c r="K45" s="4">
        <f t="shared" si="2"/>
        <v>1043478.2608695652</v>
      </c>
      <c r="L45" s="4">
        <v>18502.080000000002</v>
      </c>
      <c r="M45" s="4">
        <v>1789</v>
      </c>
      <c r="N45" s="4">
        <v>7199.5</v>
      </c>
      <c r="O45" s="4">
        <v>71995</v>
      </c>
      <c r="P45" s="4">
        <v>19224.37</v>
      </c>
      <c r="Q45" s="4">
        <f t="shared" si="3"/>
        <v>924768.31086956523</v>
      </c>
      <c r="R45" s="4">
        <f>IF(E45=FALSE,SUMIFS(Investors!$R:$R,Investors!$G:$G,Sales!C45),0)</f>
        <v>0</v>
      </c>
      <c r="S45" s="4">
        <f t="shared" si="4"/>
        <v>924768.31086956523</v>
      </c>
      <c r="T45" t="b">
        <v>1</v>
      </c>
      <c r="U45" s="5">
        <f t="shared" si="5"/>
        <v>45565</v>
      </c>
    </row>
    <row r="46" spans="1:21" hidden="1">
      <c r="A46" t="s">
        <v>24</v>
      </c>
      <c r="B46" t="s">
        <v>44</v>
      </c>
      <c r="C46" t="s">
        <v>68</v>
      </c>
      <c r="D46" t="b">
        <v>1</v>
      </c>
      <c r="E46" t="b">
        <v>1</v>
      </c>
      <c r="F46">
        <v>1</v>
      </c>
      <c r="G46" s="5">
        <v>45471</v>
      </c>
      <c r="H46" s="6">
        <v>45484</v>
      </c>
      <c r="I46" s="4">
        <v>1200000</v>
      </c>
      <c r="J46" s="4">
        <f t="shared" si="1"/>
        <v>156521.73913043478</v>
      </c>
      <c r="K46" s="4">
        <f t="shared" si="2"/>
        <v>1043478.2608695652</v>
      </c>
      <c r="L46" s="4">
        <v>18502.080000000002</v>
      </c>
      <c r="M46" s="4">
        <v>1789</v>
      </c>
      <c r="N46" s="4">
        <v>7249.5</v>
      </c>
      <c r="O46" s="4">
        <v>72495</v>
      </c>
      <c r="P46" s="4">
        <v>19224.37</v>
      </c>
      <c r="Q46" s="4">
        <f t="shared" si="3"/>
        <v>924218.31086956523</v>
      </c>
      <c r="R46" s="4">
        <f>IF(E46=FALSE,SUMIFS(Investors!$R:$R,Investors!$G:$G,Sales!C46),0)</f>
        <v>0</v>
      </c>
      <c r="S46" s="4">
        <f t="shared" si="4"/>
        <v>924218.31086956523</v>
      </c>
      <c r="T46" t="b">
        <v>1</v>
      </c>
      <c r="U46" s="5">
        <f t="shared" si="5"/>
        <v>45565</v>
      </c>
    </row>
    <row r="47" spans="1:21" hidden="1">
      <c r="A47" t="s">
        <v>24</v>
      </c>
      <c r="B47" t="s">
        <v>44</v>
      </c>
      <c r="C47" t="s">
        <v>69</v>
      </c>
      <c r="D47" t="b">
        <v>1</v>
      </c>
      <c r="E47" t="b">
        <v>1</v>
      </c>
      <c r="F47">
        <v>1</v>
      </c>
      <c r="G47" s="5">
        <v>45128</v>
      </c>
      <c r="H47" s="6">
        <v>45128</v>
      </c>
      <c r="I47" s="4">
        <v>1439900</v>
      </c>
      <c r="J47" s="4">
        <f t="shared" si="1"/>
        <v>187813.04347826086</v>
      </c>
      <c r="K47" s="4">
        <f t="shared" si="2"/>
        <v>1252086.9565217393</v>
      </c>
      <c r="L47" s="4">
        <v>18502.080000000002</v>
      </c>
      <c r="M47" s="4">
        <v>1789</v>
      </c>
      <c r="N47" s="4">
        <v>7199.5</v>
      </c>
      <c r="O47" s="4">
        <v>71995</v>
      </c>
      <c r="P47" s="4">
        <v>19224.37</v>
      </c>
      <c r="Q47" s="4">
        <f t="shared" si="3"/>
        <v>1133377.0065217393</v>
      </c>
      <c r="R47" s="4">
        <f>IF(E47=FALSE,SUMIFS(Investors!$R:$R,Investors!$G:$G,Sales!C47),0)</f>
        <v>0</v>
      </c>
      <c r="S47" s="4">
        <f t="shared" si="4"/>
        <v>1133377.0065217393</v>
      </c>
      <c r="T47" t="b">
        <v>0</v>
      </c>
      <c r="U47" s="5">
        <f t="shared" si="5"/>
        <v>45199</v>
      </c>
    </row>
    <row r="48" spans="1:21" hidden="1">
      <c r="A48" t="s">
        <v>24</v>
      </c>
      <c r="B48" t="s">
        <v>44</v>
      </c>
      <c r="C48" t="s">
        <v>70</v>
      </c>
      <c r="D48" t="b">
        <v>1</v>
      </c>
      <c r="E48" t="b">
        <v>1</v>
      </c>
      <c r="F48">
        <v>1</v>
      </c>
      <c r="G48" s="5">
        <v>45471</v>
      </c>
      <c r="H48" s="6">
        <v>45484</v>
      </c>
      <c r="I48" s="4">
        <v>1200000</v>
      </c>
      <c r="J48" s="4">
        <f t="shared" si="1"/>
        <v>156521.73913043478</v>
      </c>
      <c r="K48" s="4">
        <f t="shared" si="2"/>
        <v>1043478.2608695652</v>
      </c>
      <c r="L48" s="4">
        <v>18502.080000000002</v>
      </c>
      <c r="M48" s="4">
        <v>1789</v>
      </c>
      <c r="N48" s="4">
        <v>7249.5</v>
      </c>
      <c r="O48" s="4">
        <v>72495</v>
      </c>
      <c r="P48" s="4">
        <v>19224.37</v>
      </c>
      <c r="Q48" s="4">
        <f t="shared" si="3"/>
        <v>924218.31086956523</v>
      </c>
      <c r="R48" s="4">
        <f>IF(E48=FALSE,SUMIFS(Investors!$R:$R,Investors!$G:$G,Sales!C48),0)</f>
        <v>0</v>
      </c>
      <c r="S48" s="4">
        <f t="shared" si="4"/>
        <v>924218.31086956523</v>
      </c>
      <c r="T48" t="b">
        <v>1</v>
      </c>
      <c r="U48" s="5">
        <f t="shared" si="5"/>
        <v>45565</v>
      </c>
    </row>
    <row r="49" spans="1:21" hidden="1">
      <c r="A49" t="s">
        <v>24</v>
      </c>
      <c r="B49" t="s">
        <v>44</v>
      </c>
      <c r="C49" t="s">
        <v>71</v>
      </c>
      <c r="D49" t="b">
        <v>1</v>
      </c>
      <c r="E49" t="b">
        <v>1</v>
      </c>
      <c r="F49">
        <v>1</v>
      </c>
      <c r="G49" s="5">
        <v>44956</v>
      </c>
      <c r="H49" s="6">
        <v>44956</v>
      </c>
      <c r="I49" s="4">
        <v>1499900</v>
      </c>
      <c r="J49" s="4">
        <f t="shared" si="1"/>
        <v>195639.13043478262</v>
      </c>
      <c r="K49" s="4">
        <f t="shared" si="2"/>
        <v>1304260.8695652173</v>
      </c>
      <c r="L49" s="4">
        <v>18502.080000000002</v>
      </c>
      <c r="M49" s="4">
        <v>1789</v>
      </c>
      <c r="N49" s="4">
        <v>7499.5</v>
      </c>
      <c r="O49" s="4">
        <v>74995</v>
      </c>
      <c r="P49" s="4">
        <v>19224.37</v>
      </c>
      <c r="Q49" s="4">
        <f t="shared" si="3"/>
        <v>1182250.9195652173</v>
      </c>
      <c r="R49" s="4">
        <f>IF(E49=FALSE,SUMIFS(Investors!$R:$R,Investors!$G:$G,Sales!C49),0)</f>
        <v>0</v>
      </c>
      <c r="S49" s="4">
        <f t="shared" si="4"/>
        <v>1182250.9195652173</v>
      </c>
      <c r="T49" t="b">
        <v>0</v>
      </c>
      <c r="U49" s="5">
        <f t="shared" si="5"/>
        <v>45016</v>
      </c>
    </row>
    <row r="50" spans="1:21" hidden="1">
      <c r="A50" t="s">
        <v>24</v>
      </c>
      <c r="B50" t="s">
        <v>44</v>
      </c>
      <c r="C50" t="s">
        <v>72</v>
      </c>
      <c r="D50" t="b">
        <v>1</v>
      </c>
      <c r="E50" t="b">
        <v>1</v>
      </c>
      <c r="F50">
        <v>1</v>
      </c>
      <c r="G50" s="5">
        <v>44952</v>
      </c>
      <c r="H50" s="6">
        <v>44952</v>
      </c>
      <c r="I50" s="4">
        <v>1309900</v>
      </c>
      <c r="J50" s="4">
        <f t="shared" si="1"/>
        <v>170856.52173913043</v>
      </c>
      <c r="K50" s="4">
        <f t="shared" si="2"/>
        <v>1139043.4782608696</v>
      </c>
      <c r="L50" s="4">
        <v>18502.080000000002</v>
      </c>
      <c r="M50" s="4">
        <v>1789</v>
      </c>
      <c r="N50" s="4">
        <v>7249.5</v>
      </c>
      <c r="O50" s="4">
        <v>72495</v>
      </c>
      <c r="P50" s="4">
        <v>19224.37</v>
      </c>
      <c r="Q50" s="4">
        <f t="shared" si="3"/>
        <v>1019783.5282608697</v>
      </c>
      <c r="R50" s="4">
        <f>IF(E50=FALSE,SUMIFS(Investors!$R:$R,Investors!$G:$G,Sales!C50),0)</f>
        <v>0</v>
      </c>
      <c r="S50" s="4">
        <f t="shared" si="4"/>
        <v>1019783.5282608697</v>
      </c>
      <c r="T50" t="b">
        <v>0</v>
      </c>
      <c r="U50" s="5">
        <f t="shared" si="5"/>
        <v>45016</v>
      </c>
    </row>
    <row r="51" spans="1:21" hidden="1">
      <c r="A51" t="s">
        <v>24</v>
      </c>
      <c r="B51" t="s">
        <v>44</v>
      </c>
      <c r="C51" t="s">
        <v>73</v>
      </c>
      <c r="D51" t="b">
        <v>1</v>
      </c>
      <c r="E51" t="b">
        <v>1</v>
      </c>
      <c r="F51">
        <v>1</v>
      </c>
      <c r="G51" s="5">
        <v>44942</v>
      </c>
      <c r="H51" s="6">
        <v>44942</v>
      </c>
      <c r="I51" s="4">
        <v>1379900</v>
      </c>
      <c r="J51" s="4">
        <f t="shared" si="1"/>
        <v>179986.95652173914</v>
      </c>
      <c r="K51" s="4">
        <f t="shared" si="2"/>
        <v>1199913.0434782607</v>
      </c>
      <c r="L51" s="4">
        <v>18502.080000000002</v>
      </c>
      <c r="M51" s="4">
        <v>1789</v>
      </c>
      <c r="N51" s="4">
        <v>6899.5</v>
      </c>
      <c r="O51" s="4">
        <v>68995</v>
      </c>
      <c r="P51" s="4">
        <v>19224.37</v>
      </c>
      <c r="Q51" s="4">
        <f t="shared" si="3"/>
        <v>1084503.0934782608</v>
      </c>
      <c r="R51" s="4">
        <f>IF(E51=FALSE,SUMIFS(Investors!$R:$R,Investors!$G:$G,Sales!C51),0)</f>
        <v>0</v>
      </c>
      <c r="S51" s="4">
        <f t="shared" si="4"/>
        <v>1084503.0934782608</v>
      </c>
      <c r="T51" t="b">
        <v>0</v>
      </c>
      <c r="U51" s="5">
        <f t="shared" si="5"/>
        <v>45016</v>
      </c>
    </row>
    <row r="52" spans="1:21" hidden="1">
      <c r="A52" t="s">
        <v>24</v>
      </c>
      <c r="B52" t="s">
        <v>44</v>
      </c>
      <c r="C52" t="s">
        <v>74</v>
      </c>
      <c r="D52" t="b">
        <v>1</v>
      </c>
      <c r="E52" t="b">
        <v>1</v>
      </c>
      <c r="F52">
        <v>1</v>
      </c>
      <c r="G52" s="5">
        <v>45027</v>
      </c>
      <c r="H52" s="6">
        <v>45027</v>
      </c>
      <c r="I52" s="4">
        <v>1449900</v>
      </c>
      <c r="J52" s="4">
        <f t="shared" si="1"/>
        <v>189117.39130434784</v>
      </c>
      <c r="K52" s="4">
        <f t="shared" si="2"/>
        <v>1260782.6086956521</v>
      </c>
      <c r="L52" s="4">
        <v>18502.080000000002</v>
      </c>
      <c r="M52" s="4">
        <v>1789</v>
      </c>
      <c r="N52" s="4">
        <v>7249.5</v>
      </c>
      <c r="O52" s="4">
        <v>72495</v>
      </c>
      <c r="P52" s="4">
        <v>19224.37</v>
      </c>
      <c r="Q52" s="4">
        <f t="shared" si="3"/>
        <v>1141522.6586956521</v>
      </c>
      <c r="R52" s="4">
        <f>IF(E52=FALSE,SUMIFS(Investors!$R:$R,Investors!$G:$G,Sales!C52),0)</f>
        <v>0</v>
      </c>
      <c r="S52" s="4">
        <f t="shared" si="4"/>
        <v>1141522.6586956521</v>
      </c>
      <c r="T52" t="b">
        <v>0</v>
      </c>
      <c r="U52" s="5">
        <f t="shared" si="5"/>
        <v>45077</v>
      </c>
    </row>
    <row r="53" spans="1:21" hidden="1">
      <c r="A53" t="s">
        <v>24</v>
      </c>
      <c r="B53" t="s">
        <v>44</v>
      </c>
      <c r="C53" t="s">
        <v>75</v>
      </c>
      <c r="D53" t="b">
        <v>1</v>
      </c>
      <c r="E53" t="b">
        <v>1</v>
      </c>
      <c r="F53">
        <v>1</v>
      </c>
      <c r="G53" s="5">
        <v>45007</v>
      </c>
      <c r="H53" s="6">
        <v>45007</v>
      </c>
      <c r="I53" s="4">
        <v>1604900</v>
      </c>
      <c r="J53" s="4">
        <f t="shared" si="1"/>
        <v>209334.78260869565</v>
      </c>
      <c r="K53" s="4">
        <f t="shared" si="2"/>
        <v>1395565.2173913044</v>
      </c>
      <c r="L53" s="4">
        <v>18502.080000000002</v>
      </c>
      <c r="M53" s="4">
        <v>1789</v>
      </c>
      <c r="N53" s="4">
        <v>8024.5</v>
      </c>
      <c r="O53" s="4">
        <v>80245</v>
      </c>
      <c r="P53" s="4">
        <v>19224.37</v>
      </c>
      <c r="Q53" s="4">
        <f t="shared" si="3"/>
        <v>1267780.2673913045</v>
      </c>
      <c r="R53" s="4">
        <f>IF(E53=FALSE,SUMIFS(Investors!$R:$R,Investors!$G:$G,Sales!C53),0)</f>
        <v>0</v>
      </c>
      <c r="S53" s="4">
        <f t="shared" si="4"/>
        <v>1267780.2673913045</v>
      </c>
      <c r="T53" t="b">
        <v>0</v>
      </c>
      <c r="U53" s="5">
        <f t="shared" si="5"/>
        <v>45077</v>
      </c>
    </row>
    <row r="54" spans="1:21" hidden="1">
      <c r="A54" t="s">
        <v>24</v>
      </c>
      <c r="B54" t="s">
        <v>44</v>
      </c>
      <c r="C54" t="s">
        <v>76</v>
      </c>
      <c r="D54" t="b">
        <v>1</v>
      </c>
      <c r="E54" t="b">
        <v>1</v>
      </c>
      <c r="F54">
        <v>1</v>
      </c>
      <c r="G54" s="5">
        <v>45061</v>
      </c>
      <c r="H54" s="6">
        <v>45061</v>
      </c>
      <c r="I54" s="4">
        <v>1399900</v>
      </c>
      <c r="J54" s="4">
        <f t="shared" si="1"/>
        <v>182595.65217391305</v>
      </c>
      <c r="K54" s="4">
        <f t="shared" si="2"/>
        <v>1217304.3478260869</v>
      </c>
      <c r="L54" s="4">
        <v>18502.080000000002</v>
      </c>
      <c r="M54" s="4">
        <v>1789</v>
      </c>
      <c r="N54" s="4">
        <v>6999.5</v>
      </c>
      <c r="O54" s="4">
        <v>69995</v>
      </c>
      <c r="P54" s="4">
        <v>19224.37</v>
      </c>
      <c r="Q54" s="4">
        <f t="shared" si="3"/>
        <v>1100794.397826087</v>
      </c>
      <c r="R54" s="4">
        <f>IF(E54=FALSE,SUMIFS(Investors!$R:$R,Investors!$G:$G,Sales!C54),0)</f>
        <v>0</v>
      </c>
      <c r="S54" s="4">
        <f t="shared" si="4"/>
        <v>1100794.397826087</v>
      </c>
      <c r="T54" t="b">
        <v>0</v>
      </c>
      <c r="U54" s="5">
        <f t="shared" si="5"/>
        <v>45138</v>
      </c>
    </row>
    <row r="55" spans="1:21" hidden="1">
      <c r="A55" t="s">
        <v>24</v>
      </c>
      <c r="B55" t="s">
        <v>44</v>
      </c>
      <c r="C55" t="s">
        <v>77</v>
      </c>
      <c r="D55" t="b">
        <v>1</v>
      </c>
      <c r="E55" t="b">
        <v>1</v>
      </c>
      <c r="F55">
        <v>1</v>
      </c>
      <c r="G55" s="5">
        <v>45054</v>
      </c>
      <c r="H55" s="6">
        <v>45054</v>
      </c>
      <c r="I55" s="4">
        <v>1399900</v>
      </c>
      <c r="J55" s="4">
        <f t="shared" si="1"/>
        <v>182595.65217391305</v>
      </c>
      <c r="K55" s="4">
        <f t="shared" si="2"/>
        <v>1217304.3478260869</v>
      </c>
      <c r="L55" s="4">
        <v>18502.080000000002</v>
      </c>
      <c r="M55" s="4">
        <v>1789</v>
      </c>
      <c r="N55" s="4">
        <v>6999.5</v>
      </c>
      <c r="O55" s="4">
        <v>69995</v>
      </c>
      <c r="P55" s="4">
        <v>19224.37</v>
      </c>
      <c r="Q55" s="4">
        <f t="shared" si="3"/>
        <v>1100794.397826087</v>
      </c>
      <c r="R55" s="4">
        <f>IF(E55=FALSE,SUMIFS(Investors!$R:$R,Investors!$G:$G,Sales!C55),0)</f>
        <v>0</v>
      </c>
      <c r="S55" s="4">
        <f t="shared" si="4"/>
        <v>1100794.397826087</v>
      </c>
      <c r="T55" t="b">
        <v>0</v>
      </c>
      <c r="U55" s="5">
        <f t="shared" si="5"/>
        <v>45138</v>
      </c>
    </row>
    <row r="56" spans="1:21" hidden="1">
      <c r="A56" t="s">
        <v>24</v>
      </c>
      <c r="B56" t="s">
        <v>44</v>
      </c>
      <c r="C56" t="s">
        <v>78</v>
      </c>
      <c r="D56" t="b">
        <v>1</v>
      </c>
      <c r="E56" t="b">
        <v>1</v>
      </c>
      <c r="F56">
        <v>1</v>
      </c>
      <c r="G56" s="5">
        <v>45027</v>
      </c>
      <c r="H56" s="6">
        <v>45027</v>
      </c>
      <c r="I56" s="4">
        <v>1459900</v>
      </c>
      <c r="J56" s="4">
        <f t="shared" si="1"/>
        <v>190421.73913043478</v>
      </c>
      <c r="K56" s="4">
        <f t="shared" si="2"/>
        <v>1269478.2608695652</v>
      </c>
      <c r="L56" s="4">
        <v>18502.080000000002</v>
      </c>
      <c r="M56" s="4">
        <v>1789</v>
      </c>
      <c r="N56" s="4">
        <v>7299.5</v>
      </c>
      <c r="O56" s="4">
        <v>72995</v>
      </c>
      <c r="P56" s="4">
        <v>19224.37</v>
      </c>
      <c r="Q56" s="4">
        <f t="shared" si="3"/>
        <v>1149668.3108695652</v>
      </c>
      <c r="R56" s="4">
        <f>IF(E56=FALSE,SUMIFS(Investors!$R:$R,Investors!$G:$G,Sales!C56),0)</f>
        <v>0</v>
      </c>
      <c r="S56" s="4">
        <f t="shared" si="4"/>
        <v>1149668.3108695652</v>
      </c>
      <c r="T56" t="b">
        <v>0</v>
      </c>
      <c r="U56" s="5">
        <f t="shared" si="5"/>
        <v>45077</v>
      </c>
    </row>
    <row r="57" spans="1:21" hidden="1">
      <c r="A57" t="s">
        <v>24</v>
      </c>
      <c r="B57" t="s">
        <v>44</v>
      </c>
      <c r="C57" t="s">
        <v>79</v>
      </c>
      <c r="D57" t="b">
        <v>1</v>
      </c>
      <c r="E57" t="b">
        <v>1</v>
      </c>
      <c r="F57">
        <v>1</v>
      </c>
      <c r="G57" s="5">
        <v>45086</v>
      </c>
      <c r="H57" s="6">
        <v>45086</v>
      </c>
      <c r="I57" s="4">
        <v>1429900</v>
      </c>
      <c r="J57" s="4">
        <f t="shared" si="1"/>
        <v>186508.69565217389</v>
      </c>
      <c r="K57" s="4">
        <f t="shared" si="2"/>
        <v>1243391.3043478262</v>
      </c>
      <c r="L57" s="4">
        <v>18502.080000000002</v>
      </c>
      <c r="M57" s="4">
        <v>1789</v>
      </c>
      <c r="N57" s="4">
        <v>7149.5</v>
      </c>
      <c r="O57" s="4">
        <v>71495</v>
      </c>
      <c r="P57" s="4">
        <v>19224.37</v>
      </c>
      <c r="Q57" s="4">
        <f t="shared" si="3"/>
        <v>1125231.3543478262</v>
      </c>
      <c r="R57" s="4">
        <f>IF(E57=FALSE,SUMIFS(Investors!$R:$R,Investors!$G:$G,Sales!C57),0)</f>
        <v>0</v>
      </c>
      <c r="S57" s="4">
        <f t="shared" si="4"/>
        <v>1125231.3543478262</v>
      </c>
      <c r="T57" t="b">
        <v>0</v>
      </c>
      <c r="U57" s="5">
        <f t="shared" si="5"/>
        <v>45138</v>
      </c>
    </row>
    <row r="58" spans="1:21" hidden="1">
      <c r="A58" t="s">
        <v>24</v>
      </c>
      <c r="B58" t="s">
        <v>44</v>
      </c>
      <c r="C58" t="s">
        <v>80</v>
      </c>
      <c r="D58" t="b">
        <v>1</v>
      </c>
      <c r="E58" t="b">
        <v>1</v>
      </c>
      <c r="F58">
        <v>1</v>
      </c>
      <c r="G58" s="5">
        <v>45014</v>
      </c>
      <c r="H58" s="6">
        <v>45014</v>
      </c>
      <c r="I58" s="4">
        <v>1449900</v>
      </c>
      <c r="J58" s="4">
        <f t="shared" si="1"/>
        <v>189117.39130434784</v>
      </c>
      <c r="K58" s="4">
        <f t="shared" si="2"/>
        <v>1260782.6086956521</v>
      </c>
      <c r="L58" s="4">
        <v>18502.080000000002</v>
      </c>
      <c r="M58" s="4">
        <v>1789</v>
      </c>
      <c r="N58" s="4">
        <v>7249.5</v>
      </c>
      <c r="O58" s="4">
        <v>72495</v>
      </c>
      <c r="P58" s="4">
        <v>19224.37</v>
      </c>
      <c r="Q58" s="4">
        <f t="shared" si="3"/>
        <v>1141522.6586956521</v>
      </c>
      <c r="R58" s="4">
        <f>IF(E58=FALSE,SUMIFS(Investors!$R:$R,Investors!$G:$G,Sales!C58),0)</f>
        <v>0</v>
      </c>
      <c r="S58" s="4">
        <f t="shared" si="4"/>
        <v>1141522.6586956521</v>
      </c>
      <c r="T58" t="b">
        <v>0</v>
      </c>
      <c r="U58" s="5">
        <f t="shared" si="5"/>
        <v>45077</v>
      </c>
    </row>
    <row r="59" spans="1:21" hidden="1">
      <c r="A59" t="s">
        <v>24</v>
      </c>
      <c r="B59" t="s">
        <v>44</v>
      </c>
      <c r="C59" t="s">
        <v>81</v>
      </c>
      <c r="D59" t="b">
        <v>1</v>
      </c>
      <c r="E59" t="b">
        <v>1</v>
      </c>
      <c r="F59">
        <v>1</v>
      </c>
      <c r="G59" s="5">
        <v>45035</v>
      </c>
      <c r="H59" s="6">
        <v>45035</v>
      </c>
      <c r="I59" s="4">
        <v>1459900</v>
      </c>
      <c r="J59" s="4">
        <f t="shared" si="1"/>
        <v>190421.73913043478</v>
      </c>
      <c r="K59" s="4">
        <f t="shared" si="2"/>
        <v>1269478.2608695652</v>
      </c>
      <c r="L59" s="4">
        <v>18502.080000000002</v>
      </c>
      <c r="M59" s="4">
        <v>1789</v>
      </c>
      <c r="N59" s="4">
        <v>7299.5</v>
      </c>
      <c r="O59" s="4">
        <v>72995</v>
      </c>
      <c r="P59" s="4">
        <v>19224.37</v>
      </c>
      <c r="Q59" s="4">
        <f t="shared" si="3"/>
        <v>1149668.3108695652</v>
      </c>
      <c r="R59" s="4">
        <f>IF(E59=FALSE,SUMIFS(Investors!$R:$R,Investors!$G:$G,Sales!C59),0)</f>
        <v>0</v>
      </c>
      <c r="S59" s="4">
        <f t="shared" si="4"/>
        <v>1149668.3108695652</v>
      </c>
      <c r="T59" t="b">
        <v>0</v>
      </c>
      <c r="U59" s="5">
        <f t="shared" si="5"/>
        <v>45077</v>
      </c>
    </row>
    <row r="60" spans="1:21" hidden="1">
      <c r="A60" t="s">
        <v>24</v>
      </c>
      <c r="B60" t="s">
        <v>44</v>
      </c>
      <c r="C60" t="s">
        <v>82</v>
      </c>
      <c r="D60" t="b">
        <v>1</v>
      </c>
      <c r="E60" t="b">
        <v>1</v>
      </c>
      <c r="F60">
        <v>1</v>
      </c>
      <c r="G60" s="5">
        <v>45027</v>
      </c>
      <c r="H60" s="6">
        <v>45027</v>
      </c>
      <c r="I60" s="4">
        <v>1399900</v>
      </c>
      <c r="J60" s="4">
        <f t="shared" si="1"/>
        <v>182595.65217391305</v>
      </c>
      <c r="K60" s="4">
        <f t="shared" si="2"/>
        <v>1217304.3478260869</v>
      </c>
      <c r="L60" s="4">
        <v>18502.080000000002</v>
      </c>
      <c r="M60" s="4">
        <v>1789</v>
      </c>
      <c r="N60" s="4">
        <v>6999.5</v>
      </c>
      <c r="O60" s="4">
        <v>69995</v>
      </c>
      <c r="P60" s="4">
        <v>19224.37</v>
      </c>
      <c r="Q60" s="4">
        <f t="shared" si="3"/>
        <v>1100794.397826087</v>
      </c>
      <c r="R60" s="4">
        <f>IF(E60=FALSE,SUMIFS(Investors!$R:$R,Investors!$G:$G,Sales!C60),0)</f>
        <v>0</v>
      </c>
      <c r="S60" s="4">
        <f t="shared" si="4"/>
        <v>1100794.397826087</v>
      </c>
      <c r="T60" t="b">
        <v>0</v>
      </c>
      <c r="U60" s="5">
        <f t="shared" si="5"/>
        <v>45077</v>
      </c>
    </row>
    <row r="61" spans="1:21" hidden="1">
      <c r="A61" t="s">
        <v>24</v>
      </c>
      <c r="B61" t="s">
        <v>44</v>
      </c>
      <c r="C61" t="s">
        <v>83</v>
      </c>
      <c r="D61" t="b">
        <v>1</v>
      </c>
      <c r="E61" t="b">
        <v>1</v>
      </c>
      <c r="F61">
        <v>1</v>
      </c>
      <c r="G61" s="5">
        <v>45051</v>
      </c>
      <c r="H61" s="6">
        <v>45051</v>
      </c>
      <c r="I61" s="4">
        <v>1399900</v>
      </c>
      <c r="J61" s="4">
        <f t="shared" si="1"/>
        <v>182595.65217391305</v>
      </c>
      <c r="K61" s="4">
        <f t="shared" si="2"/>
        <v>1217304.3478260869</v>
      </c>
      <c r="L61" s="4">
        <v>18502.080000000002</v>
      </c>
      <c r="M61" s="4">
        <v>1789</v>
      </c>
      <c r="N61" s="4">
        <v>6999.5</v>
      </c>
      <c r="O61" s="4">
        <v>69995</v>
      </c>
      <c r="P61" s="4">
        <v>19224.37</v>
      </c>
      <c r="Q61" s="4">
        <f t="shared" si="3"/>
        <v>1100794.397826087</v>
      </c>
      <c r="R61" s="4">
        <f>IF(E61=FALSE,SUMIFS(Investors!$R:$R,Investors!$G:$G,Sales!C61),0)</f>
        <v>0</v>
      </c>
      <c r="S61" s="4">
        <f t="shared" si="4"/>
        <v>1100794.397826087</v>
      </c>
      <c r="T61" t="b">
        <v>0</v>
      </c>
      <c r="U61" s="5">
        <f t="shared" si="5"/>
        <v>45138</v>
      </c>
    </row>
    <row r="62" spans="1:21" hidden="1">
      <c r="A62" t="s">
        <v>24</v>
      </c>
      <c r="B62" t="s">
        <v>44</v>
      </c>
      <c r="C62" t="s">
        <v>84</v>
      </c>
      <c r="D62" t="b">
        <v>1</v>
      </c>
      <c r="E62" t="b">
        <v>1</v>
      </c>
      <c r="F62">
        <v>1</v>
      </c>
      <c r="G62" s="5">
        <v>45027</v>
      </c>
      <c r="H62" s="6">
        <v>45027</v>
      </c>
      <c r="I62" s="4">
        <v>1429900</v>
      </c>
      <c r="J62" s="4">
        <f t="shared" si="1"/>
        <v>186508.69565217389</v>
      </c>
      <c r="K62" s="4">
        <f t="shared" si="2"/>
        <v>1243391.3043478262</v>
      </c>
      <c r="L62" s="4">
        <v>18502.080000000002</v>
      </c>
      <c r="M62" s="4">
        <v>1789</v>
      </c>
      <c r="N62" s="4">
        <v>7149.5</v>
      </c>
      <c r="O62" s="4">
        <v>71495</v>
      </c>
      <c r="P62" s="4">
        <v>19224.37</v>
      </c>
      <c r="Q62" s="4">
        <f t="shared" si="3"/>
        <v>1125231.3543478262</v>
      </c>
      <c r="R62" s="4">
        <f>IF(E62=FALSE,SUMIFS(Investors!$R:$R,Investors!$G:$G,Sales!C62),0)</f>
        <v>0</v>
      </c>
      <c r="S62" s="4">
        <f t="shared" si="4"/>
        <v>1125231.3543478262</v>
      </c>
      <c r="T62" t="b">
        <v>0</v>
      </c>
      <c r="U62" s="5">
        <f t="shared" si="5"/>
        <v>45077</v>
      </c>
    </row>
    <row r="63" spans="1:21" hidden="1">
      <c r="A63" t="s">
        <v>24</v>
      </c>
      <c r="B63" t="s">
        <v>44</v>
      </c>
      <c r="C63" t="s">
        <v>85</v>
      </c>
      <c r="D63" t="b">
        <v>1</v>
      </c>
      <c r="E63" t="b">
        <v>1</v>
      </c>
      <c r="F63">
        <v>1</v>
      </c>
      <c r="G63" s="5">
        <v>45204</v>
      </c>
      <c r="H63" s="6">
        <v>45204</v>
      </c>
      <c r="I63" s="4">
        <v>1429900</v>
      </c>
      <c r="J63" s="4">
        <f t="shared" si="1"/>
        <v>186508.69565217389</v>
      </c>
      <c r="K63" s="4">
        <f t="shared" si="2"/>
        <v>1243391.3043478262</v>
      </c>
      <c r="L63" s="4">
        <v>18502.080000000002</v>
      </c>
      <c r="M63" s="4">
        <v>1789</v>
      </c>
      <c r="N63" s="4">
        <v>7149.5</v>
      </c>
      <c r="O63" s="4">
        <v>71495</v>
      </c>
      <c r="P63" s="4">
        <v>19224.37</v>
      </c>
      <c r="Q63" s="4">
        <f t="shared" si="3"/>
        <v>1125231.3543478262</v>
      </c>
      <c r="R63" s="4">
        <f>IF(E63=FALSE,SUMIFS(Investors!$R:$R,Investors!$G:$G,Sales!C63),0)</f>
        <v>0</v>
      </c>
      <c r="S63" s="4">
        <f t="shared" si="4"/>
        <v>1125231.3543478262</v>
      </c>
      <c r="T63" t="b">
        <v>0</v>
      </c>
      <c r="U63" s="5">
        <f t="shared" si="5"/>
        <v>45260</v>
      </c>
    </row>
    <row r="64" spans="1:21" hidden="1">
      <c r="A64" t="s">
        <v>86</v>
      </c>
      <c r="B64" t="s">
        <v>87</v>
      </c>
      <c r="C64" t="s">
        <v>88</v>
      </c>
      <c r="D64" t="b">
        <v>1</v>
      </c>
      <c r="E64" t="b">
        <v>1</v>
      </c>
      <c r="F64">
        <v>1</v>
      </c>
      <c r="G64" s="5">
        <v>45154</v>
      </c>
      <c r="H64" s="6">
        <v>45154</v>
      </c>
      <c r="I64" s="4">
        <v>1649900</v>
      </c>
      <c r="J64" s="4">
        <f t="shared" si="1"/>
        <v>215204.34782608695</v>
      </c>
      <c r="K64" s="4">
        <f t="shared" si="2"/>
        <v>1434695.6521739131</v>
      </c>
      <c r="L64" s="4">
        <v>18502.080000000002</v>
      </c>
      <c r="M64" s="4">
        <v>1789</v>
      </c>
      <c r="N64" s="4">
        <v>8249.5</v>
      </c>
      <c r="O64" s="4">
        <v>82495</v>
      </c>
      <c r="P64" s="4">
        <v>19224.37</v>
      </c>
      <c r="Q64" s="4">
        <f t="shared" si="3"/>
        <v>1304435.7021739131</v>
      </c>
      <c r="R64" s="4">
        <f>IF(E64=FALSE,SUMIFS(Investors!$R:$R,Investors!$G:$G,Sales!C64),0)</f>
        <v>0</v>
      </c>
      <c r="S64" s="4">
        <f t="shared" si="4"/>
        <v>1304435.7021739131</v>
      </c>
      <c r="T64" t="b">
        <v>0</v>
      </c>
      <c r="U64" s="5">
        <f t="shared" si="5"/>
        <v>45199</v>
      </c>
    </row>
    <row r="65" spans="1:21" hidden="1">
      <c r="A65" t="s">
        <v>86</v>
      </c>
      <c r="B65" t="s">
        <v>87</v>
      </c>
      <c r="C65" t="s">
        <v>89</v>
      </c>
      <c r="D65" t="b">
        <v>1</v>
      </c>
      <c r="E65" t="b">
        <v>1</v>
      </c>
      <c r="F65">
        <v>1</v>
      </c>
      <c r="G65" s="5">
        <v>45154</v>
      </c>
      <c r="H65" s="6">
        <v>45154</v>
      </c>
      <c r="I65" s="4">
        <v>1619900</v>
      </c>
      <c r="J65" s="4">
        <f t="shared" si="1"/>
        <v>211291.30434782611</v>
      </c>
      <c r="K65" s="4">
        <f t="shared" si="2"/>
        <v>1408608.6956521738</v>
      </c>
      <c r="L65" s="4">
        <v>18502.080000000002</v>
      </c>
      <c r="M65" s="4">
        <v>1789</v>
      </c>
      <c r="N65" s="4">
        <v>8099.5</v>
      </c>
      <c r="O65" s="4">
        <v>80995</v>
      </c>
      <c r="P65" s="4">
        <v>19224.37</v>
      </c>
      <c r="Q65" s="4">
        <f t="shared" si="3"/>
        <v>1279998.7456521739</v>
      </c>
      <c r="R65" s="4">
        <f>IF(E65=FALSE,SUMIFS(Investors!$R:$R,Investors!$G:$G,Sales!C65),0)</f>
        <v>0</v>
      </c>
      <c r="S65" s="4">
        <f t="shared" si="4"/>
        <v>1279998.7456521739</v>
      </c>
      <c r="T65" t="b">
        <v>0</v>
      </c>
      <c r="U65" s="5">
        <f t="shared" si="5"/>
        <v>45199</v>
      </c>
    </row>
    <row r="66" spans="1:21" hidden="1">
      <c r="A66" t="s">
        <v>86</v>
      </c>
      <c r="B66" t="s">
        <v>87</v>
      </c>
      <c r="C66" t="s">
        <v>90</v>
      </c>
      <c r="D66" t="b">
        <v>1</v>
      </c>
      <c r="E66" t="b">
        <v>1</v>
      </c>
      <c r="F66">
        <v>1</v>
      </c>
      <c r="G66" s="5">
        <v>45174</v>
      </c>
      <c r="H66" s="6">
        <v>45174</v>
      </c>
      <c r="I66" s="4">
        <v>1599900</v>
      </c>
      <c r="J66" s="4">
        <f t="shared" si="1"/>
        <v>208682.60869565216</v>
      </c>
      <c r="K66" s="4">
        <f t="shared" si="2"/>
        <v>1391217.3913043479</v>
      </c>
      <c r="L66" s="4">
        <v>18502.080000000002</v>
      </c>
      <c r="M66" s="4">
        <v>1789</v>
      </c>
      <c r="N66" s="4">
        <v>8099.5</v>
      </c>
      <c r="O66" s="4">
        <v>80995</v>
      </c>
      <c r="P66" s="4">
        <v>19224.37</v>
      </c>
      <c r="Q66" s="4">
        <f t="shared" si="3"/>
        <v>1262607.4413043479</v>
      </c>
      <c r="R66" s="4">
        <f>IF(E66=FALSE,SUMIFS(Investors!$R:$R,Investors!$G:$G,Sales!C66),0)</f>
        <v>0</v>
      </c>
      <c r="S66" s="4">
        <f t="shared" si="4"/>
        <v>1262607.4413043479</v>
      </c>
      <c r="T66" t="b">
        <v>0</v>
      </c>
      <c r="U66" s="5">
        <f t="shared" si="5"/>
        <v>45260</v>
      </c>
    </row>
    <row r="67" spans="1:21" hidden="1">
      <c r="A67" t="s">
        <v>86</v>
      </c>
      <c r="B67" t="s">
        <v>87</v>
      </c>
      <c r="C67" t="s">
        <v>91</v>
      </c>
      <c r="D67" t="b">
        <v>1</v>
      </c>
      <c r="E67" t="b">
        <v>1</v>
      </c>
      <c r="F67">
        <v>1</v>
      </c>
      <c r="G67" s="5">
        <v>45167</v>
      </c>
      <c r="H67" s="6">
        <v>45167</v>
      </c>
      <c r="I67" s="4">
        <v>1579900</v>
      </c>
      <c r="J67" s="4">
        <f t="shared" si="1"/>
        <v>206073.91304347827</v>
      </c>
      <c r="K67" s="4">
        <f t="shared" si="2"/>
        <v>1373826.0869565217</v>
      </c>
      <c r="L67" s="4">
        <v>18502.080000000002</v>
      </c>
      <c r="M67" s="4">
        <v>1789</v>
      </c>
      <c r="N67" s="4">
        <v>7899.5</v>
      </c>
      <c r="O67" s="4">
        <v>78995</v>
      </c>
      <c r="P67" s="4">
        <v>19224.37</v>
      </c>
      <c r="Q67" s="4">
        <f t="shared" si="3"/>
        <v>1247416.1369565218</v>
      </c>
      <c r="R67" s="4">
        <f>IF(E67=FALSE,SUMIFS(Investors!$R:$R,Investors!$G:$G,Sales!C67),0)</f>
        <v>0</v>
      </c>
      <c r="S67" s="4">
        <f t="shared" si="4"/>
        <v>1247416.1369565218</v>
      </c>
      <c r="T67" t="b">
        <v>0</v>
      </c>
      <c r="U67" s="5">
        <f t="shared" si="5"/>
        <v>45199</v>
      </c>
    </row>
    <row r="68" spans="1:21" hidden="1">
      <c r="A68" t="s">
        <v>86</v>
      </c>
      <c r="B68" t="s">
        <v>87</v>
      </c>
      <c r="C68" t="s">
        <v>92</v>
      </c>
      <c r="D68" t="b">
        <v>1</v>
      </c>
      <c r="E68" t="b">
        <v>1</v>
      </c>
      <c r="F68">
        <v>1</v>
      </c>
      <c r="G68" s="5">
        <v>45175</v>
      </c>
      <c r="H68" s="6">
        <v>45175</v>
      </c>
      <c r="I68" s="4">
        <v>1619900</v>
      </c>
      <c r="J68" s="4">
        <f t="shared" si="1"/>
        <v>211291.30434782611</v>
      </c>
      <c r="K68" s="4">
        <f t="shared" si="2"/>
        <v>1408608.6956521738</v>
      </c>
      <c r="L68" s="4">
        <v>18502.080000000002</v>
      </c>
      <c r="M68" s="4">
        <v>1789</v>
      </c>
      <c r="N68" s="4">
        <v>8099.5</v>
      </c>
      <c r="O68" s="4">
        <v>80995</v>
      </c>
      <c r="P68" s="4">
        <v>19224.37</v>
      </c>
      <c r="Q68" s="4">
        <f t="shared" si="3"/>
        <v>1279998.7456521739</v>
      </c>
      <c r="R68" s="4">
        <f>IF(E68=FALSE,SUMIFS(Investors!$R:$R,Investors!$G:$G,Sales!C68),0)</f>
        <v>0</v>
      </c>
      <c r="S68" s="4">
        <f t="shared" si="4"/>
        <v>1279998.7456521739</v>
      </c>
      <c r="T68" t="b">
        <v>0</v>
      </c>
      <c r="U68" s="5">
        <f t="shared" si="5"/>
        <v>45260</v>
      </c>
    </row>
    <row r="69" spans="1:21" hidden="1">
      <c r="A69" t="s">
        <v>86</v>
      </c>
      <c r="B69" t="s">
        <v>87</v>
      </c>
      <c r="C69" t="s">
        <v>93</v>
      </c>
      <c r="D69" t="b">
        <v>1</v>
      </c>
      <c r="E69" t="b">
        <v>1</v>
      </c>
      <c r="F69">
        <v>1</v>
      </c>
      <c r="G69" s="5">
        <v>45170</v>
      </c>
      <c r="H69" s="6">
        <v>45170</v>
      </c>
      <c r="I69" s="4">
        <v>1619900</v>
      </c>
      <c r="J69" s="4">
        <f t="shared" ref="J69:J132" si="6">I69/115*15</f>
        <v>211291.30434782611</v>
      </c>
      <c r="K69" s="4">
        <f t="shared" ref="K69:K132" si="7">I69-J69</f>
        <v>1408608.6956521738</v>
      </c>
      <c r="L69" s="4">
        <v>18502.080000000002</v>
      </c>
      <c r="M69" s="4">
        <v>1789</v>
      </c>
      <c r="N69" s="4">
        <v>8099.5</v>
      </c>
      <c r="O69" s="4">
        <v>80995</v>
      </c>
      <c r="P69" s="4">
        <v>19224.37</v>
      </c>
      <c r="Q69" s="4">
        <f t="shared" ref="Q69:Q132" si="8">K69-SUM(L69:P69)</f>
        <v>1279998.7456521739</v>
      </c>
      <c r="R69" s="4">
        <f>IF(E69=FALSE,SUMIFS(Investors!$R:$R,Investors!$G:$G,Sales!C69),0)</f>
        <v>0</v>
      </c>
      <c r="S69" s="4">
        <f t="shared" ref="S69:S132" si="9">Q69-R69</f>
        <v>1279998.7456521739</v>
      </c>
      <c r="T69" t="b">
        <v>0</v>
      </c>
      <c r="U69" s="5">
        <f t="shared" ref="U69:U132" si="10">IF(MOD(MONTH(H69), 2) &lt;&gt; 0, EOMONTH(H69, 2), EOMONTH(H69, 1))</f>
        <v>45260</v>
      </c>
    </row>
    <row r="70" spans="1:21" hidden="1">
      <c r="A70" t="s">
        <v>86</v>
      </c>
      <c r="B70" t="s">
        <v>87</v>
      </c>
      <c r="C70" t="s">
        <v>94</v>
      </c>
      <c r="D70" t="b">
        <v>1</v>
      </c>
      <c r="E70" t="b">
        <v>1</v>
      </c>
      <c r="F70">
        <v>1</v>
      </c>
      <c r="G70" s="5">
        <v>45177</v>
      </c>
      <c r="H70" s="6">
        <v>45177</v>
      </c>
      <c r="I70" s="4">
        <v>1529900</v>
      </c>
      <c r="J70" s="4">
        <f t="shared" si="6"/>
        <v>199552.17391304349</v>
      </c>
      <c r="K70" s="4">
        <f t="shared" si="7"/>
        <v>1330347.8260869565</v>
      </c>
      <c r="L70" s="4">
        <v>18502.080000000002</v>
      </c>
      <c r="M70" s="4">
        <v>1789</v>
      </c>
      <c r="N70" s="4">
        <v>7649.5</v>
      </c>
      <c r="O70" s="4">
        <v>76495</v>
      </c>
      <c r="P70" s="4">
        <v>19224.37</v>
      </c>
      <c r="Q70" s="4">
        <f t="shared" si="8"/>
        <v>1206687.8760869566</v>
      </c>
      <c r="R70" s="4">
        <f>IF(E70=FALSE,SUMIFS(Investors!$R:$R,Investors!$G:$G,Sales!C70),0)</f>
        <v>0</v>
      </c>
      <c r="S70" s="4">
        <f t="shared" si="9"/>
        <v>1206687.8760869566</v>
      </c>
      <c r="T70" t="b">
        <v>0</v>
      </c>
      <c r="U70" s="5">
        <f t="shared" si="10"/>
        <v>45260</v>
      </c>
    </row>
    <row r="71" spans="1:21" hidden="1">
      <c r="A71" t="s">
        <v>86</v>
      </c>
      <c r="B71" t="s">
        <v>87</v>
      </c>
      <c r="C71" t="s">
        <v>95</v>
      </c>
      <c r="D71" t="b">
        <v>0</v>
      </c>
      <c r="E71" t="b">
        <v>0</v>
      </c>
      <c r="F71">
        <v>1</v>
      </c>
      <c r="G71" s="5">
        <v>45485</v>
      </c>
      <c r="H71" s="6">
        <v>45661</v>
      </c>
      <c r="I71" s="4">
        <v>1499900</v>
      </c>
      <c r="J71" s="4">
        <f t="shared" si="6"/>
        <v>195639.13043478262</v>
      </c>
      <c r="K71" s="4">
        <f t="shared" si="7"/>
        <v>1304260.8695652173</v>
      </c>
      <c r="L71" s="4">
        <v>18502.080000000002</v>
      </c>
      <c r="M71" s="4">
        <v>1789</v>
      </c>
      <c r="N71" s="4">
        <v>7499.5</v>
      </c>
      <c r="O71" s="4">
        <v>74995</v>
      </c>
      <c r="P71" s="4">
        <v>19224.37</v>
      </c>
      <c r="Q71" s="4">
        <f t="shared" si="8"/>
        <v>1182250.9195652173</v>
      </c>
      <c r="R71" s="4">
        <f>IF(E71=FALSE,SUMIFS(Investors!$R:$R,Investors!$G:$G,Sales!C71),0)</f>
        <v>259180.82191780824</v>
      </c>
      <c r="S71" s="4">
        <f t="shared" si="9"/>
        <v>923070.09764740907</v>
      </c>
      <c r="T71" t="b">
        <v>0</v>
      </c>
      <c r="U71" s="5">
        <f t="shared" si="10"/>
        <v>45747</v>
      </c>
    </row>
    <row r="72" spans="1:21" hidden="1">
      <c r="A72" t="s">
        <v>86</v>
      </c>
      <c r="B72" t="s">
        <v>87</v>
      </c>
      <c r="C72" t="s">
        <v>96</v>
      </c>
      <c r="D72" t="b">
        <v>1</v>
      </c>
      <c r="E72" t="b">
        <v>1</v>
      </c>
      <c r="F72">
        <v>1</v>
      </c>
      <c r="G72" s="5">
        <v>45154</v>
      </c>
      <c r="H72" s="6">
        <v>45154</v>
      </c>
      <c r="I72" s="4">
        <v>1499900</v>
      </c>
      <c r="J72" s="4">
        <f t="shared" si="6"/>
        <v>195639.13043478262</v>
      </c>
      <c r="K72" s="4">
        <f t="shared" si="7"/>
        <v>1304260.8695652173</v>
      </c>
      <c r="L72" s="4">
        <v>18502.080000000002</v>
      </c>
      <c r="M72" s="4">
        <v>1789</v>
      </c>
      <c r="N72" s="4">
        <v>7499.5</v>
      </c>
      <c r="O72" s="4">
        <v>74995</v>
      </c>
      <c r="P72" s="4">
        <v>19224.37</v>
      </c>
      <c r="Q72" s="4">
        <f t="shared" si="8"/>
        <v>1182250.9195652173</v>
      </c>
      <c r="R72" s="4">
        <f>IF(E72=FALSE,SUMIFS(Investors!$R:$R,Investors!$G:$G,Sales!C72),0)</f>
        <v>0</v>
      </c>
      <c r="S72" s="4">
        <f t="shared" si="9"/>
        <v>1182250.9195652173</v>
      </c>
      <c r="T72" t="b">
        <v>0</v>
      </c>
      <c r="U72" s="5">
        <f t="shared" si="10"/>
        <v>45199</v>
      </c>
    </row>
    <row r="73" spans="1:21" hidden="1">
      <c r="A73" t="s">
        <v>86</v>
      </c>
      <c r="B73" t="s">
        <v>87</v>
      </c>
      <c r="C73" t="s">
        <v>97</v>
      </c>
      <c r="D73" t="b">
        <v>0</v>
      </c>
      <c r="E73" t="b">
        <v>0</v>
      </c>
      <c r="F73">
        <v>1</v>
      </c>
      <c r="G73" s="5">
        <v>45485</v>
      </c>
      <c r="H73" s="6">
        <v>45661</v>
      </c>
      <c r="I73" s="4">
        <v>1429900</v>
      </c>
      <c r="J73" s="4">
        <f t="shared" si="6"/>
        <v>186508.69565217389</v>
      </c>
      <c r="K73" s="4">
        <f t="shared" si="7"/>
        <v>1243391.3043478262</v>
      </c>
      <c r="L73" s="4">
        <v>18502.080000000002</v>
      </c>
      <c r="M73" s="4">
        <v>1789</v>
      </c>
      <c r="N73" s="4">
        <v>7149.5</v>
      </c>
      <c r="O73" s="4">
        <v>71495</v>
      </c>
      <c r="P73" s="4">
        <v>19224.37</v>
      </c>
      <c r="Q73" s="4">
        <f t="shared" si="8"/>
        <v>1125231.3543478262</v>
      </c>
      <c r="R73" s="4">
        <f>IF(E73=FALSE,SUMIFS(Investors!$R:$R,Investors!$G:$G,Sales!C73),0)</f>
        <v>196179.45205479453</v>
      </c>
      <c r="S73" s="4">
        <f t="shared" si="9"/>
        <v>929051.90229303169</v>
      </c>
      <c r="T73" t="b">
        <v>0</v>
      </c>
      <c r="U73" s="5">
        <f t="shared" si="10"/>
        <v>45747</v>
      </c>
    </row>
    <row r="74" spans="1:21" hidden="1">
      <c r="A74" t="s">
        <v>86</v>
      </c>
      <c r="B74" t="s">
        <v>87</v>
      </c>
      <c r="C74" t="s">
        <v>98</v>
      </c>
      <c r="D74" t="b">
        <v>1</v>
      </c>
      <c r="E74" t="b">
        <v>1</v>
      </c>
      <c r="F74">
        <v>1</v>
      </c>
      <c r="G74" s="5">
        <v>45394</v>
      </c>
      <c r="H74" s="6">
        <v>45471</v>
      </c>
      <c r="I74" s="4">
        <v>1499900</v>
      </c>
      <c r="J74" s="4">
        <f t="shared" si="6"/>
        <v>195639.13043478262</v>
      </c>
      <c r="K74" s="4">
        <f t="shared" si="7"/>
        <v>1304260.8695652173</v>
      </c>
      <c r="L74" s="4">
        <v>18502.080000000002</v>
      </c>
      <c r="M74" s="4">
        <v>1789</v>
      </c>
      <c r="N74" s="4">
        <v>7449.5</v>
      </c>
      <c r="O74" s="4">
        <v>74495</v>
      </c>
      <c r="P74" s="4">
        <v>19224.37</v>
      </c>
      <c r="Q74" s="4">
        <f t="shared" si="8"/>
        <v>1182800.9195652173</v>
      </c>
      <c r="R74" s="4">
        <f>IF(E74=FALSE,SUMIFS(Investors!$R:$R,Investors!$G:$G,Sales!C74),0)</f>
        <v>0</v>
      </c>
      <c r="S74" s="4">
        <f t="shared" si="9"/>
        <v>1182800.9195652173</v>
      </c>
      <c r="T74" t="b">
        <v>0</v>
      </c>
      <c r="U74" s="5">
        <f t="shared" si="10"/>
        <v>45504</v>
      </c>
    </row>
    <row r="75" spans="1:21" hidden="1">
      <c r="A75" t="s">
        <v>86</v>
      </c>
      <c r="B75" t="s">
        <v>87</v>
      </c>
      <c r="C75" t="s">
        <v>99</v>
      </c>
      <c r="D75" t="b">
        <v>1</v>
      </c>
      <c r="E75" t="b">
        <v>1</v>
      </c>
      <c r="F75">
        <v>1</v>
      </c>
      <c r="G75" s="5">
        <v>45394</v>
      </c>
      <c r="H75" s="6">
        <v>45482</v>
      </c>
      <c r="I75" s="4">
        <v>1509900</v>
      </c>
      <c r="J75" s="4">
        <f t="shared" si="6"/>
        <v>196943.47826086957</v>
      </c>
      <c r="K75" s="4">
        <f t="shared" si="7"/>
        <v>1312956.5217391304</v>
      </c>
      <c r="L75" s="4">
        <v>18502.080000000002</v>
      </c>
      <c r="M75" s="4">
        <v>1789</v>
      </c>
      <c r="N75" s="4">
        <v>7549.5</v>
      </c>
      <c r="O75" s="4">
        <v>75495</v>
      </c>
      <c r="P75" s="4">
        <v>19224.37</v>
      </c>
      <c r="Q75" s="4">
        <f t="shared" si="8"/>
        <v>1190396.5717391304</v>
      </c>
      <c r="R75" s="4">
        <f>IF(E75=FALSE,SUMIFS(Investors!$R:$R,Investors!$G:$G,Sales!C75),0)</f>
        <v>0</v>
      </c>
      <c r="S75" s="4">
        <f t="shared" si="9"/>
        <v>1190396.5717391304</v>
      </c>
      <c r="T75" t="b">
        <v>0</v>
      </c>
      <c r="U75" s="5">
        <f t="shared" si="10"/>
        <v>45565</v>
      </c>
    </row>
    <row r="76" spans="1:21" hidden="1">
      <c r="A76" t="s">
        <v>86</v>
      </c>
      <c r="B76" t="s">
        <v>87</v>
      </c>
      <c r="C76" t="s">
        <v>100</v>
      </c>
      <c r="D76" t="b">
        <v>1</v>
      </c>
      <c r="E76" t="b">
        <v>1</v>
      </c>
      <c r="F76">
        <v>1</v>
      </c>
      <c r="G76" s="5">
        <v>45154</v>
      </c>
      <c r="H76" s="6">
        <v>45154</v>
      </c>
      <c r="I76" s="4">
        <v>1549900</v>
      </c>
      <c r="J76" s="4">
        <f t="shared" si="6"/>
        <v>202160.86956521738</v>
      </c>
      <c r="K76" s="4">
        <f t="shared" si="7"/>
        <v>1347739.1304347827</v>
      </c>
      <c r="L76" s="4">
        <v>18502.080000000002</v>
      </c>
      <c r="M76" s="4">
        <v>1789</v>
      </c>
      <c r="N76" s="4">
        <v>7749.5</v>
      </c>
      <c r="O76" s="4">
        <v>77495</v>
      </c>
      <c r="P76" s="4">
        <v>19224.37</v>
      </c>
      <c r="Q76" s="4">
        <f t="shared" si="8"/>
        <v>1222979.1804347828</v>
      </c>
      <c r="R76" s="4">
        <f>IF(E76=FALSE,SUMIFS(Investors!$R:$R,Investors!$G:$G,Sales!C76),0)</f>
        <v>0</v>
      </c>
      <c r="S76" s="4">
        <f t="shared" si="9"/>
        <v>1222979.1804347828</v>
      </c>
      <c r="T76" t="b">
        <v>0</v>
      </c>
      <c r="U76" s="5">
        <f t="shared" si="10"/>
        <v>45199</v>
      </c>
    </row>
    <row r="77" spans="1:21" hidden="1">
      <c r="A77" t="s">
        <v>86</v>
      </c>
      <c r="B77" t="s">
        <v>87</v>
      </c>
      <c r="C77" t="s">
        <v>101</v>
      </c>
      <c r="D77" t="b">
        <v>1</v>
      </c>
      <c r="E77" t="b">
        <v>0</v>
      </c>
      <c r="F77">
        <v>1</v>
      </c>
      <c r="G77" s="5">
        <v>45429</v>
      </c>
      <c r="H77" s="6">
        <v>45565</v>
      </c>
      <c r="I77" s="4">
        <v>0</v>
      </c>
      <c r="J77" s="4">
        <f>1200000*15/115</f>
        <v>156521.73913043478</v>
      </c>
      <c r="K77" s="4">
        <v>0</v>
      </c>
      <c r="L77" s="4">
        <v>18502.080000000002</v>
      </c>
      <c r="M77" s="4">
        <v>1789</v>
      </c>
      <c r="N77" s="4">
        <v>7549.5</v>
      </c>
      <c r="O77" s="4">
        <v>75495</v>
      </c>
      <c r="P77" s="4">
        <v>19224.37</v>
      </c>
      <c r="Q77" s="4">
        <f t="shared" si="8"/>
        <v>-122559.95</v>
      </c>
      <c r="R77" s="4">
        <f>IF(E77=FALSE,SUMIFS(Investors!$R:$R,Investors!$G:$G,Sales!C77),0)</f>
        <v>0</v>
      </c>
      <c r="S77" s="4">
        <f t="shared" si="9"/>
        <v>-122559.95</v>
      </c>
      <c r="T77" t="b">
        <v>0</v>
      </c>
      <c r="U77" s="5">
        <f t="shared" si="10"/>
        <v>45626</v>
      </c>
    </row>
    <row r="78" spans="1:21" hidden="1">
      <c r="A78" t="s">
        <v>86</v>
      </c>
      <c r="B78" t="s">
        <v>87</v>
      </c>
      <c r="C78" t="s">
        <v>102</v>
      </c>
      <c r="D78" t="b">
        <v>1</v>
      </c>
      <c r="E78" t="b">
        <v>1</v>
      </c>
      <c r="F78">
        <v>1</v>
      </c>
      <c r="G78" s="5">
        <v>45177</v>
      </c>
      <c r="H78" s="6">
        <v>45177</v>
      </c>
      <c r="I78" s="4">
        <v>1499900</v>
      </c>
      <c r="J78" s="4">
        <f t="shared" si="6"/>
        <v>195639.13043478262</v>
      </c>
      <c r="K78" s="4">
        <f t="shared" si="7"/>
        <v>1304260.8695652173</v>
      </c>
      <c r="L78" s="4">
        <v>18502.080000000002</v>
      </c>
      <c r="M78" s="4">
        <v>1789</v>
      </c>
      <c r="N78" s="4">
        <v>7499.5</v>
      </c>
      <c r="O78" s="4">
        <v>74995</v>
      </c>
      <c r="P78" s="4">
        <v>19224.37</v>
      </c>
      <c r="Q78" s="4">
        <f t="shared" si="8"/>
        <v>1182250.9195652173</v>
      </c>
      <c r="R78" s="4">
        <f>IF(E78=FALSE,SUMIFS(Investors!$R:$R,Investors!$G:$G,Sales!C78),0)</f>
        <v>0</v>
      </c>
      <c r="S78" s="4">
        <f t="shared" si="9"/>
        <v>1182250.9195652173</v>
      </c>
      <c r="T78" t="b">
        <v>0</v>
      </c>
      <c r="U78" s="5">
        <f t="shared" si="10"/>
        <v>45260</v>
      </c>
    </row>
    <row r="79" spans="1:21" hidden="1">
      <c r="A79" t="s">
        <v>86</v>
      </c>
      <c r="B79" t="s">
        <v>87</v>
      </c>
      <c r="C79" t="s">
        <v>103</v>
      </c>
      <c r="D79" t="b">
        <v>0</v>
      </c>
      <c r="E79" t="b">
        <v>0</v>
      </c>
      <c r="F79">
        <v>1</v>
      </c>
      <c r="G79" s="5">
        <v>45449</v>
      </c>
      <c r="H79" s="6">
        <v>45661</v>
      </c>
      <c r="I79" s="4">
        <v>1469900</v>
      </c>
      <c r="J79" s="4">
        <f t="shared" si="6"/>
        <v>191726.08695652173</v>
      </c>
      <c r="K79" s="4">
        <f t="shared" si="7"/>
        <v>1278173.9130434783</v>
      </c>
      <c r="L79" s="4">
        <v>18502.080000000002</v>
      </c>
      <c r="M79" s="4">
        <v>1789</v>
      </c>
      <c r="N79" s="4">
        <v>7349.5</v>
      </c>
      <c r="O79" s="4">
        <v>73495</v>
      </c>
      <c r="P79" s="4">
        <v>19224.37</v>
      </c>
      <c r="Q79" s="4">
        <f t="shared" si="8"/>
        <v>1157813.9630434783</v>
      </c>
      <c r="R79" s="4">
        <f>IF(E79=FALSE,SUMIFS(Investors!$R:$R,Investors!$G:$G,Sales!C79),0)</f>
        <v>0</v>
      </c>
      <c r="S79" s="4">
        <f t="shared" si="9"/>
        <v>1157813.9630434783</v>
      </c>
      <c r="T79" t="b">
        <v>0</v>
      </c>
      <c r="U79" s="5">
        <f t="shared" si="10"/>
        <v>45747</v>
      </c>
    </row>
    <row r="80" spans="1:21" hidden="1">
      <c r="A80" t="s">
        <v>86</v>
      </c>
      <c r="B80" t="s">
        <v>87</v>
      </c>
      <c r="C80" t="s">
        <v>104</v>
      </c>
      <c r="D80" t="b">
        <v>0</v>
      </c>
      <c r="E80" t="b">
        <v>0</v>
      </c>
      <c r="F80">
        <v>1</v>
      </c>
      <c r="G80" s="5">
        <v>45471</v>
      </c>
      <c r="H80" s="6">
        <v>45661</v>
      </c>
      <c r="I80" s="4">
        <v>1509900</v>
      </c>
      <c r="J80" s="4">
        <f t="shared" si="6"/>
        <v>196943.47826086957</v>
      </c>
      <c r="K80" s="4">
        <f t="shared" si="7"/>
        <v>1312956.5217391304</v>
      </c>
      <c r="L80" s="4">
        <v>18502.080000000002</v>
      </c>
      <c r="M80" s="4">
        <v>1789</v>
      </c>
      <c r="N80" s="4">
        <v>7549.5</v>
      </c>
      <c r="O80" s="4">
        <v>75495</v>
      </c>
      <c r="P80" s="4">
        <v>19224.37</v>
      </c>
      <c r="Q80" s="4">
        <f t="shared" si="8"/>
        <v>1190396.5717391304</v>
      </c>
      <c r="R80" s="4">
        <f>IF(E80=FALSE,SUMIFS(Investors!$R:$R,Investors!$G:$G,Sales!C80),0)</f>
        <v>325581.18093479454</v>
      </c>
      <c r="S80" s="4">
        <f t="shared" si="9"/>
        <v>864815.39080433594</v>
      </c>
      <c r="T80" t="b">
        <v>0</v>
      </c>
      <c r="U80" s="5">
        <f t="shared" si="10"/>
        <v>45747</v>
      </c>
    </row>
    <row r="81" spans="1:21" hidden="1">
      <c r="A81" t="s">
        <v>86</v>
      </c>
      <c r="B81" t="s">
        <v>87</v>
      </c>
      <c r="C81" t="s">
        <v>105</v>
      </c>
      <c r="D81" t="b">
        <v>1</v>
      </c>
      <c r="E81" t="b">
        <v>1</v>
      </c>
      <c r="F81">
        <v>1</v>
      </c>
      <c r="G81" s="5">
        <v>45429</v>
      </c>
      <c r="H81" s="6">
        <v>45394</v>
      </c>
      <c r="I81" s="4">
        <v>1504900</v>
      </c>
      <c r="J81" s="4">
        <f t="shared" si="6"/>
        <v>196291.30434782611</v>
      </c>
      <c r="K81" s="4">
        <f t="shared" si="7"/>
        <v>1308608.6956521738</v>
      </c>
      <c r="L81" s="4">
        <v>18502.080000000002</v>
      </c>
      <c r="M81" s="4">
        <v>1789</v>
      </c>
      <c r="N81" s="4">
        <v>7599.5</v>
      </c>
      <c r="O81" s="4">
        <v>75995</v>
      </c>
      <c r="P81" s="4">
        <v>19224.37</v>
      </c>
      <c r="Q81" s="4">
        <f t="shared" si="8"/>
        <v>1185498.7456521739</v>
      </c>
      <c r="R81" s="4">
        <f>IF(E81=FALSE,SUMIFS(Investors!$R:$R,Investors!$G:$G,Sales!C81),0)</f>
        <v>0</v>
      </c>
      <c r="S81" s="4">
        <f t="shared" si="9"/>
        <v>1185498.7456521739</v>
      </c>
      <c r="T81" t="b">
        <v>0</v>
      </c>
      <c r="U81" s="5">
        <f t="shared" si="10"/>
        <v>45443</v>
      </c>
    </row>
    <row r="82" spans="1:21" hidden="1">
      <c r="A82" t="s">
        <v>86</v>
      </c>
      <c r="B82" t="s">
        <v>106</v>
      </c>
      <c r="C82" t="s">
        <v>107</v>
      </c>
      <c r="D82" t="b">
        <v>1</v>
      </c>
      <c r="E82" t="b">
        <v>1</v>
      </c>
      <c r="F82">
        <v>1</v>
      </c>
      <c r="G82" s="5">
        <v>45308</v>
      </c>
      <c r="H82" s="6">
        <v>45308</v>
      </c>
      <c r="I82" s="4">
        <v>1679900</v>
      </c>
      <c r="J82" s="4">
        <f t="shared" si="6"/>
        <v>219117.39130434784</v>
      </c>
      <c r="K82" s="4">
        <f t="shared" si="7"/>
        <v>1460782.6086956521</v>
      </c>
      <c r="L82" s="4">
        <v>18502.080000000002</v>
      </c>
      <c r="M82" s="4">
        <v>1789</v>
      </c>
      <c r="N82" s="4">
        <v>8499.5</v>
      </c>
      <c r="O82" s="4">
        <v>84995</v>
      </c>
      <c r="P82" s="4">
        <v>19224.37</v>
      </c>
      <c r="Q82" s="4">
        <f t="shared" si="8"/>
        <v>1327772.6586956521</v>
      </c>
      <c r="R82" s="4">
        <f>IF(E82=FALSE,SUMIFS(Investors!$R:$R,Investors!$G:$G,Sales!C82),0)</f>
        <v>0</v>
      </c>
      <c r="S82" s="4">
        <f t="shared" si="9"/>
        <v>1327772.6586956521</v>
      </c>
      <c r="T82" t="b">
        <v>0</v>
      </c>
      <c r="U82" s="5">
        <f t="shared" si="10"/>
        <v>45382</v>
      </c>
    </row>
    <row r="83" spans="1:21" hidden="1">
      <c r="A83" t="s">
        <v>86</v>
      </c>
      <c r="B83" t="s">
        <v>106</v>
      </c>
      <c r="C83" t="s">
        <v>108</v>
      </c>
      <c r="D83" t="b">
        <v>1</v>
      </c>
      <c r="E83" t="b">
        <v>1</v>
      </c>
      <c r="F83">
        <v>1</v>
      </c>
      <c r="G83" s="5">
        <v>45341</v>
      </c>
      <c r="H83" s="6">
        <v>45341</v>
      </c>
      <c r="I83" s="4">
        <v>149900</v>
      </c>
      <c r="J83" s="4">
        <f t="shared" si="6"/>
        <v>19552.17391304348</v>
      </c>
      <c r="K83" s="4">
        <f t="shared" si="7"/>
        <v>130347.82608695651</v>
      </c>
      <c r="L83" s="4">
        <v>18502.080000000002</v>
      </c>
      <c r="M83" s="4">
        <v>1789</v>
      </c>
      <c r="N83" s="4">
        <v>8499.5</v>
      </c>
      <c r="O83" s="4">
        <v>84995</v>
      </c>
      <c r="P83" s="4">
        <v>19224.37</v>
      </c>
      <c r="Q83" s="4">
        <f t="shared" si="8"/>
        <v>-2662.1239130434988</v>
      </c>
      <c r="R83" s="4">
        <f>IF(E83=FALSE,SUMIFS(Investors!$R:$R,Investors!$G:$G,Sales!C83),0)</f>
        <v>0</v>
      </c>
      <c r="S83" s="4">
        <f t="shared" si="9"/>
        <v>-2662.1239130434988</v>
      </c>
      <c r="T83" t="b">
        <v>0</v>
      </c>
      <c r="U83" s="5">
        <f t="shared" si="10"/>
        <v>45382</v>
      </c>
    </row>
    <row r="84" spans="1:21" hidden="1">
      <c r="A84" t="s">
        <v>86</v>
      </c>
      <c r="B84" t="s">
        <v>106</v>
      </c>
      <c r="C84" t="s">
        <v>109</v>
      </c>
      <c r="D84" t="b">
        <v>1</v>
      </c>
      <c r="E84" t="b">
        <v>1</v>
      </c>
      <c r="F84">
        <v>1</v>
      </c>
      <c r="G84" s="5">
        <v>45323</v>
      </c>
      <c r="H84" s="6">
        <v>45323</v>
      </c>
      <c r="I84" s="4">
        <v>1704900</v>
      </c>
      <c r="J84" s="4">
        <f t="shared" si="6"/>
        <v>222378.26086956522</v>
      </c>
      <c r="K84" s="4">
        <f t="shared" si="7"/>
        <v>1482521.7391304348</v>
      </c>
      <c r="L84" s="4">
        <v>18502.080000000002</v>
      </c>
      <c r="M84" s="4">
        <v>1789</v>
      </c>
      <c r="N84" s="4">
        <v>8499.5</v>
      </c>
      <c r="O84" s="4">
        <v>84995</v>
      </c>
      <c r="P84" s="4">
        <v>19224.37</v>
      </c>
      <c r="Q84" s="4">
        <f t="shared" si="8"/>
        <v>1349511.7891304349</v>
      </c>
      <c r="R84" s="4">
        <f>IF(E84=FALSE,SUMIFS(Investors!$R:$R,Investors!$G:$G,Sales!C84),0)</f>
        <v>0</v>
      </c>
      <c r="S84" s="4">
        <f t="shared" si="9"/>
        <v>1349511.7891304349</v>
      </c>
      <c r="T84" t="b">
        <v>0</v>
      </c>
      <c r="U84" s="5">
        <f t="shared" si="10"/>
        <v>45382</v>
      </c>
    </row>
    <row r="85" spans="1:21" hidden="1">
      <c r="A85" t="s">
        <v>86</v>
      </c>
      <c r="B85" t="s">
        <v>106</v>
      </c>
      <c r="C85" t="s">
        <v>110</v>
      </c>
      <c r="D85" t="b">
        <v>1</v>
      </c>
      <c r="E85" t="b">
        <v>1</v>
      </c>
      <c r="F85">
        <v>1</v>
      </c>
      <c r="G85" s="5">
        <v>45336</v>
      </c>
      <c r="H85" s="6">
        <v>45336</v>
      </c>
      <c r="I85" s="4">
        <v>1699900</v>
      </c>
      <c r="J85" s="4">
        <f t="shared" si="6"/>
        <v>221726.08695652173</v>
      </c>
      <c r="K85" s="4">
        <f t="shared" si="7"/>
        <v>1478173.9130434783</v>
      </c>
      <c r="L85" s="4">
        <v>18502.080000000002</v>
      </c>
      <c r="M85" s="4">
        <v>1789</v>
      </c>
      <c r="N85" s="4">
        <v>8499.5</v>
      </c>
      <c r="O85" s="4">
        <v>84995</v>
      </c>
      <c r="P85" s="4">
        <v>19224.37</v>
      </c>
      <c r="Q85" s="4">
        <f t="shared" si="8"/>
        <v>1345163.9630434783</v>
      </c>
      <c r="R85" s="4">
        <f>IF(E85=FALSE,SUMIFS(Investors!$R:$R,Investors!$G:$G,Sales!C85),0)</f>
        <v>0</v>
      </c>
      <c r="S85" s="4">
        <f t="shared" si="9"/>
        <v>1345163.9630434783</v>
      </c>
      <c r="T85" t="b">
        <v>0</v>
      </c>
      <c r="U85" s="5">
        <f t="shared" si="10"/>
        <v>45382</v>
      </c>
    </row>
    <row r="86" spans="1:21" hidden="1">
      <c r="A86" t="s">
        <v>86</v>
      </c>
      <c r="B86" t="s">
        <v>106</v>
      </c>
      <c r="C86" t="s">
        <v>111</v>
      </c>
      <c r="D86" t="b">
        <v>1</v>
      </c>
      <c r="E86" t="b">
        <v>1</v>
      </c>
      <c r="F86">
        <v>1</v>
      </c>
      <c r="G86" s="5">
        <v>45327</v>
      </c>
      <c r="H86" s="6">
        <v>45327</v>
      </c>
      <c r="I86" s="4">
        <v>1544900</v>
      </c>
      <c r="J86" s="4">
        <f t="shared" si="6"/>
        <v>201508.69565217389</v>
      </c>
      <c r="K86" s="4">
        <f t="shared" si="7"/>
        <v>1343391.3043478262</v>
      </c>
      <c r="L86" s="4">
        <v>18502.080000000002</v>
      </c>
      <c r="M86" s="4">
        <v>1789</v>
      </c>
      <c r="N86" s="4">
        <v>7949.5</v>
      </c>
      <c r="O86" s="4">
        <v>79495</v>
      </c>
      <c r="P86" s="4">
        <v>19224.37</v>
      </c>
      <c r="Q86" s="4">
        <f t="shared" si="8"/>
        <v>1216431.3543478262</v>
      </c>
      <c r="R86" s="4">
        <f>IF(E86=FALSE,SUMIFS(Investors!$R:$R,Investors!$G:$G,Sales!C86),0)</f>
        <v>0</v>
      </c>
      <c r="S86" s="4">
        <f t="shared" si="9"/>
        <v>1216431.3543478262</v>
      </c>
      <c r="T86" t="b">
        <v>0</v>
      </c>
      <c r="U86" s="5">
        <f t="shared" si="10"/>
        <v>45382</v>
      </c>
    </row>
    <row r="87" spans="1:21" hidden="1">
      <c r="A87" t="s">
        <v>86</v>
      </c>
      <c r="B87" t="s">
        <v>106</v>
      </c>
      <c r="C87" t="s">
        <v>112</v>
      </c>
      <c r="D87" t="b">
        <v>1</v>
      </c>
      <c r="E87" t="b">
        <v>1</v>
      </c>
      <c r="F87">
        <v>1</v>
      </c>
      <c r="G87" s="5">
        <v>45415</v>
      </c>
      <c r="H87" s="6">
        <v>45456</v>
      </c>
      <c r="I87" s="4">
        <v>1519900</v>
      </c>
      <c r="J87" s="4">
        <f t="shared" si="6"/>
        <v>198247.82608695651</v>
      </c>
      <c r="K87" s="4">
        <f t="shared" si="7"/>
        <v>1321652.1739130435</v>
      </c>
      <c r="L87" s="4">
        <v>18502.080000000002</v>
      </c>
      <c r="M87" s="4">
        <v>1789</v>
      </c>
      <c r="N87" s="4">
        <v>7599.5</v>
      </c>
      <c r="O87" s="4">
        <v>75995</v>
      </c>
      <c r="P87" s="4">
        <v>19224.37</v>
      </c>
      <c r="Q87" s="4">
        <f t="shared" si="8"/>
        <v>1198542.2239130435</v>
      </c>
      <c r="R87" s="4">
        <f>IF(E87=FALSE,SUMIFS(Investors!$R:$R,Investors!$G:$G,Sales!C87),0)</f>
        <v>0</v>
      </c>
      <c r="S87" s="4">
        <f t="shared" si="9"/>
        <v>1198542.2239130435</v>
      </c>
      <c r="T87" t="b">
        <v>0</v>
      </c>
      <c r="U87" s="5">
        <f t="shared" si="10"/>
        <v>45504</v>
      </c>
    </row>
    <row r="88" spans="1:21" hidden="1">
      <c r="A88" t="s">
        <v>86</v>
      </c>
      <c r="B88" t="s">
        <v>106</v>
      </c>
      <c r="C88" t="s">
        <v>113</v>
      </c>
      <c r="D88" t="b">
        <v>1</v>
      </c>
      <c r="E88" t="b">
        <v>1</v>
      </c>
      <c r="F88">
        <v>1</v>
      </c>
      <c r="G88" s="5">
        <v>45384</v>
      </c>
      <c r="H88" s="6">
        <v>45377</v>
      </c>
      <c r="I88" s="4">
        <v>1524900</v>
      </c>
      <c r="J88" s="4">
        <f t="shared" si="6"/>
        <v>198900</v>
      </c>
      <c r="K88" s="4">
        <f t="shared" si="7"/>
        <v>1326000</v>
      </c>
      <c r="L88" s="4">
        <v>18502.080000000002</v>
      </c>
      <c r="M88" s="4">
        <v>1789</v>
      </c>
      <c r="N88" s="4">
        <v>7599.5</v>
      </c>
      <c r="O88" s="4">
        <v>75995</v>
      </c>
      <c r="P88" s="4">
        <v>19224.37</v>
      </c>
      <c r="Q88" s="4">
        <f t="shared" si="8"/>
        <v>1202890.05</v>
      </c>
      <c r="R88" s="4">
        <f>IF(E88=FALSE,SUMIFS(Investors!$R:$R,Investors!$G:$G,Sales!C88),0)</f>
        <v>0</v>
      </c>
      <c r="S88" s="4">
        <f t="shared" si="9"/>
        <v>1202890.05</v>
      </c>
      <c r="T88" t="b">
        <v>0</v>
      </c>
      <c r="U88" s="5">
        <f t="shared" si="10"/>
        <v>45443</v>
      </c>
    </row>
    <row r="89" spans="1:21" hidden="1">
      <c r="A89" t="s">
        <v>86</v>
      </c>
      <c r="B89" t="s">
        <v>106</v>
      </c>
      <c r="C89" t="s">
        <v>114</v>
      </c>
      <c r="D89" t="b">
        <v>1</v>
      </c>
      <c r="E89" t="b">
        <v>1</v>
      </c>
      <c r="F89">
        <v>1</v>
      </c>
      <c r="G89" s="5">
        <v>45330</v>
      </c>
      <c r="H89" s="6">
        <v>45330</v>
      </c>
      <c r="I89" s="4">
        <v>1589900</v>
      </c>
      <c r="J89" s="4">
        <f t="shared" si="6"/>
        <v>207378.26086956522</v>
      </c>
      <c r="K89" s="4">
        <f t="shared" si="7"/>
        <v>1382521.7391304348</v>
      </c>
      <c r="L89" s="4">
        <v>18502.080000000002</v>
      </c>
      <c r="M89" s="4">
        <v>1789</v>
      </c>
      <c r="N89" s="4">
        <v>7949.5</v>
      </c>
      <c r="O89" s="4">
        <v>79495</v>
      </c>
      <c r="P89" s="4">
        <v>19224.37</v>
      </c>
      <c r="Q89" s="4">
        <f t="shared" si="8"/>
        <v>1255561.7891304349</v>
      </c>
      <c r="R89" s="4">
        <f>IF(E89=FALSE,SUMIFS(Investors!$R:$R,Investors!$G:$G,Sales!C89),0)</f>
        <v>0</v>
      </c>
      <c r="S89" s="4">
        <f t="shared" si="9"/>
        <v>1255561.7891304349</v>
      </c>
      <c r="T89" t="b">
        <v>0</v>
      </c>
      <c r="U89" s="5">
        <f t="shared" si="10"/>
        <v>45382</v>
      </c>
    </row>
    <row r="90" spans="1:21" hidden="1">
      <c r="A90" t="s">
        <v>86</v>
      </c>
      <c r="B90" t="s">
        <v>106</v>
      </c>
      <c r="C90" t="s">
        <v>115</v>
      </c>
      <c r="D90" t="b">
        <v>1</v>
      </c>
      <c r="E90" t="b">
        <v>1</v>
      </c>
      <c r="F90">
        <v>1</v>
      </c>
      <c r="G90" s="5">
        <v>45341</v>
      </c>
      <c r="H90" s="6">
        <v>45341</v>
      </c>
      <c r="I90" s="4">
        <v>1599900</v>
      </c>
      <c r="J90" s="4">
        <f t="shared" si="6"/>
        <v>208682.60869565216</v>
      </c>
      <c r="K90" s="4">
        <f t="shared" si="7"/>
        <v>1391217.3913043479</v>
      </c>
      <c r="L90" s="4">
        <v>18502.080000000002</v>
      </c>
      <c r="M90" s="4">
        <v>1789</v>
      </c>
      <c r="N90" s="4">
        <v>7999.5</v>
      </c>
      <c r="O90" s="4">
        <v>79995</v>
      </c>
      <c r="P90" s="4">
        <v>19224.37</v>
      </c>
      <c r="Q90" s="4">
        <f t="shared" si="8"/>
        <v>1263707.4413043479</v>
      </c>
      <c r="R90" s="4">
        <f>IF(E90=FALSE,SUMIFS(Investors!$R:$R,Investors!$G:$G,Sales!C90),0)</f>
        <v>0</v>
      </c>
      <c r="S90" s="4">
        <f t="shared" si="9"/>
        <v>1263707.4413043479</v>
      </c>
      <c r="T90" t="b">
        <v>0</v>
      </c>
      <c r="U90" s="5">
        <f t="shared" si="10"/>
        <v>45382</v>
      </c>
    </row>
    <row r="91" spans="1:21" hidden="1">
      <c r="A91" t="s">
        <v>86</v>
      </c>
      <c r="B91" t="s">
        <v>106</v>
      </c>
      <c r="C91" t="s">
        <v>116</v>
      </c>
      <c r="D91" t="b">
        <v>1</v>
      </c>
      <c r="E91" t="b">
        <v>0</v>
      </c>
      <c r="F91">
        <v>1</v>
      </c>
      <c r="G91" s="5">
        <v>45428</v>
      </c>
      <c r="H91" s="6">
        <v>45505</v>
      </c>
      <c r="I91" s="4">
        <v>0</v>
      </c>
      <c r="J91" s="4">
        <f>1200000*15/115</f>
        <v>156521.73913043478</v>
      </c>
      <c r="K91" s="4">
        <v>0</v>
      </c>
      <c r="L91" s="4">
        <v>18502.080000000002</v>
      </c>
      <c r="M91" s="4">
        <v>1789</v>
      </c>
      <c r="N91" s="4">
        <v>7699.5</v>
      </c>
      <c r="O91" s="4">
        <v>76995</v>
      </c>
      <c r="P91" s="4">
        <v>19224.37</v>
      </c>
      <c r="Q91" s="4">
        <f t="shared" si="8"/>
        <v>-124209.95</v>
      </c>
      <c r="R91" s="4">
        <f>IF(E91=FALSE,SUMIFS(Investors!$R:$R,Investors!$G:$G,Sales!C91),0)</f>
        <v>0</v>
      </c>
      <c r="S91" s="4">
        <f t="shared" si="9"/>
        <v>-124209.95</v>
      </c>
      <c r="T91" t="b">
        <v>0</v>
      </c>
      <c r="U91" s="5">
        <f t="shared" si="10"/>
        <v>45565</v>
      </c>
    </row>
    <row r="92" spans="1:21" hidden="1">
      <c r="A92" t="s">
        <v>86</v>
      </c>
      <c r="B92" t="s">
        <v>106</v>
      </c>
      <c r="C92" t="s">
        <v>117</v>
      </c>
      <c r="D92" t="b">
        <v>1</v>
      </c>
      <c r="E92" t="b">
        <v>0</v>
      </c>
      <c r="F92">
        <v>1</v>
      </c>
      <c r="G92" s="5">
        <v>45407</v>
      </c>
      <c r="H92" s="6">
        <v>45505</v>
      </c>
      <c r="I92" s="4">
        <v>0</v>
      </c>
      <c r="J92" s="4">
        <f>1200000*15/115</f>
        <v>156521.73913043478</v>
      </c>
      <c r="K92" s="4">
        <v>0</v>
      </c>
      <c r="L92" s="4">
        <v>18502.080000000002</v>
      </c>
      <c r="M92" s="4">
        <v>1789</v>
      </c>
      <c r="N92" s="4">
        <v>7699.5</v>
      </c>
      <c r="O92" s="4">
        <v>76995</v>
      </c>
      <c r="P92" s="4">
        <v>19224.37</v>
      </c>
      <c r="Q92" s="4">
        <f t="shared" si="8"/>
        <v>-124209.95</v>
      </c>
      <c r="R92" s="4">
        <f>IF(E92=FALSE,SUMIFS(Investors!$R:$R,Investors!$G:$G,Sales!C92),0)</f>
        <v>0</v>
      </c>
      <c r="S92" s="4">
        <f t="shared" si="9"/>
        <v>-124209.95</v>
      </c>
      <c r="T92" t="b">
        <v>0</v>
      </c>
      <c r="U92" s="5">
        <f t="shared" si="10"/>
        <v>45565</v>
      </c>
    </row>
    <row r="93" spans="1:21" hidden="1">
      <c r="A93" t="s">
        <v>86</v>
      </c>
      <c r="B93" t="s">
        <v>106</v>
      </c>
      <c r="C93" t="s">
        <v>118</v>
      </c>
      <c r="D93" t="b">
        <v>1</v>
      </c>
      <c r="E93" t="b">
        <v>0</v>
      </c>
      <c r="F93">
        <v>1</v>
      </c>
      <c r="G93" s="5">
        <v>45428</v>
      </c>
      <c r="H93" s="6">
        <v>45505</v>
      </c>
      <c r="I93" s="4">
        <v>0</v>
      </c>
      <c r="J93" s="4">
        <f>1200000*15/115</f>
        <v>156521.73913043478</v>
      </c>
      <c r="K93" s="4">
        <v>0</v>
      </c>
      <c r="L93" s="4">
        <v>18502.080000000002</v>
      </c>
      <c r="M93" s="4">
        <v>1789</v>
      </c>
      <c r="N93" s="4">
        <v>7999.5</v>
      </c>
      <c r="O93" s="4">
        <v>79995</v>
      </c>
      <c r="P93" s="4">
        <v>19224.37</v>
      </c>
      <c r="Q93" s="4">
        <f t="shared" si="8"/>
        <v>-127509.95</v>
      </c>
      <c r="R93" s="4">
        <f>IF(E93=FALSE,SUMIFS(Investors!$R:$R,Investors!$G:$G,Sales!C93),0)</f>
        <v>0</v>
      </c>
      <c r="S93" s="4">
        <f t="shared" si="9"/>
        <v>-127509.95</v>
      </c>
      <c r="T93" t="b">
        <v>0</v>
      </c>
      <c r="U93" s="5">
        <f t="shared" si="10"/>
        <v>45565</v>
      </c>
    </row>
    <row r="94" spans="1:21" hidden="1">
      <c r="A94" t="s">
        <v>86</v>
      </c>
      <c r="B94" t="s">
        <v>119</v>
      </c>
      <c r="C94" t="s">
        <v>120</v>
      </c>
      <c r="D94" t="b">
        <v>1</v>
      </c>
      <c r="E94" t="b">
        <v>0</v>
      </c>
      <c r="F94">
        <v>1</v>
      </c>
      <c r="G94" s="5">
        <v>45685</v>
      </c>
      <c r="H94" s="6">
        <v>45919</v>
      </c>
      <c r="I94" s="4">
        <v>1719900</v>
      </c>
      <c r="J94" s="4">
        <f t="shared" si="6"/>
        <v>224334.78260869565</v>
      </c>
      <c r="K94" s="4">
        <f t="shared" si="7"/>
        <v>1495565.2173913044</v>
      </c>
      <c r="L94" s="4">
        <v>18502.080000000002</v>
      </c>
      <c r="M94" s="4">
        <v>1789</v>
      </c>
      <c r="N94" s="4">
        <v>8099.5</v>
      </c>
      <c r="O94" s="4">
        <v>80995</v>
      </c>
      <c r="P94" s="4">
        <v>19224.37</v>
      </c>
      <c r="Q94" s="4">
        <f t="shared" si="8"/>
        <v>1366955.2673913045</v>
      </c>
      <c r="R94" s="4">
        <f>IF(E94=FALSE,SUMIFS(Investors!$R:$R,Investors!$G:$G,Sales!C94),0)</f>
        <v>1504373.7661715071</v>
      </c>
      <c r="S94" s="4">
        <f t="shared" si="9"/>
        <v>-137418.49878020259</v>
      </c>
      <c r="T94" t="b">
        <v>0</v>
      </c>
      <c r="U94" s="5">
        <f t="shared" si="10"/>
        <v>45991</v>
      </c>
    </row>
    <row r="95" spans="1:21" hidden="1">
      <c r="A95" t="s">
        <v>86</v>
      </c>
      <c r="B95" t="s">
        <v>119</v>
      </c>
      <c r="C95" t="s">
        <v>121</v>
      </c>
      <c r="D95" t="b">
        <v>1</v>
      </c>
      <c r="E95" t="b">
        <v>0</v>
      </c>
      <c r="F95">
        <v>1</v>
      </c>
      <c r="G95" s="5">
        <v>45685</v>
      </c>
      <c r="H95" s="6">
        <v>45814</v>
      </c>
      <c r="I95" s="4">
        <v>1759900</v>
      </c>
      <c r="J95" s="4">
        <f t="shared" si="6"/>
        <v>229552.17391304349</v>
      </c>
      <c r="K95" s="4">
        <f t="shared" si="7"/>
        <v>1530347.8260869565</v>
      </c>
      <c r="L95" s="4">
        <v>18502.080000000002</v>
      </c>
      <c r="M95" s="4">
        <v>1789</v>
      </c>
      <c r="N95" s="4">
        <v>8249.5</v>
      </c>
      <c r="O95" s="4">
        <v>82495</v>
      </c>
      <c r="P95" s="4">
        <v>19224.37</v>
      </c>
      <c r="Q95" s="4">
        <f t="shared" si="8"/>
        <v>1400087.8760869566</v>
      </c>
      <c r="R95" s="4">
        <f>IF(E95=FALSE,SUMIFS(Investors!$R:$R,Investors!$G:$G,Sales!C95),0)</f>
        <v>1354737.6932580823</v>
      </c>
      <c r="S95" s="4">
        <f t="shared" si="9"/>
        <v>45350.182828874327</v>
      </c>
      <c r="T95" t="b">
        <v>0</v>
      </c>
      <c r="U95" s="5">
        <f t="shared" si="10"/>
        <v>45869</v>
      </c>
    </row>
    <row r="96" spans="1:21" hidden="1">
      <c r="A96" t="s">
        <v>86</v>
      </c>
      <c r="B96" t="s">
        <v>119</v>
      </c>
      <c r="C96" t="s">
        <v>122</v>
      </c>
      <c r="D96" t="b">
        <v>1</v>
      </c>
      <c r="E96" t="b">
        <v>0</v>
      </c>
      <c r="F96">
        <v>1</v>
      </c>
      <c r="G96" s="5">
        <v>45685</v>
      </c>
      <c r="H96" s="6">
        <v>45502</v>
      </c>
      <c r="I96" s="4">
        <v>1759900</v>
      </c>
      <c r="J96" s="4">
        <f t="shared" si="6"/>
        <v>229552.17391304349</v>
      </c>
      <c r="K96" s="4">
        <f t="shared" si="7"/>
        <v>1530347.8260869565</v>
      </c>
      <c r="L96" s="4">
        <v>18502.080000000002</v>
      </c>
      <c r="M96" s="4">
        <v>1789</v>
      </c>
      <c r="N96" s="4">
        <v>8249.5</v>
      </c>
      <c r="O96" s="4">
        <v>82495</v>
      </c>
      <c r="P96" s="4">
        <v>19224.37</v>
      </c>
      <c r="Q96" s="4">
        <f t="shared" si="8"/>
        <v>1400087.8760869566</v>
      </c>
      <c r="R96" s="4">
        <f>IF(E96=FALSE,SUMIFS(Investors!$R:$R,Investors!$G:$G,Sales!C96),0)</f>
        <v>1241063.01369863</v>
      </c>
      <c r="S96" s="4">
        <f t="shared" si="9"/>
        <v>159024.86238832655</v>
      </c>
      <c r="T96" t="b">
        <v>0</v>
      </c>
      <c r="U96" s="5">
        <f t="shared" si="10"/>
        <v>45565</v>
      </c>
    </row>
    <row r="97" spans="1:21" hidden="1">
      <c r="A97" t="s">
        <v>86</v>
      </c>
      <c r="B97" t="s">
        <v>119</v>
      </c>
      <c r="C97" t="s">
        <v>123</v>
      </c>
      <c r="D97" t="b">
        <v>0</v>
      </c>
      <c r="E97" t="b">
        <v>0</v>
      </c>
      <c r="F97">
        <v>1</v>
      </c>
      <c r="G97" s="5">
        <v>45685</v>
      </c>
      <c r="H97" s="6">
        <v>45919</v>
      </c>
      <c r="I97" s="4">
        <v>1744900</v>
      </c>
      <c r="J97" s="4">
        <f t="shared" si="6"/>
        <v>227595.65217391305</v>
      </c>
      <c r="K97" s="4">
        <f t="shared" si="7"/>
        <v>1517304.3478260869</v>
      </c>
      <c r="L97" s="4">
        <v>18502.080000000002</v>
      </c>
      <c r="M97" s="4">
        <v>1789</v>
      </c>
      <c r="N97" s="4">
        <v>8249.5</v>
      </c>
      <c r="O97" s="4">
        <v>82495</v>
      </c>
      <c r="P97" s="4">
        <v>19224.37</v>
      </c>
      <c r="Q97" s="4">
        <f t="shared" si="8"/>
        <v>1387044.397826087</v>
      </c>
      <c r="R97" s="4">
        <f>IF(E97=FALSE,SUMIFS(Investors!$R:$R,Investors!$G:$G,Sales!C97),0)</f>
        <v>1590476.7123287672</v>
      </c>
      <c r="S97" s="4">
        <f t="shared" si="9"/>
        <v>-203432.31450268021</v>
      </c>
      <c r="T97" t="b">
        <v>0</v>
      </c>
      <c r="U97" s="5">
        <f t="shared" si="10"/>
        <v>45991</v>
      </c>
    </row>
    <row r="98" spans="1:21" hidden="1">
      <c r="A98" t="s">
        <v>86</v>
      </c>
      <c r="B98" t="s">
        <v>119</v>
      </c>
      <c r="C98" t="s">
        <v>124</v>
      </c>
      <c r="D98" t="b">
        <v>0</v>
      </c>
      <c r="E98" t="b">
        <v>0</v>
      </c>
      <c r="F98">
        <v>1</v>
      </c>
      <c r="G98" s="5">
        <v>45685</v>
      </c>
      <c r="H98" s="6">
        <v>45919</v>
      </c>
      <c r="I98" s="4">
        <v>1529900</v>
      </c>
      <c r="J98" s="4">
        <f t="shared" si="6"/>
        <v>199552.17391304349</v>
      </c>
      <c r="K98" s="4">
        <f t="shared" si="7"/>
        <v>1330347.8260869565</v>
      </c>
      <c r="L98" s="4">
        <v>18502.080000000002</v>
      </c>
      <c r="M98" s="4">
        <v>1789</v>
      </c>
      <c r="N98" s="4">
        <v>7649.5</v>
      </c>
      <c r="O98" s="4">
        <v>76495</v>
      </c>
      <c r="P98" s="4">
        <v>19224.37</v>
      </c>
      <c r="Q98" s="4">
        <f t="shared" si="8"/>
        <v>1206687.8760869566</v>
      </c>
      <c r="R98" s="4">
        <f>IF(E98=FALSE,SUMIFS(Investors!$R:$R,Investors!$G:$G,Sales!C98),0)</f>
        <v>1574498.2390975342</v>
      </c>
      <c r="S98" s="4">
        <f t="shared" si="9"/>
        <v>-367810.36301057762</v>
      </c>
      <c r="T98" t="b">
        <v>0</v>
      </c>
      <c r="U98" s="5">
        <f t="shared" si="10"/>
        <v>45991</v>
      </c>
    </row>
    <row r="99" spans="1:21" hidden="1">
      <c r="A99" t="s">
        <v>86</v>
      </c>
      <c r="B99" t="s">
        <v>119</v>
      </c>
      <c r="C99" t="s">
        <v>125</v>
      </c>
      <c r="D99" t="b">
        <v>0</v>
      </c>
      <c r="E99" t="b">
        <v>0</v>
      </c>
      <c r="F99">
        <v>1</v>
      </c>
      <c r="G99" s="5">
        <v>45685</v>
      </c>
      <c r="H99" s="6">
        <v>45919</v>
      </c>
      <c r="I99" s="4">
        <v>1529900</v>
      </c>
      <c r="J99" s="4">
        <f t="shared" si="6"/>
        <v>199552.17391304349</v>
      </c>
      <c r="K99" s="4">
        <f t="shared" si="7"/>
        <v>1330347.8260869565</v>
      </c>
      <c r="L99" s="4">
        <v>18502.080000000002</v>
      </c>
      <c r="M99" s="4">
        <v>1789</v>
      </c>
      <c r="N99" s="4">
        <v>7649.5</v>
      </c>
      <c r="O99" s="4">
        <v>76495</v>
      </c>
      <c r="P99" s="4">
        <v>19224.37</v>
      </c>
      <c r="Q99" s="4">
        <f t="shared" si="8"/>
        <v>1206687.8760869566</v>
      </c>
      <c r="R99" s="4">
        <f>IF(E99=FALSE,SUMIFS(Investors!$R:$R,Investors!$G:$G,Sales!C99),0)</f>
        <v>1590476.7123287672</v>
      </c>
      <c r="S99" s="4">
        <f t="shared" si="9"/>
        <v>-383788.83624181058</v>
      </c>
      <c r="T99" t="b">
        <v>0</v>
      </c>
      <c r="U99" s="5">
        <f t="shared" si="10"/>
        <v>45991</v>
      </c>
    </row>
    <row r="100" spans="1:21" hidden="1">
      <c r="A100" t="s">
        <v>86</v>
      </c>
      <c r="B100" t="s">
        <v>119</v>
      </c>
      <c r="C100" t="s">
        <v>126</v>
      </c>
      <c r="D100" t="b">
        <v>0</v>
      </c>
      <c r="E100" t="b">
        <v>0</v>
      </c>
      <c r="F100">
        <v>1</v>
      </c>
      <c r="G100" s="5">
        <v>45685</v>
      </c>
      <c r="H100" s="6">
        <v>45919</v>
      </c>
      <c r="I100" s="4">
        <v>1499900</v>
      </c>
      <c r="J100" s="4">
        <f t="shared" si="6"/>
        <v>195639.13043478262</v>
      </c>
      <c r="K100" s="4">
        <f t="shared" si="7"/>
        <v>1304260.8695652173</v>
      </c>
      <c r="L100" s="4">
        <v>18502.080000000002</v>
      </c>
      <c r="M100" s="4">
        <v>1789</v>
      </c>
      <c r="N100" s="4">
        <v>7499.5</v>
      </c>
      <c r="O100" s="4">
        <v>74995</v>
      </c>
      <c r="P100" s="4">
        <v>19224.37</v>
      </c>
      <c r="Q100" s="4">
        <f t="shared" si="8"/>
        <v>1182250.9195652173</v>
      </c>
      <c r="R100" s="4">
        <f>IF(E100=FALSE,SUMIFS(Investors!$R:$R,Investors!$G:$G,Sales!C100),0)</f>
        <v>1599452.0547945206</v>
      </c>
      <c r="S100" s="4">
        <f t="shared" si="9"/>
        <v>-417201.13522930327</v>
      </c>
      <c r="T100" t="b">
        <v>0</v>
      </c>
      <c r="U100" s="5">
        <f t="shared" si="10"/>
        <v>45991</v>
      </c>
    </row>
    <row r="101" spans="1:21" hidden="1">
      <c r="A101" t="s">
        <v>86</v>
      </c>
      <c r="B101" t="s">
        <v>119</v>
      </c>
      <c r="C101" t="s">
        <v>127</v>
      </c>
      <c r="D101" t="b">
        <v>0</v>
      </c>
      <c r="E101" t="b">
        <v>0</v>
      </c>
      <c r="F101">
        <v>1</v>
      </c>
      <c r="G101" s="5">
        <v>45685</v>
      </c>
      <c r="H101" s="6">
        <v>45919</v>
      </c>
      <c r="I101" s="4">
        <v>1499900</v>
      </c>
      <c r="J101" s="4">
        <f t="shared" si="6"/>
        <v>195639.13043478262</v>
      </c>
      <c r="K101" s="4">
        <f t="shared" si="7"/>
        <v>1304260.8695652173</v>
      </c>
      <c r="L101" s="4">
        <v>18502.080000000002</v>
      </c>
      <c r="M101" s="4">
        <v>1789</v>
      </c>
      <c r="N101" s="4">
        <v>7499.5</v>
      </c>
      <c r="O101" s="4">
        <v>74995</v>
      </c>
      <c r="P101" s="4">
        <v>19224.37</v>
      </c>
      <c r="Q101" s="4">
        <f t="shared" si="8"/>
        <v>1182250.9195652173</v>
      </c>
      <c r="R101" s="4">
        <f>IF(E101=FALSE,SUMIFS(Investors!$R:$R,Investors!$G:$G,Sales!C101),0)</f>
        <v>1590476.7123287672</v>
      </c>
      <c r="S101" s="4">
        <f t="shared" si="9"/>
        <v>-408225.79276354983</v>
      </c>
      <c r="T101" t="b">
        <v>0</v>
      </c>
      <c r="U101" s="5">
        <f t="shared" si="10"/>
        <v>45991</v>
      </c>
    </row>
    <row r="102" spans="1:21" hidden="1">
      <c r="A102" t="s">
        <v>86</v>
      </c>
      <c r="B102" t="s">
        <v>119</v>
      </c>
      <c r="C102" t="s">
        <v>128</v>
      </c>
      <c r="D102" t="b">
        <v>0</v>
      </c>
      <c r="E102" t="b">
        <v>0</v>
      </c>
      <c r="F102">
        <v>1</v>
      </c>
      <c r="G102" s="5">
        <v>45685</v>
      </c>
      <c r="H102" s="6">
        <v>45919</v>
      </c>
      <c r="I102" s="4">
        <v>1549900</v>
      </c>
      <c r="J102" s="4">
        <f t="shared" si="6"/>
        <v>202160.86956521738</v>
      </c>
      <c r="K102" s="4">
        <f t="shared" si="7"/>
        <v>1347739.1304347827</v>
      </c>
      <c r="L102" s="4">
        <v>18502.080000000002</v>
      </c>
      <c r="M102" s="4">
        <v>1789</v>
      </c>
      <c r="N102" s="4">
        <v>7749.5</v>
      </c>
      <c r="O102" s="4">
        <v>77495</v>
      </c>
      <c r="P102" s="4">
        <v>19224.37</v>
      </c>
      <c r="Q102" s="4">
        <f t="shared" si="8"/>
        <v>1222979.1804347828</v>
      </c>
      <c r="R102" s="4">
        <f>IF(E102=FALSE,SUMIFS(Investors!$R:$R,Investors!$G:$G,Sales!C102),0)</f>
        <v>1595309.5890410959</v>
      </c>
      <c r="S102" s="4">
        <f t="shared" si="9"/>
        <v>-372330.40860631317</v>
      </c>
      <c r="T102" t="b">
        <v>0</v>
      </c>
      <c r="U102" s="5">
        <f t="shared" si="10"/>
        <v>45991</v>
      </c>
    </row>
    <row r="103" spans="1:21" hidden="1">
      <c r="A103" t="s">
        <v>86</v>
      </c>
      <c r="B103" t="s">
        <v>119</v>
      </c>
      <c r="C103" t="s">
        <v>129</v>
      </c>
      <c r="D103" t="b">
        <v>0</v>
      </c>
      <c r="E103" t="b">
        <v>0</v>
      </c>
      <c r="F103">
        <v>1</v>
      </c>
      <c r="G103" s="5">
        <v>45685</v>
      </c>
      <c r="H103" s="6">
        <v>45919</v>
      </c>
      <c r="I103" s="4">
        <v>1499900</v>
      </c>
      <c r="J103" s="4">
        <f t="shared" si="6"/>
        <v>195639.13043478262</v>
      </c>
      <c r="K103" s="4">
        <f t="shared" si="7"/>
        <v>1304260.8695652173</v>
      </c>
      <c r="L103" s="4">
        <v>18502.080000000002</v>
      </c>
      <c r="M103" s="4">
        <v>1789</v>
      </c>
      <c r="N103" s="4">
        <v>7499.5</v>
      </c>
      <c r="O103" s="4">
        <v>74995</v>
      </c>
      <c r="P103" s="4">
        <v>19224.37</v>
      </c>
      <c r="Q103" s="4">
        <f t="shared" si="8"/>
        <v>1182250.9195652173</v>
      </c>
      <c r="R103" s="4">
        <f>IF(E103=FALSE,SUMIFS(Investors!$R:$R,Investors!$G:$G,Sales!C103),0)</f>
        <v>1599452.0547945206</v>
      </c>
      <c r="S103" s="4">
        <f t="shared" si="9"/>
        <v>-417201.13522930327</v>
      </c>
      <c r="T103" t="b">
        <v>0</v>
      </c>
      <c r="U103" s="5">
        <f t="shared" si="10"/>
        <v>45991</v>
      </c>
    </row>
    <row r="104" spans="1:21" hidden="1">
      <c r="A104" t="s">
        <v>86</v>
      </c>
      <c r="B104" t="s">
        <v>119</v>
      </c>
      <c r="C104" t="s">
        <v>130</v>
      </c>
      <c r="D104" t="b">
        <v>0</v>
      </c>
      <c r="E104" t="b">
        <v>0</v>
      </c>
      <c r="F104">
        <v>1</v>
      </c>
      <c r="G104" s="5">
        <v>45685</v>
      </c>
      <c r="H104" s="6">
        <v>45919</v>
      </c>
      <c r="I104" s="4">
        <v>1499900</v>
      </c>
      <c r="J104" s="4">
        <f t="shared" si="6"/>
        <v>195639.13043478262</v>
      </c>
      <c r="K104" s="4">
        <f t="shared" si="7"/>
        <v>1304260.8695652173</v>
      </c>
      <c r="L104" s="4">
        <v>18502.080000000002</v>
      </c>
      <c r="M104" s="4">
        <v>1789</v>
      </c>
      <c r="N104" s="4">
        <v>7499.5</v>
      </c>
      <c r="O104" s="4">
        <v>74995</v>
      </c>
      <c r="P104" s="4">
        <v>19224.37</v>
      </c>
      <c r="Q104" s="4">
        <f t="shared" si="8"/>
        <v>1182250.9195652173</v>
      </c>
      <c r="R104" s="4">
        <f>IF(E104=FALSE,SUMIFS(Investors!$R:$R,Investors!$G:$G,Sales!C104),0)</f>
        <v>1558223.5616438356</v>
      </c>
      <c r="S104" s="4">
        <f t="shared" si="9"/>
        <v>-375972.64207861829</v>
      </c>
      <c r="T104" t="b">
        <v>0</v>
      </c>
      <c r="U104" s="5">
        <f t="shared" si="10"/>
        <v>45991</v>
      </c>
    </row>
    <row r="105" spans="1:21" hidden="1">
      <c r="A105" t="s">
        <v>86</v>
      </c>
      <c r="B105" t="s">
        <v>119</v>
      </c>
      <c r="C105" t="s">
        <v>131</v>
      </c>
      <c r="D105" t="b">
        <v>0</v>
      </c>
      <c r="E105" t="b">
        <v>0</v>
      </c>
      <c r="F105">
        <v>1</v>
      </c>
      <c r="G105" s="5">
        <v>45685</v>
      </c>
      <c r="H105" s="6">
        <v>45919</v>
      </c>
      <c r="I105" s="4">
        <v>1499900</v>
      </c>
      <c r="J105" s="4">
        <f t="shared" si="6"/>
        <v>195639.13043478262</v>
      </c>
      <c r="K105" s="4">
        <f t="shared" si="7"/>
        <v>1304260.8695652173</v>
      </c>
      <c r="L105" s="4">
        <v>18502.080000000002</v>
      </c>
      <c r="M105" s="4">
        <v>1789</v>
      </c>
      <c r="N105" s="4">
        <v>7499.5</v>
      </c>
      <c r="O105" s="4">
        <v>74995</v>
      </c>
      <c r="P105" s="4">
        <v>19224.37</v>
      </c>
      <c r="Q105" s="4">
        <f t="shared" si="8"/>
        <v>1182250.9195652173</v>
      </c>
      <c r="R105" s="4">
        <f>IF(E105=FALSE,SUMIFS(Investors!$R:$R,Investors!$G:$G,Sales!C105),0)</f>
        <v>1595309.5890410959</v>
      </c>
      <c r="S105" s="4">
        <f t="shared" si="9"/>
        <v>-413058.66947587859</v>
      </c>
      <c r="T105" t="b">
        <v>0</v>
      </c>
      <c r="U105" s="5">
        <f t="shared" si="10"/>
        <v>45991</v>
      </c>
    </row>
    <row r="106" spans="1:21" hidden="1">
      <c r="A106" t="s">
        <v>86</v>
      </c>
      <c r="B106" t="s">
        <v>132</v>
      </c>
      <c r="C106" t="s">
        <v>133</v>
      </c>
      <c r="D106" t="b">
        <v>0</v>
      </c>
      <c r="E106" t="b">
        <v>0</v>
      </c>
      <c r="F106">
        <v>1</v>
      </c>
      <c r="G106" s="5">
        <v>45517</v>
      </c>
      <c r="H106" s="6">
        <v>46101</v>
      </c>
      <c r="I106" s="4">
        <v>1619900</v>
      </c>
      <c r="J106" s="4">
        <f t="shared" si="6"/>
        <v>211291.30434782611</v>
      </c>
      <c r="K106" s="4">
        <f t="shared" si="7"/>
        <v>1408608.6956521738</v>
      </c>
      <c r="L106" s="4">
        <v>18502.080000000002</v>
      </c>
      <c r="M106" s="4">
        <v>1789</v>
      </c>
      <c r="N106" s="4">
        <v>8099.5</v>
      </c>
      <c r="O106" s="4">
        <v>80995</v>
      </c>
      <c r="P106" s="4">
        <v>19224.37</v>
      </c>
      <c r="Q106" s="4">
        <f t="shared" si="8"/>
        <v>1279998.7456521739</v>
      </c>
      <c r="R106" s="4">
        <f>IF(E106=FALSE,SUMIFS(Investors!$R:$R,Investors!$G:$G,Sales!C106),0)</f>
        <v>1645594.2052953425</v>
      </c>
      <c r="S106" s="4">
        <f t="shared" si="9"/>
        <v>-365595.45964316861</v>
      </c>
      <c r="T106" t="b">
        <v>0</v>
      </c>
      <c r="U106" s="5">
        <f t="shared" si="10"/>
        <v>46173</v>
      </c>
    </row>
    <row r="107" spans="1:21" hidden="1">
      <c r="A107" t="s">
        <v>86</v>
      </c>
      <c r="B107" t="s">
        <v>132</v>
      </c>
      <c r="C107" t="s">
        <v>134</v>
      </c>
      <c r="D107" t="b">
        <v>0</v>
      </c>
      <c r="E107" t="b">
        <v>0</v>
      </c>
      <c r="F107">
        <v>1</v>
      </c>
      <c r="G107" s="5">
        <v>45517</v>
      </c>
      <c r="H107" s="6">
        <v>46101</v>
      </c>
      <c r="I107" s="4">
        <v>1619900</v>
      </c>
      <c r="J107" s="4">
        <f t="shared" si="6"/>
        <v>211291.30434782611</v>
      </c>
      <c r="K107" s="4">
        <f t="shared" si="7"/>
        <v>1408608.6956521738</v>
      </c>
      <c r="L107" s="4">
        <v>18502.080000000002</v>
      </c>
      <c r="M107" s="4">
        <v>1789</v>
      </c>
      <c r="N107" s="4">
        <v>8099.5</v>
      </c>
      <c r="O107" s="4">
        <v>80995</v>
      </c>
      <c r="P107" s="4">
        <v>19224.37</v>
      </c>
      <c r="Q107" s="4">
        <f t="shared" si="8"/>
        <v>1279998.7456521739</v>
      </c>
      <c r="R107" s="4">
        <f>IF(E107=FALSE,SUMIFS(Investors!$R:$R,Investors!$G:$G,Sales!C107),0)</f>
        <v>1670281.6195745207</v>
      </c>
      <c r="S107" s="4">
        <f t="shared" si="9"/>
        <v>-390282.87392234686</v>
      </c>
      <c r="T107" t="b">
        <v>0</v>
      </c>
      <c r="U107" s="5">
        <f t="shared" si="10"/>
        <v>46173</v>
      </c>
    </row>
    <row r="108" spans="1:21" hidden="1">
      <c r="A108" t="s">
        <v>86</v>
      </c>
      <c r="B108" t="s">
        <v>132</v>
      </c>
      <c r="C108" t="s">
        <v>135</v>
      </c>
      <c r="D108" t="b">
        <v>0</v>
      </c>
      <c r="E108" t="b">
        <v>0</v>
      </c>
      <c r="F108">
        <v>1</v>
      </c>
      <c r="G108" s="5">
        <v>45517</v>
      </c>
      <c r="H108" s="6">
        <v>46136</v>
      </c>
      <c r="I108" s="4">
        <v>1619900</v>
      </c>
      <c r="J108" s="4">
        <f t="shared" si="6"/>
        <v>211291.30434782611</v>
      </c>
      <c r="K108" s="4">
        <f t="shared" si="7"/>
        <v>1408608.6956521738</v>
      </c>
      <c r="L108" s="4">
        <v>18502.080000000002</v>
      </c>
      <c r="M108" s="4">
        <v>1789</v>
      </c>
      <c r="N108" s="4">
        <v>8099.5</v>
      </c>
      <c r="O108" s="4">
        <v>80995</v>
      </c>
      <c r="P108" s="4">
        <v>19224.37</v>
      </c>
      <c r="Q108" s="4">
        <f t="shared" si="8"/>
        <v>1279998.7456521739</v>
      </c>
      <c r="R108" s="4">
        <f>IF(E108=FALSE,SUMIFS(Investors!$R:$R,Investors!$G:$G,Sales!C108),0)</f>
        <v>1634258.1146627399</v>
      </c>
      <c r="S108" s="4">
        <f t="shared" si="9"/>
        <v>-354259.36901056604</v>
      </c>
      <c r="T108" t="b">
        <v>0</v>
      </c>
      <c r="U108" s="5">
        <f t="shared" si="10"/>
        <v>46173</v>
      </c>
    </row>
    <row r="109" spans="1:21" hidden="1">
      <c r="A109" t="s">
        <v>86</v>
      </c>
      <c r="B109" t="s">
        <v>132</v>
      </c>
      <c r="C109" t="s">
        <v>136</v>
      </c>
      <c r="D109" t="b">
        <v>0</v>
      </c>
      <c r="E109" t="b">
        <v>0</v>
      </c>
      <c r="F109">
        <v>1</v>
      </c>
      <c r="G109" s="5">
        <v>45517</v>
      </c>
      <c r="H109" s="6">
        <v>45954</v>
      </c>
      <c r="I109" s="4">
        <v>1619900</v>
      </c>
      <c r="J109" s="4">
        <f t="shared" si="6"/>
        <v>211291.30434782611</v>
      </c>
      <c r="K109" s="4">
        <f t="shared" si="7"/>
        <v>1408608.6956521738</v>
      </c>
      <c r="L109" s="4">
        <v>18502.080000000002</v>
      </c>
      <c r="M109" s="4">
        <v>1789</v>
      </c>
      <c r="N109" s="4">
        <v>8099.5</v>
      </c>
      <c r="O109" s="4">
        <v>80995</v>
      </c>
      <c r="P109" s="4">
        <v>19224.37</v>
      </c>
      <c r="Q109" s="4">
        <f t="shared" si="8"/>
        <v>1279998.7456521739</v>
      </c>
      <c r="R109" s="4">
        <f>IF(E109=FALSE,SUMIFS(Investors!$R:$R,Investors!$G:$G,Sales!C109),0)</f>
        <v>1596469.5745000001</v>
      </c>
      <c r="S109" s="4">
        <f t="shared" si="9"/>
        <v>-316470.82884782623</v>
      </c>
      <c r="T109" t="b">
        <v>0</v>
      </c>
      <c r="U109" s="5">
        <f t="shared" si="10"/>
        <v>45991</v>
      </c>
    </row>
    <row r="110" spans="1:21" hidden="1">
      <c r="A110" t="s">
        <v>86</v>
      </c>
      <c r="B110" t="s">
        <v>132</v>
      </c>
      <c r="C110" t="s">
        <v>137</v>
      </c>
      <c r="D110" t="b">
        <v>0</v>
      </c>
      <c r="E110" t="b">
        <v>0</v>
      </c>
      <c r="F110">
        <v>1</v>
      </c>
      <c r="G110" s="5">
        <v>45517</v>
      </c>
      <c r="H110" s="6">
        <v>46136</v>
      </c>
      <c r="I110" s="4">
        <v>1599900</v>
      </c>
      <c r="J110" s="4">
        <f t="shared" si="6"/>
        <v>208682.60869565216</v>
      </c>
      <c r="K110" s="4">
        <f t="shared" si="7"/>
        <v>1391217.3913043479</v>
      </c>
      <c r="L110" s="4">
        <v>18502.080000000002</v>
      </c>
      <c r="M110" s="4">
        <v>1789</v>
      </c>
      <c r="N110" s="4">
        <v>7999.5</v>
      </c>
      <c r="O110" s="4">
        <v>79995</v>
      </c>
      <c r="P110" s="4">
        <v>19224.37</v>
      </c>
      <c r="Q110" s="4">
        <f t="shared" si="8"/>
        <v>1263707.4413043479</v>
      </c>
      <c r="R110" s="4">
        <f>IF(E110=FALSE,SUMIFS(Investors!$R:$R,Investors!$G:$G,Sales!C110),0)</f>
        <v>1621771.4142728769</v>
      </c>
      <c r="S110" s="4">
        <f t="shared" si="9"/>
        <v>-358063.97296852898</v>
      </c>
      <c r="T110" t="b">
        <v>0</v>
      </c>
      <c r="U110" s="5">
        <f t="shared" si="10"/>
        <v>46173</v>
      </c>
    </row>
    <row r="111" spans="1:21" hidden="1">
      <c r="A111" t="s">
        <v>86</v>
      </c>
      <c r="B111" t="s">
        <v>132</v>
      </c>
      <c r="C111" t="s">
        <v>138</v>
      </c>
      <c r="D111" t="b">
        <v>0</v>
      </c>
      <c r="E111" t="b">
        <v>0</v>
      </c>
      <c r="F111">
        <v>1</v>
      </c>
      <c r="G111" s="5">
        <v>45517</v>
      </c>
      <c r="H111" s="6">
        <v>45954</v>
      </c>
      <c r="I111" s="4">
        <v>1599900</v>
      </c>
      <c r="J111" s="4">
        <f t="shared" si="6"/>
        <v>208682.60869565216</v>
      </c>
      <c r="K111" s="4">
        <f t="shared" si="7"/>
        <v>1391217.3913043479</v>
      </c>
      <c r="L111" s="4">
        <v>18502.080000000002</v>
      </c>
      <c r="M111" s="4">
        <v>1789</v>
      </c>
      <c r="N111" s="4">
        <v>7999.5</v>
      </c>
      <c r="O111" s="4">
        <v>79995</v>
      </c>
      <c r="P111" s="4">
        <v>19224.37</v>
      </c>
      <c r="Q111" s="4">
        <f t="shared" si="8"/>
        <v>1263707.4413043479</v>
      </c>
      <c r="R111" s="4">
        <f>IF(E111=FALSE,SUMIFS(Investors!$R:$R,Investors!$G:$G,Sales!C111),0)</f>
        <v>1553440.8583991781</v>
      </c>
      <c r="S111" s="4">
        <f t="shared" si="9"/>
        <v>-289733.41709483019</v>
      </c>
      <c r="T111" t="b">
        <v>0</v>
      </c>
      <c r="U111" s="5">
        <f t="shared" si="10"/>
        <v>45991</v>
      </c>
    </row>
    <row r="112" spans="1:21" hidden="1">
      <c r="A112" t="s">
        <v>86</v>
      </c>
      <c r="B112" t="s">
        <v>132</v>
      </c>
      <c r="C112" t="s">
        <v>139</v>
      </c>
      <c r="D112" t="b">
        <v>0</v>
      </c>
      <c r="E112" t="b">
        <v>0</v>
      </c>
      <c r="F112">
        <v>1</v>
      </c>
      <c r="G112" s="5">
        <v>45517</v>
      </c>
      <c r="H112" s="6">
        <v>46003</v>
      </c>
      <c r="I112" s="4">
        <v>1599900</v>
      </c>
      <c r="J112" s="4">
        <f t="shared" si="6"/>
        <v>208682.60869565216</v>
      </c>
      <c r="K112" s="4">
        <f t="shared" si="7"/>
        <v>1391217.3913043479</v>
      </c>
      <c r="L112" s="4">
        <v>18502.080000000002</v>
      </c>
      <c r="M112" s="4">
        <v>1789</v>
      </c>
      <c r="N112" s="4">
        <v>7999.5</v>
      </c>
      <c r="O112" s="4">
        <v>79995</v>
      </c>
      <c r="P112" s="4">
        <v>19224.37</v>
      </c>
      <c r="Q112" s="4">
        <f t="shared" si="8"/>
        <v>1263707.4413043479</v>
      </c>
      <c r="R112" s="4">
        <f>IF(E112=FALSE,SUMIFS(Investors!$R:$R,Investors!$G:$G,Sales!C112),0)</f>
        <v>1536195.5220668493</v>
      </c>
      <c r="S112" s="4">
        <f t="shared" si="9"/>
        <v>-272488.08076250134</v>
      </c>
      <c r="T112" t="b">
        <v>0</v>
      </c>
      <c r="U112" s="5">
        <f t="shared" si="10"/>
        <v>46053</v>
      </c>
    </row>
    <row r="113" spans="1:21" hidden="1">
      <c r="A113" t="s">
        <v>86</v>
      </c>
      <c r="B113" t="s">
        <v>132</v>
      </c>
      <c r="C113" t="s">
        <v>140</v>
      </c>
      <c r="D113" t="b">
        <v>0</v>
      </c>
      <c r="E113" t="b">
        <v>0</v>
      </c>
      <c r="F113">
        <v>1</v>
      </c>
      <c r="G113" s="5">
        <v>45517</v>
      </c>
      <c r="H113" s="6">
        <v>46136</v>
      </c>
      <c r="I113" s="4">
        <v>1599900</v>
      </c>
      <c r="J113" s="4">
        <f t="shared" si="6"/>
        <v>208682.60869565216</v>
      </c>
      <c r="K113" s="4">
        <f t="shared" si="7"/>
        <v>1391217.3913043479</v>
      </c>
      <c r="L113" s="4">
        <v>18502.080000000002</v>
      </c>
      <c r="M113" s="4">
        <v>1789</v>
      </c>
      <c r="N113" s="4">
        <v>7999.5</v>
      </c>
      <c r="O113" s="4">
        <v>79995</v>
      </c>
      <c r="P113" s="4">
        <v>19224.37</v>
      </c>
      <c r="Q113" s="4">
        <f t="shared" si="8"/>
        <v>1263707.4413043479</v>
      </c>
      <c r="R113" s="4">
        <f>IF(E113=FALSE,SUMIFS(Investors!$R:$R,Investors!$G:$G,Sales!C113),0)</f>
        <v>1634071.2328767125</v>
      </c>
      <c r="S113" s="4">
        <f t="shared" si="9"/>
        <v>-370363.79157236451</v>
      </c>
      <c r="T113" t="b">
        <v>0</v>
      </c>
      <c r="U113" s="5">
        <f t="shared" si="10"/>
        <v>46173</v>
      </c>
    </row>
    <row r="114" spans="1:21" hidden="1">
      <c r="A114" t="s">
        <v>86</v>
      </c>
      <c r="B114" t="s">
        <v>141</v>
      </c>
      <c r="C114" t="s">
        <v>142</v>
      </c>
      <c r="D114" t="b">
        <v>0</v>
      </c>
      <c r="E114" t="b">
        <v>0</v>
      </c>
      <c r="F114">
        <v>0</v>
      </c>
      <c r="G114" s="5">
        <v>45523</v>
      </c>
      <c r="H114" s="6">
        <v>45770</v>
      </c>
      <c r="I114" s="4">
        <v>1649900</v>
      </c>
      <c r="J114" s="4">
        <f t="shared" si="6"/>
        <v>215204.34782608695</v>
      </c>
      <c r="K114" s="4">
        <f t="shared" si="7"/>
        <v>1434695.6521739131</v>
      </c>
      <c r="L114" s="4">
        <v>18502.080000000002</v>
      </c>
      <c r="M114" s="4">
        <v>1789</v>
      </c>
      <c r="N114" s="4">
        <v>8249.5</v>
      </c>
      <c r="O114" s="4">
        <v>82495</v>
      </c>
      <c r="P114" s="4">
        <v>19224.37</v>
      </c>
      <c r="Q114" s="4">
        <f t="shared" si="8"/>
        <v>1304435.7021739131</v>
      </c>
      <c r="R114" s="4">
        <f>IF(E114=FALSE,SUMIFS(Investors!$R:$R,Investors!$G:$G,Sales!C114),0)</f>
        <v>1485516.1643835616</v>
      </c>
      <c r="S114" s="4">
        <f t="shared" si="9"/>
        <v>-181080.46220964845</v>
      </c>
      <c r="T114" t="b">
        <v>0</v>
      </c>
      <c r="U114" s="5">
        <f t="shared" si="10"/>
        <v>45808</v>
      </c>
    </row>
    <row r="115" spans="1:21" hidden="1">
      <c r="A115" t="s">
        <v>86</v>
      </c>
      <c r="B115" t="s">
        <v>141</v>
      </c>
      <c r="C115" t="s">
        <v>143</v>
      </c>
      <c r="D115" t="b">
        <v>0</v>
      </c>
      <c r="E115" t="b">
        <v>0</v>
      </c>
      <c r="F115">
        <v>0</v>
      </c>
      <c r="G115" s="5">
        <v>45523</v>
      </c>
      <c r="H115" s="6">
        <v>45770</v>
      </c>
      <c r="I115" s="4">
        <v>1649900</v>
      </c>
      <c r="J115" s="4">
        <f t="shared" si="6"/>
        <v>215204.34782608695</v>
      </c>
      <c r="K115" s="4">
        <f t="shared" si="7"/>
        <v>1434695.6521739131</v>
      </c>
      <c r="L115" s="4">
        <v>18502.080000000002</v>
      </c>
      <c r="M115" s="4">
        <v>1789</v>
      </c>
      <c r="N115" s="4">
        <v>8249.5</v>
      </c>
      <c r="O115" s="4">
        <v>82495</v>
      </c>
      <c r="P115" s="4">
        <v>19224.37</v>
      </c>
      <c r="Q115" s="4">
        <f t="shared" si="8"/>
        <v>1304435.7021739131</v>
      </c>
      <c r="R115" s="4">
        <f>IF(E115=FALSE,SUMIFS(Investors!$R:$R,Investors!$G:$G,Sales!C115),0)</f>
        <v>1488429.737120548</v>
      </c>
      <c r="S115" s="4">
        <f t="shared" si="9"/>
        <v>-183994.0349466349</v>
      </c>
      <c r="T115" t="b">
        <v>0</v>
      </c>
      <c r="U115" s="5">
        <f t="shared" si="10"/>
        <v>45808</v>
      </c>
    </row>
    <row r="116" spans="1:21" hidden="1">
      <c r="A116" t="s">
        <v>86</v>
      </c>
      <c r="B116" t="s">
        <v>141</v>
      </c>
      <c r="C116" t="s">
        <v>144</v>
      </c>
      <c r="D116" t="b">
        <v>0</v>
      </c>
      <c r="E116" t="b">
        <v>0</v>
      </c>
      <c r="F116">
        <v>0</v>
      </c>
      <c r="G116" s="5">
        <v>45523</v>
      </c>
      <c r="H116" s="6">
        <v>45770</v>
      </c>
      <c r="I116" s="4">
        <v>1649900</v>
      </c>
      <c r="J116" s="4">
        <f t="shared" si="6"/>
        <v>215204.34782608695</v>
      </c>
      <c r="K116" s="4">
        <f t="shared" si="7"/>
        <v>1434695.6521739131</v>
      </c>
      <c r="L116" s="4">
        <v>18502.080000000002</v>
      </c>
      <c r="M116" s="4">
        <v>1789</v>
      </c>
      <c r="N116" s="4">
        <v>8249.5</v>
      </c>
      <c r="O116" s="4">
        <v>82495</v>
      </c>
      <c r="P116" s="4">
        <v>19224.37</v>
      </c>
      <c r="Q116" s="4">
        <f t="shared" si="8"/>
        <v>1304435.7021739131</v>
      </c>
      <c r="R116" s="4">
        <f>IF(E116=FALSE,SUMIFS(Investors!$R:$R,Investors!$G:$G,Sales!C116),0)</f>
        <v>1446093.1506849315</v>
      </c>
      <c r="S116" s="4">
        <f t="shared" si="9"/>
        <v>-141657.44851101842</v>
      </c>
      <c r="T116" t="b">
        <v>0</v>
      </c>
      <c r="U116" s="5">
        <f t="shared" si="10"/>
        <v>45808</v>
      </c>
    </row>
    <row r="117" spans="1:21" hidden="1">
      <c r="A117" t="s">
        <v>86</v>
      </c>
      <c r="B117" t="s">
        <v>141</v>
      </c>
      <c r="C117" t="s">
        <v>145</v>
      </c>
      <c r="D117" t="b">
        <v>0</v>
      </c>
      <c r="E117" t="b">
        <v>0</v>
      </c>
      <c r="F117">
        <v>0</v>
      </c>
      <c r="G117" s="5">
        <v>45523</v>
      </c>
      <c r="H117" s="6">
        <v>45770</v>
      </c>
      <c r="I117" s="4">
        <v>1649900</v>
      </c>
      <c r="J117" s="4">
        <f t="shared" si="6"/>
        <v>215204.34782608695</v>
      </c>
      <c r="K117" s="4">
        <f t="shared" si="7"/>
        <v>1434695.6521739131</v>
      </c>
      <c r="L117" s="4">
        <v>18502.080000000002</v>
      </c>
      <c r="M117" s="4">
        <v>1789</v>
      </c>
      <c r="N117" s="4">
        <v>8249.5</v>
      </c>
      <c r="O117" s="4">
        <v>82495</v>
      </c>
      <c r="P117" s="4">
        <v>19224.37</v>
      </c>
      <c r="Q117" s="4">
        <f t="shared" si="8"/>
        <v>1304435.7021739131</v>
      </c>
      <c r="R117" s="4">
        <f>IF(E117=FALSE,SUMIFS(Investors!$R:$R,Investors!$G:$G,Sales!C117),0)</f>
        <v>1479358.4465643838</v>
      </c>
      <c r="S117" s="4">
        <f t="shared" si="9"/>
        <v>-174922.74439047067</v>
      </c>
      <c r="T117" t="b">
        <v>0</v>
      </c>
      <c r="U117" s="5">
        <f t="shared" si="10"/>
        <v>45808</v>
      </c>
    </row>
    <row r="118" spans="1:21" hidden="1">
      <c r="A118" t="s">
        <v>86</v>
      </c>
      <c r="B118" t="s">
        <v>141</v>
      </c>
      <c r="C118" t="s">
        <v>146</v>
      </c>
      <c r="D118" t="b">
        <v>0</v>
      </c>
      <c r="E118" t="b">
        <v>0</v>
      </c>
      <c r="F118">
        <v>0</v>
      </c>
      <c r="G118" s="5">
        <v>45523</v>
      </c>
      <c r="H118" s="6">
        <v>45770</v>
      </c>
      <c r="I118" s="4">
        <v>1449900</v>
      </c>
      <c r="J118" s="4">
        <f t="shared" si="6"/>
        <v>189117.39130434784</v>
      </c>
      <c r="K118" s="4">
        <f t="shared" si="7"/>
        <v>1260782.6086956521</v>
      </c>
      <c r="L118" s="4">
        <v>18502.080000000002</v>
      </c>
      <c r="M118" s="4">
        <v>1789</v>
      </c>
      <c r="N118" s="4">
        <v>7249.5</v>
      </c>
      <c r="O118" s="4">
        <v>72495</v>
      </c>
      <c r="P118" s="4">
        <v>19224.37</v>
      </c>
      <c r="Q118" s="4">
        <f t="shared" si="8"/>
        <v>1141522.6586956521</v>
      </c>
      <c r="R118" s="4">
        <f>IF(E118=FALSE,SUMIFS(Investors!$R:$R,Investors!$G:$G,Sales!C118),0)</f>
        <v>1504263.6986301369</v>
      </c>
      <c r="S118" s="4">
        <f t="shared" si="9"/>
        <v>-362741.03993448475</v>
      </c>
      <c r="T118" t="b">
        <v>0</v>
      </c>
      <c r="U118" s="5">
        <f t="shared" si="10"/>
        <v>45808</v>
      </c>
    </row>
    <row r="119" spans="1:21" hidden="1">
      <c r="A119" t="s">
        <v>86</v>
      </c>
      <c r="B119" t="s">
        <v>141</v>
      </c>
      <c r="C119" t="s">
        <v>147</v>
      </c>
      <c r="D119" t="b">
        <v>0</v>
      </c>
      <c r="E119" t="b">
        <v>0</v>
      </c>
      <c r="F119">
        <v>0</v>
      </c>
      <c r="G119" s="5">
        <v>45523</v>
      </c>
      <c r="H119" s="6">
        <v>45770</v>
      </c>
      <c r="I119" s="4">
        <v>1449900</v>
      </c>
      <c r="J119" s="4">
        <f t="shared" si="6"/>
        <v>189117.39130434784</v>
      </c>
      <c r="K119" s="4">
        <f t="shared" si="7"/>
        <v>1260782.6086956521</v>
      </c>
      <c r="L119" s="4">
        <v>18502.080000000002</v>
      </c>
      <c r="M119" s="4">
        <v>1789</v>
      </c>
      <c r="N119" s="4">
        <v>7249.5</v>
      </c>
      <c r="O119" s="4">
        <v>72495</v>
      </c>
      <c r="P119" s="4">
        <v>19224.37</v>
      </c>
      <c r="Q119" s="4">
        <f t="shared" si="8"/>
        <v>1141522.6586956521</v>
      </c>
      <c r="R119" s="4">
        <f>IF(E119=FALSE,SUMIFS(Investors!$R:$R,Investors!$G:$G,Sales!C119),0)</f>
        <v>1471363.6065682191</v>
      </c>
      <c r="S119" s="4">
        <f t="shared" si="9"/>
        <v>-329840.94787256699</v>
      </c>
      <c r="T119" t="b">
        <v>0</v>
      </c>
      <c r="U119" s="5">
        <f t="shared" si="10"/>
        <v>45808</v>
      </c>
    </row>
    <row r="120" spans="1:21" hidden="1">
      <c r="A120" t="s">
        <v>86</v>
      </c>
      <c r="B120" t="s">
        <v>141</v>
      </c>
      <c r="C120" t="s">
        <v>148</v>
      </c>
      <c r="D120" t="b">
        <v>0</v>
      </c>
      <c r="E120" t="b">
        <v>0</v>
      </c>
      <c r="F120">
        <v>0</v>
      </c>
      <c r="G120" s="5">
        <v>45523</v>
      </c>
      <c r="H120" s="6">
        <v>45770</v>
      </c>
      <c r="I120" s="4">
        <v>1449900</v>
      </c>
      <c r="J120" s="4">
        <f t="shared" si="6"/>
        <v>189117.39130434784</v>
      </c>
      <c r="K120" s="4">
        <f t="shared" si="7"/>
        <v>1260782.6086956521</v>
      </c>
      <c r="L120" s="4">
        <v>18502.080000000002</v>
      </c>
      <c r="M120" s="4">
        <v>1789</v>
      </c>
      <c r="N120" s="4">
        <v>7249.5</v>
      </c>
      <c r="O120" s="4">
        <v>72495</v>
      </c>
      <c r="P120" s="4">
        <v>19224.37</v>
      </c>
      <c r="Q120" s="4">
        <f t="shared" si="8"/>
        <v>1141522.6586956521</v>
      </c>
      <c r="R120" s="4">
        <f>IF(E120=FALSE,SUMIFS(Investors!$R:$R,Investors!$G:$G,Sales!C120),0)</f>
        <v>1441127.7364876713</v>
      </c>
      <c r="S120" s="4">
        <f t="shared" si="9"/>
        <v>-299605.07779201912</v>
      </c>
      <c r="T120" t="b">
        <v>0</v>
      </c>
      <c r="U120" s="5">
        <f t="shared" si="10"/>
        <v>45808</v>
      </c>
    </row>
    <row r="121" spans="1:21" hidden="1">
      <c r="A121" t="s">
        <v>86</v>
      </c>
      <c r="B121" t="s">
        <v>141</v>
      </c>
      <c r="C121" t="s">
        <v>149</v>
      </c>
      <c r="D121" t="b">
        <v>0</v>
      </c>
      <c r="E121" t="b">
        <v>0</v>
      </c>
      <c r="F121">
        <v>0</v>
      </c>
      <c r="G121" s="5">
        <v>45523</v>
      </c>
      <c r="H121" s="6">
        <v>45770</v>
      </c>
      <c r="I121" s="4">
        <v>1449900</v>
      </c>
      <c r="J121" s="4">
        <f t="shared" si="6"/>
        <v>189117.39130434784</v>
      </c>
      <c r="K121" s="4">
        <f t="shared" si="7"/>
        <v>1260782.6086956521</v>
      </c>
      <c r="L121" s="4">
        <v>18502.080000000002</v>
      </c>
      <c r="M121" s="4">
        <v>1789</v>
      </c>
      <c r="N121" s="4">
        <v>7249.5</v>
      </c>
      <c r="O121" s="4">
        <v>72495</v>
      </c>
      <c r="P121" s="4">
        <v>19224.37</v>
      </c>
      <c r="Q121" s="4">
        <f t="shared" si="8"/>
        <v>1141522.6586956521</v>
      </c>
      <c r="R121" s="4">
        <f>IF(E121=FALSE,SUMIFS(Investors!$R:$R,Investors!$G:$G,Sales!C121),0)</f>
        <v>1419952.0547945206</v>
      </c>
      <c r="S121" s="4">
        <f t="shared" si="9"/>
        <v>-278429.39609886846</v>
      </c>
      <c r="T121" t="b">
        <v>0</v>
      </c>
      <c r="U121" s="5">
        <f t="shared" si="10"/>
        <v>45808</v>
      </c>
    </row>
    <row r="122" spans="1:21" hidden="1">
      <c r="A122" t="s">
        <v>86</v>
      </c>
      <c r="B122" t="s">
        <v>141</v>
      </c>
      <c r="C122" t="s">
        <v>150</v>
      </c>
      <c r="D122" t="b">
        <v>0</v>
      </c>
      <c r="E122" t="b">
        <v>0</v>
      </c>
      <c r="F122">
        <v>0</v>
      </c>
      <c r="G122" s="5">
        <v>45523</v>
      </c>
      <c r="H122" s="6">
        <v>45770</v>
      </c>
      <c r="I122" s="4">
        <v>1499900</v>
      </c>
      <c r="J122" s="4">
        <f t="shared" si="6"/>
        <v>195639.13043478262</v>
      </c>
      <c r="K122" s="4">
        <f t="shared" si="7"/>
        <v>1304260.8695652173</v>
      </c>
      <c r="L122" s="4">
        <v>18502.080000000002</v>
      </c>
      <c r="M122" s="4">
        <v>1789</v>
      </c>
      <c r="N122" s="4">
        <v>7499.5</v>
      </c>
      <c r="O122" s="4">
        <v>74995</v>
      </c>
      <c r="P122" s="4">
        <v>19224.37</v>
      </c>
      <c r="Q122" s="4">
        <f t="shared" si="8"/>
        <v>1182250.9195652173</v>
      </c>
      <c r="R122" s="4">
        <f>IF(E122=FALSE,SUMIFS(Investors!$R:$R,Investors!$G:$G,Sales!C122),0)</f>
        <v>1437353.4246575343</v>
      </c>
      <c r="S122" s="4">
        <f t="shared" si="9"/>
        <v>-255102.50509231701</v>
      </c>
      <c r="T122" t="b">
        <v>0</v>
      </c>
      <c r="U122" s="5">
        <f t="shared" si="10"/>
        <v>45808</v>
      </c>
    </row>
    <row r="123" spans="1:21" hidden="1">
      <c r="A123" t="s">
        <v>86</v>
      </c>
      <c r="B123" t="s">
        <v>141</v>
      </c>
      <c r="C123" t="s">
        <v>151</v>
      </c>
      <c r="D123" t="b">
        <v>0</v>
      </c>
      <c r="E123" t="b">
        <v>0</v>
      </c>
      <c r="F123">
        <v>0</v>
      </c>
      <c r="G123" s="5">
        <v>45523</v>
      </c>
      <c r="H123" s="6">
        <v>45770</v>
      </c>
      <c r="I123" s="4">
        <v>1499900</v>
      </c>
      <c r="J123" s="4">
        <f t="shared" si="6"/>
        <v>195639.13043478262</v>
      </c>
      <c r="K123" s="4">
        <f t="shared" si="7"/>
        <v>1304260.8695652173</v>
      </c>
      <c r="L123" s="4">
        <v>18502.080000000002</v>
      </c>
      <c r="M123" s="4">
        <v>1789</v>
      </c>
      <c r="N123" s="4">
        <v>7499.5</v>
      </c>
      <c r="O123" s="4">
        <v>74995</v>
      </c>
      <c r="P123" s="4">
        <v>19224.37</v>
      </c>
      <c r="Q123" s="4">
        <f t="shared" si="8"/>
        <v>1182250.9195652173</v>
      </c>
      <c r="R123" s="4">
        <f>IF(E123=FALSE,SUMIFS(Investors!$R:$R,Investors!$G:$G,Sales!C123),0)</f>
        <v>1406474.6621194519</v>
      </c>
      <c r="S123" s="4">
        <f t="shared" si="9"/>
        <v>-224223.74255423457</v>
      </c>
      <c r="T123" t="b">
        <v>0</v>
      </c>
      <c r="U123" s="5">
        <f t="shared" si="10"/>
        <v>45808</v>
      </c>
    </row>
    <row r="124" spans="1:21" hidden="1">
      <c r="A124" t="s">
        <v>86</v>
      </c>
      <c r="B124" t="s">
        <v>141</v>
      </c>
      <c r="C124" t="s">
        <v>152</v>
      </c>
      <c r="D124" t="b">
        <v>0</v>
      </c>
      <c r="E124" t="b">
        <v>0</v>
      </c>
      <c r="F124">
        <v>0</v>
      </c>
      <c r="G124" s="5">
        <v>45523</v>
      </c>
      <c r="H124" s="6">
        <v>45770</v>
      </c>
      <c r="I124" s="4">
        <v>1499900</v>
      </c>
      <c r="J124" s="4">
        <f t="shared" si="6"/>
        <v>195639.13043478262</v>
      </c>
      <c r="K124" s="4">
        <f t="shared" si="7"/>
        <v>1304260.8695652173</v>
      </c>
      <c r="L124" s="4">
        <v>18502.080000000002</v>
      </c>
      <c r="M124" s="4">
        <v>1789</v>
      </c>
      <c r="N124" s="4">
        <v>7499.5</v>
      </c>
      <c r="O124" s="4">
        <v>74995</v>
      </c>
      <c r="P124" s="4">
        <v>19224.37</v>
      </c>
      <c r="Q124" s="4">
        <f t="shared" si="8"/>
        <v>1182250.9195652173</v>
      </c>
      <c r="R124" s="4">
        <f>IF(E124=FALSE,SUMIFS(Investors!$R:$R,Investors!$G:$G,Sales!C124),0)</f>
        <v>1422789.9605238356</v>
      </c>
      <c r="S124" s="4">
        <f t="shared" si="9"/>
        <v>-240539.04095861828</v>
      </c>
      <c r="T124" t="b">
        <v>0</v>
      </c>
      <c r="U124" s="5">
        <f t="shared" si="10"/>
        <v>45808</v>
      </c>
    </row>
    <row r="125" spans="1:21" hidden="1">
      <c r="A125" t="s">
        <v>86</v>
      </c>
      <c r="B125" t="s">
        <v>141</v>
      </c>
      <c r="C125" t="s">
        <v>153</v>
      </c>
      <c r="D125" t="b">
        <v>0</v>
      </c>
      <c r="E125" t="b">
        <v>0</v>
      </c>
      <c r="F125">
        <v>0</v>
      </c>
      <c r="G125" s="5">
        <v>45523</v>
      </c>
      <c r="H125" s="6">
        <v>45770</v>
      </c>
      <c r="I125" s="4">
        <v>1499900</v>
      </c>
      <c r="J125" s="4">
        <f t="shared" si="6"/>
        <v>195639.13043478262</v>
      </c>
      <c r="K125" s="4">
        <f t="shared" si="7"/>
        <v>1304260.8695652173</v>
      </c>
      <c r="L125" s="4">
        <v>18502.080000000002</v>
      </c>
      <c r="M125" s="4">
        <v>1789</v>
      </c>
      <c r="N125" s="4">
        <v>7499.5</v>
      </c>
      <c r="O125" s="4">
        <v>74995</v>
      </c>
      <c r="P125" s="4">
        <v>19224.37</v>
      </c>
      <c r="Q125" s="4">
        <f t="shared" si="8"/>
        <v>1182250.9195652173</v>
      </c>
      <c r="R125" s="4">
        <f>IF(E125=FALSE,SUMIFS(Investors!$R:$R,Investors!$G:$G,Sales!C125),0)</f>
        <v>1452046.5753424659</v>
      </c>
      <c r="S125" s="4">
        <f t="shared" si="9"/>
        <v>-269795.65577724855</v>
      </c>
      <c r="T125" t="b">
        <v>0</v>
      </c>
      <c r="U125" s="5">
        <f t="shared" si="10"/>
        <v>45808</v>
      </c>
    </row>
    <row r="126" spans="1:21" hidden="1">
      <c r="A126" t="s">
        <v>86</v>
      </c>
      <c r="B126" t="s">
        <v>154</v>
      </c>
      <c r="C126" t="s">
        <v>155</v>
      </c>
      <c r="D126" t="b">
        <v>1</v>
      </c>
      <c r="E126" t="b">
        <v>1</v>
      </c>
      <c r="F126">
        <v>1</v>
      </c>
      <c r="G126" s="5">
        <v>45490</v>
      </c>
      <c r="H126" s="6">
        <v>45492</v>
      </c>
      <c r="I126" s="4">
        <v>1690999</v>
      </c>
      <c r="J126" s="4">
        <f t="shared" si="6"/>
        <v>220565.08695652173</v>
      </c>
      <c r="K126" s="4">
        <f t="shared" si="7"/>
        <v>1470433.9130434783</v>
      </c>
      <c r="L126" s="4">
        <v>18502.080000000002</v>
      </c>
      <c r="M126" s="4">
        <v>1789</v>
      </c>
      <c r="N126" s="4">
        <v>8454.9950000000008</v>
      </c>
      <c r="O126" s="4">
        <v>84549.950000000012</v>
      </c>
      <c r="P126" s="4">
        <v>19224.37</v>
      </c>
      <c r="Q126" s="4">
        <f t="shared" si="8"/>
        <v>1337913.5180434783</v>
      </c>
      <c r="R126" s="4">
        <f>IF(E126=FALSE,SUMIFS(Investors!$R:$R,Investors!$G:$G,Sales!C126),0)</f>
        <v>0</v>
      </c>
      <c r="S126" s="4">
        <f t="shared" si="9"/>
        <v>1337913.5180434783</v>
      </c>
      <c r="T126" t="b">
        <v>0</v>
      </c>
      <c r="U126" s="5">
        <f t="shared" si="10"/>
        <v>45565</v>
      </c>
    </row>
    <row r="127" spans="1:21" hidden="1">
      <c r="A127" t="s">
        <v>86</v>
      </c>
      <c r="B127" t="s">
        <v>154</v>
      </c>
      <c r="C127" t="s">
        <v>156</v>
      </c>
      <c r="D127" t="b">
        <v>1</v>
      </c>
      <c r="E127" t="b">
        <v>1</v>
      </c>
      <c r="F127">
        <v>1</v>
      </c>
      <c r="G127" s="5">
        <v>45490</v>
      </c>
      <c r="H127" s="6">
        <v>45492</v>
      </c>
      <c r="I127" s="4">
        <v>1669999</v>
      </c>
      <c r="J127" s="4">
        <f t="shared" si="6"/>
        <v>217825.95652173914</v>
      </c>
      <c r="K127" s="4">
        <f t="shared" si="7"/>
        <v>1452173.0434782607</v>
      </c>
      <c r="L127" s="4">
        <v>18502.080000000002</v>
      </c>
      <c r="M127" s="4">
        <v>1789</v>
      </c>
      <c r="N127" s="4">
        <v>8349.9950000000008</v>
      </c>
      <c r="O127" s="4">
        <v>83499.950000000012</v>
      </c>
      <c r="P127" s="4">
        <v>19224.37</v>
      </c>
      <c r="Q127" s="4">
        <f t="shared" si="8"/>
        <v>1320807.6484782607</v>
      </c>
      <c r="R127" s="4">
        <f>IF(E127=FALSE,SUMIFS(Investors!$R:$R,Investors!$G:$G,Sales!C127),0)</f>
        <v>0</v>
      </c>
      <c r="S127" s="4">
        <f t="shared" si="9"/>
        <v>1320807.6484782607</v>
      </c>
      <c r="T127" t="b">
        <v>0</v>
      </c>
      <c r="U127" s="5">
        <f t="shared" si="10"/>
        <v>45565</v>
      </c>
    </row>
    <row r="128" spans="1:21" hidden="1">
      <c r="A128" t="s">
        <v>86</v>
      </c>
      <c r="B128" t="s">
        <v>154</v>
      </c>
      <c r="C128" t="s">
        <v>157</v>
      </c>
      <c r="D128" t="b">
        <v>1</v>
      </c>
      <c r="E128" t="b">
        <v>1</v>
      </c>
      <c r="F128">
        <v>1</v>
      </c>
      <c r="G128" s="5">
        <v>45490</v>
      </c>
      <c r="H128" s="6">
        <v>45492</v>
      </c>
      <c r="I128" s="4">
        <v>1669999</v>
      </c>
      <c r="J128" s="4">
        <f t="shared" si="6"/>
        <v>217825.95652173914</v>
      </c>
      <c r="K128" s="4">
        <f t="shared" si="7"/>
        <v>1452173.0434782607</v>
      </c>
      <c r="L128" s="4">
        <v>18502.080000000002</v>
      </c>
      <c r="M128" s="4">
        <v>1789</v>
      </c>
      <c r="N128" s="4">
        <v>8349.9950000000008</v>
      </c>
      <c r="O128" s="4">
        <v>83499.950000000012</v>
      </c>
      <c r="P128" s="4">
        <v>19224.37</v>
      </c>
      <c r="Q128" s="4">
        <f t="shared" si="8"/>
        <v>1320807.6484782607</v>
      </c>
      <c r="R128" s="4">
        <f>IF(E128=FALSE,SUMIFS(Investors!$R:$R,Investors!$G:$G,Sales!C128),0)</f>
        <v>0</v>
      </c>
      <c r="S128" s="4">
        <f t="shared" si="9"/>
        <v>1320807.6484782607</v>
      </c>
      <c r="T128" t="b">
        <v>0</v>
      </c>
      <c r="U128" s="5">
        <f t="shared" si="10"/>
        <v>45565</v>
      </c>
    </row>
    <row r="129" spans="1:21" hidden="1">
      <c r="A129" t="s">
        <v>86</v>
      </c>
      <c r="B129" t="s">
        <v>154</v>
      </c>
      <c r="C129" t="s">
        <v>158</v>
      </c>
      <c r="D129" t="b">
        <v>1</v>
      </c>
      <c r="E129" t="b">
        <v>1</v>
      </c>
      <c r="F129">
        <v>1</v>
      </c>
      <c r="G129" s="5">
        <v>45490</v>
      </c>
      <c r="H129" s="6">
        <v>45492</v>
      </c>
      <c r="I129" s="4">
        <v>1690999</v>
      </c>
      <c r="J129" s="4">
        <f t="shared" si="6"/>
        <v>220565.08695652173</v>
      </c>
      <c r="K129" s="4">
        <f t="shared" si="7"/>
        <v>1470433.9130434783</v>
      </c>
      <c r="L129" s="4">
        <v>18502.080000000002</v>
      </c>
      <c r="M129" s="4">
        <v>1789</v>
      </c>
      <c r="N129" s="4">
        <v>8454.9950000000008</v>
      </c>
      <c r="O129" s="4">
        <v>84549.950000000012</v>
      </c>
      <c r="P129" s="4">
        <v>19224.37</v>
      </c>
      <c r="Q129" s="4">
        <f t="shared" si="8"/>
        <v>1337913.5180434783</v>
      </c>
      <c r="R129" s="4">
        <f>IF(E129=FALSE,SUMIFS(Investors!$R:$R,Investors!$G:$G,Sales!C129),0)</f>
        <v>0</v>
      </c>
      <c r="S129" s="4">
        <f t="shared" si="9"/>
        <v>1337913.5180434783</v>
      </c>
      <c r="T129" t="b">
        <v>0</v>
      </c>
      <c r="U129" s="5">
        <f t="shared" si="10"/>
        <v>45565</v>
      </c>
    </row>
    <row r="130" spans="1:21" hidden="1">
      <c r="A130" t="s">
        <v>86</v>
      </c>
      <c r="B130" t="s">
        <v>154</v>
      </c>
      <c r="C130" t="s">
        <v>159</v>
      </c>
      <c r="D130" t="b">
        <v>1</v>
      </c>
      <c r="E130" t="b">
        <v>1</v>
      </c>
      <c r="F130">
        <v>1</v>
      </c>
      <c r="G130" s="5">
        <v>45490</v>
      </c>
      <c r="H130" s="6">
        <v>45492</v>
      </c>
      <c r="I130" s="4">
        <v>1707999</v>
      </c>
      <c r="J130" s="4">
        <f t="shared" si="6"/>
        <v>222782.47826086957</v>
      </c>
      <c r="K130" s="4">
        <f t="shared" si="7"/>
        <v>1485216.5217391304</v>
      </c>
      <c r="L130" s="4">
        <v>18502.080000000002</v>
      </c>
      <c r="M130" s="4">
        <v>1789</v>
      </c>
      <c r="N130" s="4">
        <v>8539.9950000000008</v>
      </c>
      <c r="O130" s="4">
        <v>85399.950000000012</v>
      </c>
      <c r="P130" s="4">
        <v>19224.37</v>
      </c>
      <c r="Q130" s="4">
        <f t="shared" si="8"/>
        <v>1351761.1267391304</v>
      </c>
      <c r="R130" s="4">
        <f>IF(E130=FALSE,SUMIFS(Investors!$R:$R,Investors!$G:$G,Sales!C130),0)</f>
        <v>0</v>
      </c>
      <c r="S130" s="4">
        <f t="shared" si="9"/>
        <v>1351761.1267391304</v>
      </c>
      <c r="T130" t="b">
        <v>0</v>
      </c>
      <c r="U130" s="5">
        <f t="shared" si="10"/>
        <v>45565</v>
      </c>
    </row>
    <row r="131" spans="1:21" hidden="1">
      <c r="A131" t="s">
        <v>86</v>
      </c>
      <c r="B131" t="s">
        <v>154</v>
      </c>
      <c r="C131" t="s">
        <v>160</v>
      </c>
      <c r="D131" t="b">
        <v>1</v>
      </c>
      <c r="E131" t="b">
        <v>1</v>
      </c>
      <c r="F131">
        <v>1</v>
      </c>
      <c r="G131" s="5">
        <v>45490</v>
      </c>
      <c r="H131" s="6">
        <v>45492</v>
      </c>
      <c r="I131" s="4">
        <v>1690999</v>
      </c>
      <c r="J131" s="4">
        <f t="shared" si="6"/>
        <v>220565.08695652173</v>
      </c>
      <c r="K131" s="4">
        <f t="shared" si="7"/>
        <v>1470433.9130434783</v>
      </c>
      <c r="L131" s="4">
        <v>18502.080000000002</v>
      </c>
      <c r="M131" s="4">
        <v>1789</v>
      </c>
      <c r="N131" s="4">
        <v>8454.9950000000008</v>
      </c>
      <c r="O131" s="4">
        <v>84549.950000000012</v>
      </c>
      <c r="P131" s="4">
        <v>19224.37</v>
      </c>
      <c r="Q131" s="4">
        <f t="shared" si="8"/>
        <v>1337913.5180434783</v>
      </c>
      <c r="R131" s="4">
        <f>IF(E131=FALSE,SUMIFS(Investors!$R:$R,Investors!$G:$G,Sales!C131),0)</f>
        <v>0</v>
      </c>
      <c r="S131" s="4">
        <f t="shared" si="9"/>
        <v>1337913.5180434783</v>
      </c>
      <c r="T131" t="b">
        <v>0</v>
      </c>
      <c r="U131" s="5">
        <f t="shared" si="10"/>
        <v>45565</v>
      </c>
    </row>
    <row r="132" spans="1:21" hidden="1">
      <c r="A132" t="s">
        <v>86</v>
      </c>
      <c r="B132" t="s">
        <v>154</v>
      </c>
      <c r="C132" t="s">
        <v>161</v>
      </c>
      <c r="D132" t="b">
        <v>1</v>
      </c>
      <c r="E132" t="b">
        <v>1</v>
      </c>
      <c r="F132">
        <v>1</v>
      </c>
      <c r="G132" s="5">
        <v>45490</v>
      </c>
      <c r="H132" s="6">
        <v>45492</v>
      </c>
      <c r="I132" s="4">
        <v>1690999</v>
      </c>
      <c r="J132" s="4">
        <f t="shared" si="6"/>
        <v>220565.08695652173</v>
      </c>
      <c r="K132" s="4">
        <f t="shared" si="7"/>
        <v>1470433.9130434783</v>
      </c>
      <c r="L132" s="4">
        <v>18502.080000000002</v>
      </c>
      <c r="M132" s="4">
        <v>1789</v>
      </c>
      <c r="N132" s="4">
        <v>8454.9950000000008</v>
      </c>
      <c r="O132" s="4">
        <v>84549.950000000012</v>
      </c>
      <c r="P132" s="4">
        <v>19224.37</v>
      </c>
      <c r="Q132" s="4">
        <f t="shared" si="8"/>
        <v>1337913.5180434783</v>
      </c>
      <c r="R132" s="4">
        <f>IF(E132=FALSE,SUMIFS(Investors!$R:$R,Investors!$G:$G,Sales!C132),0)</f>
        <v>0</v>
      </c>
      <c r="S132" s="4">
        <f t="shared" si="9"/>
        <v>1337913.5180434783</v>
      </c>
      <c r="T132" t="b">
        <v>0</v>
      </c>
      <c r="U132" s="5">
        <f t="shared" si="10"/>
        <v>45565</v>
      </c>
    </row>
    <row r="133" spans="1:21" hidden="1">
      <c r="A133" t="s">
        <v>86</v>
      </c>
      <c r="B133" t="s">
        <v>154</v>
      </c>
      <c r="C133" t="s">
        <v>162</v>
      </c>
      <c r="D133" t="b">
        <v>1</v>
      </c>
      <c r="E133" t="b">
        <v>1</v>
      </c>
      <c r="F133">
        <v>1</v>
      </c>
      <c r="G133" s="5">
        <v>45490</v>
      </c>
      <c r="H133" s="6">
        <v>45492</v>
      </c>
      <c r="I133" s="4">
        <v>1707999</v>
      </c>
      <c r="J133" s="4">
        <f t="shared" ref="J133:J196" si="11">I133/115*15</f>
        <v>222782.47826086957</v>
      </c>
      <c r="K133" s="4">
        <f t="shared" ref="K133:K196" si="12">I133-J133</f>
        <v>1485216.5217391304</v>
      </c>
      <c r="L133" s="4">
        <v>18502.080000000002</v>
      </c>
      <c r="M133" s="4">
        <v>1789</v>
      </c>
      <c r="N133" s="4">
        <v>8539.9950000000008</v>
      </c>
      <c r="O133" s="4">
        <v>85399.950000000012</v>
      </c>
      <c r="P133" s="4">
        <v>19224.37</v>
      </c>
      <c r="Q133" s="4">
        <f t="shared" ref="Q133:Q196" si="13">K133-SUM(L133:P133)</f>
        <v>1351761.1267391304</v>
      </c>
      <c r="R133" s="4">
        <f>IF(E133=FALSE,SUMIFS(Investors!$R:$R,Investors!$G:$G,Sales!C133),0)</f>
        <v>0</v>
      </c>
      <c r="S133" s="4">
        <f t="shared" ref="S133:S196" si="14">Q133-R133</f>
        <v>1351761.1267391304</v>
      </c>
      <c r="T133" t="b">
        <v>0</v>
      </c>
      <c r="U133" s="5">
        <f t="shared" ref="U133:U196" si="15">IF(MOD(MONTH(H133), 2) &lt;&gt; 0, EOMONTH(H133, 2), EOMONTH(H133, 1))</f>
        <v>45565</v>
      </c>
    </row>
    <row r="134" spans="1:21" hidden="1">
      <c r="A134" t="s">
        <v>86</v>
      </c>
      <c r="B134" t="s">
        <v>163</v>
      </c>
      <c r="C134" t="s">
        <v>164</v>
      </c>
      <c r="D134" t="b">
        <v>0</v>
      </c>
      <c r="E134" t="b">
        <v>0</v>
      </c>
      <c r="F134">
        <v>0</v>
      </c>
      <c r="G134" s="5">
        <v>45491</v>
      </c>
      <c r="H134" s="6">
        <v>45770</v>
      </c>
      <c r="I134" s="4">
        <v>1649900</v>
      </c>
      <c r="J134" s="4">
        <f t="shared" si="11"/>
        <v>215204.34782608695</v>
      </c>
      <c r="K134" s="4">
        <f t="shared" si="12"/>
        <v>1434695.6521739131</v>
      </c>
      <c r="L134" s="4">
        <v>18502.080000000002</v>
      </c>
      <c r="M134" s="4">
        <v>1789</v>
      </c>
      <c r="N134" s="4">
        <v>8249.5</v>
      </c>
      <c r="O134" s="4">
        <v>82495</v>
      </c>
      <c r="P134" s="4">
        <v>19224.37</v>
      </c>
      <c r="Q134" s="4">
        <f t="shared" si="13"/>
        <v>1304435.7021739131</v>
      </c>
      <c r="R134" s="4">
        <f>IF(E134=FALSE,SUMIFS(Investors!$R:$R,Investors!$G:$G,Sales!C134),0)</f>
        <v>1455857.5342465753</v>
      </c>
      <c r="S134" s="4">
        <f t="shared" si="14"/>
        <v>-151421.83207266219</v>
      </c>
      <c r="T134" t="b">
        <v>0</v>
      </c>
      <c r="U134" s="5">
        <f t="shared" si="15"/>
        <v>45808</v>
      </c>
    </row>
    <row r="135" spans="1:21" hidden="1">
      <c r="A135" t="s">
        <v>86</v>
      </c>
      <c r="B135" t="s">
        <v>163</v>
      </c>
      <c r="C135" t="s">
        <v>165</v>
      </c>
      <c r="D135" t="b">
        <v>0</v>
      </c>
      <c r="E135" t="b">
        <v>0</v>
      </c>
      <c r="F135">
        <v>0</v>
      </c>
      <c r="G135" s="5">
        <v>45491</v>
      </c>
      <c r="H135" s="6">
        <v>45770</v>
      </c>
      <c r="I135" s="4">
        <v>1649900</v>
      </c>
      <c r="J135" s="4">
        <f t="shared" si="11"/>
        <v>215204.34782608695</v>
      </c>
      <c r="K135" s="4">
        <f t="shared" si="12"/>
        <v>1434695.6521739131</v>
      </c>
      <c r="L135" s="4">
        <v>18502.080000000002</v>
      </c>
      <c r="M135" s="4">
        <v>1789</v>
      </c>
      <c r="N135" s="4">
        <v>8249.5</v>
      </c>
      <c r="O135" s="4">
        <v>82495</v>
      </c>
      <c r="P135" s="4">
        <v>19224.37</v>
      </c>
      <c r="Q135" s="4">
        <f t="shared" si="13"/>
        <v>1304435.7021739131</v>
      </c>
      <c r="R135" s="4">
        <f>IF(E135=FALSE,SUMIFS(Investors!$R:$R,Investors!$G:$G,Sales!C135),0)</f>
        <v>1400651.8356164384</v>
      </c>
      <c r="S135" s="4">
        <f t="shared" si="14"/>
        <v>-96216.133442525286</v>
      </c>
      <c r="T135" t="b">
        <v>0</v>
      </c>
      <c r="U135" s="5">
        <f t="shared" si="15"/>
        <v>45808</v>
      </c>
    </row>
    <row r="136" spans="1:21" hidden="1">
      <c r="A136" t="s">
        <v>86</v>
      </c>
      <c r="B136" t="s">
        <v>163</v>
      </c>
      <c r="C136" t="s">
        <v>166</v>
      </c>
      <c r="D136" t="b">
        <v>0</v>
      </c>
      <c r="E136" t="b">
        <v>0</v>
      </c>
      <c r="F136">
        <v>0</v>
      </c>
      <c r="G136" s="5">
        <v>45491</v>
      </c>
      <c r="H136" s="6">
        <v>45770</v>
      </c>
      <c r="I136" s="4">
        <v>1649900</v>
      </c>
      <c r="J136" s="4">
        <f t="shared" si="11"/>
        <v>215204.34782608695</v>
      </c>
      <c r="K136" s="4">
        <f t="shared" si="12"/>
        <v>1434695.6521739131</v>
      </c>
      <c r="L136" s="4">
        <v>18502.080000000002</v>
      </c>
      <c r="M136" s="4">
        <v>1789</v>
      </c>
      <c r="N136" s="4">
        <v>8249.5</v>
      </c>
      <c r="O136" s="4">
        <v>82495</v>
      </c>
      <c r="P136" s="4">
        <v>19224.37</v>
      </c>
      <c r="Q136" s="4">
        <f t="shared" si="13"/>
        <v>1304435.7021739131</v>
      </c>
      <c r="R136" s="4">
        <f>IF(E136=FALSE,SUMIFS(Investors!$R:$R,Investors!$G:$G,Sales!C136),0)</f>
        <v>1431739.7260273972</v>
      </c>
      <c r="S136" s="4">
        <f t="shared" si="14"/>
        <v>-127304.02385348408</v>
      </c>
      <c r="T136" t="b">
        <v>0</v>
      </c>
      <c r="U136" s="5">
        <f t="shared" si="15"/>
        <v>45808</v>
      </c>
    </row>
    <row r="137" spans="1:21" hidden="1">
      <c r="A137" t="s">
        <v>86</v>
      </c>
      <c r="B137" t="s">
        <v>163</v>
      </c>
      <c r="C137" t="s">
        <v>167</v>
      </c>
      <c r="D137" t="b">
        <v>0</v>
      </c>
      <c r="E137" t="b">
        <v>0</v>
      </c>
      <c r="F137">
        <v>0</v>
      </c>
      <c r="G137" s="5">
        <v>45491</v>
      </c>
      <c r="H137" s="6">
        <v>45770</v>
      </c>
      <c r="I137" s="4">
        <v>1649900</v>
      </c>
      <c r="J137" s="4">
        <f t="shared" si="11"/>
        <v>215204.34782608695</v>
      </c>
      <c r="K137" s="4">
        <f t="shared" si="12"/>
        <v>1434695.6521739131</v>
      </c>
      <c r="L137" s="4">
        <v>18502.080000000002</v>
      </c>
      <c r="M137" s="4">
        <v>1789</v>
      </c>
      <c r="N137" s="4">
        <v>8249.5</v>
      </c>
      <c r="O137" s="4">
        <v>82495</v>
      </c>
      <c r="P137" s="4">
        <v>19224.37</v>
      </c>
      <c r="Q137" s="4">
        <f t="shared" si="13"/>
        <v>1304435.7021739131</v>
      </c>
      <c r="R137" s="4">
        <f>IF(E137=FALSE,SUMIFS(Investors!$R:$R,Investors!$G:$G,Sales!C137),0)</f>
        <v>1428619.1780821919</v>
      </c>
      <c r="S137" s="4">
        <f t="shared" si="14"/>
        <v>-124183.47590827872</v>
      </c>
      <c r="T137" t="b">
        <v>0</v>
      </c>
      <c r="U137" s="5">
        <f t="shared" si="15"/>
        <v>45808</v>
      </c>
    </row>
    <row r="138" spans="1:21" hidden="1">
      <c r="A138" t="s">
        <v>86</v>
      </c>
      <c r="B138" t="s">
        <v>163</v>
      </c>
      <c r="C138" t="s">
        <v>168</v>
      </c>
      <c r="D138" t="b">
        <v>0</v>
      </c>
      <c r="E138" t="b">
        <v>0</v>
      </c>
      <c r="F138">
        <v>0</v>
      </c>
      <c r="G138" s="5">
        <v>45491</v>
      </c>
      <c r="H138" s="6">
        <v>45770</v>
      </c>
      <c r="I138" s="4">
        <v>1549900</v>
      </c>
      <c r="J138" s="4">
        <f t="shared" si="11"/>
        <v>202160.86956521738</v>
      </c>
      <c r="K138" s="4">
        <f t="shared" si="12"/>
        <v>1347739.1304347827</v>
      </c>
      <c r="L138" s="4">
        <v>18502.080000000002</v>
      </c>
      <c r="M138" s="4">
        <v>1789</v>
      </c>
      <c r="N138" s="4">
        <v>7749.5</v>
      </c>
      <c r="O138" s="4">
        <v>77495</v>
      </c>
      <c r="P138" s="4">
        <v>19224.37</v>
      </c>
      <c r="Q138" s="4">
        <f t="shared" si="13"/>
        <v>1222979.1804347828</v>
      </c>
      <c r="R138" s="4">
        <f>IF(E138=FALSE,SUMIFS(Investors!$R:$R,Investors!$G:$G,Sales!C138),0)</f>
        <v>1408186.3013698629</v>
      </c>
      <c r="S138" s="4">
        <f t="shared" si="14"/>
        <v>-185207.12093508011</v>
      </c>
      <c r="T138" t="b">
        <v>0</v>
      </c>
      <c r="U138" s="5">
        <f t="shared" si="15"/>
        <v>45808</v>
      </c>
    </row>
    <row r="139" spans="1:21" hidden="1">
      <c r="A139" t="s">
        <v>86</v>
      </c>
      <c r="B139" t="s">
        <v>163</v>
      </c>
      <c r="C139" t="s">
        <v>169</v>
      </c>
      <c r="D139" t="b">
        <v>0</v>
      </c>
      <c r="E139" t="b">
        <v>0</v>
      </c>
      <c r="F139">
        <v>0</v>
      </c>
      <c r="G139" s="5">
        <v>45491</v>
      </c>
      <c r="H139" s="6">
        <v>45770</v>
      </c>
      <c r="I139" s="4">
        <v>1549900</v>
      </c>
      <c r="J139" s="4">
        <f t="shared" si="11"/>
        <v>202160.86956521738</v>
      </c>
      <c r="K139" s="4">
        <f t="shared" si="12"/>
        <v>1347739.1304347827</v>
      </c>
      <c r="L139" s="4">
        <v>18502.080000000002</v>
      </c>
      <c r="M139" s="4">
        <v>1789</v>
      </c>
      <c r="N139" s="4">
        <v>7749.5</v>
      </c>
      <c r="O139" s="4">
        <v>77495</v>
      </c>
      <c r="P139" s="4">
        <v>19224.37</v>
      </c>
      <c r="Q139" s="4">
        <f t="shared" si="13"/>
        <v>1222979.1804347828</v>
      </c>
      <c r="R139" s="4">
        <f>IF(E139=FALSE,SUMIFS(Investors!$R:$R,Investors!$G:$G,Sales!C139),0)</f>
        <v>1430904.1095890412</v>
      </c>
      <c r="S139" s="4">
        <f t="shared" si="14"/>
        <v>-207924.92915425845</v>
      </c>
      <c r="T139" t="b">
        <v>0</v>
      </c>
      <c r="U139" s="5">
        <f t="shared" si="15"/>
        <v>45808</v>
      </c>
    </row>
    <row r="140" spans="1:21" hidden="1">
      <c r="A140" t="s">
        <v>86</v>
      </c>
      <c r="B140" t="s">
        <v>163</v>
      </c>
      <c r="C140" t="s">
        <v>170</v>
      </c>
      <c r="D140" t="b">
        <v>0</v>
      </c>
      <c r="E140" t="b">
        <v>0</v>
      </c>
      <c r="F140">
        <v>0</v>
      </c>
      <c r="G140" s="5">
        <v>45491</v>
      </c>
      <c r="H140" s="6">
        <v>45770</v>
      </c>
      <c r="I140" s="4">
        <v>1549900</v>
      </c>
      <c r="J140" s="4">
        <f t="shared" si="11"/>
        <v>202160.86956521738</v>
      </c>
      <c r="K140" s="4">
        <f t="shared" si="12"/>
        <v>1347739.1304347827</v>
      </c>
      <c r="L140" s="4">
        <v>18502.080000000002</v>
      </c>
      <c r="M140" s="4">
        <v>1789</v>
      </c>
      <c r="N140" s="4">
        <v>7749.5</v>
      </c>
      <c r="O140" s="4">
        <v>77495</v>
      </c>
      <c r="P140" s="4">
        <v>19224.37</v>
      </c>
      <c r="Q140" s="4">
        <f t="shared" si="13"/>
        <v>1222979.1804347828</v>
      </c>
      <c r="R140" s="4">
        <f>IF(E140=FALSE,SUMIFS(Investors!$R:$R,Investors!$G:$G,Sales!C140),0)</f>
        <v>1430904.1095890412</v>
      </c>
      <c r="S140" s="4">
        <f t="shared" si="14"/>
        <v>-207924.92915425845</v>
      </c>
      <c r="T140" t="b">
        <v>0</v>
      </c>
      <c r="U140" s="5">
        <f t="shared" si="15"/>
        <v>45808</v>
      </c>
    </row>
    <row r="141" spans="1:21" hidden="1">
      <c r="A141" t="s">
        <v>86</v>
      </c>
      <c r="B141" t="s">
        <v>163</v>
      </c>
      <c r="C141" t="s">
        <v>171</v>
      </c>
      <c r="D141" t="b">
        <v>0</v>
      </c>
      <c r="E141" t="b">
        <v>0</v>
      </c>
      <c r="F141">
        <v>0</v>
      </c>
      <c r="G141" s="5">
        <v>45491</v>
      </c>
      <c r="H141" s="6">
        <v>45770</v>
      </c>
      <c r="I141" s="4">
        <v>1549900</v>
      </c>
      <c r="J141" s="4">
        <f t="shared" si="11"/>
        <v>202160.86956521738</v>
      </c>
      <c r="K141" s="4">
        <f t="shared" si="12"/>
        <v>1347739.1304347827</v>
      </c>
      <c r="L141" s="4">
        <v>18502.080000000002</v>
      </c>
      <c r="M141" s="4">
        <v>1789</v>
      </c>
      <c r="N141" s="4">
        <v>7749.5</v>
      </c>
      <c r="O141" s="4">
        <v>77495</v>
      </c>
      <c r="P141" s="4">
        <v>19224.37</v>
      </c>
      <c r="Q141" s="4">
        <f t="shared" si="13"/>
        <v>1222979.1804347828</v>
      </c>
      <c r="R141" s="4">
        <f>IF(E141=FALSE,SUMIFS(Investors!$R:$R,Investors!$G:$G,Sales!C141),0)</f>
        <v>1425810.9589041094</v>
      </c>
      <c r="S141" s="4">
        <f t="shared" si="14"/>
        <v>-202831.77846932667</v>
      </c>
      <c r="T141" t="b">
        <v>0</v>
      </c>
      <c r="U141" s="5">
        <f t="shared" si="15"/>
        <v>45808</v>
      </c>
    </row>
    <row r="142" spans="1:21" hidden="1">
      <c r="A142" t="s">
        <v>86</v>
      </c>
      <c r="B142" t="s">
        <v>172</v>
      </c>
      <c r="C142" t="s">
        <v>173</v>
      </c>
      <c r="D142" t="b">
        <v>1</v>
      </c>
      <c r="E142" t="b">
        <v>0</v>
      </c>
      <c r="F142">
        <v>0</v>
      </c>
      <c r="G142" s="5">
        <v>45552</v>
      </c>
      <c r="H142" s="6">
        <v>45625</v>
      </c>
      <c r="I142" s="4">
        <v>1759900</v>
      </c>
      <c r="J142" s="4">
        <f t="shared" si="11"/>
        <v>229552.17391304349</v>
      </c>
      <c r="K142" s="4">
        <f t="shared" si="12"/>
        <v>1530347.8260869565</v>
      </c>
      <c r="L142" s="4">
        <v>18502.080000000002</v>
      </c>
      <c r="M142" s="4">
        <v>1789</v>
      </c>
      <c r="N142" s="4">
        <v>8799.5</v>
      </c>
      <c r="O142" s="4">
        <v>87995</v>
      </c>
      <c r="P142" s="4">
        <v>19224.37</v>
      </c>
      <c r="Q142" s="4">
        <f t="shared" si="13"/>
        <v>1394037.8760869566</v>
      </c>
      <c r="R142" s="4">
        <f>IF(E142=FALSE,SUMIFS(Investors!$R:$R,Investors!$G:$G,Sales!C142),0)</f>
        <v>1471908.9337167123</v>
      </c>
      <c r="S142" s="4">
        <f t="shared" si="14"/>
        <v>-77871.057629755698</v>
      </c>
      <c r="T142" t="b">
        <v>0</v>
      </c>
      <c r="U142" s="5">
        <f t="shared" si="15"/>
        <v>45688</v>
      </c>
    </row>
    <row r="143" spans="1:21" hidden="1">
      <c r="A143" t="s">
        <v>86</v>
      </c>
      <c r="B143" t="s">
        <v>172</v>
      </c>
      <c r="C143" t="s">
        <v>174</v>
      </c>
      <c r="D143" t="b">
        <v>1</v>
      </c>
      <c r="E143" t="b">
        <v>0</v>
      </c>
      <c r="F143">
        <v>0</v>
      </c>
      <c r="G143" s="5">
        <v>45552</v>
      </c>
      <c r="H143" s="6">
        <v>45625</v>
      </c>
      <c r="I143" s="4">
        <v>1754900</v>
      </c>
      <c r="J143" s="4">
        <f t="shared" si="11"/>
        <v>228900</v>
      </c>
      <c r="K143" s="4">
        <f t="shared" si="12"/>
        <v>1526000</v>
      </c>
      <c r="L143" s="4">
        <v>18502.080000000002</v>
      </c>
      <c r="M143" s="4">
        <v>1789</v>
      </c>
      <c r="N143" s="4">
        <v>8749.5</v>
      </c>
      <c r="O143" s="4">
        <v>87495</v>
      </c>
      <c r="P143" s="4">
        <v>19224.37</v>
      </c>
      <c r="Q143" s="4">
        <f t="shared" si="13"/>
        <v>1390240.05</v>
      </c>
      <c r="R143" s="4">
        <f>IF(E143=FALSE,SUMIFS(Investors!$R:$R,Investors!$G:$G,Sales!C143),0)</f>
        <v>1438689.1971624657</v>
      </c>
      <c r="S143" s="4">
        <f t="shared" si="14"/>
        <v>-48449.147162465611</v>
      </c>
      <c r="T143" t="b">
        <v>0</v>
      </c>
      <c r="U143" s="5">
        <f t="shared" si="15"/>
        <v>45688</v>
      </c>
    </row>
    <row r="144" spans="1:21" hidden="1">
      <c r="A144" t="s">
        <v>86</v>
      </c>
      <c r="B144" t="s">
        <v>172</v>
      </c>
      <c r="C144" t="s">
        <v>175</v>
      </c>
      <c r="D144" t="b">
        <v>0</v>
      </c>
      <c r="E144" t="b">
        <v>0</v>
      </c>
      <c r="F144">
        <v>0</v>
      </c>
      <c r="G144" s="5">
        <v>45552</v>
      </c>
      <c r="H144" s="6">
        <v>45671</v>
      </c>
      <c r="I144" s="4">
        <v>1749900</v>
      </c>
      <c r="J144" s="4">
        <f t="shared" si="11"/>
        <v>228247.82608695651</v>
      </c>
      <c r="K144" s="4">
        <f t="shared" si="12"/>
        <v>1521652.1739130435</v>
      </c>
      <c r="L144" s="4">
        <v>18502.080000000002</v>
      </c>
      <c r="M144" s="4">
        <v>1789</v>
      </c>
      <c r="N144" s="4">
        <v>8749.5</v>
      </c>
      <c r="O144" s="4">
        <v>87495</v>
      </c>
      <c r="P144" s="4">
        <v>19224.37</v>
      </c>
      <c r="Q144" s="4">
        <f t="shared" si="13"/>
        <v>1385892.2239130435</v>
      </c>
      <c r="R144" s="4">
        <f>IF(E144=FALSE,SUMIFS(Investors!$R:$R,Investors!$G:$G,Sales!C144),0)</f>
        <v>1423449.3894558903</v>
      </c>
      <c r="S144" s="4">
        <f t="shared" si="14"/>
        <v>-37557.165542846778</v>
      </c>
      <c r="T144" t="b">
        <v>0</v>
      </c>
      <c r="U144" s="5">
        <f t="shared" si="15"/>
        <v>45747</v>
      </c>
    </row>
    <row r="145" spans="1:21" hidden="1">
      <c r="A145" t="s">
        <v>86</v>
      </c>
      <c r="B145" t="s">
        <v>172</v>
      </c>
      <c r="C145" t="s">
        <v>176</v>
      </c>
      <c r="D145" t="b">
        <v>1</v>
      </c>
      <c r="E145" t="b">
        <v>0</v>
      </c>
      <c r="F145">
        <v>0</v>
      </c>
      <c r="G145" s="5">
        <v>45552</v>
      </c>
      <c r="H145" s="6">
        <v>45671</v>
      </c>
      <c r="I145" s="4">
        <v>1599900</v>
      </c>
      <c r="J145" s="4">
        <f t="shared" si="11"/>
        <v>208682.60869565216</v>
      </c>
      <c r="K145" s="4">
        <f t="shared" si="12"/>
        <v>1391217.3913043479</v>
      </c>
      <c r="L145" s="4">
        <v>18502.080000000002</v>
      </c>
      <c r="M145" s="4">
        <v>1789</v>
      </c>
      <c r="N145" s="4">
        <v>7999.5</v>
      </c>
      <c r="O145" s="4">
        <v>79995</v>
      </c>
      <c r="P145" s="4">
        <v>19224.37</v>
      </c>
      <c r="Q145" s="4">
        <f t="shared" si="13"/>
        <v>1263707.4413043479</v>
      </c>
      <c r="R145" s="4">
        <f>IF(E145=FALSE,SUMIFS(Investors!$R:$R,Investors!$G:$G,Sales!C145),0)</f>
        <v>1431058.4013315069</v>
      </c>
      <c r="S145" s="4">
        <f t="shared" si="14"/>
        <v>-167350.96002715896</v>
      </c>
      <c r="T145" t="b">
        <v>0</v>
      </c>
      <c r="U145" s="5">
        <f t="shared" si="15"/>
        <v>45747</v>
      </c>
    </row>
    <row r="146" spans="1:21" hidden="1">
      <c r="A146" t="s">
        <v>86</v>
      </c>
      <c r="B146" t="s">
        <v>172</v>
      </c>
      <c r="C146" t="s">
        <v>177</v>
      </c>
      <c r="D146" t="b">
        <v>1</v>
      </c>
      <c r="E146" t="b">
        <v>0</v>
      </c>
      <c r="F146">
        <v>0</v>
      </c>
      <c r="G146" s="5">
        <v>45552</v>
      </c>
      <c r="H146" s="6">
        <v>45625</v>
      </c>
      <c r="I146" s="4">
        <v>1604900</v>
      </c>
      <c r="J146" s="4">
        <f t="shared" si="11"/>
        <v>209334.78260869565</v>
      </c>
      <c r="K146" s="4">
        <f t="shared" si="12"/>
        <v>1395565.2173913044</v>
      </c>
      <c r="L146" s="4">
        <v>18502.080000000002</v>
      </c>
      <c r="M146" s="4">
        <v>1789</v>
      </c>
      <c r="N146" s="4">
        <v>7999.5</v>
      </c>
      <c r="O146" s="4">
        <v>79995</v>
      </c>
      <c r="P146" s="4">
        <v>19224.37</v>
      </c>
      <c r="Q146" s="4">
        <f t="shared" si="13"/>
        <v>1268055.2673913045</v>
      </c>
      <c r="R146" s="4">
        <f>IF(E146=FALSE,SUMIFS(Investors!$R:$R,Investors!$G:$G,Sales!C146),0)</f>
        <v>1420753.3483320549</v>
      </c>
      <c r="S146" s="4">
        <f t="shared" si="14"/>
        <v>-152698.08094075043</v>
      </c>
      <c r="T146" t="b">
        <v>0</v>
      </c>
      <c r="U146" s="5">
        <f t="shared" si="15"/>
        <v>45688</v>
      </c>
    </row>
    <row r="147" spans="1:21" hidden="1">
      <c r="A147" t="s">
        <v>86</v>
      </c>
      <c r="B147" t="s">
        <v>172</v>
      </c>
      <c r="C147" t="s">
        <v>178</v>
      </c>
      <c r="D147" t="b">
        <v>1</v>
      </c>
      <c r="E147" t="b">
        <v>0</v>
      </c>
      <c r="F147">
        <v>0</v>
      </c>
      <c r="G147" s="5">
        <v>45552</v>
      </c>
      <c r="H147" s="6">
        <v>45671</v>
      </c>
      <c r="I147" s="4">
        <v>1599900</v>
      </c>
      <c r="J147" s="4">
        <f t="shared" si="11"/>
        <v>208682.60869565216</v>
      </c>
      <c r="K147" s="4">
        <f t="shared" si="12"/>
        <v>1391217.3913043479</v>
      </c>
      <c r="L147" s="4">
        <v>18502.080000000002</v>
      </c>
      <c r="M147" s="4">
        <v>1789</v>
      </c>
      <c r="N147" s="4">
        <v>7999.5</v>
      </c>
      <c r="O147" s="4">
        <v>79995</v>
      </c>
      <c r="P147" s="4">
        <v>19224.37</v>
      </c>
      <c r="Q147" s="4">
        <f t="shared" si="13"/>
        <v>1263707.4413043479</v>
      </c>
      <c r="R147" s="4">
        <f>IF(E147=FALSE,SUMIFS(Investors!$R:$R,Investors!$G:$G,Sales!C147),0)</f>
        <v>1466635.38992</v>
      </c>
      <c r="S147" s="4">
        <f t="shared" si="14"/>
        <v>-202927.94861565204</v>
      </c>
      <c r="T147" t="b">
        <v>0</v>
      </c>
      <c r="U147" s="5">
        <f t="shared" si="15"/>
        <v>45747</v>
      </c>
    </row>
    <row r="148" spans="1:21" hidden="1">
      <c r="A148" t="s">
        <v>86</v>
      </c>
      <c r="B148" t="s">
        <v>172</v>
      </c>
      <c r="C148" t="s">
        <v>179</v>
      </c>
      <c r="D148" t="b">
        <v>0</v>
      </c>
      <c r="E148" t="b">
        <v>0</v>
      </c>
      <c r="F148">
        <v>0</v>
      </c>
      <c r="G148" s="5">
        <v>45552</v>
      </c>
      <c r="H148" s="6">
        <v>45671</v>
      </c>
      <c r="I148" s="4">
        <v>1649900</v>
      </c>
      <c r="J148" s="4">
        <f t="shared" si="11"/>
        <v>215204.34782608695</v>
      </c>
      <c r="K148" s="4">
        <f t="shared" si="12"/>
        <v>1434695.6521739131</v>
      </c>
      <c r="L148" s="4">
        <v>18502.080000000002</v>
      </c>
      <c r="M148" s="4">
        <v>1789</v>
      </c>
      <c r="N148" s="4">
        <v>8249.5</v>
      </c>
      <c r="O148" s="4">
        <v>82495</v>
      </c>
      <c r="P148" s="4">
        <v>19224.37</v>
      </c>
      <c r="Q148" s="4">
        <f t="shared" si="13"/>
        <v>1304435.7021739131</v>
      </c>
      <c r="R148" s="4">
        <f>IF(E148=FALSE,SUMIFS(Investors!$R:$R,Investors!$G:$G,Sales!C148),0)</f>
        <v>1389188.4178542465</v>
      </c>
      <c r="S148" s="4">
        <f t="shared" si="14"/>
        <v>-84752.71568033332</v>
      </c>
      <c r="T148" t="b">
        <v>0</v>
      </c>
      <c r="U148" s="5">
        <f t="shared" si="15"/>
        <v>45747</v>
      </c>
    </row>
    <row r="149" spans="1:21" hidden="1">
      <c r="A149" t="s">
        <v>86</v>
      </c>
      <c r="B149" t="s">
        <v>172</v>
      </c>
      <c r="C149" t="s">
        <v>180</v>
      </c>
      <c r="D149" t="b">
        <v>0</v>
      </c>
      <c r="E149" t="b">
        <v>0</v>
      </c>
      <c r="F149">
        <v>0</v>
      </c>
      <c r="G149" s="5">
        <v>45552</v>
      </c>
      <c r="H149" s="6">
        <v>45671</v>
      </c>
      <c r="I149" s="4">
        <v>1649900</v>
      </c>
      <c r="J149" s="4">
        <f t="shared" si="11"/>
        <v>215204.34782608695</v>
      </c>
      <c r="K149" s="4">
        <f t="shared" si="12"/>
        <v>1434695.6521739131</v>
      </c>
      <c r="L149" s="4">
        <v>18502.080000000002</v>
      </c>
      <c r="M149" s="4">
        <v>1789</v>
      </c>
      <c r="N149" s="4">
        <v>8249.5</v>
      </c>
      <c r="O149" s="4">
        <v>82495</v>
      </c>
      <c r="P149" s="4">
        <v>19224.37</v>
      </c>
      <c r="Q149" s="4">
        <f t="shared" si="13"/>
        <v>1304435.7021739131</v>
      </c>
      <c r="R149" s="4">
        <f>IF(E149=FALSE,SUMIFS(Investors!$R:$R,Investors!$G:$G,Sales!C149),0)</f>
        <v>1453054.7702421919</v>
      </c>
      <c r="S149" s="4">
        <f t="shared" si="14"/>
        <v>-148619.06806827872</v>
      </c>
      <c r="T149" t="b">
        <v>0</v>
      </c>
      <c r="U149" s="5">
        <f t="shared" si="15"/>
        <v>45747</v>
      </c>
    </row>
    <row r="150" spans="1:21" hidden="1">
      <c r="A150" t="s">
        <v>86</v>
      </c>
      <c r="B150" t="s">
        <v>172</v>
      </c>
      <c r="C150" t="s">
        <v>181</v>
      </c>
      <c r="D150" t="b">
        <v>0</v>
      </c>
      <c r="E150" t="b">
        <v>0</v>
      </c>
      <c r="F150">
        <v>0</v>
      </c>
      <c r="G150" s="5">
        <v>45552</v>
      </c>
      <c r="H150" s="6">
        <v>45671</v>
      </c>
      <c r="I150" s="4">
        <v>1649900</v>
      </c>
      <c r="J150" s="4">
        <f t="shared" si="11"/>
        <v>215204.34782608695</v>
      </c>
      <c r="K150" s="4">
        <f t="shared" si="12"/>
        <v>1434695.6521739131</v>
      </c>
      <c r="L150" s="4">
        <v>18502.080000000002</v>
      </c>
      <c r="M150" s="4">
        <v>1789</v>
      </c>
      <c r="N150" s="4">
        <v>8249.5</v>
      </c>
      <c r="O150" s="4">
        <v>82495</v>
      </c>
      <c r="P150" s="4">
        <v>19224.37</v>
      </c>
      <c r="Q150" s="4">
        <f t="shared" si="13"/>
        <v>1304435.7021739131</v>
      </c>
      <c r="R150" s="4">
        <f>IF(E150=FALSE,SUMIFS(Investors!$R:$R,Investors!$G:$G,Sales!C150),0)</f>
        <v>1464070.0683454794</v>
      </c>
      <c r="S150" s="4">
        <f t="shared" si="14"/>
        <v>-159634.3661715663</v>
      </c>
      <c r="T150" t="b">
        <v>0</v>
      </c>
      <c r="U150" s="5">
        <f t="shared" si="15"/>
        <v>45747</v>
      </c>
    </row>
    <row r="151" spans="1:21" hidden="1">
      <c r="A151" t="s">
        <v>86</v>
      </c>
      <c r="B151" t="s">
        <v>172</v>
      </c>
      <c r="C151" t="s">
        <v>182</v>
      </c>
      <c r="D151" t="b">
        <v>0</v>
      </c>
      <c r="E151" t="b">
        <v>0</v>
      </c>
      <c r="F151">
        <v>0</v>
      </c>
      <c r="G151" s="5">
        <v>45552</v>
      </c>
      <c r="H151" s="6">
        <v>45671</v>
      </c>
      <c r="I151" s="4">
        <v>1699900</v>
      </c>
      <c r="J151" s="4">
        <f t="shared" si="11"/>
        <v>221726.08695652173</v>
      </c>
      <c r="K151" s="4">
        <f t="shared" si="12"/>
        <v>1478173.9130434783</v>
      </c>
      <c r="L151" s="4">
        <v>18502.080000000002</v>
      </c>
      <c r="M151" s="4">
        <v>1789</v>
      </c>
      <c r="N151" s="4">
        <v>8499.5</v>
      </c>
      <c r="O151" s="4">
        <v>84995</v>
      </c>
      <c r="P151" s="4">
        <v>19224.37</v>
      </c>
      <c r="Q151" s="4">
        <f t="shared" si="13"/>
        <v>1345163.9630434783</v>
      </c>
      <c r="R151" s="4">
        <f>IF(E151=FALSE,SUMIFS(Investors!$R:$R,Investors!$G:$G,Sales!C151),0)</f>
        <v>1456848.6552520548</v>
      </c>
      <c r="S151" s="4">
        <f t="shared" si="14"/>
        <v>-111684.69220857648</v>
      </c>
      <c r="T151" t="b">
        <v>0</v>
      </c>
      <c r="U151" s="5">
        <f t="shared" si="15"/>
        <v>45747</v>
      </c>
    </row>
    <row r="152" spans="1:21" hidden="1">
      <c r="A152" t="s">
        <v>86</v>
      </c>
      <c r="B152" t="s">
        <v>172</v>
      </c>
      <c r="C152" t="s">
        <v>183</v>
      </c>
      <c r="D152" t="b">
        <v>0</v>
      </c>
      <c r="E152" t="b">
        <v>0</v>
      </c>
      <c r="F152">
        <v>0</v>
      </c>
      <c r="G152" s="5">
        <v>45552</v>
      </c>
      <c r="H152" s="6">
        <v>45671</v>
      </c>
      <c r="I152" s="4">
        <v>1699900</v>
      </c>
      <c r="J152" s="4">
        <f t="shared" si="11"/>
        <v>221726.08695652173</v>
      </c>
      <c r="K152" s="4">
        <f t="shared" si="12"/>
        <v>1478173.9130434783</v>
      </c>
      <c r="L152" s="4">
        <v>18502.080000000002</v>
      </c>
      <c r="M152" s="4">
        <v>1789</v>
      </c>
      <c r="N152" s="4">
        <v>8499.5</v>
      </c>
      <c r="O152" s="4">
        <v>84995</v>
      </c>
      <c r="P152" s="4">
        <v>19224.37</v>
      </c>
      <c r="Q152" s="4">
        <f t="shared" si="13"/>
        <v>1345163.9630434783</v>
      </c>
      <c r="R152" s="4">
        <f>IF(E152=FALSE,SUMIFS(Investors!$R:$R,Investors!$G:$G,Sales!C152),0)</f>
        <v>1452059.7108227399</v>
      </c>
      <c r="S152" s="4">
        <f t="shared" si="14"/>
        <v>-106895.74777926155</v>
      </c>
      <c r="T152" t="b">
        <v>0</v>
      </c>
      <c r="U152" s="5">
        <f t="shared" si="15"/>
        <v>45747</v>
      </c>
    </row>
    <row r="153" spans="1:21" hidden="1">
      <c r="A153" t="s">
        <v>86</v>
      </c>
      <c r="B153" t="s">
        <v>172</v>
      </c>
      <c r="C153" t="s">
        <v>184</v>
      </c>
      <c r="D153" t="b">
        <v>0</v>
      </c>
      <c r="E153" t="b">
        <v>0</v>
      </c>
      <c r="F153">
        <v>0</v>
      </c>
      <c r="G153" s="5">
        <v>45552</v>
      </c>
      <c r="H153" s="6">
        <v>45671</v>
      </c>
      <c r="I153" s="4">
        <v>1699900</v>
      </c>
      <c r="J153" s="4">
        <f t="shared" si="11"/>
        <v>221726.08695652173</v>
      </c>
      <c r="K153" s="4">
        <f t="shared" si="12"/>
        <v>1478173.9130434783</v>
      </c>
      <c r="L153" s="4">
        <v>18502.080000000002</v>
      </c>
      <c r="M153" s="4">
        <v>1789</v>
      </c>
      <c r="N153" s="4">
        <v>8499.5</v>
      </c>
      <c r="O153" s="4">
        <v>84995</v>
      </c>
      <c r="P153" s="4">
        <v>19224.37</v>
      </c>
      <c r="Q153" s="4">
        <f t="shared" si="13"/>
        <v>1345163.9630434783</v>
      </c>
      <c r="R153" s="4">
        <f>IF(E153=FALSE,SUMIFS(Investors!$R:$R,Investors!$G:$G,Sales!C153),0)</f>
        <v>1449041.886847123</v>
      </c>
      <c r="S153" s="4">
        <f t="shared" si="14"/>
        <v>-103877.92380364472</v>
      </c>
      <c r="T153" t="b">
        <v>0</v>
      </c>
      <c r="U153" s="5">
        <f t="shared" si="15"/>
        <v>45747</v>
      </c>
    </row>
    <row r="154" spans="1:21" hidden="1">
      <c r="A154" t="s">
        <v>86</v>
      </c>
      <c r="B154" t="s">
        <v>185</v>
      </c>
      <c r="C154" t="s">
        <v>186</v>
      </c>
      <c r="D154" t="b">
        <v>1</v>
      </c>
      <c r="E154" t="b">
        <v>0</v>
      </c>
      <c r="F154">
        <v>0</v>
      </c>
      <c r="G154" s="5">
        <v>45510</v>
      </c>
      <c r="H154" s="6">
        <v>45740</v>
      </c>
      <c r="I154" s="4">
        <v>1742034</v>
      </c>
      <c r="J154" s="4">
        <f t="shared" si="11"/>
        <v>227221.82608695651</v>
      </c>
      <c r="K154" s="4">
        <f t="shared" si="12"/>
        <v>1514812.1739130435</v>
      </c>
      <c r="L154" s="4">
        <v>18502.080000000002</v>
      </c>
      <c r="M154" s="4">
        <v>1789</v>
      </c>
      <c r="N154" s="4">
        <v>8699.5</v>
      </c>
      <c r="O154" s="4">
        <v>86995</v>
      </c>
      <c r="P154" s="4">
        <v>19224.37</v>
      </c>
      <c r="Q154" s="4">
        <f t="shared" si="13"/>
        <v>1379602.2239130435</v>
      </c>
      <c r="R154" s="4">
        <f>IF(E154=FALSE,SUMIFS(Investors!$R:$R,Investors!$G:$G,Sales!C154),0)</f>
        <v>1006842.4657534247</v>
      </c>
      <c r="S154" s="4">
        <f t="shared" si="14"/>
        <v>372759.75815961882</v>
      </c>
      <c r="T154" t="b">
        <v>0</v>
      </c>
      <c r="U154" s="5">
        <f t="shared" si="15"/>
        <v>45808</v>
      </c>
    </row>
    <row r="155" spans="1:21" hidden="1">
      <c r="A155" t="s">
        <v>86</v>
      </c>
      <c r="B155" t="s">
        <v>185</v>
      </c>
      <c r="C155" t="s">
        <v>187</v>
      </c>
      <c r="D155" t="b">
        <v>1</v>
      </c>
      <c r="E155" t="b">
        <v>0</v>
      </c>
      <c r="F155">
        <v>0</v>
      </c>
      <c r="G155" s="5">
        <v>45510</v>
      </c>
      <c r="H155" s="6">
        <v>45751</v>
      </c>
      <c r="I155" s="4">
        <v>1799900</v>
      </c>
      <c r="J155" s="4">
        <f t="shared" si="11"/>
        <v>234769.5652173913</v>
      </c>
      <c r="K155" s="4">
        <f t="shared" si="12"/>
        <v>1565130.4347826086</v>
      </c>
      <c r="L155" s="4">
        <v>18502.080000000002</v>
      </c>
      <c r="M155" s="4">
        <v>1789</v>
      </c>
      <c r="N155" s="4">
        <v>8699.5</v>
      </c>
      <c r="O155" s="4">
        <v>86995</v>
      </c>
      <c r="P155" s="4">
        <v>19224.37</v>
      </c>
      <c r="Q155" s="4">
        <f t="shared" si="13"/>
        <v>1429920.4847826087</v>
      </c>
      <c r="R155" s="4">
        <f>IF(E155=FALSE,SUMIFS(Investors!$R:$R,Investors!$G:$G,Sales!C155),0)</f>
        <v>0</v>
      </c>
      <c r="S155" s="4">
        <f t="shared" si="14"/>
        <v>1429920.4847826087</v>
      </c>
      <c r="T155" t="b">
        <v>0</v>
      </c>
      <c r="U155" s="5">
        <f t="shared" si="15"/>
        <v>45808</v>
      </c>
    </row>
    <row r="156" spans="1:21" hidden="1">
      <c r="A156" t="s">
        <v>86</v>
      </c>
      <c r="B156" t="s">
        <v>185</v>
      </c>
      <c r="C156" t="s">
        <v>188</v>
      </c>
      <c r="D156" t="b">
        <v>0</v>
      </c>
      <c r="E156" t="b">
        <v>0</v>
      </c>
      <c r="F156">
        <v>0</v>
      </c>
      <c r="G156" s="5">
        <v>45510</v>
      </c>
      <c r="H156" s="6">
        <v>45740</v>
      </c>
      <c r="I156" s="4">
        <v>1739900</v>
      </c>
      <c r="J156" s="4">
        <f t="shared" si="11"/>
        <v>226943.47826086957</v>
      </c>
      <c r="K156" s="4">
        <f t="shared" si="12"/>
        <v>1512956.5217391304</v>
      </c>
      <c r="L156" s="4">
        <v>18502.080000000002</v>
      </c>
      <c r="M156" s="4">
        <v>1789</v>
      </c>
      <c r="N156" s="4">
        <v>8699.5</v>
      </c>
      <c r="O156" s="4">
        <v>86995</v>
      </c>
      <c r="P156" s="4">
        <v>19224.37</v>
      </c>
      <c r="Q156" s="4">
        <f t="shared" si="13"/>
        <v>1377746.5717391304</v>
      </c>
      <c r="R156" s="4">
        <f>IF(E156=FALSE,SUMIFS(Investors!$R:$R,Investors!$G:$G,Sales!C156),0)</f>
        <v>0</v>
      </c>
      <c r="S156" s="4">
        <f t="shared" si="14"/>
        <v>1377746.5717391304</v>
      </c>
      <c r="T156" t="b">
        <v>0</v>
      </c>
      <c r="U156" s="5">
        <f t="shared" si="15"/>
        <v>45808</v>
      </c>
    </row>
    <row r="157" spans="1:21" hidden="1">
      <c r="A157" t="s">
        <v>86</v>
      </c>
      <c r="B157" t="s">
        <v>185</v>
      </c>
      <c r="C157" t="s">
        <v>189</v>
      </c>
      <c r="D157" t="b">
        <v>0</v>
      </c>
      <c r="E157" t="b">
        <v>0</v>
      </c>
      <c r="F157">
        <v>0</v>
      </c>
      <c r="G157" s="5">
        <v>45510</v>
      </c>
      <c r="H157" s="6">
        <v>45740</v>
      </c>
      <c r="I157" s="4">
        <v>1739900</v>
      </c>
      <c r="J157" s="4">
        <f t="shared" si="11"/>
        <v>226943.47826086957</v>
      </c>
      <c r="K157" s="4">
        <f t="shared" si="12"/>
        <v>1512956.5217391304</v>
      </c>
      <c r="L157" s="4">
        <v>18502.080000000002</v>
      </c>
      <c r="M157" s="4">
        <v>1789</v>
      </c>
      <c r="N157" s="4">
        <v>8699.5</v>
      </c>
      <c r="O157" s="4">
        <v>86995</v>
      </c>
      <c r="P157" s="4">
        <v>19224.37</v>
      </c>
      <c r="Q157" s="4">
        <f t="shared" si="13"/>
        <v>1377746.5717391304</v>
      </c>
      <c r="R157" s="4">
        <f>IF(E157=FALSE,SUMIFS(Investors!$R:$R,Investors!$G:$G,Sales!C157),0)</f>
        <v>1368849.3150684931</v>
      </c>
      <c r="S157" s="4">
        <f t="shared" si="14"/>
        <v>8897.2566706372891</v>
      </c>
      <c r="T157" t="b">
        <v>0</v>
      </c>
      <c r="U157" s="5">
        <f t="shared" si="15"/>
        <v>45808</v>
      </c>
    </row>
    <row r="158" spans="1:21" hidden="1">
      <c r="A158" t="s">
        <v>86</v>
      </c>
      <c r="B158" t="s">
        <v>185</v>
      </c>
      <c r="C158" t="s">
        <v>190</v>
      </c>
      <c r="D158" t="b">
        <v>1</v>
      </c>
      <c r="E158" t="b">
        <v>0</v>
      </c>
      <c r="F158">
        <v>0</v>
      </c>
      <c r="G158" s="5">
        <v>45510</v>
      </c>
      <c r="H158" s="6">
        <v>45751</v>
      </c>
      <c r="I158" s="4">
        <v>1779900</v>
      </c>
      <c r="J158" s="4">
        <f t="shared" si="11"/>
        <v>232160.86956521738</v>
      </c>
      <c r="K158" s="4">
        <f t="shared" si="12"/>
        <v>1547739.1304347827</v>
      </c>
      <c r="L158" s="4">
        <v>18502.080000000002</v>
      </c>
      <c r="M158" s="4">
        <v>1789</v>
      </c>
      <c r="N158" s="4">
        <v>8699.5</v>
      </c>
      <c r="O158" s="4">
        <v>86995</v>
      </c>
      <c r="P158" s="4">
        <v>19224.37</v>
      </c>
      <c r="Q158" s="4">
        <f t="shared" si="13"/>
        <v>1412529.1804347828</v>
      </c>
      <c r="R158" s="4">
        <f>IF(E158=FALSE,SUMIFS(Investors!$R:$R,Investors!$G:$G,Sales!C158),0)</f>
        <v>0</v>
      </c>
      <c r="S158" s="4">
        <f t="shared" si="14"/>
        <v>1412529.1804347828</v>
      </c>
      <c r="T158" t="b">
        <v>0</v>
      </c>
      <c r="U158" s="5">
        <f t="shared" si="15"/>
        <v>45808</v>
      </c>
    </row>
    <row r="159" spans="1:21" hidden="1">
      <c r="A159" t="s">
        <v>86</v>
      </c>
      <c r="B159" t="s">
        <v>185</v>
      </c>
      <c r="C159" t="s">
        <v>191</v>
      </c>
      <c r="D159" t="b">
        <v>1</v>
      </c>
      <c r="E159" t="b">
        <v>0</v>
      </c>
      <c r="F159">
        <v>0</v>
      </c>
      <c r="G159" s="5">
        <v>45510</v>
      </c>
      <c r="H159" s="6">
        <v>45751</v>
      </c>
      <c r="I159" s="4">
        <v>1779900</v>
      </c>
      <c r="J159" s="4">
        <f t="shared" si="11"/>
        <v>232160.86956521738</v>
      </c>
      <c r="K159" s="4">
        <f t="shared" si="12"/>
        <v>1547739.1304347827</v>
      </c>
      <c r="L159" s="4">
        <v>18502.080000000002</v>
      </c>
      <c r="M159" s="4">
        <v>1789</v>
      </c>
      <c r="N159" s="4">
        <v>8699.5</v>
      </c>
      <c r="O159" s="4">
        <v>86995</v>
      </c>
      <c r="P159" s="4">
        <v>19224.37</v>
      </c>
      <c r="Q159" s="4">
        <f t="shared" si="13"/>
        <v>1412529.1804347828</v>
      </c>
      <c r="R159" s="4">
        <f>IF(E159=FALSE,SUMIFS(Investors!$R:$R,Investors!$G:$G,Sales!C159),0)</f>
        <v>1594069.5820260274</v>
      </c>
      <c r="S159" s="4">
        <f t="shared" si="14"/>
        <v>-181540.40159124462</v>
      </c>
      <c r="T159" t="b">
        <v>0</v>
      </c>
      <c r="U159" s="5">
        <f t="shared" si="15"/>
        <v>45808</v>
      </c>
    </row>
    <row r="160" spans="1:21" hidden="1">
      <c r="A160" t="s">
        <v>86</v>
      </c>
      <c r="B160" t="s">
        <v>185</v>
      </c>
      <c r="C160" t="s">
        <v>192</v>
      </c>
      <c r="D160" t="b">
        <v>0</v>
      </c>
      <c r="E160" t="b">
        <v>0</v>
      </c>
      <c r="F160">
        <v>0</v>
      </c>
      <c r="G160" s="5">
        <v>45510</v>
      </c>
      <c r="H160" s="6">
        <v>45740</v>
      </c>
      <c r="I160" s="4">
        <v>1499900</v>
      </c>
      <c r="J160" s="4">
        <f t="shared" si="11"/>
        <v>195639.13043478262</v>
      </c>
      <c r="K160" s="4">
        <f t="shared" si="12"/>
        <v>1304260.8695652173</v>
      </c>
      <c r="L160" s="4">
        <v>18502.080000000002</v>
      </c>
      <c r="M160" s="4">
        <v>1789</v>
      </c>
      <c r="N160" s="4">
        <v>7499.5</v>
      </c>
      <c r="O160" s="4">
        <v>74995</v>
      </c>
      <c r="P160" s="4">
        <v>19224.37</v>
      </c>
      <c r="Q160" s="4">
        <f t="shared" si="13"/>
        <v>1182250.9195652173</v>
      </c>
      <c r="R160" s="4">
        <f>IF(E160=FALSE,SUMIFS(Investors!$R:$R,Investors!$G:$G,Sales!C160),0)</f>
        <v>0</v>
      </c>
      <c r="S160" s="4">
        <f t="shared" si="14"/>
        <v>1182250.9195652173</v>
      </c>
      <c r="T160" t="b">
        <v>0</v>
      </c>
      <c r="U160" s="5">
        <f t="shared" si="15"/>
        <v>45808</v>
      </c>
    </row>
    <row r="161" spans="1:21" hidden="1">
      <c r="A161" t="s">
        <v>86</v>
      </c>
      <c r="B161" t="s">
        <v>185</v>
      </c>
      <c r="C161" t="s">
        <v>193</v>
      </c>
      <c r="D161" t="b">
        <v>0</v>
      </c>
      <c r="E161" t="b">
        <v>0</v>
      </c>
      <c r="F161">
        <v>0</v>
      </c>
      <c r="G161" s="5">
        <v>45510</v>
      </c>
      <c r="H161" s="6">
        <v>45740</v>
      </c>
      <c r="I161" s="4">
        <v>1499900</v>
      </c>
      <c r="J161" s="4">
        <f t="shared" si="11"/>
        <v>195639.13043478262</v>
      </c>
      <c r="K161" s="4">
        <f t="shared" si="12"/>
        <v>1304260.8695652173</v>
      </c>
      <c r="L161" s="4">
        <v>18502.080000000002</v>
      </c>
      <c r="M161" s="4">
        <v>1789</v>
      </c>
      <c r="N161" s="4">
        <v>7499.5</v>
      </c>
      <c r="O161" s="4">
        <v>74995</v>
      </c>
      <c r="P161" s="4">
        <v>19224.37</v>
      </c>
      <c r="Q161" s="4">
        <f t="shared" si="13"/>
        <v>1182250.9195652173</v>
      </c>
      <c r="R161" s="4">
        <f>IF(E161=FALSE,SUMIFS(Investors!$R:$R,Investors!$G:$G,Sales!C161),0)</f>
        <v>844200.46752164385</v>
      </c>
      <c r="S161" s="4">
        <f t="shared" si="14"/>
        <v>338050.45204357349</v>
      </c>
      <c r="T161" t="b">
        <v>0</v>
      </c>
      <c r="U161" s="5">
        <f t="shared" si="15"/>
        <v>45808</v>
      </c>
    </row>
    <row r="162" spans="1:21" hidden="1">
      <c r="A162" t="s">
        <v>86</v>
      </c>
      <c r="B162" t="s">
        <v>185</v>
      </c>
      <c r="C162" t="s">
        <v>194</v>
      </c>
      <c r="D162" t="b">
        <v>0</v>
      </c>
      <c r="E162" t="b">
        <v>0</v>
      </c>
      <c r="F162">
        <v>0</v>
      </c>
      <c r="G162" s="5">
        <v>45510</v>
      </c>
      <c r="H162" s="6">
        <v>45740</v>
      </c>
      <c r="I162" s="4">
        <v>1699900</v>
      </c>
      <c r="J162" s="4">
        <f t="shared" si="11"/>
        <v>221726.08695652173</v>
      </c>
      <c r="K162" s="4">
        <f t="shared" si="12"/>
        <v>1478173.9130434783</v>
      </c>
      <c r="L162" s="4">
        <v>18502.080000000002</v>
      </c>
      <c r="M162" s="4">
        <v>1789</v>
      </c>
      <c r="N162" s="4">
        <v>8499.5</v>
      </c>
      <c r="O162" s="4">
        <v>84995</v>
      </c>
      <c r="P162" s="4">
        <v>19224.37</v>
      </c>
      <c r="Q162" s="4">
        <f t="shared" si="13"/>
        <v>1345163.9630434783</v>
      </c>
      <c r="R162" s="4">
        <f>IF(E162=FALSE,SUMIFS(Investors!$R:$R,Investors!$G:$G,Sales!C162),0)</f>
        <v>783683.2411068494</v>
      </c>
      <c r="S162" s="4">
        <f t="shared" si="14"/>
        <v>561480.72193662892</v>
      </c>
      <c r="T162" t="b">
        <v>0</v>
      </c>
      <c r="U162" s="5">
        <f t="shared" si="15"/>
        <v>45808</v>
      </c>
    </row>
    <row r="163" spans="1:21" hidden="1">
      <c r="A163" t="s">
        <v>86</v>
      </c>
      <c r="B163" t="s">
        <v>185</v>
      </c>
      <c r="C163" t="s">
        <v>195</v>
      </c>
      <c r="D163" t="b">
        <v>0</v>
      </c>
      <c r="E163" t="b">
        <v>0</v>
      </c>
      <c r="F163">
        <v>0</v>
      </c>
      <c r="G163" s="5">
        <v>45510</v>
      </c>
      <c r="H163" s="6">
        <v>45740</v>
      </c>
      <c r="I163" s="4">
        <v>1499900</v>
      </c>
      <c r="J163" s="4">
        <f t="shared" si="11"/>
        <v>195639.13043478262</v>
      </c>
      <c r="K163" s="4">
        <f t="shared" si="12"/>
        <v>1304260.8695652173</v>
      </c>
      <c r="L163" s="4">
        <v>18502.080000000002</v>
      </c>
      <c r="M163" s="4">
        <v>1789</v>
      </c>
      <c r="N163" s="4">
        <v>7499.5</v>
      </c>
      <c r="O163" s="4">
        <v>74995</v>
      </c>
      <c r="P163" s="4">
        <v>19224.37</v>
      </c>
      <c r="Q163" s="4">
        <f t="shared" si="13"/>
        <v>1182250.9195652173</v>
      </c>
      <c r="R163" s="4">
        <f>IF(E163=FALSE,SUMIFS(Investors!$R:$R,Investors!$G:$G,Sales!C163),0)</f>
        <v>519035.61643835617</v>
      </c>
      <c r="S163" s="4">
        <f t="shared" si="14"/>
        <v>663215.30312686111</v>
      </c>
      <c r="T163" t="b">
        <v>0</v>
      </c>
      <c r="U163" s="5">
        <f t="shared" si="15"/>
        <v>45808</v>
      </c>
    </row>
    <row r="164" spans="1:21" hidden="1">
      <c r="A164" t="s">
        <v>86</v>
      </c>
      <c r="B164" t="s">
        <v>185</v>
      </c>
      <c r="C164" t="s">
        <v>196</v>
      </c>
      <c r="D164" t="b">
        <v>0</v>
      </c>
      <c r="E164" t="b">
        <v>0</v>
      </c>
      <c r="F164">
        <v>0</v>
      </c>
      <c r="G164" s="5">
        <v>45510</v>
      </c>
      <c r="H164" s="6">
        <v>45740</v>
      </c>
      <c r="I164" s="4">
        <v>1499900</v>
      </c>
      <c r="J164" s="4">
        <f t="shared" si="11"/>
        <v>195639.13043478262</v>
      </c>
      <c r="K164" s="4">
        <f t="shared" si="12"/>
        <v>1304260.8695652173</v>
      </c>
      <c r="L164" s="4">
        <v>18502.080000000002</v>
      </c>
      <c r="M164" s="4">
        <v>1789</v>
      </c>
      <c r="N164" s="4">
        <v>7499.5</v>
      </c>
      <c r="O164" s="4">
        <v>74995</v>
      </c>
      <c r="P164" s="4">
        <v>19224.37</v>
      </c>
      <c r="Q164" s="4">
        <f t="shared" si="13"/>
        <v>1182250.9195652173</v>
      </c>
      <c r="R164" s="4">
        <f>IF(E164=FALSE,SUMIFS(Investors!$R:$R,Investors!$G:$G,Sales!C164),0)</f>
        <v>1572503.6149884933</v>
      </c>
      <c r="S164" s="4">
        <f t="shared" si="14"/>
        <v>-390252.69542327593</v>
      </c>
      <c r="T164" t="b">
        <v>0</v>
      </c>
      <c r="U164" s="5">
        <f t="shared" si="15"/>
        <v>45808</v>
      </c>
    </row>
    <row r="165" spans="1:21" hidden="1">
      <c r="A165" t="s">
        <v>86</v>
      </c>
      <c r="B165" t="s">
        <v>185</v>
      </c>
      <c r="C165" t="s">
        <v>197</v>
      </c>
      <c r="D165" t="b">
        <v>0</v>
      </c>
      <c r="E165" t="b">
        <v>0</v>
      </c>
      <c r="F165">
        <v>0</v>
      </c>
      <c r="G165" s="5">
        <v>45510</v>
      </c>
      <c r="H165" s="6">
        <v>45740</v>
      </c>
      <c r="I165" s="4">
        <v>1499900</v>
      </c>
      <c r="J165" s="4">
        <f t="shared" si="11"/>
        <v>195639.13043478262</v>
      </c>
      <c r="K165" s="4">
        <f t="shared" si="12"/>
        <v>1304260.8695652173</v>
      </c>
      <c r="L165" s="4">
        <v>18502.080000000002</v>
      </c>
      <c r="M165" s="4">
        <v>1789</v>
      </c>
      <c r="N165" s="4">
        <v>7499.5</v>
      </c>
      <c r="O165" s="4">
        <v>74995</v>
      </c>
      <c r="P165" s="4">
        <v>19224.37</v>
      </c>
      <c r="Q165" s="4">
        <f t="shared" si="13"/>
        <v>1182250.9195652173</v>
      </c>
      <c r="R165" s="4">
        <f>IF(E165=FALSE,SUMIFS(Investors!$R:$R,Investors!$G:$G,Sales!C165),0)</f>
        <v>2234222.683441096</v>
      </c>
      <c r="S165" s="4">
        <f t="shared" si="14"/>
        <v>-1051971.7638758786</v>
      </c>
      <c r="T165" t="b">
        <v>0</v>
      </c>
      <c r="U165" s="5">
        <f t="shared" si="15"/>
        <v>45808</v>
      </c>
    </row>
    <row r="166" spans="1:21" hidden="1">
      <c r="A166" t="s">
        <v>86</v>
      </c>
      <c r="B166" t="s">
        <v>185</v>
      </c>
      <c r="C166" t="s">
        <v>198</v>
      </c>
      <c r="D166" t="b">
        <v>0</v>
      </c>
      <c r="E166" t="b">
        <v>0</v>
      </c>
      <c r="F166">
        <v>0</v>
      </c>
      <c r="G166" s="5">
        <v>45510</v>
      </c>
      <c r="H166" s="6">
        <v>45740</v>
      </c>
      <c r="I166" s="4">
        <v>1529900</v>
      </c>
      <c r="J166" s="4">
        <f t="shared" si="11"/>
        <v>199552.17391304349</v>
      </c>
      <c r="K166" s="4">
        <f t="shared" si="12"/>
        <v>1330347.8260869565</v>
      </c>
      <c r="L166" s="4">
        <v>18502.080000000002</v>
      </c>
      <c r="M166" s="4">
        <v>1789</v>
      </c>
      <c r="N166" s="4">
        <v>7649.5</v>
      </c>
      <c r="O166" s="4">
        <v>76495</v>
      </c>
      <c r="P166" s="4">
        <v>19224.37</v>
      </c>
      <c r="Q166" s="4">
        <f t="shared" si="13"/>
        <v>1206687.8760869566</v>
      </c>
      <c r="R166" s="4">
        <f>IF(E166=FALSE,SUMIFS(Investors!$R:$R,Investors!$G:$G,Sales!C166),0)</f>
        <v>0</v>
      </c>
      <c r="S166" s="4">
        <f t="shared" si="14"/>
        <v>1206687.8760869566</v>
      </c>
      <c r="T166" t="b">
        <v>0</v>
      </c>
      <c r="U166" s="5">
        <f t="shared" si="15"/>
        <v>45808</v>
      </c>
    </row>
    <row r="167" spans="1:21" hidden="1">
      <c r="A167" t="s">
        <v>86</v>
      </c>
      <c r="B167" t="s">
        <v>185</v>
      </c>
      <c r="C167" t="s">
        <v>199</v>
      </c>
      <c r="D167" t="b">
        <v>0</v>
      </c>
      <c r="E167" t="b">
        <v>0</v>
      </c>
      <c r="F167">
        <v>0</v>
      </c>
      <c r="G167" s="5">
        <v>45510</v>
      </c>
      <c r="H167" s="6">
        <v>45740</v>
      </c>
      <c r="I167" s="4">
        <v>1529900</v>
      </c>
      <c r="J167" s="4">
        <f t="shared" si="11"/>
        <v>199552.17391304349</v>
      </c>
      <c r="K167" s="4">
        <f t="shared" si="12"/>
        <v>1330347.8260869565</v>
      </c>
      <c r="L167" s="4">
        <v>18502.080000000002</v>
      </c>
      <c r="M167" s="4">
        <v>1789</v>
      </c>
      <c r="N167" s="4">
        <v>7649.5</v>
      </c>
      <c r="O167" s="4">
        <v>76495</v>
      </c>
      <c r="P167" s="4">
        <v>19224.37</v>
      </c>
      <c r="Q167" s="4">
        <f t="shared" si="13"/>
        <v>1206687.8760869566</v>
      </c>
      <c r="R167" s="4">
        <f>IF(E167=FALSE,SUMIFS(Investors!$R:$R,Investors!$G:$G,Sales!C167),0)</f>
        <v>0</v>
      </c>
      <c r="S167" s="4">
        <f t="shared" si="14"/>
        <v>1206687.8760869566</v>
      </c>
      <c r="T167" t="b">
        <v>0</v>
      </c>
      <c r="U167" s="5">
        <f t="shared" si="15"/>
        <v>45808</v>
      </c>
    </row>
    <row r="168" spans="1:21" hidden="1">
      <c r="A168" t="s">
        <v>86</v>
      </c>
      <c r="B168" t="s">
        <v>185</v>
      </c>
      <c r="C168" t="s">
        <v>200</v>
      </c>
      <c r="D168" t="b">
        <v>0</v>
      </c>
      <c r="E168" t="b">
        <v>0</v>
      </c>
      <c r="F168">
        <v>0</v>
      </c>
      <c r="G168" s="5">
        <v>45510</v>
      </c>
      <c r="H168" s="6">
        <v>45740</v>
      </c>
      <c r="I168" s="4">
        <v>1729900</v>
      </c>
      <c r="J168" s="4">
        <f t="shared" si="11"/>
        <v>225639.13043478262</v>
      </c>
      <c r="K168" s="4">
        <f t="shared" si="12"/>
        <v>1504260.8695652173</v>
      </c>
      <c r="L168" s="4">
        <v>18502.080000000002</v>
      </c>
      <c r="M168" s="4">
        <v>1789</v>
      </c>
      <c r="N168" s="4">
        <v>8649.5</v>
      </c>
      <c r="O168" s="4">
        <v>86495</v>
      </c>
      <c r="P168" s="4">
        <v>19224.37</v>
      </c>
      <c r="Q168" s="4">
        <f t="shared" si="13"/>
        <v>1369600.9195652173</v>
      </c>
      <c r="R168" s="4">
        <f>IF(E168=FALSE,SUMIFS(Investors!$R:$R,Investors!$G:$G,Sales!C168),0)</f>
        <v>1029112.9347613698</v>
      </c>
      <c r="S168" s="4">
        <f t="shared" si="14"/>
        <v>340487.9848038475</v>
      </c>
      <c r="T168" t="b">
        <v>0</v>
      </c>
      <c r="U168" s="5">
        <f t="shared" si="15"/>
        <v>45808</v>
      </c>
    </row>
    <row r="169" spans="1:21" hidden="1">
      <c r="A169" t="s">
        <v>86</v>
      </c>
      <c r="B169" t="s">
        <v>185</v>
      </c>
      <c r="C169" t="s">
        <v>201</v>
      </c>
      <c r="D169" t="b">
        <v>0</v>
      </c>
      <c r="E169" t="b">
        <v>0</v>
      </c>
      <c r="F169">
        <v>0</v>
      </c>
      <c r="G169" s="5">
        <v>45510</v>
      </c>
      <c r="H169" s="6">
        <v>45740</v>
      </c>
      <c r="I169" s="4">
        <v>1529900</v>
      </c>
      <c r="J169" s="4">
        <f t="shared" si="11"/>
        <v>199552.17391304349</v>
      </c>
      <c r="K169" s="4">
        <f t="shared" si="12"/>
        <v>1330347.8260869565</v>
      </c>
      <c r="L169" s="4">
        <v>18502.080000000002</v>
      </c>
      <c r="M169" s="4">
        <v>1789</v>
      </c>
      <c r="N169" s="4">
        <v>7649.5</v>
      </c>
      <c r="O169" s="4">
        <v>76495</v>
      </c>
      <c r="P169" s="4">
        <v>19224.37</v>
      </c>
      <c r="Q169" s="4">
        <f t="shared" si="13"/>
        <v>1206687.8760869566</v>
      </c>
      <c r="R169" s="4">
        <f>IF(E169=FALSE,SUMIFS(Investors!$R:$R,Investors!$G:$G,Sales!C169),0)</f>
        <v>1501821.9996830137</v>
      </c>
      <c r="S169" s="4">
        <f t="shared" si="14"/>
        <v>-295134.12359605706</v>
      </c>
      <c r="T169" t="b">
        <v>0</v>
      </c>
      <c r="U169" s="5">
        <f t="shared" si="15"/>
        <v>45808</v>
      </c>
    </row>
    <row r="170" spans="1:21" hidden="1">
      <c r="A170" t="s">
        <v>86</v>
      </c>
      <c r="B170" t="s">
        <v>185</v>
      </c>
      <c r="C170" t="s">
        <v>202</v>
      </c>
      <c r="D170" t="b">
        <v>0</v>
      </c>
      <c r="E170" t="b">
        <v>0</v>
      </c>
      <c r="F170">
        <v>0</v>
      </c>
      <c r="G170" s="5">
        <v>45510</v>
      </c>
      <c r="H170" s="6">
        <v>45740</v>
      </c>
      <c r="I170" s="4">
        <v>1529900</v>
      </c>
      <c r="J170" s="4">
        <f t="shared" si="11"/>
        <v>199552.17391304349</v>
      </c>
      <c r="K170" s="4">
        <f t="shared" si="12"/>
        <v>1330347.8260869565</v>
      </c>
      <c r="L170" s="4">
        <v>18502.080000000002</v>
      </c>
      <c r="M170" s="4">
        <v>1789</v>
      </c>
      <c r="N170" s="4">
        <v>7649.5</v>
      </c>
      <c r="O170" s="4">
        <v>76495</v>
      </c>
      <c r="P170" s="4">
        <v>19224.37</v>
      </c>
      <c r="Q170" s="4">
        <f t="shared" si="13"/>
        <v>1206687.8760869566</v>
      </c>
      <c r="R170" s="4">
        <f>IF(E170=FALSE,SUMIFS(Investors!$R:$R,Investors!$G:$G,Sales!C170),0)</f>
        <v>1522413.0588093149</v>
      </c>
      <c r="S170" s="4">
        <f t="shared" si="14"/>
        <v>-315725.18272235827</v>
      </c>
      <c r="T170" t="b">
        <v>0</v>
      </c>
      <c r="U170" s="5">
        <f t="shared" si="15"/>
        <v>45808</v>
      </c>
    </row>
    <row r="171" spans="1:21" hidden="1">
      <c r="A171" t="s">
        <v>86</v>
      </c>
      <c r="B171" t="s">
        <v>185</v>
      </c>
      <c r="C171" t="s">
        <v>203</v>
      </c>
      <c r="D171" t="b">
        <v>0</v>
      </c>
      <c r="E171" t="b">
        <v>0</v>
      </c>
      <c r="F171">
        <v>0</v>
      </c>
      <c r="G171" s="5">
        <v>45510</v>
      </c>
      <c r="H171" s="6">
        <v>45740</v>
      </c>
      <c r="I171" s="4">
        <v>1529900</v>
      </c>
      <c r="J171" s="4">
        <f t="shared" si="11"/>
        <v>199552.17391304349</v>
      </c>
      <c r="K171" s="4">
        <f t="shared" si="12"/>
        <v>1330347.8260869565</v>
      </c>
      <c r="L171" s="4">
        <v>18502.080000000002</v>
      </c>
      <c r="M171" s="4">
        <v>1789</v>
      </c>
      <c r="N171" s="4">
        <v>7649.5</v>
      </c>
      <c r="O171" s="4">
        <v>76495</v>
      </c>
      <c r="P171" s="4">
        <v>19224.37</v>
      </c>
      <c r="Q171" s="4">
        <f t="shared" si="13"/>
        <v>1206687.8760869566</v>
      </c>
      <c r="R171" s="4">
        <f>IF(E171=FALSE,SUMIFS(Investors!$R:$R,Investors!$G:$G,Sales!C171),0)</f>
        <v>136227.39726027398</v>
      </c>
      <c r="S171" s="4">
        <f t="shared" si="14"/>
        <v>1070460.4788266825</v>
      </c>
      <c r="T171" t="b">
        <v>0</v>
      </c>
      <c r="U171" s="5">
        <f t="shared" si="15"/>
        <v>45808</v>
      </c>
    </row>
    <row r="172" spans="1:21" hidden="1">
      <c r="A172" t="s">
        <v>86</v>
      </c>
      <c r="B172" t="s">
        <v>185</v>
      </c>
      <c r="C172" t="s">
        <v>204</v>
      </c>
      <c r="D172" t="b">
        <v>0</v>
      </c>
      <c r="E172" t="b">
        <v>0</v>
      </c>
      <c r="F172">
        <v>0</v>
      </c>
      <c r="G172" s="5">
        <v>45510</v>
      </c>
      <c r="H172" s="6">
        <v>45740</v>
      </c>
      <c r="I172" s="4">
        <v>1499900</v>
      </c>
      <c r="J172" s="4">
        <f t="shared" si="11"/>
        <v>195639.13043478262</v>
      </c>
      <c r="K172" s="4">
        <f t="shared" si="12"/>
        <v>1304260.8695652173</v>
      </c>
      <c r="L172" s="4">
        <v>18502.080000000002</v>
      </c>
      <c r="M172" s="4">
        <v>1789</v>
      </c>
      <c r="N172" s="4">
        <v>7499.5</v>
      </c>
      <c r="O172" s="4">
        <v>74995</v>
      </c>
      <c r="P172" s="4">
        <v>19224.37</v>
      </c>
      <c r="Q172" s="4">
        <f t="shared" si="13"/>
        <v>1182250.9195652173</v>
      </c>
      <c r="R172" s="4">
        <f>IF(E172=FALSE,SUMIFS(Investors!$R:$R,Investors!$G:$G,Sales!C172),0)</f>
        <v>157835.03199726029</v>
      </c>
      <c r="S172" s="4">
        <f t="shared" si="14"/>
        <v>1024415.887567957</v>
      </c>
      <c r="T172" t="b">
        <v>0</v>
      </c>
      <c r="U172" s="5">
        <f t="shared" si="15"/>
        <v>45808</v>
      </c>
    </row>
    <row r="173" spans="1:21" hidden="1">
      <c r="A173" t="s">
        <v>86</v>
      </c>
      <c r="B173" t="s">
        <v>185</v>
      </c>
      <c r="C173" t="s">
        <v>205</v>
      </c>
      <c r="D173" t="b">
        <v>0</v>
      </c>
      <c r="E173" t="b">
        <v>0</v>
      </c>
      <c r="F173">
        <v>0</v>
      </c>
      <c r="G173" s="5">
        <v>45510</v>
      </c>
      <c r="H173" s="6">
        <v>45740</v>
      </c>
      <c r="I173" s="4">
        <v>1499900</v>
      </c>
      <c r="J173" s="4">
        <f t="shared" si="11"/>
        <v>195639.13043478262</v>
      </c>
      <c r="K173" s="4">
        <f t="shared" si="12"/>
        <v>1304260.8695652173</v>
      </c>
      <c r="L173" s="4">
        <v>18502.080000000002</v>
      </c>
      <c r="M173" s="4">
        <v>1789</v>
      </c>
      <c r="N173" s="4">
        <v>7499.5</v>
      </c>
      <c r="O173" s="4">
        <v>74995</v>
      </c>
      <c r="P173" s="4">
        <v>19224.37</v>
      </c>
      <c r="Q173" s="4">
        <f t="shared" si="13"/>
        <v>1182250.9195652173</v>
      </c>
      <c r="R173" s="4">
        <f>IF(E173=FALSE,SUMIFS(Investors!$R:$R,Investors!$G:$G,Sales!C173),0)</f>
        <v>1379342.4657534247</v>
      </c>
      <c r="S173" s="4">
        <f t="shared" si="14"/>
        <v>-197091.54618820734</v>
      </c>
      <c r="T173" t="b">
        <v>0</v>
      </c>
      <c r="U173" s="5">
        <f t="shared" si="15"/>
        <v>45808</v>
      </c>
    </row>
    <row r="174" spans="1:21" hidden="1">
      <c r="A174" t="s">
        <v>86</v>
      </c>
      <c r="B174" t="s">
        <v>185</v>
      </c>
      <c r="C174" t="s">
        <v>206</v>
      </c>
      <c r="D174" t="b">
        <v>0</v>
      </c>
      <c r="E174" t="b">
        <v>0</v>
      </c>
      <c r="F174">
        <v>0</v>
      </c>
      <c r="G174" s="5">
        <v>45510</v>
      </c>
      <c r="H174" s="6">
        <v>45740</v>
      </c>
      <c r="I174" s="4">
        <v>1749900</v>
      </c>
      <c r="J174" s="4">
        <f t="shared" si="11"/>
        <v>228247.82608695651</v>
      </c>
      <c r="K174" s="4">
        <f t="shared" si="12"/>
        <v>1521652.1739130435</v>
      </c>
      <c r="L174" s="4">
        <v>18502.080000000002</v>
      </c>
      <c r="M174" s="4">
        <v>1789</v>
      </c>
      <c r="N174" s="4">
        <v>8749.5</v>
      </c>
      <c r="O174" s="4">
        <v>87495</v>
      </c>
      <c r="P174" s="4">
        <v>19224.37</v>
      </c>
      <c r="Q174" s="4">
        <f t="shared" si="13"/>
        <v>1385892.2239130435</v>
      </c>
      <c r="R174" s="4">
        <f>IF(E174=FALSE,SUMIFS(Investors!$R:$R,Investors!$G:$G,Sales!C174),0)</f>
        <v>1181234.9547879451</v>
      </c>
      <c r="S174" s="4">
        <f t="shared" si="14"/>
        <v>204657.26912509836</v>
      </c>
      <c r="T174" t="b">
        <v>0</v>
      </c>
      <c r="U174" s="5">
        <f t="shared" si="15"/>
        <v>45808</v>
      </c>
    </row>
    <row r="175" spans="1:21" hidden="1">
      <c r="A175" t="s">
        <v>86</v>
      </c>
      <c r="B175" t="s">
        <v>185</v>
      </c>
      <c r="C175" t="s">
        <v>207</v>
      </c>
      <c r="D175" t="b">
        <v>0</v>
      </c>
      <c r="E175" t="b">
        <v>0</v>
      </c>
      <c r="F175">
        <v>0</v>
      </c>
      <c r="G175" s="5">
        <v>45510</v>
      </c>
      <c r="H175" s="6">
        <v>45740</v>
      </c>
      <c r="I175" s="4">
        <v>1499900</v>
      </c>
      <c r="J175" s="4">
        <f t="shared" si="11"/>
        <v>195639.13043478262</v>
      </c>
      <c r="K175" s="4">
        <f t="shared" si="12"/>
        <v>1304260.8695652173</v>
      </c>
      <c r="L175" s="4">
        <v>18502.080000000002</v>
      </c>
      <c r="M175" s="4">
        <v>1789</v>
      </c>
      <c r="N175" s="4">
        <v>7499.5</v>
      </c>
      <c r="O175" s="4">
        <v>74995</v>
      </c>
      <c r="P175" s="4">
        <v>19224.37</v>
      </c>
      <c r="Q175" s="4">
        <f t="shared" si="13"/>
        <v>1182250.9195652173</v>
      </c>
      <c r="R175" s="4">
        <f>IF(E175=FALSE,SUMIFS(Investors!$R:$R,Investors!$G:$G,Sales!C175),0)</f>
        <v>1499827.397260274</v>
      </c>
      <c r="S175" s="4">
        <f t="shared" si="14"/>
        <v>-317576.4776950567</v>
      </c>
      <c r="T175" t="b">
        <v>0</v>
      </c>
      <c r="U175" s="5">
        <f t="shared" si="15"/>
        <v>45808</v>
      </c>
    </row>
    <row r="176" spans="1:21" hidden="1">
      <c r="A176" t="s">
        <v>86</v>
      </c>
      <c r="B176" t="s">
        <v>185</v>
      </c>
      <c r="C176" t="s">
        <v>208</v>
      </c>
      <c r="D176" t="b">
        <v>0</v>
      </c>
      <c r="E176" t="b">
        <v>0</v>
      </c>
      <c r="F176">
        <v>0</v>
      </c>
      <c r="G176" s="5">
        <v>45510</v>
      </c>
      <c r="H176" s="6">
        <v>45740</v>
      </c>
      <c r="I176" s="4">
        <v>1499900</v>
      </c>
      <c r="J176" s="4">
        <f t="shared" si="11"/>
        <v>195639.13043478262</v>
      </c>
      <c r="K176" s="4">
        <f t="shared" si="12"/>
        <v>1304260.8695652173</v>
      </c>
      <c r="L176" s="4">
        <v>18502.080000000002</v>
      </c>
      <c r="M176" s="4">
        <v>1789</v>
      </c>
      <c r="N176" s="4">
        <v>7499.5</v>
      </c>
      <c r="O176" s="4">
        <v>74995</v>
      </c>
      <c r="P176" s="4">
        <v>19224.37</v>
      </c>
      <c r="Q176" s="4">
        <f t="shared" si="13"/>
        <v>1182250.9195652173</v>
      </c>
      <c r="R176" s="4">
        <f>IF(E176=FALSE,SUMIFS(Investors!$R:$R,Investors!$G:$G,Sales!C176),0)</f>
        <v>1513035.3243178083</v>
      </c>
      <c r="S176" s="4">
        <f t="shared" si="14"/>
        <v>-330784.40475259093</v>
      </c>
      <c r="T176" t="b">
        <v>0</v>
      </c>
      <c r="U176" s="5">
        <f t="shared" si="15"/>
        <v>45808</v>
      </c>
    </row>
    <row r="177" spans="1:21" hidden="1">
      <c r="A177" t="s">
        <v>86</v>
      </c>
      <c r="B177" t="s">
        <v>185</v>
      </c>
      <c r="C177" t="s">
        <v>209</v>
      </c>
      <c r="D177" t="b">
        <v>1</v>
      </c>
      <c r="E177" t="b">
        <v>0</v>
      </c>
      <c r="F177">
        <v>0</v>
      </c>
      <c r="G177" s="5">
        <v>45510</v>
      </c>
      <c r="H177" s="6">
        <v>45751</v>
      </c>
      <c r="I177" s="4">
        <v>1669900</v>
      </c>
      <c r="J177" s="4">
        <f t="shared" si="11"/>
        <v>217813.04347826086</v>
      </c>
      <c r="K177" s="4">
        <f t="shared" si="12"/>
        <v>1452086.9565217393</v>
      </c>
      <c r="L177" s="4">
        <v>18502.080000000002</v>
      </c>
      <c r="M177" s="4">
        <v>1789</v>
      </c>
      <c r="N177" s="4">
        <v>7499.5</v>
      </c>
      <c r="O177" s="4">
        <v>74995</v>
      </c>
      <c r="P177" s="4">
        <v>19224.37</v>
      </c>
      <c r="Q177" s="4">
        <f t="shared" si="13"/>
        <v>1330077.0065217393</v>
      </c>
      <c r="R177" s="4">
        <f>IF(E177=FALSE,SUMIFS(Investors!$R:$R,Investors!$G:$G,Sales!C177),0)</f>
        <v>0</v>
      </c>
      <c r="S177" s="4">
        <f t="shared" si="14"/>
        <v>1330077.0065217393</v>
      </c>
      <c r="T177" t="b">
        <v>0</v>
      </c>
      <c r="U177" s="5">
        <f t="shared" si="15"/>
        <v>45808</v>
      </c>
    </row>
    <row r="178" spans="1:21" hidden="1">
      <c r="A178" t="s">
        <v>86</v>
      </c>
      <c r="B178" t="s">
        <v>210</v>
      </c>
      <c r="C178" t="s">
        <v>211</v>
      </c>
      <c r="D178" t="b">
        <v>0</v>
      </c>
      <c r="E178" t="b">
        <v>0</v>
      </c>
      <c r="F178">
        <v>0</v>
      </c>
      <c r="G178" s="5">
        <v>45499</v>
      </c>
      <c r="H178" s="6">
        <v>45776</v>
      </c>
      <c r="I178" s="4">
        <v>1499900</v>
      </c>
      <c r="J178" s="4">
        <f t="shared" si="11"/>
        <v>195639.13043478262</v>
      </c>
      <c r="K178" s="4">
        <f t="shared" si="12"/>
        <v>1304260.8695652173</v>
      </c>
      <c r="L178" s="4">
        <v>18502.080000000002</v>
      </c>
      <c r="M178" s="4">
        <v>1789</v>
      </c>
      <c r="N178" s="4">
        <v>7499.5</v>
      </c>
      <c r="O178" s="4">
        <v>74995</v>
      </c>
      <c r="P178" s="4">
        <v>19224.37</v>
      </c>
      <c r="Q178" s="4">
        <f t="shared" si="13"/>
        <v>1182250.9195652173</v>
      </c>
      <c r="R178" s="4">
        <f>IF(E178=FALSE,SUMIFS(Investors!$R:$R,Investors!$G:$G,Sales!C178),0)</f>
        <v>1429065.7534246575</v>
      </c>
      <c r="S178" s="4">
        <f t="shared" si="14"/>
        <v>-246814.83385944017</v>
      </c>
      <c r="T178" t="b">
        <v>0</v>
      </c>
      <c r="U178" s="5">
        <f t="shared" si="15"/>
        <v>45808</v>
      </c>
    </row>
    <row r="179" spans="1:21" hidden="1">
      <c r="A179" t="s">
        <v>86</v>
      </c>
      <c r="B179" t="s">
        <v>210</v>
      </c>
      <c r="C179" t="s">
        <v>212</v>
      </c>
      <c r="D179" t="b">
        <v>0</v>
      </c>
      <c r="E179" t="b">
        <v>0</v>
      </c>
      <c r="F179">
        <v>0</v>
      </c>
      <c r="G179" s="5">
        <v>45499</v>
      </c>
      <c r="H179" s="6">
        <v>45776</v>
      </c>
      <c r="I179" s="4">
        <v>1499900</v>
      </c>
      <c r="J179" s="4">
        <f t="shared" si="11"/>
        <v>195639.13043478262</v>
      </c>
      <c r="K179" s="4">
        <f t="shared" si="12"/>
        <v>1304260.8695652173</v>
      </c>
      <c r="L179" s="4">
        <v>18502.080000000002</v>
      </c>
      <c r="M179" s="4">
        <v>1789</v>
      </c>
      <c r="N179" s="4">
        <v>7499.5</v>
      </c>
      <c r="O179" s="4">
        <v>74995</v>
      </c>
      <c r="P179" s="4">
        <v>19224.37</v>
      </c>
      <c r="Q179" s="4">
        <f t="shared" si="13"/>
        <v>1182250.9195652173</v>
      </c>
      <c r="R179" s="4">
        <f>IF(E179=FALSE,SUMIFS(Investors!$R:$R,Investors!$G:$G,Sales!C179),0)</f>
        <v>1351006.8493150687</v>
      </c>
      <c r="S179" s="4">
        <f t="shared" si="14"/>
        <v>-168755.92974985135</v>
      </c>
      <c r="T179" t="b">
        <v>0</v>
      </c>
      <c r="U179" s="5">
        <f t="shared" si="15"/>
        <v>45808</v>
      </c>
    </row>
    <row r="180" spans="1:21" hidden="1">
      <c r="A180" t="s">
        <v>86</v>
      </c>
      <c r="B180" t="s">
        <v>210</v>
      </c>
      <c r="C180" t="s">
        <v>213</v>
      </c>
      <c r="D180" t="b">
        <v>0</v>
      </c>
      <c r="E180" t="b">
        <v>0</v>
      </c>
      <c r="F180">
        <v>0</v>
      </c>
      <c r="G180" s="5">
        <v>45499</v>
      </c>
      <c r="H180" s="6">
        <v>45776</v>
      </c>
      <c r="I180" s="4">
        <v>1499900</v>
      </c>
      <c r="J180" s="4">
        <f t="shared" si="11"/>
        <v>195639.13043478262</v>
      </c>
      <c r="K180" s="4">
        <f t="shared" si="12"/>
        <v>1304260.8695652173</v>
      </c>
      <c r="L180" s="4">
        <v>18502.080000000002</v>
      </c>
      <c r="M180" s="4">
        <v>1789</v>
      </c>
      <c r="N180" s="4">
        <v>7499.5</v>
      </c>
      <c r="O180" s="4">
        <v>74995</v>
      </c>
      <c r="P180" s="4">
        <v>19224.37</v>
      </c>
      <c r="Q180" s="4">
        <f t="shared" si="13"/>
        <v>1182250.9195652173</v>
      </c>
      <c r="R180" s="4">
        <f>IF(E180=FALSE,SUMIFS(Investors!$R:$R,Investors!$G:$G,Sales!C180),0)</f>
        <v>1424367.2619660273</v>
      </c>
      <c r="S180" s="4">
        <f t="shared" si="14"/>
        <v>-242116.34240080998</v>
      </c>
      <c r="T180" t="b">
        <v>0</v>
      </c>
      <c r="U180" s="5">
        <f t="shared" si="15"/>
        <v>45808</v>
      </c>
    </row>
    <row r="181" spans="1:21" hidden="1">
      <c r="A181" t="s">
        <v>86</v>
      </c>
      <c r="B181" t="s">
        <v>210</v>
      </c>
      <c r="C181" t="s">
        <v>214</v>
      </c>
      <c r="D181" t="b">
        <v>0</v>
      </c>
      <c r="E181" t="b">
        <v>0</v>
      </c>
      <c r="F181">
        <v>0</v>
      </c>
      <c r="G181" s="5">
        <v>45499</v>
      </c>
      <c r="H181" s="6">
        <v>45776</v>
      </c>
      <c r="I181" s="4">
        <v>1499900</v>
      </c>
      <c r="J181" s="4">
        <f t="shared" si="11"/>
        <v>195639.13043478262</v>
      </c>
      <c r="K181" s="4">
        <f t="shared" si="12"/>
        <v>1304260.8695652173</v>
      </c>
      <c r="L181" s="4">
        <v>18502.080000000002</v>
      </c>
      <c r="M181" s="4">
        <v>1789</v>
      </c>
      <c r="N181" s="4">
        <v>7499.5</v>
      </c>
      <c r="O181" s="4">
        <v>74995</v>
      </c>
      <c r="P181" s="4">
        <v>19224.37</v>
      </c>
      <c r="Q181" s="4">
        <f t="shared" si="13"/>
        <v>1182250.9195652173</v>
      </c>
      <c r="R181" s="4">
        <f>IF(E181=FALSE,SUMIFS(Investors!$R:$R,Investors!$G:$G,Sales!C181),0)</f>
        <v>1429065.7534246575</v>
      </c>
      <c r="S181" s="4">
        <f t="shared" si="14"/>
        <v>-246814.83385944017</v>
      </c>
      <c r="T181" t="b">
        <v>0</v>
      </c>
      <c r="U181" s="5">
        <f t="shared" si="15"/>
        <v>45808</v>
      </c>
    </row>
    <row r="182" spans="1:21" hidden="1">
      <c r="A182" t="s">
        <v>86</v>
      </c>
      <c r="B182" t="s">
        <v>210</v>
      </c>
      <c r="C182" t="s">
        <v>215</v>
      </c>
      <c r="D182" t="b">
        <v>0</v>
      </c>
      <c r="E182" t="b">
        <v>0</v>
      </c>
      <c r="F182">
        <v>0</v>
      </c>
      <c r="G182" s="5">
        <v>45499</v>
      </c>
      <c r="H182" s="6">
        <v>45776</v>
      </c>
      <c r="I182" s="4">
        <v>1499900</v>
      </c>
      <c r="J182" s="4">
        <f t="shared" si="11"/>
        <v>195639.13043478262</v>
      </c>
      <c r="K182" s="4">
        <f t="shared" si="12"/>
        <v>1304260.8695652173</v>
      </c>
      <c r="L182" s="4">
        <v>18502.080000000002</v>
      </c>
      <c r="M182" s="4">
        <v>1789</v>
      </c>
      <c r="N182" s="4">
        <v>7499.5</v>
      </c>
      <c r="O182" s="4">
        <v>74995</v>
      </c>
      <c r="P182" s="4">
        <v>19224.37</v>
      </c>
      <c r="Q182" s="4">
        <f t="shared" si="13"/>
        <v>1182250.9195652173</v>
      </c>
      <c r="R182" s="4">
        <f>IF(E182=FALSE,SUMIFS(Investors!$R:$R,Investors!$G:$G,Sales!C182),0)</f>
        <v>1483884.6084558903</v>
      </c>
      <c r="S182" s="4">
        <f t="shared" si="14"/>
        <v>-301633.68889067299</v>
      </c>
      <c r="T182" t="b">
        <v>0</v>
      </c>
      <c r="U182" s="5">
        <f t="shared" si="15"/>
        <v>45808</v>
      </c>
    </row>
    <row r="183" spans="1:21" hidden="1">
      <c r="A183" t="s">
        <v>86</v>
      </c>
      <c r="B183" t="s">
        <v>210</v>
      </c>
      <c r="C183" t="s">
        <v>216</v>
      </c>
      <c r="D183" t="b">
        <v>0</v>
      </c>
      <c r="E183" t="b">
        <v>0</v>
      </c>
      <c r="F183">
        <v>0</v>
      </c>
      <c r="G183" s="5">
        <v>45499</v>
      </c>
      <c r="H183" s="6">
        <v>45776</v>
      </c>
      <c r="I183" s="4">
        <v>1499900</v>
      </c>
      <c r="J183" s="4">
        <f t="shared" si="11"/>
        <v>195639.13043478262</v>
      </c>
      <c r="K183" s="4">
        <f t="shared" si="12"/>
        <v>1304260.8695652173</v>
      </c>
      <c r="L183" s="4">
        <v>18502.080000000002</v>
      </c>
      <c r="M183" s="4">
        <v>1789</v>
      </c>
      <c r="N183" s="4">
        <v>7499.5</v>
      </c>
      <c r="O183" s="4">
        <v>74995</v>
      </c>
      <c r="P183" s="4">
        <v>19224.37</v>
      </c>
      <c r="Q183" s="4">
        <f t="shared" si="13"/>
        <v>1182250.9195652173</v>
      </c>
      <c r="R183" s="4">
        <f>IF(E183=FALSE,SUMIFS(Investors!$R:$R,Investors!$G:$G,Sales!C183),0)</f>
        <v>1532909.5890410959</v>
      </c>
      <c r="S183" s="4">
        <f t="shared" si="14"/>
        <v>-350658.66947587859</v>
      </c>
      <c r="T183" t="b">
        <v>0</v>
      </c>
      <c r="U183" s="5">
        <f t="shared" si="15"/>
        <v>45808</v>
      </c>
    </row>
    <row r="184" spans="1:21" hidden="1">
      <c r="A184" t="s">
        <v>86</v>
      </c>
      <c r="B184" t="s">
        <v>210</v>
      </c>
      <c r="C184" t="s">
        <v>217</v>
      </c>
      <c r="D184" t="b">
        <v>0</v>
      </c>
      <c r="E184" t="b">
        <v>0</v>
      </c>
      <c r="F184">
        <v>0</v>
      </c>
      <c r="G184" s="5">
        <v>45499</v>
      </c>
      <c r="H184" s="6">
        <v>45776</v>
      </c>
      <c r="I184" s="4">
        <v>1499900</v>
      </c>
      <c r="J184" s="4">
        <f t="shared" si="11"/>
        <v>195639.13043478262</v>
      </c>
      <c r="K184" s="4">
        <f t="shared" si="12"/>
        <v>1304260.8695652173</v>
      </c>
      <c r="L184" s="4">
        <v>18502.080000000002</v>
      </c>
      <c r="M184" s="4">
        <v>1789</v>
      </c>
      <c r="N184" s="4">
        <v>7499.5</v>
      </c>
      <c r="O184" s="4">
        <v>74995</v>
      </c>
      <c r="P184" s="4">
        <v>19224.37</v>
      </c>
      <c r="Q184" s="4">
        <f t="shared" si="13"/>
        <v>1182250.9195652173</v>
      </c>
      <c r="R184" s="4">
        <f>IF(E184=FALSE,SUMIFS(Investors!$R:$R,Investors!$G:$G,Sales!C184),0)</f>
        <v>1478303.3243594521</v>
      </c>
      <c r="S184" s="4">
        <f t="shared" si="14"/>
        <v>-296052.40479423478</v>
      </c>
      <c r="T184" t="b">
        <v>0</v>
      </c>
      <c r="U184" s="5">
        <f t="shared" si="15"/>
        <v>45808</v>
      </c>
    </row>
    <row r="185" spans="1:21" hidden="1">
      <c r="A185" t="s">
        <v>86</v>
      </c>
      <c r="B185" t="s">
        <v>210</v>
      </c>
      <c r="C185" t="s">
        <v>218</v>
      </c>
      <c r="D185" t="b">
        <v>0</v>
      </c>
      <c r="E185" t="b">
        <v>0</v>
      </c>
      <c r="F185">
        <v>0</v>
      </c>
      <c r="G185" s="5">
        <v>45499</v>
      </c>
      <c r="H185" s="6">
        <v>45776</v>
      </c>
      <c r="I185" s="4">
        <v>1499900</v>
      </c>
      <c r="J185" s="4">
        <f t="shared" si="11"/>
        <v>195639.13043478262</v>
      </c>
      <c r="K185" s="4">
        <f t="shared" si="12"/>
        <v>1304260.8695652173</v>
      </c>
      <c r="L185" s="4">
        <v>18502.080000000002</v>
      </c>
      <c r="M185" s="4">
        <v>1789</v>
      </c>
      <c r="N185" s="4">
        <v>7499.5</v>
      </c>
      <c r="O185" s="4">
        <v>74995</v>
      </c>
      <c r="P185" s="4">
        <v>19224.37</v>
      </c>
      <c r="Q185" s="4">
        <f t="shared" si="13"/>
        <v>1182250.9195652173</v>
      </c>
      <c r="R185" s="4">
        <f>IF(E185=FALSE,SUMIFS(Investors!$R:$R,Investors!$G:$G,Sales!C185),0)</f>
        <v>1470657.5186279453</v>
      </c>
      <c r="S185" s="4">
        <f t="shared" si="14"/>
        <v>-288406.599062728</v>
      </c>
      <c r="T185" t="b">
        <v>0</v>
      </c>
      <c r="U185" s="5">
        <f t="shared" si="15"/>
        <v>45808</v>
      </c>
    </row>
    <row r="186" spans="1:21" hidden="1">
      <c r="A186" t="s">
        <v>86</v>
      </c>
      <c r="B186" t="s">
        <v>219</v>
      </c>
      <c r="C186" t="s">
        <v>220</v>
      </c>
      <c r="D186" t="b">
        <v>1</v>
      </c>
      <c r="E186" t="b">
        <v>0</v>
      </c>
      <c r="F186">
        <v>0</v>
      </c>
      <c r="G186" s="5">
        <v>45450</v>
      </c>
      <c r="H186" s="6">
        <v>45597</v>
      </c>
      <c r="I186" s="4">
        <v>1729900</v>
      </c>
      <c r="J186" s="4">
        <f t="shared" si="11"/>
        <v>225639.13043478262</v>
      </c>
      <c r="K186" s="4">
        <f t="shared" si="12"/>
        <v>1504260.8695652173</v>
      </c>
      <c r="L186" s="4">
        <v>18502.080000000002</v>
      </c>
      <c r="M186" s="4">
        <v>1789</v>
      </c>
      <c r="N186" s="4">
        <v>8399.5</v>
      </c>
      <c r="O186" s="4">
        <v>83995</v>
      </c>
      <c r="P186" s="4">
        <v>19224.37</v>
      </c>
      <c r="Q186" s="4">
        <f t="shared" si="13"/>
        <v>1372350.9195652173</v>
      </c>
      <c r="R186" s="4">
        <f>IF(E186=FALSE,SUMIFS(Investors!$R:$R,Investors!$G:$G,Sales!C186),0)</f>
        <v>1375114.083170685</v>
      </c>
      <c r="S186" s="4">
        <f t="shared" si="14"/>
        <v>-2763.1636054676492</v>
      </c>
      <c r="T186" t="b">
        <v>0</v>
      </c>
      <c r="U186" s="5">
        <f t="shared" si="15"/>
        <v>45688</v>
      </c>
    </row>
    <row r="187" spans="1:21" hidden="1">
      <c r="A187" t="s">
        <v>86</v>
      </c>
      <c r="B187" t="s">
        <v>219</v>
      </c>
      <c r="C187" t="s">
        <v>221</v>
      </c>
      <c r="D187" t="b">
        <v>1</v>
      </c>
      <c r="E187" t="b">
        <v>0</v>
      </c>
      <c r="F187">
        <v>0</v>
      </c>
      <c r="G187" s="5">
        <v>45450</v>
      </c>
      <c r="H187" s="6">
        <v>45597</v>
      </c>
      <c r="I187" s="4">
        <v>1699900</v>
      </c>
      <c r="J187" s="4">
        <f t="shared" si="11"/>
        <v>221726.08695652173</v>
      </c>
      <c r="K187" s="4">
        <f t="shared" si="12"/>
        <v>1478173.9130434783</v>
      </c>
      <c r="L187" s="4">
        <v>18502.080000000002</v>
      </c>
      <c r="M187" s="4">
        <v>1789</v>
      </c>
      <c r="N187" s="4">
        <v>8249.5</v>
      </c>
      <c r="O187" s="4">
        <v>82495</v>
      </c>
      <c r="P187" s="4">
        <v>19224.37</v>
      </c>
      <c r="Q187" s="4">
        <f t="shared" si="13"/>
        <v>1347913.9630434783</v>
      </c>
      <c r="R187" s="4">
        <f>IF(E187=FALSE,SUMIFS(Investors!$R:$R,Investors!$G:$G,Sales!C187),0)</f>
        <v>1391893.5069512329</v>
      </c>
      <c r="S187" s="4">
        <f t="shared" si="14"/>
        <v>-43979.543907754589</v>
      </c>
      <c r="T187" t="b">
        <v>0</v>
      </c>
      <c r="U187" s="5">
        <f t="shared" si="15"/>
        <v>45688</v>
      </c>
    </row>
    <row r="188" spans="1:21" hidden="1">
      <c r="A188" t="s">
        <v>86</v>
      </c>
      <c r="B188" t="s">
        <v>219</v>
      </c>
      <c r="C188" t="s">
        <v>222</v>
      </c>
      <c r="D188" t="b">
        <v>1</v>
      </c>
      <c r="E188" t="b">
        <v>0</v>
      </c>
      <c r="F188">
        <v>0</v>
      </c>
      <c r="G188" s="5">
        <v>45450</v>
      </c>
      <c r="H188" s="6">
        <v>45565</v>
      </c>
      <c r="I188" s="4">
        <v>1789900</v>
      </c>
      <c r="J188" s="4">
        <f t="shared" si="11"/>
        <v>233465.21739130435</v>
      </c>
      <c r="K188" s="4">
        <f t="shared" si="12"/>
        <v>1556434.7826086956</v>
      </c>
      <c r="L188" s="4">
        <v>18502.080000000002</v>
      </c>
      <c r="M188" s="4">
        <v>1789</v>
      </c>
      <c r="N188" s="4">
        <v>8499.5</v>
      </c>
      <c r="O188" s="4">
        <v>84995</v>
      </c>
      <c r="P188" s="4">
        <v>19224.37</v>
      </c>
      <c r="Q188" s="4">
        <f t="shared" si="13"/>
        <v>1423424.8326086956</v>
      </c>
      <c r="R188" s="4">
        <f>IF(E188=FALSE,SUMIFS(Investors!$R:$R,Investors!$G:$G,Sales!C188),0)</f>
        <v>1273163.6515084933</v>
      </c>
      <c r="S188" s="4">
        <f t="shared" si="14"/>
        <v>150261.18110020226</v>
      </c>
      <c r="T188" t="b">
        <v>0</v>
      </c>
      <c r="U188" s="5">
        <f t="shared" si="15"/>
        <v>45626</v>
      </c>
    </row>
    <row r="189" spans="1:21" hidden="1">
      <c r="A189" t="s">
        <v>86</v>
      </c>
      <c r="B189" t="s">
        <v>219</v>
      </c>
      <c r="C189" t="s">
        <v>223</v>
      </c>
      <c r="D189" t="b">
        <v>0</v>
      </c>
      <c r="E189" t="b">
        <v>0</v>
      </c>
      <c r="F189">
        <v>0</v>
      </c>
      <c r="G189" s="5">
        <v>45450</v>
      </c>
      <c r="H189" s="6">
        <v>45615</v>
      </c>
      <c r="I189" s="4">
        <v>1679900</v>
      </c>
      <c r="J189" s="4">
        <f t="shared" si="11"/>
        <v>219117.39130434784</v>
      </c>
      <c r="K189" s="4">
        <f t="shared" si="12"/>
        <v>1460782.6086956521</v>
      </c>
      <c r="L189" s="4">
        <v>18502.080000000002</v>
      </c>
      <c r="M189" s="4">
        <v>1789</v>
      </c>
      <c r="N189" s="4">
        <v>8399.5</v>
      </c>
      <c r="O189" s="4">
        <v>83995</v>
      </c>
      <c r="P189" s="4">
        <v>19224.37</v>
      </c>
      <c r="Q189" s="4">
        <f t="shared" si="13"/>
        <v>1328872.6586956521</v>
      </c>
      <c r="R189" s="4">
        <f>IF(E189=FALSE,SUMIFS(Investors!$R:$R,Investors!$G:$G,Sales!C189),0)</f>
        <v>1410712.3287671234</v>
      </c>
      <c r="S189" s="4">
        <f t="shared" si="14"/>
        <v>-81839.67007147125</v>
      </c>
      <c r="T189" t="b">
        <v>0</v>
      </c>
      <c r="U189" s="5">
        <f t="shared" si="15"/>
        <v>45688</v>
      </c>
    </row>
    <row r="190" spans="1:21" hidden="1">
      <c r="A190" t="s">
        <v>86</v>
      </c>
      <c r="B190" t="s">
        <v>219</v>
      </c>
      <c r="C190" t="s">
        <v>224</v>
      </c>
      <c r="D190" t="b">
        <v>1</v>
      </c>
      <c r="E190" t="b">
        <v>0</v>
      </c>
      <c r="F190">
        <v>0</v>
      </c>
      <c r="G190" s="5">
        <v>45450</v>
      </c>
      <c r="H190" s="6">
        <v>45597</v>
      </c>
      <c r="I190" s="4">
        <v>1739900</v>
      </c>
      <c r="J190" s="4">
        <f t="shared" si="11"/>
        <v>226943.47826086957</v>
      </c>
      <c r="K190" s="4">
        <f t="shared" si="12"/>
        <v>1512956.5217391304</v>
      </c>
      <c r="L190" s="4">
        <v>18502.080000000002</v>
      </c>
      <c r="M190" s="4">
        <v>1789</v>
      </c>
      <c r="N190" s="4">
        <v>8549.5</v>
      </c>
      <c r="O190" s="4">
        <v>85495</v>
      </c>
      <c r="P190" s="4">
        <v>19224.37</v>
      </c>
      <c r="Q190" s="4">
        <f t="shared" si="13"/>
        <v>1379396.5717391304</v>
      </c>
      <c r="R190" s="4">
        <f>IF(E190=FALSE,SUMIFS(Investors!$R:$R,Investors!$G:$G,Sales!C190),0)</f>
        <v>1390339.7260273972</v>
      </c>
      <c r="S190" s="4">
        <f t="shared" si="14"/>
        <v>-10943.154288266785</v>
      </c>
      <c r="T190" t="b">
        <v>0</v>
      </c>
      <c r="U190" s="5">
        <f t="shared" si="15"/>
        <v>45688</v>
      </c>
    </row>
    <row r="191" spans="1:21" hidden="1">
      <c r="A191" t="s">
        <v>86</v>
      </c>
      <c r="B191" t="s">
        <v>219</v>
      </c>
      <c r="C191" t="s">
        <v>225</v>
      </c>
      <c r="D191" t="b">
        <v>1</v>
      </c>
      <c r="E191" t="b">
        <v>0</v>
      </c>
      <c r="F191">
        <v>0</v>
      </c>
      <c r="G191" s="5">
        <v>45450</v>
      </c>
      <c r="H191" s="6">
        <v>45615</v>
      </c>
      <c r="I191" s="4">
        <v>1729900</v>
      </c>
      <c r="J191" s="4">
        <f t="shared" si="11"/>
        <v>225639.13043478262</v>
      </c>
      <c r="K191" s="4">
        <f t="shared" si="12"/>
        <v>1504260.8695652173</v>
      </c>
      <c r="L191" s="4">
        <v>18502.080000000002</v>
      </c>
      <c r="M191" s="4">
        <v>1789</v>
      </c>
      <c r="N191" s="4">
        <v>8399.5</v>
      </c>
      <c r="O191" s="4">
        <v>83995</v>
      </c>
      <c r="P191" s="4">
        <v>19224.37</v>
      </c>
      <c r="Q191" s="4">
        <f t="shared" si="13"/>
        <v>1372350.9195652173</v>
      </c>
      <c r="R191" s="4">
        <f>IF(E191=FALSE,SUMIFS(Investors!$R:$R,Investors!$G:$G,Sales!C191),0)</f>
        <v>1399772.6027397262</v>
      </c>
      <c r="S191" s="4">
        <f t="shared" si="14"/>
        <v>-27421.683174508857</v>
      </c>
      <c r="T191" t="b">
        <v>0</v>
      </c>
      <c r="U191" s="5">
        <f t="shared" si="15"/>
        <v>45688</v>
      </c>
    </row>
    <row r="192" spans="1:21" hidden="1">
      <c r="A192" t="s">
        <v>86</v>
      </c>
      <c r="B192" t="s">
        <v>219</v>
      </c>
      <c r="C192" t="s">
        <v>226</v>
      </c>
      <c r="D192" t="b">
        <v>1</v>
      </c>
      <c r="E192" t="b">
        <v>0</v>
      </c>
      <c r="F192">
        <v>0</v>
      </c>
      <c r="G192" s="5">
        <v>45450</v>
      </c>
      <c r="H192" s="6">
        <v>45597</v>
      </c>
      <c r="I192" s="4">
        <v>1799900</v>
      </c>
      <c r="J192" s="4">
        <f t="shared" si="11"/>
        <v>234769.5652173913</v>
      </c>
      <c r="K192" s="4">
        <f t="shared" si="12"/>
        <v>1565130.4347826086</v>
      </c>
      <c r="L192" s="4">
        <v>18502.080000000002</v>
      </c>
      <c r="M192" s="4">
        <v>1789</v>
      </c>
      <c r="N192" s="4">
        <v>8649.5</v>
      </c>
      <c r="O192" s="4">
        <v>86495</v>
      </c>
      <c r="P192" s="4">
        <v>19224.37</v>
      </c>
      <c r="Q192" s="4">
        <f t="shared" si="13"/>
        <v>1430470.4847826087</v>
      </c>
      <c r="R192" s="4">
        <f>IF(E192=FALSE,SUMIFS(Investors!$R:$R,Investors!$G:$G,Sales!C192),0)</f>
        <v>1387687.6712328768</v>
      </c>
      <c r="S192" s="4">
        <f t="shared" si="14"/>
        <v>42782.813549731858</v>
      </c>
      <c r="T192" t="b">
        <v>0</v>
      </c>
      <c r="U192" s="5">
        <f t="shared" si="15"/>
        <v>45688</v>
      </c>
    </row>
    <row r="193" spans="1:21" hidden="1">
      <c r="A193" t="s">
        <v>86</v>
      </c>
      <c r="B193" t="s">
        <v>219</v>
      </c>
      <c r="C193" t="s">
        <v>227</v>
      </c>
      <c r="D193" t="b">
        <v>1</v>
      </c>
      <c r="E193" t="b">
        <v>0</v>
      </c>
      <c r="F193">
        <v>0</v>
      </c>
      <c r="G193" s="5">
        <v>45450</v>
      </c>
      <c r="H193" s="6">
        <v>45597</v>
      </c>
      <c r="I193" s="4">
        <v>1749900</v>
      </c>
      <c r="J193" s="4">
        <f t="shared" si="11"/>
        <v>228247.82608695651</v>
      </c>
      <c r="K193" s="4">
        <f t="shared" si="12"/>
        <v>1521652.1739130435</v>
      </c>
      <c r="L193" s="4">
        <v>18502.080000000002</v>
      </c>
      <c r="M193" s="4">
        <v>1789</v>
      </c>
      <c r="N193" s="4">
        <v>8499.5</v>
      </c>
      <c r="O193" s="4">
        <v>84995</v>
      </c>
      <c r="P193" s="4">
        <v>19224.37</v>
      </c>
      <c r="Q193" s="4">
        <f t="shared" si="13"/>
        <v>1388642.2239130435</v>
      </c>
      <c r="R193" s="4">
        <f>IF(E193=FALSE,SUMIFS(Investors!$R:$R,Investors!$G:$G,Sales!C193),0)</f>
        <v>1357268.493150685</v>
      </c>
      <c r="S193" s="4">
        <f t="shared" si="14"/>
        <v>31373.730762358522</v>
      </c>
      <c r="T193" t="b">
        <v>0</v>
      </c>
      <c r="U193" s="5">
        <f t="shared" si="15"/>
        <v>45688</v>
      </c>
    </row>
    <row r="194" spans="1:21">
      <c r="A194" t="s">
        <v>86</v>
      </c>
      <c r="B194" t="s">
        <v>228</v>
      </c>
      <c r="C194" t="s">
        <v>229</v>
      </c>
      <c r="D194" t="b">
        <v>1</v>
      </c>
      <c r="E194" t="b">
        <v>1</v>
      </c>
      <c r="F194">
        <v>1</v>
      </c>
      <c r="G194" s="5">
        <v>45310</v>
      </c>
      <c r="H194" s="6">
        <v>45310</v>
      </c>
      <c r="I194" s="4">
        <v>1679900</v>
      </c>
      <c r="J194" s="4">
        <f t="shared" si="11"/>
        <v>219117.39130434784</v>
      </c>
      <c r="K194" s="4">
        <f t="shared" si="12"/>
        <v>1460782.6086956521</v>
      </c>
      <c r="L194" s="4">
        <v>18502.080000000002</v>
      </c>
      <c r="M194" s="4">
        <v>1789</v>
      </c>
      <c r="N194" s="4">
        <v>8499.5</v>
      </c>
      <c r="O194" s="4">
        <v>84995</v>
      </c>
      <c r="P194" s="4">
        <v>19224.37</v>
      </c>
      <c r="Q194" s="4">
        <f t="shared" si="13"/>
        <v>1327772.6586956521</v>
      </c>
      <c r="R194" s="4">
        <f>IF(E194=FALSE,SUMIFS(Investors!$R:$R,Investors!$G:$G,Sales!C194),0)</f>
        <v>0</v>
      </c>
      <c r="S194" s="4">
        <f t="shared" si="14"/>
        <v>1327772.6586956521</v>
      </c>
      <c r="T194" t="b">
        <v>0</v>
      </c>
      <c r="U194" s="5">
        <f t="shared" si="15"/>
        <v>45382</v>
      </c>
    </row>
    <row r="195" spans="1:21">
      <c r="A195" t="s">
        <v>86</v>
      </c>
      <c r="B195" t="s">
        <v>228</v>
      </c>
      <c r="C195" t="s">
        <v>230</v>
      </c>
      <c r="D195" t="b">
        <v>1</v>
      </c>
      <c r="E195" t="b">
        <v>1</v>
      </c>
      <c r="F195">
        <v>1</v>
      </c>
      <c r="G195" s="5">
        <v>45428</v>
      </c>
      <c r="H195" s="6">
        <v>45420</v>
      </c>
      <c r="I195" s="4">
        <v>1699900</v>
      </c>
      <c r="J195" s="4">
        <f t="shared" si="11"/>
        <v>221726.08695652173</v>
      </c>
      <c r="K195" s="4">
        <f t="shared" si="12"/>
        <v>1478173.9130434783</v>
      </c>
      <c r="L195" s="4">
        <v>18502.080000000002</v>
      </c>
      <c r="M195" s="4">
        <v>1789</v>
      </c>
      <c r="N195" s="4">
        <v>8449.5</v>
      </c>
      <c r="O195" s="4">
        <v>84495</v>
      </c>
      <c r="P195" s="4">
        <v>19224.37</v>
      </c>
      <c r="Q195" s="4">
        <f t="shared" si="13"/>
        <v>1345713.9630434783</v>
      </c>
      <c r="R195" s="4">
        <f>IF(E195=FALSE,SUMIFS(Investors!$R:$R,Investors!$G:$G,Sales!C195),0)</f>
        <v>0</v>
      </c>
      <c r="S195" s="4">
        <f t="shared" si="14"/>
        <v>1345713.9630434783</v>
      </c>
      <c r="T195" t="b">
        <v>0</v>
      </c>
      <c r="U195" s="5">
        <f t="shared" si="15"/>
        <v>45504</v>
      </c>
    </row>
    <row r="196" spans="1:21">
      <c r="A196" t="s">
        <v>86</v>
      </c>
      <c r="B196" t="s">
        <v>228</v>
      </c>
      <c r="C196" t="s">
        <v>231</v>
      </c>
      <c r="D196" t="b">
        <v>1</v>
      </c>
      <c r="E196" t="b">
        <v>1</v>
      </c>
      <c r="F196">
        <v>1</v>
      </c>
      <c r="G196" s="5">
        <v>45308</v>
      </c>
      <c r="H196" s="6">
        <v>45308</v>
      </c>
      <c r="I196" s="4">
        <v>1694900</v>
      </c>
      <c r="J196" s="4">
        <f t="shared" si="11"/>
        <v>221073.91304347827</v>
      </c>
      <c r="K196" s="4">
        <f t="shared" si="12"/>
        <v>1473826.0869565217</v>
      </c>
      <c r="L196" s="4">
        <v>18502.080000000002</v>
      </c>
      <c r="M196" s="4">
        <v>1789</v>
      </c>
      <c r="N196" s="4">
        <v>8449.5</v>
      </c>
      <c r="O196" s="4">
        <v>84495</v>
      </c>
      <c r="P196" s="4">
        <v>19224.37</v>
      </c>
      <c r="Q196" s="4">
        <f t="shared" si="13"/>
        <v>1341366.1369565218</v>
      </c>
      <c r="R196" s="4">
        <f>IF(E196=FALSE,SUMIFS(Investors!$R:$R,Investors!$G:$G,Sales!C196),0)</f>
        <v>0</v>
      </c>
      <c r="S196" s="4">
        <f t="shared" si="14"/>
        <v>1341366.1369565218</v>
      </c>
      <c r="T196" t="b">
        <v>0</v>
      </c>
      <c r="U196" s="5">
        <f t="shared" si="15"/>
        <v>45382</v>
      </c>
    </row>
    <row r="197" spans="1:21">
      <c r="A197" t="s">
        <v>86</v>
      </c>
      <c r="B197" t="s">
        <v>228</v>
      </c>
      <c r="C197" t="s">
        <v>232</v>
      </c>
      <c r="D197" t="b">
        <v>1</v>
      </c>
      <c r="E197" t="b">
        <v>1</v>
      </c>
      <c r="F197">
        <v>1</v>
      </c>
      <c r="G197" s="5">
        <v>45399</v>
      </c>
      <c r="H197" s="6">
        <v>45369</v>
      </c>
      <c r="I197" s="4">
        <v>1699900</v>
      </c>
      <c r="J197" s="4">
        <f t="shared" ref="J197:J228" si="16">I197/115*15</f>
        <v>221726.08695652173</v>
      </c>
      <c r="K197" s="4">
        <f t="shared" ref="K197:K228" si="17">I197-J197</f>
        <v>1478173.9130434783</v>
      </c>
      <c r="L197" s="4">
        <v>18502.080000000002</v>
      </c>
      <c r="M197" s="4">
        <v>1789</v>
      </c>
      <c r="N197" s="4">
        <v>8499.5</v>
      </c>
      <c r="O197" s="4">
        <v>84995</v>
      </c>
      <c r="P197" s="4">
        <v>19224.37</v>
      </c>
      <c r="Q197" s="4">
        <f t="shared" ref="Q197:Q229" si="18">K197-SUM(L197:P197)</f>
        <v>1345163.9630434783</v>
      </c>
      <c r="R197" s="4">
        <f>IF(E197=FALSE,SUMIFS(Investors!$R:$R,Investors!$G:$G,Sales!C197),0)</f>
        <v>0</v>
      </c>
      <c r="S197" s="4">
        <f t="shared" ref="S197:S229" si="19">Q197-R197</f>
        <v>1345163.9630434783</v>
      </c>
      <c r="T197" t="b">
        <v>0</v>
      </c>
      <c r="U197" s="5">
        <f t="shared" ref="U197:U229" si="20">IF(MOD(MONTH(H197), 2) &lt;&gt; 0, EOMONTH(H197, 2), EOMONTH(H197, 1))</f>
        <v>45443</v>
      </c>
    </row>
    <row r="198" spans="1:21">
      <c r="A198" t="s">
        <v>86</v>
      </c>
      <c r="B198" t="s">
        <v>228</v>
      </c>
      <c r="C198" t="s">
        <v>233</v>
      </c>
      <c r="D198" t="b">
        <v>1</v>
      </c>
      <c r="E198" t="b">
        <v>1</v>
      </c>
      <c r="F198">
        <v>1</v>
      </c>
      <c r="G198" s="5">
        <v>45308</v>
      </c>
      <c r="H198" s="6">
        <v>45308</v>
      </c>
      <c r="I198" s="4">
        <v>1479900</v>
      </c>
      <c r="J198" s="4">
        <f t="shared" si="16"/>
        <v>193030.4347826087</v>
      </c>
      <c r="K198" s="4">
        <f t="shared" si="17"/>
        <v>1286869.5652173914</v>
      </c>
      <c r="L198" s="4">
        <v>18502.080000000002</v>
      </c>
      <c r="M198" s="4">
        <v>1789</v>
      </c>
      <c r="N198" s="4">
        <v>7399.5</v>
      </c>
      <c r="O198" s="4">
        <v>73995</v>
      </c>
      <c r="P198" s="4">
        <v>19224.37</v>
      </c>
      <c r="Q198" s="4">
        <f t="shared" si="18"/>
        <v>1165959.6152173914</v>
      </c>
      <c r="R198" s="4">
        <f>IF(E198=FALSE,SUMIFS(Investors!$R:$R,Investors!$G:$G,Sales!C198),0)</f>
        <v>0</v>
      </c>
      <c r="S198" s="4">
        <f t="shared" si="19"/>
        <v>1165959.6152173914</v>
      </c>
      <c r="T198" t="b">
        <v>0</v>
      </c>
      <c r="U198" s="5">
        <f t="shared" si="20"/>
        <v>45382</v>
      </c>
    </row>
    <row r="199" spans="1:21">
      <c r="A199" t="s">
        <v>86</v>
      </c>
      <c r="B199" t="s">
        <v>228</v>
      </c>
      <c r="C199" t="s">
        <v>234</v>
      </c>
      <c r="D199" t="b">
        <v>1</v>
      </c>
      <c r="E199" t="b">
        <v>1</v>
      </c>
      <c r="F199">
        <v>1</v>
      </c>
      <c r="G199" s="5">
        <v>45327</v>
      </c>
      <c r="H199" s="6">
        <v>45327</v>
      </c>
      <c r="I199" s="4">
        <v>1474900</v>
      </c>
      <c r="J199" s="4">
        <f t="shared" si="16"/>
        <v>192378.26086956522</v>
      </c>
      <c r="K199" s="4">
        <f t="shared" si="17"/>
        <v>1282521.7391304348</v>
      </c>
      <c r="L199" s="4">
        <v>18502.080000000002</v>
      </c>
      <c r="M199" s="4">
        <v>1789</v>
      </c>
      <c r="N199" s="4">
        <v>7349.5</v>
      </c>
      <c r="O199" s="4">
        <v>73495</v>
      </c>
      <c r="P199" s="4">
        <v>19224.37</v>
      </c>
      <c r="Q199" s="4">
        <f t="shared" si="18"/>
        <v>1162161.7891304349</v>
      </c>
      <c r="R199" s="4">
        <f>IF(E199=FALSE,SUMIFS(Investors!$R:$R,Investors!$G:$G,Sales!C199),0)</f>
        <v>0</v>
      </c>
      <c r="S199" s="4">
        <f t="shared" si="19"/>
        <v>1162161.7891304349</v>
      </c>
      <c r="T199" t="b">
        <v>0</v>
      </c>
      <c r="U199" s="5">
        <f t="shared" si="20"/>
        <v>45382</v>
      </c>
    </row>
    <row r="200" spans="1:21">
      <c r="A200" t="s">
        <v>86</v>
      </c>
      <c r="B200" t="s">
        <v>228</v>
      </c>
      <c r="C200" t="s">
        <v>235</v>
      </c>
      <c r="D200" t="b">
        <v>1</v>
      </c>
      <c r="E200" t="b">
        <v>1</v>
      </c>
      <c r="F200">
        <v>1</v>
      </c>
      <c r="G200" s="5">
        <v>45336</v>
      </c>
      <c r="H200" s="6">
        <v>45336</v>
      </c>
      <c r="I200" s="4">
        <v>1489900</v>
      </c>
      <c r="J200" s="4">
        <f t="shared" si="16"/>
        <v>194334.78260869565</v>
      </c>
      <c r="K200" s="4">
        <f t="shared" si="17"/>
        <v>1295565.2173913044</v>
      </c>
      <c r="L200" s="4">
        <v>18502.080000000002</v>
      </c>
      <c r="M200" s="4">
        <v>1789</v>
      </c>
      <c r="N200" s="4">
        <v>7349.5</v>
      </c>
      <c r="O200" s="4">
        <v>73495</v>
      </c>
      <c r="P200" s="4">
        <v>19224.37</v>
      </c>
      <c r="Q200" s="4">
        <f t="shared" si="18"/>
        <v>1175205.2673913045</v>
      </c>
      <c r="R200" s="4">
        <f>IF(E200=FALSE,SUMIFS(Investors!$R:$R,Investors!$G:$G,Sales!C200),0)</f>
        <v>0</v>
      </c>
      <c r="S200" s="4">
        <f t="shared" si="19"/>
        <v>1175205.2673913045</v>
      </c>
      <c r="T200" t="b">
        <v>0</v>
      </c>
      <c r="U200" s="5">
        <f t="shared" si="20"/>
        <v>45382</v>
      </c>
    </row>
    <row r="201" spans="1:21">
      <c r="A201" t="s">
        <v>86</v>
      </c>
      <c r="B201" t="s">
        <v>228</v>
      </c>
      <c r="C201" t="s">
        <v>236</v>
      </c>
      <c r="D201" t="b">
        <v>1</v>
      </c>
      <c r="E201" t="b">
        <v>1</v>
      </c>
      <c r="F201">
        <v>1</v>
      </c>
      <c r="G201" s="5">
        <v>45314</v>
      </c>
      <c r="H201" s="6">
        <v>45314</v>
      </c>
      <c r="I201" s="4">
        <v>1479900</v>
      </c>
      <c r="J201" s="4">
        <f t="shared" si="16"/>
        <v>193030.4347826087</v>
      </c>
      <c r="K201" s="4">
        <f t="shared" si="17"/>
        <v>1286869.5652173914</v>
      </c>
      <c r="L201" s="4">
        <v>18502.080000000002</v>
      </c>
      <c r="M201" s="4">
        <v>1789</v>
      </c>
      <c r="N201" s="4">
        <v>7399.5</v>
      </c>
      <c r="O201" s="4">
        <v>73995</v>
      </c>
      <c r="P201" s="4">
        <v>19224.37</v>
      </c>
      <c r="Q201" s="4">
        <f t="shared" si="18"/>
        <v>1165959.6152173914</v>
      </c>
      <c r="R201" s="4">
        <f>IF(E201=FALSE,SUMIFS(Investors!$R:$R,Investors!$G:$G,Sales!C201),0)</f>
        <v>0</v>
      </c>
      <c r="S201" s="4">
        <f t="shared" si="19"/>
        <v>1165959.6152173914</v>
      </c>
      <c r="T201" t="b">
        <v>0</v>
      </c>
      <c r="U201" s="5">
        <f t="shared" si="20"/>
        <v>45382</v>
      </c>
    </row>
    <row r="202" spans="1:21">
      <c r="A202" t="s">
        <v>86</v>
      </c>
      <c r="B202" t="s">
        <v>228</v>
      </c>
      <c r="C202" t="s">
        <v>237</v>
      </c>
      <c r="D202" t="b">
        <v>1</v>
      </c>
      <c r="E202" t="b">
        <v>1</v>
      </c>
      <c r="F202">
        <v>1</v>
      </c>
      <c r="G202" s="5">
        <v>45449</v>
      </c>
      <c r="H202" s="6">
        <v>45483</v>
      </c>
      <c r="I202" s="4">
        <v>1499900</v>
      </c>
      <c r="J202" s="4">
        <f t="shared" si="16"/>
        <v>195639.13043478262</v>
      </c>
      <c r="K202" s="4">
        <f t="shared" si="17"/>
        <v>1304260.8695652173</v>
      </c>
      <c r="L202" s="4">
        <v>18502.080000000002</v>
      </c>
      <c r="M202" s="4">
        <v>1789</v>
      </c>
      <c r="N202" s="4">
        <v>7499.5</v>
      </c>
      <c r="O202" s="4">
        <v>74995</v>
      </c>
      <c r="P202" s="4">
        <v>19224.37</v>
      </c>
      <c r="Q202" s="4">
        <f t="shared" si="18"/>
        <v>1182250.9195652173</v>
      </c>
      <c r="R202" s="4">
        <f>IF(E202=FALSE,SUMIFS(Investors!$R:$R,Investors!$G:$G,Sales!C202),0)</f>
        <v>0</v>
      </c>
      <c r="S202" s="4">
        <f t="shared" si="19"/>
        <v>1182250.9195652173</v>
      </c>
      <c r="T202" t="b">
        <v>0</v>
      </c>
      <c r="U202" s="5">
        <f t="shared" si="20"/>
        <v>45565</v>
      </c>
    </row>
    <row r="203" spans="1:21">
      <c r="A203" t="s">
        <v>86</v>
      </c>
      <c r="B203" t="s">
        <v>228</v>
      </c>
      <c r="C203" t="s">
        <v>238</v>
      </c>
      <c r="D203" t="b">
        <v>1</v>
      </c>
      <c r="E203" t="b">
        <v>0</v>
      </c>
      <c r="F203">
        <v>1</v>
      </c>
      <c r="G203" s="5">
        <v>45422</v>
      </c>
      <c r="H203" s="6">
        <v>45565</v>
      </c>
      <c r="I203" s="4">
        <v>0</v>
      </c>
      <c r="J203" s="4">
        <f>1200000*15/115</f>
        <v>156521.73913043478</v>
      </c>
      <c r="K203" s="4">
        <v>0</v>
      </c>
      <c r="L203" s="4">
        <v>18502.080000000002</v>
      </c>
      <c r="M203" s="4">
        <v>1789</v>
      </c>
      <c r="N203" s="4">
        <v>7449.5</v>
      </c>
      <c r="O203" s="4">
        <v>74495</v>
      </c>
      <c r="P203" s="4">
        <v>19224.37</v>
      </c>
      <c r="Q203" s="4">
        <f t="shared" si="18"/>
        <v>-121459.95</v>
      </c>
      <c r="R203" s="4">
        <f>IF(E203=FALSE,SUMIFS(Investors!$R:$R,Investors!$G:$G,Sales!C203),0)</f>
        <v>0</v>
      </c>
      <c r="S203" s="4">
        <f t="shared" si="19"/>
        <v>-121459.95</v>
      </c>
      <c r="T203" t="b">
        <v>0</v>
      </c>
      <c r="U203" s="5">
        <f t="shared" si="20"/>
        <v>45626</v>
      </c>
    </row>
    <row r="204" spans="1:21">
      <c r="A204" t="s">
        <v>86</v>
      </c>
      <c r="B204" t="s">
        <v>228</v>
      </c>
      <c r="C204" t="s">
        <v>239</v>
      </c>
      <c r="D204" t="b">
        <v>1</v>
      </c>
      <c r="E204" t="b">
        <v>0</v>
      </c>
      <c r="F204">
        <v>1</v>
      </c>
      <c r="G204" s="5">
        <v>45464</v>
      </c>
      <c r="H204" s="6">
        <v>45565</v>
      </c>
      <c r="I204" s="4">
        <v>0</v>
      </c>
      <c r="J204" s="4">
        <f>1200000*15/115</f>
        <v>156521.73913043478</v>
      </c>
      <c r="K204" s="4">
        <v>0</v>
      </c>
      <c r="L204" s="4">
        <v>18502.080000000002</v>
      </c>
      <c r="M204" s="4">
        <v>1789</v>
      </c>
      <c r="N204" s="4">
        <v>7449.5</v>
      </c>
      <c r="O204" s="4">
        <v>74495</v>
      </c>
      <c r="P204" s="4">
        <v>19224.37</v>
      </c>
      <c r="Q204" s="4">
        <f t="shared" si="18"/>
        <v>-121459.95</v>
      </c>
      <c r="R204" s="4">
        <f>IF(E204=FALSE,SUMIFS(Investors!$R:$R,Investors!$G:$G,Sales!C204),0)</f>
        <v>0</v>
      </c>
      <c r="S204" s="4">
        <f t="shared" si="19"/>
        <v>-121459.95</v>
      </c>
      <c r="T204" t="b">
        <v>0</v>
      </c>
      <c r="U204" s="5">
        <f t="shared" si="20"/>
        <v>45626</v>
      </c>
    </row>
    <row r="205" spans="1:21">
      <c r="A205" t="s">
        <v>86</v>
      </c>
      <c r="B205" t="s">
        <v>228</v>
      </c>
      <c r="C205" t="s">
        <v>240</v>
      </c>
      <c r="D205" t="b">
        <v>1</v>
      </c>
      <c r="E205" t="b">
        <v>0</v>
      </c>
      <c r="F205">
        <v>1</v>
      </c>
      <c r="G205" s="5">
        <v>45464</v>
      </c>
      <c r="H205" s="6">
        <v>45565</v>
      </c>
      <c r="I205" s="4">
        <v>0</v>
      </c>
      <c r="J205" s="4">
        <f>1200000*15/115</f>
        <v>156521.73913043478</v>
      </c>
      <c r="K205" s="4">
        <v>0</v>
      </c>
      <c r="L205" s="4">
        <v>18502.080000000002</v>
      </c>
      <c r="M205" s="4">
        <v>1789</v>
      </c>
      <c r="N205" s="4">
        <v>7499.5</v>
      </c>
      <c r="O205" s="4">
        <v>74995</v>
      </c>
      <c r="P205" s="4">
        <v>19224.37</v>
      </c>
      <c r="Q205" s="4">
        <f t="shared" si="18"/>
        <v>-122009.95</v>
      </c>
      <c r="R205" s="4">
        <f>IF(E205=FALSE,SUMIFS(Investors!$R:$R,Investors!$G:$G,Sales!C205),0)</f>
        <v>0</v>
      </c>
      <c r="S205" s="4">
        <f t="shared" si="19"/>
        <v>-122009.95</v>
      </c>
      <c r="T205" t="b">
        <v>0</v>
      </c>
      <c r="U205" s="5">
        <f t="shared" si="20"/>
        <v>45626</v>
      </c>
    </row>
    <row r="206" spans="1:21" hidden="1">
      <c r="A206" t="s">
        <v>86</v>
      </c>
      <c r="B206" t="s">
        <v>241</v>
      </c>
      <c r="C206" t="s">
        <v>242</v>
      </c>
      <c r="D206" t="b">
        <v>1</v>
      </c>
      <c r="E206" t="b">
        <v>1</v>
      </c>
      <c r="F206">
        <v>0</v>
      </c>
      <c r="G206" s="5">
        <v>45518</v>
      </c>
      <c r="H206" s="6">
        <v>45520</v>
      </c>
      <c r="I206" s="4">
        <v>1679900</v>
      </c>
      <c r="J206" s="4">
        <f t="shared" si="16"/>
        <v>219117.39130434784</v>
      </c>
      <c r="K206" s="4">
        <f t="shared" si="17"/>
        <v>1460782.6086956521</v>
      </c>
      <c r="L206" s="4">
        <v>18502.080000000002</v>
      </c>
      <c r="M206" s="4">
        <v>1789</v>
      </c>
      <c r="N206" s="4">
        <v>8399.5</v>
      </c>
      <c r="O206" s="4">
        <v>83995</v>
      </c>
      <c r="P206" s="4">
        <v>19224.37</v>
      </c>
      <c r="Q206" s="4">
        <f t="shared" si="18"/>
        <v>1328872.6586956521</v>
      </c>
      <c r="R206" s="4">
        <f>IF(E206=FALSE,SUMIFS(Investors!$R:$R,Investors!$G:$G,Sales!C206),0)</f>
        <v>0</v>
      </c>
      <c r="S206" s="4">
        <f t="shared" si="19"/>
        <v>1328872.6586956521</v>
      </c>
      <c r="T206" t="b">
        <v>0</v>
      </c>
      <c r="U206" s="5">
        <f t="shared" si="20"/>
        <v>45565</v>
      </c>
    </row>
    <row r="207" spans="1:21" hidden="1">
      <c r="A207" t="s">
        <v>86</v>
      </c>
      <c r="B207" t="s">
        <v>241</v>
      </c>
      <c r="C207" t="s">
        <v>243</v>
      </c>
      <c r="D207" t="b">
        <v>1</v>
      </c>
      <c r="E207" t="b">
        <v>1</v>
      </c>
      <c r="F207">
        <v>0</v>
      </c>
      <c r="G207" s="5">
        <v>45518</v>
      </c>
      <c r="H207" s="6">
        <v>45532</v>
      </c>
      <c r="I207" s="4">
        <v>1659900</v>
      </c>
      <c r="J207" s="4">
        <f t="shared" si="16"/>
        <v>216508.69565217389</v>
      </c>
      <c r="K207" s="4">
        <f t="shared" si="17"/>
        <v>1443391.3043478262</v>
      </c>
      <c r="L207" s="4">
        <v>18502.080000000002</v>
      </c>
      <c r="M207" s="4">
        <v>1789</v>
      </c>
      <c r="N207" s="4">
        <v>8299.5</v>
      </c>
      <c r="O207" s="4">
        <v>82995</v>
      </c>
      <c r="P207" s="4">
        <v>19224.37</v>
      </c>
      <c r="Q207" s="4">
        <f t="shared" si="18"/>
        <v>1312581.3543478262</v>
      </c>
      <c r="R207" s="4">
        <f>IF(E207=FALSE,SUMIFS(Investors!$R:$R,Investors!$G:$G,Sales!C207),0)</f>
        <v>0</v>
      </c>
      <c r="S207" s="4">
        <f t="shared" si="19"/>
        <v>1312581.3543478262</v>
      </c>
      <c r="T207" t="b">
        <v>0</v>
      </c>
      <c r="U207" s="5">
        <f t="shared" si="20"/>
        <v>45565</v>
      </c>
    </row>
    <row r="208" spans="1:21" hidden="1">
      <c r="A208" t="s">
        <v>86</v>
      </c>
      <c r="B208" t="s">
        <v>241</v>
      </c>
      <c r="C208" t="s">
        <v>244</v>
      </c>
      <c r="D208" t="b">
        <v>1</v>
      </c>
      <c r="E208" t="b">
        <v>1</v>
      </c>
      <c r="F208">
        <v>0</v>
      </c>
      <c r="G208" s="5">
        <v>45518</v>
      </c>
      <c r="H208" s="6">
        <v>45523</v>
      </c>
      <c r="I208" s="4">
        <v>1659900</v>
      </c>
      <c r="J208" s="4">
        <f t="shared" si="16"/>
        <v>216508.69565217389</v>
      </c>
      <c r="K208" s="4">
        <f t="shared" si="17"/>
        <v>1443391.3043478262</v>
      </c>
      <c r="L208" s="4">
        <v>18502.080000000002</v>
      </c>
      <c r="M208" s="4">
        <v>1789</v>
      </c>
      <c r="N208" s="4">
        <v>8299.5</v>
      </c>
      <c r="O208" s="4">
        <v>82995</v>
      </c>
      <c r="P208" s="4">
        <v>19224.37</v>
      </c>
      <c r="Q208" s="4">
        <f t="shared" si="18"/>
        <v>1312581.3543478262</v>
      </c>
      <c r="R208" s="4">
        <f>IF(E208=FALSE,SUMIFS(Investors!$R:$R,Investors!$G:$G,Sales!C208),0)</f>
        <v>0</v>
      </c>
      <c r="S208" s="4">
        <f t="shared" si="19"/>
        <v>1312581.3543478262</v>
      </c>
      <c r="T208" t="b">
        <v>0</v>
      </c>
      <c r="U208" s="5">
        <f t="shared" si="20"/>
        <v>45565</v>
      </c>
    </row>
    <row r="209" spans="1:21" hidden="1">
      <c r="A209" t="s">
        <v>86</v>
      </c>
      <c r="B209" t="s">
        <v>241</v>
      </c>
      <c r="C209" t="s">
        <v>245</v>
      </c>
      <c r="D209" t="b">
        <v>1</v>
      </c>
      <c r="E209" t="b">
        <v>1</v>
      </c>
      <c r="F209">
        <v>0</v>
      </c>
      <c r="G209" s="5">
        <v>45518</v>
      </c>
      <c r="H209" s="6">
        <v>45503</v>
      </c>
      <c r="I209" s="4">
        <v>1659900</v>
      </c>
      <c r="J209" s="4">
        <f t="shared" si="16"/>
        <v>216508.69565217389</v>
      </c>
      <c r="K209" s="4">
        <f t="shared" si="17"/>
        <v>1443391.3043478262</v>
      </c>
      <c r="L209" s="4">
        <v>18502.080000000002</v>
      </c>
      <c r="M209" s="4">
        <v>1789</v>
      </c>
      <c r="N209" s="4">
        <v>8299.5</v>
      </c>
      <c r="O209" s="4">
        <v>82995</v>
      </c>
      <c r="P209" s="4">
        <v>19224.37</v>
      </c>
      <c r="Q209" s="4">
        <f t="shared" si="18"/>
        <v>1312581.3543478262</v>
      </c>
      <c r="R209" s="4">
        <f>IF(E209=FALSE,SUMIFS(Investors!$R:$R,Investors!$G:$G,Sales!C209),0)</f>
        <v>0</v>
      </c>
      <c r="S209" s="4">
        <f t="shared" si="19"/>
        <v>1312581.3543478262</v>
      </c>
      <c r="T209" t="b">
        <v>0</v>
      </c>
      <c r="U209" s="5">
        <f t="shared" si="20"/>
        <v>45565</v>
      </c>
    </row>
    <row r="210" spans="1:21" hidden="1">
      <c r="A210" t="s">
        <v>86</v>
      </c>
      <c r="B210" t="s">
        <v>241</v>
      </c>
      <c r="C210" t="s">
        <v>246</v>
      </c>
      <c r="D210" t="b">
        <v>1</v>
      </c>
      <c r="E210" t="b">
        <v>1</v>
      </c>
      <c r="F210">
        <v>0</v>
      </c>
      <c r="G210" s="5">
        <v>45518</v>
      </c>
      <c r="H210" s="6">
        <v>45520</v>
      </c>
      <c r="I210" s="4">
        <v>1739900</v>
      </c>
      <c r="J210" s="4">
        <f t="shared" si="16"/>
        <v>226943.47826086957</v>
      </c>
      <c r="K210" s="4">
        <f t="shared" si="17"/>
        <v>1512956.5217391304</v>
      </c>
      <c r="L210" s="4">
        <v>18502.080000000002</v>
      </c>
      <c r="M210" s="4">
        <v>1789</v>
      </c>
      <c r="N210" s="4">
        <v>8699.5</v>
      </c>
      <c r="O210" s="4">
        <v>86995</v>
      </c>
      <c r="P210" s="4">
        <v>19224.37</v>
      </c>
      <c r="Q210" s="4">
        <f t="shared" si="18"/>
        <v>1377746.5717391304</v>
      </c>
      <c r="R210" s="4">
        <f>IF(E210=FALSE,SUMIFS(Investors!$R:$R,Investors!$G:$G,Sales!C210),0)</f>
        <v>0</v>
      </c>
      <c r="S210" s="4">
        <f t="shared" si="19"/>
        <v>1377746.5717391304</v>
      </c>
      <c r="T210" t="b">
        <v>0</v>
      </c>
      <c r="U210" s="5">
        <f t="shared" si="20"/>
        <v>45565</v>
      </c>
    </row>
    <row r="211" spans="1:21" hidden="1">
      <c r="A211" t="s">
        <v>86</v>
      </c>
      <c r="B211" t="s">
        <v>241</v>
      </c>
      <c r="C211" t="s">
        <v>247</v>
      </c>
      <c r="D211" t="b">
        <v>1</v>
      </c>
      <c r="E211" t="b">
        <v>1</v>
      </c>
      <c r="F211">
        <v>0</v>
      </c>
      <c r="G211" s="5">
        <v>45518</v>
      </c>
      <c r="H211" s="6">
        <v>45503</v>
      </c>
      <c r="I211" s="4">
        <v>1704400</v>
      </c>
      <c r="J211" s="4">
        <f t="shared" si="16"/>
        <v>222313.04347826086</v>
      </c>
      <c r="K211" s="4">
        <f t="shared" si="17"/>
        <v>1482086.9565217393</v>
      </c>
      <c r="L211" s="4">
        <v>18502.080000000002</v>
      </c>
      <c r="M211" s="4">
        <v>1789</v>
      </c>
      <c r="N211" s="4">
        <v>8449.5</v>
      </c>
      <c r="O211" s="4">
        <v>84495</v>
      </c>
      <c r="P211" s="4">
        <v>19224.37</v>
      </c>
      <c r="Q211" s="4">
        <f t="shared" si="18"/>
        <v>1349627.0065217393</v>
      </c>
      <c r="R211" s="4">
        <f>IF(E211=FALSE,SUMIFS(Investors!$R:$R,Investors!$G:$G,Sales!C211),0)</f>
        <v>0</v>
      </c>
      <c r="S211" s="4">
        <f t="shared" si="19"/>
        <v>1349627.0065217393</v>
      </c>
      <c r="T211" t="b">
        <v>0</v>
      </c>
      <c r="U211" s="5">
        <f t="shared" si="20"/>
        <v>45565</v>
      </c>
    </row>
    <row r="212" spans="1:21" hidden="1">
      <c r="A212" t="s">
        <v>86</v>
      </c>
      <c r="B212" t="s">
        <v>241</v>
      </c>
      <c r="C212" t="s">
        <v>248</v>
      </c>
      <c r="D212" t="b">
        <v>1</v>
      </c>
      <c r="E212" t="b">
        <v>1</v>
      </c>
      <c r="F212">
        <v>0</v>
      </c>
      <c r="G212" s="5">
        <v>45518</v>
      </c>
      <c r="H212" s="6">
        <v>45541</v>
      </c>
      <c r="I212" s="4">
        <v>1679900</v>
      </c>
      <c r="J212" s="4">
        <f t="shared" si="16"/>
        <v>219117.39130434784</v>
      </c>
      <c r="K212" s="4">
        <f t="shared" si="17"/>
        <v>1460782.6086956521</v>
      </c>
      <c r="L212" s="4">
        <v>18502.080000000002</v>
      </c>
      <c r="M212" s="4">
        <v>1789</v>
      </c>
      <c r="N212" s="4">
        <v>8399.5</v>
      </c>
      <c r="O212" s="4">
        <v>83995</v>
      </c>
      <c r="P212" s="4">
        <v>19224.37</v>
      </c>
      <c r="Q212" s="4">
        <f t="shared" si="18"/>
        <v>1328872.6586956521</v>
      </c>
      <c r="R212" s="4">
        <v>1393849.75</v>
      </c>
      <c r="S212" s="4">
        <f t="shared" si="19"/>
        <v>-64977.09130434785</v>
      </c>
      <c r="T212" t="b">
        <v>0</v>
      </c>
      <c r="U212" s="5">
        <f t="shared" si="20"/>
        <v>45626</v>
      </c>
    </row>
    <row r="213" spans="1:21" hidden="1">
      <c r="A213" t="s">
        <v>86</v>
      </c>
      <c r="B213" t="s">
        <v>241</v>
      </c>
      <c r="C213" t="s">
        <v>249</v>
      </c>
      <c r="D213" t="b">
        <v>1</v>
      </c>
      <c r="E213" t="b">
        <v>1</v>
      </c>
      <c r="F213">
        <v>0</v>
      </c>
      <c r="G213" s="5">
        <v>45518</v>
      </c>
      <c r="H213" s="6">
        <v>45503</v>
      </c>
      <c r="I213" s="4">
        <v>1679900</v>
      </c>
      <c r="J213" s="4">
        <f t="shared" si="16"/>
        <v>219117.39130434784</v>
      </c>
      <c r="K213" s="4">
        <f t="shared" si="17"/>
        <v>1460782.6086956521</v>
      </c>
      <c r="L213" s="4">
        <v>18502.080000000002</v>
      </c>
      <c r="M213" s="4">
        <v>1789</v>
      </c>
      <c r="N213" s="4">
        <v>8399.5</v>
      </c>
      <c r="O213" s="4">
        <v>83995</v>
      </c>
      <c r="P213" s="4">
        <v>19224.37</v>
      </c>
      <c r="Q213" s="4">
        <f t="shared" si="18"/>
        <v>1328872.6586956521</v>
      </c>
      <c r="R213" s="4">
        <f>IF(E213=FALSE,SUMIFS(Investors!$R:$R,Investors!$G:$G,Sales!C213),0)</f>
        <v>0</v>
      </c>
      <c r="S213" s="4">
        <f t="shared" si="19"/>
        <v>1328872.6586956521</v>
      </c>
      <c r="T213" t="b">
        <v>0</v>
      </c>
      <c r="U213" s="5">
        <f t="shared" si="20"/>
        <v>45565</v>
      </c>
    </row>
    <row r="214" spans="1:21" hidden="1">
      <c r="A214" t="s">
        <v>86</v>
      </c>
      <c r="B214" t="s">
        <v>241</v>
      </c>
      <c r="C214" t="s">
        <v>250</v>
      </c>
      <c r="D214" t="b">
        <v>1</v>
      </c>
      <c r="E214" t="b">
        <v>1</v>
      </c>
      <c r="F214">
        <v>0</v>
      </c>
      <c r="G214" s="5">
        <v>45518</v>
      </c>
      <c r="H214" s="6">
        <v>45523</v>
      </c>
      <c r="I214" s="4">
        <v>1684900</v>
      </c>
      <c r="J214" s="4">
        <f t="shared" si="16"/>
        <v>219769.5652173913</v>
      </c>
      <c r="K214" s="4">
        <f t="shared" si="17"/>
        <v>1465130.4347826086</v>
      </c>
      <c r="L214" s="4">
        <v>18502.080000000002</v>
      </c>
      <c r="M214" s="4">
        <v>1789</v>
      </c>
      <c r="N214" s="4">
        <v>8399.5</v>
      </c>
      <c r="O214" s="4">
        <v>83995</v>
      </c>
      <c r="P214" s="4">
        <v>19224.37</v>
      </c>
      <c r="Q214" s="4">
        <f t="shared" si="18"/>
        <v>1333220.4847826087</v>
      </c>
      <c r="R214" s="4">
        <f>IF(E214=FALSE,SUMIFS(Investors!$R:$R,Investors!$G:$G,Sales!C214),0)</f>
        <v>0</v>
      </c>
      <c r="S214" s="4">
        <f t="shared" si="19"/>
        <v>1333220.4847826087</v>
      </c>
      <c r="T214" t="b">
        <v>0</v>
      </c>
      <c r="U214" s="5">
        <f t="shared" si="20"/>
        <v>45565</v>
      </c>
    </row>
    <row r="215" spans="1:21" hidden="1">
      <c r="A215" t="s">
        <v>86</v>
      </c>
      <c r="B215" t="s">
        <v>241</v>
      </c>
      <c r="C215" t="s">
        <v>251</v>
      </c>
      <c r="D215" t="b">
        <v>1</v>
      </c>
      <c r="E215" t="b">
        <v>0</v>
      </c>
      <c r="F215">
        <v>0</v>
      </c>
      <c r="G215" s="5">
        <v>45518</v>
      </c>
      <c r="H215" s="6">
        <v>45569</v>
      </c>
      <c r="I215" s="4">
        <v>1749900</v>
      </c>
      <c r="J215" s="4">
        <f t="shared" si="16"/>
        <v>228247.82608695651</v>
      </c>
      <c r="K215" s="4">
        <f t="shared" si="17"/>
        <v>1521652.1739130435</v>
      </c>
      <c r="L215" s="4">
        <v>18502.080000000002</v>
      </c>
      <c r="M215" s="4">
        <v>1789</v>
      </c>
      <c r="N215" s="4">
        <v>8749.5</v>
      </c>
      <c r="O215" s="4">
        <v>87495</v>
      </c>
      <c r="P215" s="4">
        <v>19224.37</v>
      </c>
      <c r="Q215" s="4">
        <f t="shared" si="18"/>
        <v>1385892.2239130435</v>
      </c>
      <c r="R215" s="4">
        <f>IF(E215=FALSE,SUMIFS(Investors!$R:$R,Investors!$G:$G,Sales!C215),0)</f>
        <v>1406342.4657534247</v>
      </c>
      <c r="S215" s="4">
        <f t="shared" si="19"/>
        <v>-20450.241840381175</v>
      </c>
      <c r="T215" t="b">
        <v>0</v>
      </c>
      <c r="U215" s="5">
        <f t="shared" si="20"/>
        <v>45626</v>
      </c>
    </row>
    <row r="216" spans="1:21" hidden="1">
      <c r="A216" t="s">
        <v>86</v>
      </c>
      <c r="B216" t="s">
        <v>241</v>
      </c>
      <c r="C216" t="s">
        <v>252</v>
      </c>
      <c r="D216" t="b">
        <v>1</v>
      </c>
      <c r="E216" t="b">
        <v>1</v>
      </c>
      <c r="F216">
        <v>0</v>
      </c>
      <c r="G216" s="5">
        <v>45518</v>
      </c>
      <c r="H216" s="6">
        <v>45503</v>
      </c>
      <c r="I216" s="4">
        <v>1699900</v>
      </c>
      <c r="J216" s="4">
        <f t="shared" si="16"/>
        <v>221726.08695652173</v>
      </c>
      <c r="K216" s="4">
        <f t="shared" si="17"/>
        <v>1478173.9130434783</v>
      </c>
      <c r="L216" s="4">
        <v>18502.080000000002</v>
      </c>
      <c r="M216" s="4">
        <v>1789</v>
      </c>
      <c r="N216" s="4">
        <v>8499.5</v>
      </c>
      <c r="O216" s="4">
        <v>84995</v>
      </c>
      <c r="P216" s="4">
        <v>19224.37</v>
      </c>
      <c r="Q216" s="4">
        <f t="shared" si="18"/>
        <v>1345163.9630434783</v>
      </c>
      <c r="R216" s="4">
        <f>IF(E216=FALSE,SUMIFS(Investors!$R:$R,Investors!$G:$G,Sales!C216),0)</f>
        <v>0</v>
      </c>
      <c r="S216" s="4">
        <f t="shared" si="19"/>
        <v>1345163.9630434783</v>
      </c>
      <c r="T216" t="b">
        <v>0</v>
      </c>
      <c r="U216" s="5">
        <f t="shared" si="20"/>
        <v>45565</v>
      </c>
    </row>
    <row r="217" spans="1:21" hidden="1">
      <c r="A217" t="s">
        <v>86</v>
      </c>
      <c r="B217" t="s">
        <v>241</v>
      </c>
      <c r="C217" t="s">
        <v>253</v>
      </c>
      <c r="D217" t="b">
        <v>1</v>
      </c>
      <c r="E217" t="b">
        <v>1</v>
      </c>
      <c r="F217">
        <v>0</v>
      </c>
      <c r="G217" s="5">
        <v>45518</v>
      </c>
      <c r="H217" s="6">
        <v>45520</v>
      </c>
      <c r="I217" s="4">
        <v>1689900</v>
      </c>
      <c r="J217" s="4">
        <f t="shared" si="16"/>
        <v>220421.73913043478</v>
      </c>
      <c r="K217" s="4">
        <f t="shared" si="17"/>
        <v>1469478.2608695652</v>
      </c>
      <c r="L217" s="4">
        <v>18502.080000000002</v>
      </c>
      <c r="M217" s="4">
        <v>1789</v>
      </c>
      <c r="N217" s="4">
        <v>8449.5</v>
      </c>
      <c r="O217" s="4">
        <v>84495</v>
      </c>
      <c r="P217" s="4">
        <v>19224.37</v>
      </c>
      <c r="Q217" s="4">
        <f t="shared" si="18"/>
        <v>1337018.3108695652</v>
      </c>
      <c r="R217" s="4">
        <f>IF(E217=FALSE,SUMIFS(Investors!$R:$R,Investors!$G:$G,Sales!C217),0)</f>
        <v>0</v>
      </c>
      <c r="S217" s="4">
        <f t="shared" si="19"/>
        <v>1337018.3108695652</v>
      </c>
      <c r="T217" t="b">
        <v>0</v>
      </c>
      <c r="U217" s="5">
        <f t="shared" si="20"/>
        <v>45565</v>
      </c>
    </row>
    <row r="218" spans="1:21" hidden="1">
      <c r="A218" t="s">
        <v>86</v>
      </c>
      <c r="B218" t="s">
        <v>241</v>
      </c>
      <c r="C218" t="s">
        <v>254</v>
      </c>
      <c r="D218" t="b">
        <v>1</v>
      </c>
      <c r="E218" t="b">
        <v>1</v>
      </c>
      <c r="F218">
        <v>0</v>
      </c>
      <c r="G218" s="5">
        <v>45518</v>
      </c>
      <c r="H218" s="6">
        <v>45541</v>
      </c>
      <c r="I218" s="4">
        <v>1689900</v>
      </c>
      <c r="J218" s="4">
        <f t="shared" si="16"/>
        <v>220421.73913043478</v>
      </c>
      <c r="K218" s="4">
        <f t="shared" si="17"/>
        <v>1469478.2608695652</v>
      </c>
      <c r="L218" s="4">
        <v>18502.080000000002</v>
      </c>
      <c r="M218" s="4">
        <v>1789</v>
      </c>
      <c r="N218" s="4">
        <v>8449.5</v>
      </c>
      <c r="O218" s="4">
        <v>84495</v>
      </c>
      <c r="P218" s="4">
        <v>19224.37</v>
      </c>
      <c r="Q218" s="4">
        <f t="shared" si="18"/>
        <v>1337018.3108695652</v>
      </c>
      <c r="R218" s="4">
        <v>1375828.77</v>
      </c>
      <c r="S218" s="4">
        <f t="shared" si="19"/>
        <v>-38810.459130434785</v>
      </c>
      <c r="T218" t="b">
        <v>0</v>
      </c>
      <c r="U218" s="5">
        <f t="shared" si="20"/>
        <v>45626</v>
      </c>
    </row>
    <row r="219" spans="1:21" hidden="1">
      <c r="A219" t="s">
        <v>86</v>
      </c>
      <c r="B219" t="s">
        <v>241</v>
      </c>
      <c r="C219" t="s">
        <v>255</v>
      </c>
      <c r="D219" t="b">
        <v>1</v>
      </c>
      <c r="E219" t="b">
        <v>0</v>
      </c>
      <c r="F219">
        <v>0</v>
      </c>
      <c r="G219" s="5">
        <v>45518</v>
      </c>
      <c r="H219" s="6">
        <v>45569</v>
      </c>
      <c r="I219" s="4">
        <v>1689900</v>
      </c>
      <c r="J219" s="4">
        <f t="shared" si="16"/>
        <v>220421.73913043478</v>
      </c>
      <c r="K219" s="4">
        <f t="shared" si="17"/>
        <v>1469478.2608695652</v>
      </c>
      <c r="L219" s="4">
        <v>18502.080000000002</v>
      </c>
      <c r="M219" s="4">
        <v>1789</v>
      </c>
      <c r="N219" s="4">
        <v>8449.5</v>
      </c>
      <c r="O219" s="4">
        <v>84495</v>
      </c>
      <c r="P219" s="4">
        <v>19224.37</v>
      </c>
      <c r="Q219" s="4">
        <f t="shared" si="18"/>
        <v>1337018.3108695652</v>
      </c>
      <c r="R219" s="4">
        <f>IF(E219=FALSE,SUMIFS(Investors!$R:$R,Investors!$G:$G,Sales!C219),0)</f>
        <v>1347576.896321096</v>
      </c>
      <c r="S219" s="4">
        <f t="shared" si="19"/>
        <v>-10558.585451530758</v>
      </c>
      <c r="T219" t="b">
        <v>0</v>
      </c>
      <c r="U219" s="5">
        <f t="shared" si="20"/>
        <v>45626</v>
      </c>
    </row>
    <row r="220" spans="1:21" hidden="1">
      <c r="A220" t="s">
        <v>86</v>
      </c>
      <c r="B220" t="s">
        <v>241</v>
      </c>
      <c r="C220" t="s">
        <v>256</v>
      </c>
      <c r="D220" t="b">
        <v>1</v>
      </c>
      <c r="E220" t="b">
        <v>1</v>
      </c>
      <c r="F220">
        <v>0</v>
      </c>
      <c r="G220" s="5">
        <v>45518</v>
      </c>
      <c r="H220" s="6">
        <v>45531</v>
      </c>
      <c r="I220" s="4">
        <v>1759900</v>
      </c>
      <c r="J220" s="4">
        <f t="shared" si="16"/>
        <v>229552.17391304349</v>
      </c>
      <c r="K220" s="4">
        <f t="shared" si="17"/>
        <v>1530347.8260869565</v>
      </c>
      <c r="L220" s="4">
        <v>18502.080000000002</v>
      </c>
      <c r="M220" s="4">
        <v>1789</v>
      </c>
      <c r="N220" s="4">
        <v>8799.5</v>
      </c>
      <c r="O220" s="4">
        <v>87995</v>
      </c>
      <c r="P220" s="4">
        <v>19224.37</v>
      </c>
      <c r="Q220" s="4">
        <f t="shared" si="18"/>
        <v>1394037.8760869566</v>
      </c>
      <c r="R220" s="4">
        <f>IF(E220=FALSE,SUMIFS(Investors!$R:$R,Investors!$G:$G,Sales!C220),0)</f>
        <v>0</v>
      </c>
      <c r="S220" s="4">
        <f t="shared" si="19"/>
        <v>1394037.8760869566</v>
      </c>
      <c r="T220" t="b">
        <v>0</v>
      </c>
      <c r="U220" s="5">
        <f t="shared" si="20"/>
        <v>45565</v>
      </c>
    </row>
    <row r="221" spans="1:21" hidden="1">
      <c r="A221" t="s">
        <v>86</v>
      </c>
      <c r="B221" t="s">
        <v>257</v>
      </c>
      <c r="C221" t="s">
        <v>258</v>
      </c>
      <c r="D221" t="b">
        <v>1</v>
      </c>
      <c r="E221" t="b">
        <v>1</v>
      </c>
      <c r="F221">
        <v>1</v>
      </c>
      <c r="G221" s="5">
        <v>45177</v>
      </c>
      <c r="H221" s="6">
        <v>45177</v>
      </c>
      <c r="I221" s="4">
        <v>1749900</v>
      </c>
      <c r="J221" s="4">
        <f t="shared" si="16"/>
        <v>228247.82608695651</v>
      </c>
      <c r="K221" s="4">
        <f t="shared" si="17"/>
        <v>1521652.1739130435</v>
      </c>
      <c r="L221" s="4">
        <v>18502.080000000002</v>
      </c>
      <c r="M221" s="4">
        <v>1789</v>
      </c>
      <c r="N221" s="4">
        <v>8749.5</v>
      </c>
      <c r="O221" s="4">
        <v>87495</v>
      </c>
      <c r="P221" s="4">
        <v>19224.37</v>
      </c>
      <c r="Q221" s="4">
        <f t="shared" si="18"/>
        <v>1385892.2239130435</v>
      </c>
      <c r="R221" s="4">
        <f>IF(E221=FALSE,SUMIFS(Investors!$R:$R,Investors!$G:$G,Sales!C221),0)</f>
        <v>0</v>
      </c>
      <c r="S221" s="4">
        <f t="shared" si="19"/>
        <v>1385892.2239130435</v>
      </c>
      <c r="T221" t="b">
        <v>0</v>
      </c>
      <c r="U221" s="5">
        <f t="shared" si="20"/>
        <v>45260</v>
      </c>
    </row>
    <row r="222" spans="1:21" hidden="1">
      <c r="A222" t="s">
        <v>86</v>
      </c>
      <c r="B222" t="s">
        <v>257</v>
      </c>
      <c r="C222" t="s">
        <v>259</v>
      </c>
      <c r="D222" t="b">
        <v>1</v>
      </c>
      <c r="E222" t="b">
        <v>1</v>
      </c>
      <c r="F222">
        <v>1</v>
      </c>
      <c r="G222" s="5">
        <v>45177</v>
      </c>
      <c r="H222" s="6">
        <v>45177</v>
      </c>
      <c r="I222" s="4">
        <v>1799900</v>
      </c>
      <c r="J222" s="4">
        <f t="shared" si="16"/>
        <v>234769.5652173913</v>
      </c>
      <c r="K222" s="4">
        <f t="shared" si="17"/>
        <v>1565130.4347826086</v>
      </c>
      <c r="L222" s="4">
        <v>18502.080000000002</v>
      </c>
      <c r="M222" s="4">
        <v>1789</v>
      </c>
      <c r="N222" s="4">
        <v>8999.5</v>
      </c>
      <c r="O222" s="4">
        <v>89995</v>
      </c>
      <c r="P222" s="4">
        <v>19224.37</v>
      </c>
      <c r="Q222" s="4">
        <f t="shared" si="18"/>
        <v>1426620.4847826087</v>
      </c>
      <c r="R222" s="4">
        <f>IF(E222=FALSE,SUMIFS(Investors!$R:$R,Investors!$G:$G,Sales!C222),0)</f>
        <v>0</v>
      </c>
      <c r="S222" s="4">
        <f t="shared" si="19"/>
        <v>1426620.4847826087</v>
      </c>
      <c r="T222" t="b">
        <v>0</v>
      </c>
      <c r="U222" s="5">
        <f t="shared" si="20"/>
        <v>45260</v>
      </c>
    </row>
    <row r="223" spans="1:21" hidden="1">
      <c r="A223" t="s">
        <v>86</v>
      </c>
      <c r="B223" t="s">
        <v>257</v>
      </c>
      <c r="C223" t="s">
        <v>260</v>
      </c>
      <c r="D223" t="b">
        <v>1</v>
      </c>
      <c r="E223" t="b">
        <v>1</v>
      </c>
      <c r="F223">
        <v>1</v>
      </c>
      <c r="G223" s="5">
        <v>45177</v>
      </c>
      <c r="H223" s="6">
        <v>45177</v>
      </c>
      <c r="I223" s="4">
        <v>1769900</v>
      </c>
      <c r="J223" s="4">
        <f t="shared" si="16"/>
        <v>230856.52173913043</v>
      </c>
      <c r="K223" s="4">
        <f t="shared" si="17"/>
        <v>1539043.4782608696</v>
      </c>
      <c r="L223" s="4">
        <v>18502.080000000002</v>
      </c>
      <c r="M223" s="4">
        <v>1789</v>
      </c>
      <c r="N223" s="4">
        <v>8849.5</v>
      </c>
      <c r="O223" s="4">
        <v>88495</v>
      </c>
      <c r="P223" s="4">
        <v>19224.37</v>
      </c>
      <c r="Q223" s="4">
        <f t="shared" si="18"/>
        <v>1402183.5282608697</v>
      </c>
      <c r="R223" s="4">
        <f>IF(E223=FALSE,SUMIFS(Investors!$R:$R,Investors!$G:$G,Sales!C223),0)</f>
        <v>0</v>
      </c>
      <c r="S223" s="4">
        <f t="shared" si="19"/>
        <v>1402183.5282608697</v>
      </c>
      <c r="T223" t="b">
        <v>0</v>
      </c>
      <c r="U223" s="5">
        <f t="shared" si="20"/>
        <v>45260</v>
      </c>
    </row>
    <row r="224" spans="1:21" hidden="1">
      <c r="A224" t="s">
        <v>86</v>
      </c>
      <c r="B224" t="s">
        <v>257</v>
      </c>
      <c r="C224" t="s">
        <v>261</v>
      </c>
      <c r="D224" t="b">
        <v>1</v>
      </c>
      <c r="E224" t="b">
        <v>1</v>
      </c>
      <c r="F224">
        <v>1</v>
      </c>
      <c r="G224" s="5">
        <v>45429</v>
      </c>
      <c r="H224" s="6">
        <v>45462</v>
      </c>
      <c r="I224" s="4">
        <v>1699900</v>
      </c>
      <c r="J224" s="4">
        <f t="shared" si="16"/>
        <v>221726.08695652173</v>
      </c>
      <c r="K224" s="4">
        <f t="shared" si="17"/>
        <v>1478173.9130434783</v>
      </c>
      <c r="L224" s="4">
        <v>18502.080000000002</v>
      </c>
      <c r="M224" s="4">
        <v>1789</v>
      </c>
      <c r="N224" s="4">
        <v>8499.5</v>
      </c>
      <c r="O224" s="4">
        <v>84995</v>
      </c>
      <c r="P224" s="4">
        <v>19224.37</v>
      </c>
      <c r="Q224" s="4">
        <f t="shared" si="18"/>
        <v>1345163.9630434783</v>
      </c>
      <c r="R224" s="4">
        <f>IF(E224=FALSE,SUMIFS(Investors!$R:$R,Investors!$G:$G,Sales!C224),0)</f>
        <v>0</v>
      </c>
      <c r="S224" s="4">
        <f t="shared" si="19"/>
        <v>1345163.9630434783</v>
      </c>
      <c r="T224" t="b">
        <v>0</v>
      </c>
      <c r="U224" s="5">
        <f t="shared" si="20"/>
        <v>45504</v>
      </c>
    </row>
    <row r="225" spans="1:21" hidden="1">
      <c r="A225" t="s">
        <v>86</v>
      </c>
      <c r="B225" t="s">
        <v>257</v>
      </c>
      <c r="C225" t="s">
        <v>262</v>
      </c>
      <c r="D225" t="b">
        <v>1</v>
      </c>
      <c r="E225" t="b">
        <v>1</v>
      </c>
      <c r="F225">
        <v>1</v>
      </c>
      <c r="G225" s="5">
        <v>45191</v>
      </c>
      <c r="H225" s="6">
        <v>45191</v>
      </c>
      <c r="I225" s="4">
        <v>1769900</v>
      </c>
      <c r="J225" s="4">
        <f t="shared" si="16"/>
        <v>230856.52173913043</v>
      </c>
      <c r="K225" s="4">
        <f t="shared" si="17"/>
        <v>1539043.4782608696</v>
      </c>
      <c r="L225" s="4">
        <v>18502.080000000002</v>
      </c>
      <c r="M225" s="4">
        <v>1789</v>
      </c>
      <c r="N225" s="4">
        <v>8849.5</v>
      </c>
      <c r="O225" s="4">
        <v>88495</v>
      </c>
      <c r="P225" s="4">
        <v>19224.37</v>
      </c>
      <c r="Q225" s="4">
        <f t="shared" si="18"/>
        <v>1402183.5282608697</v>
      </c>
      <c r="R225" s="4">
        <f>IF(E225=FALSE,SUMIFS(Investors!$R:$R,Investors!$G:$G,Sales!C225),0)</f>
        <v>0</v>
      </c>
      <c r="S225" s="4">
        <f t="shared" si="19"/>
        <v>1402183.5282608697</v>
      </c>
      <c r="T225" t="b">
        <v>0</v>
      </c>
      <c r="U225" s="5">
        <f t="shared" si="20"/>
        <v>45260</v>
      </c>
    </row>
    <row r="226" spans="1:21" hidden="1">
      <c r="A226" t="s">
        <v>86</v>
      </c>
      <c r="B226" t="s">
        <v>257</v>
      </c>
      <c r="C226" t="s">
        <v>263</v>
      </c>
      <c r="D226" t="b">
        <v>1</v>
      </c>
      <c r="E226" t="b">
        <v>0</v>
      </c>
      <c r="F226">
        <v>1</v>
      </c>
      <c r="G226" s="5">
        <v>45456</v>
      </c>
      <c r="H226" s="6">
        <v>45565</v>
      </c>
      <c r="I226" s="4">
        <v>0</v>
      </c>
      <c r="J226" s="4">
        <f>1200000*15/115</f>
        <v>156521.73913043478</v>
      </c>
      <c r="K226" s="4">
        <v>0</v>
      </c>
      <c r="L226" s="4">
        <v>18502.080000000002</v>
      </c>
      <c r="M226" s="4">
        <v>1789</v>
      </c>
      <c r="N226" s="4">
        <v>8649.5</v>
      </c>
      <c r="O226" s="4">
        <v>86495</v>
      </c>
      <c r="P226" s="4">
        <v>19224.37</v>
      </c>
      <c r="Q226" s="4">
        <f t="shared" si="18"/>
        <v>-134659.95000000001</v>
      </c>
      <c r="R226" s="4">
        <f>IF(E226=FALSE,SUMIFS(Investors!$R:$R,Investors!$G:$G,Sales!C226),0)</f>
        <v>0</v>
      </c>
      <c r="S226" s="4">
        <f t="shared" si="19"/>
        <v>-134659.95000000001</v>
      </c>
      <c r="T226" t="b">
        <v>0</v>
      </c>
      <c r="U226" s="5">
        <f t="shared" si="20"/>
        <v>45626</v>
      </c>
    </row>
    <row r="227" spans="1:21" hidden="1">
      <c r="A227" t="s">
        <v>86</v>
      </c>
      <c r="B227" t="s">
        <v>257</v>
      </c>
      <c r="C227" t="s">
        <v>264</v>
      </c>
      <c r="D227" t="b">
        <v>1</v>
      </c>
      <c r="E227" t="b">
        <v>1</v>
      </c>
      <c r="F227">
        <v>1</v>
      </c>
      <c r="G227" s="5">
        <v>45247</v>
      </c>
      <c r="H227" s="6">
        <v>45247</v>
      </c>
      <c r="I227" s="4">
        <v>1744900</v>
      </c>
      <c r="J227" s="4">
        <f t="shared" si="16"/>
        <v>227595.65217391305</v>
      </c>
      <c r="K227" s="4">
        <f t="shared" si="17"/>
        <v>1517304.3478260869</v>
      </c>
      <c r="L227" s="4">
        <v>18502.080000000002</v>
      </c>
      <c r="M227" s="4">
        <v>1789</v>
      </c>
      <c r="N227" s="4">
        <v>8599.5</v>
      </c>
      <c r="O227" s="4">
        <v>85995</v>
      </c>
      <c r="P227" s="4">
        <v>19224.37</v>
      </c>
      <c r="Q227" s="4">
        <f t="shared" si="18"/>
        <v>1383194.397826087</v>
      </c>
      <c r="R227" s="4">
        <f>IF(E227=FALSE,SUMIFS(Investors!$R:$R,Investors!$G:$G,Sales!C227),0)</f>
        <v>0</v>
      </c>
      <c r="S227" s="4">
        <f t="shared" si="19"/>
        <v>1383194.397826087</v>
      </c>
      <c r="T227" t="b">
        <v>0</v>
      </c>
      <c r="U227" s="5">
        <f t="shared" si="20"/>
        <v>45322</v>
      </c>
    </row>
    <row r="228" spans="1:21" hidden="1">
      <c r="A228" t="s">
        <v>86</v>
      </c>
      <c r="B228" t="s">
        <v>257</v>
      </c>
      <c r="C228" t="s">
        <v>265</v>
      </c>
      <c r="D228" t="b">
        <v>1</v>
      </c>
      <c r="E228" t="b">
        <v>1</v>
      </c>
      <c r="F228">
        <v>1</v>
      </c>
      <c r="G228" s="5">
        <v>45271</v>
      </c>
      <c r="H228" s="6">
        <v>45271</v>
      </c>
      <c r="I228" s="4">
        <v>1784900</v>
      </c>
      <c r="J228" s="4">
        <f t="shared" si="16"/>
        <v>232813.04347826086</v>
      </c>
      <c r="K228" s="4">
        <f t="shared" si="17"/>
        <v>1552086.9565217393</v>
      </c>
      <c r="L228" s="4">
        <v>18502.080000000002</v>
      </c>
      <c r="M228" s="4">
        <v>1789</v>
      </c>
      <c r="N228" s="4">
        <v>8899.5</v>
      </c>
      <c r="O228" s="4">
        <v>88995</v>
      </c>
      <c r="P228" s="4">
        <v>19224.37</v>
      </c>
      <c r="Q228" s="4">
        <f t="shared" si="18"/>
        <v>1414677.0065217393</v>
      </c>
      <c r="R228" s="4">
        <f>IF(E228=FALSE,SUMIFS(Investors!$R:$R,Investors!$G:$G,Sales!C228),0)</f>
        <v>0</v>
      </c>
      <c r="S228" s="4">
        <f t="shared" si="19"/>
        <v>1414677.0065217393</v>
      </c>
      <c r="T228" t="b">
        <v>0</v>
      </c>
      <c r="U228" s="5">
        <f t="shared" si="20"/>
        <v>45322</v>
      </c>
    </row>
    <row r="229" spans="1:21" hidden="1">
      <c r="A229" t="s">
        <v>86</v>
      </c>
      <c r="B229" t="s">
        <v>257</v>
      </c>
      <c r="C229" t="s">
        <v>266</v>
      </c>
      <c r="D229" t="b">
        <v>1</v>
      </c>
      <c r="E229" t="b">
        <v>0</v>
      </c>
      <c r="F229">
        <v>1</v>
      </c>
      <c r="G229" s="5">
        <v>45456</v>
      </c>
      <c r="H229" s="6">
        <v>45565</v>
      </c>
      <c r="I229" s="4">
        <v>0</v>
      </c>
      <c r="J229" s="4">
        <f>1200000*15/115</f>
        <v>156521.73913043478</v>
      </c>
      <c r="K229" s="4">
        <v>0</v>
      </c>
      <c r="L229" s="4">
        <v>18502.080000000002</v>
      </c>
      <c r="M229" s="4">
        <v>1789</v>
      </c>
      <c r="N229" s="4">
        <v>8749.5</v>
      </c>
      <c r="O229" s="4">
        <v>87495</v>
      </c>
      <c r="P229" s="4">
        <v>19224.37</v>
      </c>
      <c r="Q229" s="4">
        <f t="shared" si="18"/>
        <v>-135759.95000000001</v>
      </c>
      <c r="R229" s="4">
        <v>0</v>
      </c>
      <c r="S229" s="4">
        <f t="shared" si="19"/>
        <v>-135759.95000000001</v>
      </c>
      <c r="T229" t="b">
        <v>0</v>
      </c>
      <c r="U229" s="5">
        <f t="shared" si="20"/>
        <v>45626</v>
      </c>
    </row>
  </sheetData>
  <autoFilter ref="A4:U229" xr:uid="{00000000-0009-0000-0000-000000000000}">
    <filterColumn colId="1">
      <filters>
        <filter val="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629"/>
  <sheetViews>
    <sheetView workbookViewId="0">
      <pane ySplit="4" topLeftCell="A90" activePane="bottomLeft" state="frozen"/>
      <selection pane="bottomLeft" activeCell="P90" sqref="P90:P566"/>
    </sheetView>
  </sheetViews>
  <sheetFormatPr baseColWidth="10" defaultColWidth="8.83203125" defaultRowHeight="15"/>
  <cols>
    <col min="1" max="16" width="20" customWidth="1"/>
    <col min="19" max="19" width="14.6640625" style="18" bestFit="1" customWidth="1"/>
    <col min="20" max="20" width="8.83203125" style="18"/>
  </cols>
  <sheetData>
    <row r="1" spans="1:20" ht="26">
      <c r="A1" s="1" t="s">
        <v>267</v>
      </c>
    </row>
    <row r="2" spans="1:20">
      <c r="A2" s="2" t="s">
        <v>1</v>
      </c>
      <c r="B2" s="3" t="s">
        <v>2</v>
      </c>
      <c r="K2" s="4">
        <f>SUBTOTAL(9,K5:K629)</f>
        <v>2120810.91</v>
      </c>
      <c r="M2" s="4">
        <f>SUBTOTAL(9,M5:M629)</f>
        <v>15408.322259452056</v>
      </c>
      <c r="N2" s="4">
        <f>SUBTOTAL(9,N5:N629)</f>
        <v>680242.49829095893</v>
      </c>
      <c r="O2" s="4">
        <f>SUBTOTAL(9,O5:O629)</f>
        <v>695650.82055041101</v>
      </c>
    </row>
    <row r="4" spans="1:20">
      <c r="A4" s="2" t="s">
        <v>268</v>
      </c>
      <c r="B4" s="2" t="s">
        <v>269</v>
      </c>
      <c r="C4" s="2" t="s">
        <v>270</v>
      </c>
      <c r="D4" s="2" t="s">
        <v>3</v>
      </c>
      <c r="E4" s="2" t="s">
        <v>4</v>
      </c>
      <c r="F4" s="2" t="s">
        <v>271</v>
      </c>
      <c r="G4" s="2" t="s">
        <v>272</v>
      </c>
      <c r="H4" s="2" t="s">
        <v>273</v>
      </c>
      <c r="I4" s="2" t="s">
        <v>274</v>
      </c>
      <c r="J4" s="2" t="s">
        <v>275</v>
      </c>
      <c r="K4" s="2" t="s">
        <v>276</v>
      </c>
      <c r="L4" s="2" t="s">
        <v>277</v>
      </c>
      <c r="M4" s="2" t="s">
        <v>278</v>
      </c>
      <c r="N4" s="2" t="s">
        <v>279</v>
      </c>
      <c r="O4" s="2" t="s">
        <v>280</v>
      </c>
      <c r="P4" s="2" t="s">
        <v>281</v>
      </c>
      <c r="S4" s="19" t="s">
        <v>968</v>
      </c>
      <c r="T4" s="19" t="s">
        <v>969</v>
      </c>
    </row>
    <row r="5" spans="1:20" hidden="1">
      <c r="A5" t="s">
        <v>282</v>
      </c>
      <c r="B5" t="s">
        <v>283</v>
      </c>
      <c r="C5" t="s">
        <v>284</v>
      </c>
      <c r="D5" t="s">
        <v>86</v>
      </c>
      <c r="E5" t="s">
        <v>106</v>
      </c>
      <c r="F5">
        <v>7</v>
      </c>
      <c r="G5" t="s">
        <v>111</v>
      </c>
      <c r="H5" s="5">
        <v>44705</v>
      </c>
      <c r="I5" s="5">
        <v>44721</v>
      </c>
      <c r="J5" s="6">
        <v>45272</v>
      </c>
      <c r="K5" s="4">
        <v>250000</v>
      </c>
      <c r="L5" s="16">
        <v>0.16</v>
      </c>
      <c r="M5" s="4">
        <f t="shared" ref="M5:M68" si="0">IF(I5="",K5/365*0.11*((H5+30)-H5),K5/365*0.11*(I5-H5))</f>
        <v>1205.4794520547946</v>
      </c>
      <c r="N5" s="4">
        <f t="shared" ref="N5:N68" si="1">K5*L5/365*(P5-I5)</f>
        <v>60383.561643835616</v>
      </c>
      <c r="O5" s="4">
        <f t="shared" ref="O5:O68" si="2">M5+N5</f>
        <v>61589.04109589041</v>
      </c>
      <c r="P5" s="5">
        <f>IF(J5&gt;SUMIFS(Sales!$H:$H,Sales!$C:$C,Investors!G5),SUMIFS(Sales!$H:$H,Sales!$C:$C,Investors!G5),Investors!J5)</f>
        <v>45272</v>
      </c>
      <c r="Q5">
        <f t="shared" ref="Q5:Q68" si="3">K5+O5</f>
        <v>311589.0410958904</v>
      </c>
      <c r="R5">
        <f>IF(J5&lt;SUMIFS(Sales!$H:$H,Sales!$C:$C,Investors!G5),0,Investors!Q5)</f>
        <v>0</v>
      </c>
      <c r="S5" s="20">
        <f>SUMIFS(Sales!$H:$H,Sales!$C:$C,Investors!G5)</f>
        <v>45327</v>
      </c>
      <c r="T5" s="18" t="str">
        <f>IF(J5&lt;S5,"Exit","Sale")</f>
        <v>Exit</v>
      </c>
    </row>
    <row r="6" spans="1:20" hidden="1">
      <c r="A6" t="s">
        <v>282</v>
      </c>
      <c r="B6" t="s">
        <v>283</v>
      </c>
      <c r="C6" t="s">
        <v>284</v>
      </c>
      <c r="D6" t="s">
        <v>86</v>
      </c>
      <c r="E6" t="s">
        <v>241</v>
      </c>
      <c r="F6">
        <v>8</v>
      </c>
      <c r="G6" t="s">
        <v>246</v>
      </c>
      <c r="H6" s="5">
        <v>44914</v>
      </c>
      <c r="I6" s="5">
        <v>45008</v>
      </c>
      <c r="J6" s="6">
        <v>45520</v>
      </c>
      <c r="K6" s="4">
        <v>250000</v>
      </c>
      <c r="L6" s="16">
        <v>0.16</v>
      </c>
      <c r="M6" s="4">
        <f t="shared" si="0"/>
        <v>7082.1917808219187</v>
      </c>
      <c r="N6" s="4">
        <f t="shared" si="1"/>
        <v>56109.589041095889</v>
      </c>
      <c r="O6" s="4">
        <f t="shared" si="2"/>
        <v>63191.780821917811</v>
      </c>
      <c r="P6" s="5">
        <f>IF(J6&gt;SUMIFS(Sales!$H:$H,Sales!$C:$C,Investors!G6),SUMIFS(Sales!$H:$H,Sales!$C:$C,Investors!G6),Investors!J6)</f>
        <v>45520</v>
      </c>
      <c r="Q6">
        <f t="shared" si="3"/>
        <v>313191.78082191781</v>
      </c>
      <c r="R6">
        <f>IF(J6&lt;SUMIFS(Sales!$H:$H,Sales!$C:$C,Investors!G6),0,Investors!Q6)</f>
        <v>313191.78082191781</v>
      </c>
      <c r="S6" s="20">
        <f>SUMIFS(Sales!$H:$H,Sales!$C:$C,Investors!G6)</f>
        <v>45520</v>
      </c>
      <c r="T6" s="18" t="str">
        <f t="shared" ref="T6:T69" si="4">IF(J6&lt;S6,"Exit","Sale")</f>
        <v>Sale</v>
      </c>
    </row>
    <row r="7" spans="1:20" hidden="1">
      <c r="A7" t="s">
        <v>282</v>
      </c>
      <c r="B7" t="s">
        <v>283</v>
      </c>
      <c r="C7" t="s">
        <v>284</v>
      </c>
      <c r="D7" t="s">
        <v>86</v>
      </c>
      <c r="E7" t="s">
        <v>210</v>
      </c>
      <c r="F7">
        <v>9</v>
      </c>
      <c r="G7" t="s">
        <v>217</v>
      </c>
      <c r="H7" s="5">
        <v>45279</v>
      </c>
      <c r="I7" s="5">
        <v>45371</v>
      </c>
      <c r="J7" s="6">
        <v>46102</v>
      </c>
      <c r="K7" s="4">
        <v>311181.51</v>
      </c>
      <c r="L7" s="16">
        <v>0.16</v>
      </c>
      <c r="M7" s="4">
        <f t="shared" si="0"/>
        <v>8627.8270717808227</v>
      </c>
      <c r="N7" s="4">
        <f t="shared" si="1"/>
        <v>55245.374926027398</v>
      </c>
      <c r="O7" s="4">
        <f t="shared" si="2"/>
        <v>63873.201997808224</v>
      </c>
      <c r="P7" s="5">
        <f>IF(J7&gt;SUMIFS(Sales!$H:$H,Sales!$C:$C,Investors!G7),SUMIFS(Sales!$H:$H,Sales!$C:$C,Investors!G7),Investors!J7)</f>
        <v>45776</v>
      </c>
      <c r="Q7">
        <f t="shared" si="3"/>
        <v>375054.71199780825</v>
      </c>
      <c r="R7">
        <f>IF(J7&lt;SUMIFS(Sales!$H:$H,Sales!$C:$C,Investors!G7),0,Investors!Q7)</f>
        <v>375054.71199780825</v>
      </c>
      <c r="S7" s="20">
        <f>SUMIFS(Sales!$H:$H,Sales!$C:$C,Investors!G7)</f>
        <v>45776</v>
      </c>
      <c r="T7" s="18" t="str">
        <f t="shared" si="4"/>
        <v>Sale</v>
      </c>
    </row>
    <row r="8" spans="1:20" hidden="1">
      <c r="A8" t="s">
        <v>285</v>
      </c>
      <c r="B8" t="s">
        <v>286</v>
      </c>
      <c r="C8" t="s">
        <v>287</v>
      </c>
      <c r="D8" t="s">
        <v>24</v>
      </c>
      <c r="E8" t="s">
        <v>25</v>
      </c>
      <c r="F8">
        <v>2</v>
      </c>
      <c r="G8" t="s">
        <v>33</v>
      </c>
      <c r="H8" s="5">
        <v>44126</v>
      </c>
      <c r="I8" s="5">
        <v>44316</v>
      </c>
      <c r="J8" s="6">
        <v>44895</v>
      </c>
      <c r="K8" s="4">
        <v>280000</v>
      </c>
      <c r="L8" s="16">
        <v>0.18</v>
      </c>
      <c r="M8" s="4">
        <f t="shared" si="0"/>
        <v>16032.876712328767</v>
      </c>
      <c r="N8" s="4">
        <f t="shared" si="1"/>
        <v>79949.589041095882</v>
      </c>
      <c r="O8" s="4">
        <f t="shared" si="2"/>
        <v>95982.465753424651</v>
      </c>
      <c r="P8" s="5">
        <f>IF(J8&gt;SUMIFS(Sales!$H:$H,Sales!$C:$C,Investors!G8),SUMIFS(Sales!$H:$H,Sales!$C:$C,Investors!G8),Investors!J8)</f>
        <v>44895</v>
      </c>
      <c r="Q8">
        <f t="shared" si="3"/>
        <v>375982.46575342468</v>
      </c>
      <c r="R8">
        <f>IF(J8&lt;SUMIFS(Sales!$H:$H,Sales!$C:$C,Investors!G8),0,Investors!Q8)</f>
        <v>0</v>
      </c>
      <c r="S8" s="20">
        <f>SUMIFS(Sales!$H:$H,Sales!$C:$C,Investors!G8)</f>
        <v>44943</v>
      </c>
      <c r="T8" s="18" t="str">
        <f t="shared" si="4"/>
        <v>Exit</v>
      </c>
    </row>
    <row r="9" spans="1:20" hidden="1">
      <c r="A9" t="s">
        <v>285</v>
      </c>
      <c r="B9" t="s">
        <v>286</v>
      </c>
      <c r="C9" t="s">
        <v>287</v>
      </c>
      <c r="D9" t="s">
        <v>86</v>
      </c>
      <c r="E9" t="s">
        <v>87</v>
      </c>
      <c r="F9">
        <v>4</v>
      </c>
      <c r="G9" t="s">
        <v>91</v>
      </c>
      <c r="H9" s="5">
        <v>44846</v>
      </c>
      <c r="I9" s="5">
        <v>44868</v>
      </c>
      <c r="J9" s="6">
        <v>45167</v>
      </c>
      <c r="K9" s="4">
        <v>280000</v>
      </c>
      <c r="L9" s="16">
        <v>0.16</v>
      </c>
      <c r="M9" s="4">
        <f t="shared" si="0"/>
        <v>1856.4383561643835</v>
      </c>
      <c r="N9" s="4">
        <f t="shared" si="1"/>
        <v>36699.178082191778</v>
      </c>
      <c r="O9" s="4">
        <f t="shared" si="2"/>
        <v>38555.616438356163</v>
      </c>
      <c r="P9" s="5">
        <f>IF(J9&gt;SUMIFS(Sales!$H:$H,Sales!$C:$C,Investors!G9),SUMIFS(Sales!$H:$H,Sales!$C:$C,Investors!G9),Investors!J9)</f>
        <v>45167</v>
      </c>
      <c r="Q9">
        <f t="shared" si="3"/>
        <v>318555.61643835617</v>
      </c>
      <c r="R9">
        <f>IF(J9&lt;SUMIFS(Sales!$H:$H,Sales!$C:$C,Investors!G9),0,Investors!Q9)</f>
        <v>318555.61643835617</v>
      </c>
      <c r="S9" s="20">
        <f>SUMIFS(Sales!$H:$H,Sales!$C:$C,Investors!G9)</f>
        <v>45167</v>
      </c>
      <c r="T9" s="18" t="str">
        <f t="shared" si="4"/>
        <v>Sale</v>
      </c>
    </row>
    <row r="10" spans="1:20" hidden="1">
      <c r="A10" t="s">
        <v>285</v>
      </c>
      <c r="B10" t="s">
        <v>286</v>
      </c>
      <c r="C10" t="s">
        <v>287</v>
      </c>
      <c r="D10" t="s">
        <v>86</v>
      </c>
      <c r="E10" t="s">
        <v>185</v>
      </c>
      <c r="F10">
        <v>5</v>
      </c>
      <c r="G10" t="s">
        <v>199</v>
      </c>
      <c r="H10" s="5">
        <v>44903</v>
      </c>
      <c r="I10" s="5">
        <v>44986</v>
      </c>
      <c r="J10" s="6">
        <v>45717</v>
      </c>
      <c r="K10" s="4">
        <v>369059.18</v>
      </c>
      <c r="L10" s="16">
        <v>0.16</v>
      </c>
      <c r="M10" s="4">
        <f t="shared" si="0"/>
        <v>9231.5351052054793</v>
      </c>
      <c r="N10" s="4">
        <f t="shared" si="1"/>
        <v>118260.71696657535</v>
      </c>
      <c r="O10" s="4">
        <f t="shared" si="2"/>
        <v>127492.25207178082</v>
      </c>
      <c r="P10" s="5">
        <f>IF(J10&gt;SUMIFS(Sales!$H:$H,Sales!$C:$C,Investors!G10),SUMIFS(Sales!$H:$H,Sales!$C:$C,Investors!G10),Investors!J10)</f>
        <v>45717</v>
      </c>
      <c r="Q10">
        <f t="shared" si="3"/>
        <v>496551.43207178079</v>
      </c>
      <c r="R10">
        <f>IF(J10&lt;SUMIFS(Sales!$H:$H,Sales!$C:$C,Investors!G10),0,Investors!Q10)</f>
        <v>0</v>
      </c>
      <c r="S10" s="20">
        <f>SUMIFS(Sales!$H:$H,Sales!$C:$C,Investors!G10)</f>
        <v>45740</v>
      </c>
      <c r="T10" s="18" t="str">
        <f t="shared" si="4"/>
        <v>Exit</v>
      </c>
    </row>
    <row r="11" spans="1:20" hidden="1">
      <c r="A11" t="s">
        <v>285</v>
      </c>
      <c r="B11" t="s">
        <v>286</v>
      </c>
      <c r="C11" t="s">
        <v>287</v>
      </c>
      <c r="D11" t="s">
        <v>86</v>
      </c>
      <c r="E11" t="s">
        <v>163</v>
      </c>
      <c r="F11">
        <v>6</v>
      </c>
      <c r="G11" t="s">
        <v>165</v>
      </c>
      <c r="H11" s="5">
        <v>45064</v>
      </c>
      <c r="I11" s="5">
        <v>45252</v>
      </c>
      <c r="J11" s="6">
        <v>45983</v>
      </c>
      <c r="K11" s="4">
        <v>351000</v>
      </c>
      <c r="L11" s="16">
        <v>0.18</v>
      </c>
      <c r="M11" s="4">
        <f t="shared" si="0"/>
        <v>19886.794520547945</v>
      </c>
      <c r="N11" s="4">
        <f t="shared" si="1"/>
        <v>89663.671232876717</v>
      </c>
      <c r="O11" s="4">
        <f t="shared" si="2"/>
        <v>109550.46575342467</v>
      </c>
      <c r="P11" s="5">
        <f>IF(J11&gt;SUMIFS(Sales!$H:$H,Sales!$C:$C,Investors!G11),SUMIFS(Sales!$H:$H,Sales!$C:$C,Investors!G11),Investors!J11)</f>
        <v>45770</v>
      </c>
      <c r="Q11">
        <f t="shared" si="3"/>
        <v>460550.46575342468</v>
      </c>
      <c r="R11">
        <f>IF(J11&lt;SUMIFS(Sales!$H:$H,Sales!$C:$C,Investors!G11),0,Investors!Q11)</f>
        <v>460550.46575342468</v>
      </c>
      <c r="S11" s="20">
        <f>SUMIFS(Sales!$H:$H,Sales!$C:$C,Investors!G11)</f>
        <v>45770</v>
      </c>
      <c r="T11" s="18" t="str">
        <f t="shared" si="4"/>
        <v>Sale</v>
      </c>
    </row>
    <row r="12" spans="1:20" hidden="1">
      <c r="A12" t="s">
        <v>285</v>
      </c>
      <c r="B12" t="s">
        <v>286</v>
      </c>
      <c r="C12" t="s">
        <v>287</v>
      </c>
      <c r="D12" t="s">
        <v>86</v>
      </c>
      <c r="E12" t="s">
        <v>141</v>
      </c>
      <c r="F12">
        <v>7</v>
      </c>
      <c r="G12" t="s">
        <v>149</v>
      </c>
      <c r="H12" s="5">
        <v>45070</v>
      </c>
      <c r="I12" s="5">
        <v>45252</v>
      </c>
      <c r="J12" s="6">
        <v>45983</v>
      </c>
      <c r="K12" s="4">
        <v>250000</v>
      </c>
      <c r="L12" s="16">
        <v>0.18</v>
      </c>
      <c r="M12" s="4">
        <f t="shared" si="0"/>
        <v>13712.328767123288</v>
      </c>
      <c r="N12" s="4">
        <f t="shared" si="1"/>
        <v>63863.013698630137</v>
      </c>
      <c r="O12" s="4">
        <f t="shared" si="2"/>
        <v>77575.34246575342</v>
      </c>
      <c r="P12" s="5">
        <f>IF(J12&gt;SUMIFS(Sales!$H:$H,Sales!$C:$C,Investors!G12),SUMIFS(Sales!$H:$H,Sales!$C:$C,Investors!G12),Investors!J12)</f>
        <v>45770</v>
      </c>
      <c r="Q12">
        <f t="shared" si="3"/>
        <v>327575.34246575343</v>
      </c>
      <c r="R12">
        <f>IF(J12&lt;SUMIFS(Sales!$H:$H,Sales!$C:$C,Investors!G12),0,Investors!Q12)</f>
        <v>327575.34246575343</v>
      </c>
      <c r="S12" s="20">
        <f>SUMIFS(Sales!$H:$H,Sales!$C:$C,Investors!G12)</f>
        <v>45770</v>
      </c>
      <c r="T12" s="18" t="str">
        <f t="shared" si="4"/>
        <v>Sale</v>
      </c>
    </row>
    <row r="13" spans="1:20" hidden="1">
      <c r="A13" t="s">
        <v>288</v>
      </c>
      <c r="B13" t="s">
        <v>289</v>
      </c>
      <c r="C13" t="s">
        <v>290</v>
      </c>
      <c r="D13" t="s">
        <v>86</v>
      </c>
      <c r="E13" t="s">
        <v>106</v>
      </c>
      <c r="F13">
        <v>4</v>
      </c>
      <c r="G13" t="s">
        <v>110</v>
      </c>
      <c r="H13" s="5">
        <v>44676</v>
      </c>
      <c r="I13" s="5">
        <v>44706</v>
      </c>
      <c r="J13" s="6">
        <v>45272</v>
      </c>
      <c r="K13" s="4">
        <v>622783.56000000006</v>
      </c>
      <c r="L13" s="16">
        <v>0.16</v>
      </c>
      <c r="M13" s="4">
        <f t="shared" si="0"/>
        <v>5630.6458849315077</v>
      </c>
      <c r="N13" s="4">
        <f t="shared" si="1"/>
        <v>154518.5731331507</v>
      </c>
      <c r="O13" s="4">
        <f t="shared" si="2"/>
        <v>160149.21901808219</v>
      </c>
      <c r="P13" s="5">
        <f>IF(J13&gt;SUMIFS(Sales!$H:$H,Sales!$C:$C,Investors!G13),SUMIFS(Sales!$H:$H,Sales!$C:$C,Investors!G13),Investors!J13)</f>
        <v>45272</v>
      </c>
      <c r="Q13">
        <f t="shared" si="3"/>
        <v>782932.77901808219</v>
      </c>
      <c r="R13">
        <f>IF(J13&lt;SUMIFS(Sales!$H:$H,Sales!$C:$C,Investors!G13),0,Investors!Q13)</f>
        <v>0</v>
      </c>
      <c r="S13" s="20">
        <f>SUMIFS(Sales!$H:$H,Sales!$C:$C,Investors!G13)</f>
        <v>45336</v>
      </c>
      <c r="T13" s="18" t="str">
        <f t="shared" si="4"/>
        <v>Exit</v>
      </c>
    </row>
    <row r="14" spans="1:20" hidden="1">
      <c r="A14" t="s">
        <v>288</v>
      </c>
      <c r="B14" t="s">
        <v>289</v>
      </c>
      <c r="C14" t="s">
        <v>290</v>
      </c>
      <c r="D14" t="s">
        <v>86</v>
      </c>
      <c r="E14" t="s">
        <v>132</v>
      </c>
      <c r="F14">
        <v>5</v>
      </c>
      <c r="G14" t="s">
        <v>134</v>
      </c>
      <c r="H14" s="5">
        <v>45279</v>
      </c>
      <c r="I14" s="5">
        <v>45371</v>
      </c>
      <c r="J14" s="6">
        <v>46102</v>
      </c>
      <c r="K14" s="4">
        <v>780885.27</v>
      </c>
      <c r="L14" s="16">
        <v>0.18</v>
      </c>
      <c r="M14" s="4">
        <f t="shared" si="0"/>
        <v>21650.846390136983</v>
      </c>
      <c r="N14" s="4">
        <f t="shared" si="1"/>
        <v>281118.6972</v>
      </c>
      <c r="O14" s="4">
        <f t="shared" si="2"/>
        <v>302769.54359013698</v>
      </c>
      <c r="P14" s="5">
        <f>IF(J14&gt;SUMIFS(Sales!$H:$H,Sales!$C:$C,Investors!G14),SUMIFS(Sales!$H:$H,Sales!$C:$C,Investors!G14),Investors!J14)</f>
        <v>46101</v>
      </c>
      <c r="Q14">
        <f t="shared" si="3"/>
        <v>1083654.8135901371</v>
      </c>
      <c r="R14">
        <f>IF(J14&lt;SUMIFS(Sales!$H:$H,Sales!$C:$C,Investors!G14),0,Investors!Q14)</f>
        <v>1083654.8135901371</v>
      </c>
      <c r="S14" s="20">
        <f>SUMIFS(Sales!$H:$H,Sales!$C:$C,Investors!G14)</f>
        <v>46101</v>
      </c>
      <c r="T14" s="18" t="str">
        <f t="shared" si="4"/>
        <v>Sale</v>
      </c>
    </row>
    <row r="15" spans="1:20" hidden="1">
      <c r="A15" t="s">
        <v>291</v>
      </c>
      <c r="B15" t="s">
        <v>292</v>
      </c>
      <c r="C15" t="s">
        <v>293</v>
      </c>
      <c r="D15" t="s">
        <v>24</v>
      </c>
      <c r="E15" t="s">
        <v>25</v>
      </c>
      <c r="F15">
        <v>2</v>
      </c>
      <c r="G15" t="s">
        <v>31</v>
      </c>
      <c r="H15" s="5">
        <v>44119</v>
      </c>
      <c r="I15" s="5">
        <v>44352</v>
      </c>
      <c r="J15" s="6">
        <v>44887</v>
      </c>
      <c r="K15" s="4">
        <v>61132.88</v>
      </c>
      <c r="L15" s="16">
        <v>0.18</v>
      </c>
      <c r="M15" s="4">
        <f t="shared" si="0"/>
        <v>4292.7005873972603</v>
      </c>
      <c r="N15" s="4">
        <f t="shared" si="1"/>
        <v>16129.031079452054</v>
      </c>
      <c r="O15" s="4">
        <f t="shared" si="2"/>
        <v>20421.731666849315</v>
      </c>
      <c r="P15" s="5">
        <f>IF(J15&gt;SUMIFS(Sales!$H:$H,Sales!$C:$C,Investors!G15),SUMIFS(Sales!$H:$H,Sales!$C:$C,Investors!G15),Investors!J15)</f>
        <v>44887</v>
      </c>
      <c r="Q15">
        <f t="shared" si="3"/>
        <v>81554.61166684932</v>
      </c>
      <c r="R15">
        <f>IF(J15&lt;SUMIFS(Sales!$H:$H,Sales!$C:$C,Investors!G15),0,Investors!Q15)</f>
        <v>81554.61166684932</v>
      </c>
      <c r="S15" s="20">
        <f>SUMIFS(Sales!$H:$H,Sales!$C:$C,Investors!G15)</f>
        <v>44887</v>
      </c>
      <c r="T15" s="18" t="str">
        <f t="shared" si="4"/>
        <v>Sale</v>
      </c>
    </row>
    <row r="16" spans="1:20" hidden="1">
      <c r="A16" t="s">
        <v>291</v>
      </c>
      <c r="B16" t="s">
        <v>292</v>
      </c>
      <c r="C16" t="s">
        <v>293</v>
      </c>
      <c r="D16" t="s">
        <v>24</v>
      </c>
      <c r="E16" t="s">
        <v>25</v>
      </c>
      <c r="F16">
        <v>3</v>
      </c>
      <c r="G16" t="s">
        <v>31</v>
      </c>
      <c r="H16" s="5">
        <v>44155</v>
      </c>
      <c r="I16" s="5">
        <v>44352</v>
      </c>
      <c r="J16" s="6">
        <v>44887</v>
      </c>
      <c r="K16" s="4">
        <v>38867.120000000003</v>
      </c>
      <c r="L16" s="16">
        <v>0.18</v>
      </c>
      <c r="M16" s="4">
        <f t="shared" si="0"/>
        <v>2307.5355901369867</v>
      </c>
      <c r="N16" s="4">
        <f t="shared" si="1"/>
        <v>10254.530564383562</v>
      </c>
      <c r="O16" s="4">
        <f t="shared" si="2"/>
        <v>12562.066154520548</v>
      </c>
      <c r="P16" s="5">
        <f>IF(J16&gt;SUMIFS(Sales!$H:$H,Sales!$C:$C,Investors!G16),SUMIFS(Sales!$H:$H,Sales!$C:$C,Investors!G16),Investors!J16)</f>
        <v>44887</v>
      </c>
      <c r="Q16">
        <f t="shared" si="3"/>
        <v>51429.186154520547</v>
      </c>
      <c r="R16">
        <f>IF(J16&lt;SUMIFS(Sales!$H:$H,Sales!$C:$C,Investors!G16),0,Investors!Q16)</f>
        <v>51429.186154520547</v>
      </c>
      <c r="S16" s="20">
        <f>SUMIFS(Sales!$H:$H,Sales!$C:$C,Investors!G16)</f>
        <v>44887</v>
      </c>
      <c r="T16" s="18" t="str">
        <f t="shared" si="4"/>
        <v>Sale</v>
      </c>
    </row>
    <row r="17" spans="1:20" hidden="1">
      <c r="A17" t="s">
        <v>291</v>
      </c>
      <c r="B17" t="s">
        <v>292</v>
      </c>
      <c r="C17" t="s">
        <v>293</v>
      </c>
      <c r="D17" t="s">
        <v>86</v>
      </c>
      <c r="E17" t="s">
        <v>185</v>
      </c>
      <c r="F17">
        <v>4</v>
      </c>
      <c r="G17" t="s">
        <v>197</v>
      </c>
      <c r="H17" s="5">
        <v>44914</v>
      </c>
      <c r="I17" s="5">
        <v>45008</v>
      </c>
      <c r="J17" s="6">
        <v>45739</v>
      </c>
      <c r="K17" s="4">
        <v>130133.7</v>
      </c>
      <c r="L17" s="16">
        <v>0.14000000000000001</v>
      </c>
      <c r="M17" s="4">
        <f t="shared" si="0"/>
        <v>3686.5272821917811</v>
      </c>
      <c r="N17" s="4">
        <f t="shared" si="1"/>
        <v>36487.350295890414</v>
      </c>
      <c r="O17" s="4">
        <f t="shared" si="2"/>
        <v>40173.877578082196</v>
      </c>
      <c r="P17" s="5">
        <f>IF(J17&gt;SUMIFS(Sales!$H:$H,Sales!$C:$C,Investors!G17),SUMIFS(Sales!$H:$H,Sales!$C:$C,Investors!G17),Investors!J17)</f>
        <v>45739</v>
      </c>
      <c r="Q17">
        <f t="shared" si="3"/>
        <v>170307.57757808219</v>
      </c>
      <c r="R17">
        <f>IF(J17&lt;SUMIFS(Sales!$H:$H,Sales!$C:$C,Investors!G17),0,Investors!Q17)</f>
        <v>0</v>
      </c>
      <c r="S17" s="20">
        <f>SUMIFS(Sales!$H:$H,Sales!$C:$C,Investors!G17)</f>
        <v>45740</v>
      </c>
      <c r="T17" s="18" t="str">
        <f t="shared" si="4"/>
        <v>Exit</v>
      </c>
    </row>
    <row r="18" spans="1:20" hidden="1">
      <c r="A18" t="s">
        <v>294</v>
      </c>
      <c r="B18" t="s">
        <v>295</v>
      </c>
      <c r="C18" t="s">
        <v>296</v>
      </c>
      <c r="D18" t="s">
        <v>24</v>
      </c>
      <c r="E18" t="s">
        <v>44</v>
      </c>
      <c r="F18">
        <v>4</v>
      </c>
      <c r="G18" t="s">
        <v>49</v>
      </c>
      <c r="H18" s="5">
        <v>44253</v>
      </c>
      <c r="I18" s="5">
        <v>44378</v>
      </c>
      <c r="J18" s="6">
        <v>44952</v>
      </c>
      <c r="K18" s="4">
        <v>628145.57999999996</v>
      </c>
      <c r="L18" s="16">
        <v>0.18</v>
      </c>
      <c r="M18" s="4">
        <f t="shared" si="0"/>
        <v>23663.018424657534</v>
      </c>
      <c r="N18" s="4">
        <f t="shared" si="1"/>
        <v>177808.22280986299</v>
      </c>
      <c r="O18" s="4">
        <f t="shared" si="2"/>
        <v>201471.24123452051</v>
      </c>
      <c r="P18" s="5">
        <f>IF(J18&gt;SUMIFS(Sales!$H:$H,Sales!$C:$C,Investors!G18),SUMIFS(Sales!$H:$H,Sales!$C:$C,Investors!G18),Investors!J18)</f>
        <v>44952</v>
      </c>
      <c r="Q18">
        <f t="shared" si="3"/>
        <v>829616.82123452052</v>
      </c>
      <c r="R18">
        <f>IF(J18&lt;SUMIFS(Sales!$H:$H,Sales!$C:$C,Investors!G18),0,Investors!Q18)</f>
        <v>0</v>
      </c>
      <c r="S18" s="20">
        <f>SUMIFS(Sales!$H:$H,Sales!$C:$C,Investors!G18)</f>
        <v>44992</v>
      </c>
      <c r="T18" s="18" t="str">
        <f t="shared" si="4"/>
        <v>Exit</v>
      </c>
    </row>
    <row r="19" spans="1:20" hidden="1">
      <c r="A19" t="s">
        <v>294</v>
      </c>
      <c r="B19" t="s">
        <v>295</v>
      </c>
      <c r="C19" t="s">
        <v>296</v>
      </c>
      <c r="D19" t="s">
        <v>86</v>
      </c>
      <c r="E19" t="s">
        <v>106</v>
      </c>
      <c r="F19">
        <v>5</v>
      </c>
      <c r="G19" t="s">
        <v>116</v>
      </c>
      <c r="H19" s="5">
        <v>44700</v>
      </c>
      <c r="I19" s="5">
        <v>44713</v>
      </c>
      <c r="J19" s="6">
        <v>45435</v>
      </c>
      <c r="K19" s="4">
        <v>630284.25</v>
      </c>
      <c r="L19" s="16">
        <v>0.18</v>
      </c>
      <c r="M19" s="4">
        <f t="shared" si="0"/>
        <v>2469.3328150684933</v>
      </c>
      <c r="N19" s="4">
        <f t="shared" si="1"/>
        <v>224415.72912328766</v>
      </c>
      <c r="O19" s="4">
        <f t="shared" si="2"/>
        <v>226885.06193835614</v>
      </c>
      <c r="P19" s="5">
        <f>IF(J19&gt;SUMIFS(Sales!$H:$H,Sales!$C:$C,Investors!G19),SUMIFS(Sales!$H:$H,Sales!$C:$C,Investors!G19),Investors!J19)</f>
        <v>45435</v>
      </c>
      <c r="Q19">
        <f t="shared" si="3"/>
        <v>857169.31193835614</v>
      </c>
      <c r="R19">
        <f>IF(J19&lt;SUMIFS(Sales!$H:$H,Sales!$C:$C,Investors!G19),0,Investors!Q19)</f>
        <v>0</v>
      </c>
      <c r="S19" s="20">
        <f>SUMIFS(Sales!$H:$H,Sales!$C:$C,Investors!G19)</f>
        <v>45505</v>
      </c>
      <c r="T19" s="18" t="str">
        <f t="shared" si="4"/>
        <v>Exit</v>
      </c>
    </row>
    <row r="20" spans="1:20" hidden="1">
      <c r="A20" t="s">
        <v>294</v>
      </c>
      <c r="B20" t="s">
        <v>295</v>
      </c>
      <c r="C20" t="s">
        <v>296</v>
      </c>
      <c r="D20" t="s">
        <v>86</v>
      </c>
      <c r="E20" t="s">
        <v>257</v>
      </c>
      <c r="F20">
        <v>6</v>
      </c>
      <c r="G20" t="s">
        <v>258</v>
      </c>
      <c r="H20" s="5">
        <v>44803</v>
      </c>
      <c r="I20" s="5">
        <v>44819</v>
      </c>
      <c r="J20" s="6">
        <v>45177</v>
      </c>
      <c r="K20" s="4">
        <v>500000</v>
      </c>
      <c r="L20" s="16">
        <v>0.18</v>
      </c>
      <c r="M20" s="4">
        <f t="shared" si="0"/>
        <v>2410.9589041095892</v>
      </c>
      <c r="N20" s="4">
        <f t="shared" si="1"/>
        <v>88273.972602739726</v>
      </c>
      <c r="O20" s="4">
        <f t="shared" si="2"/>
        <v>90684.931506849316</v>
      </c>
      <c r="P20" s="5">
        <f>IF(J20&gt;SUMIFS(Sales!$H:$H,Sales!$C:$C,Investors!G20),SUMIFS(Sales!$H:$H,Sales!$C:$C,Investors!G20),Investors!J20)</f>
        <v>45177</v>
      </c>
      <c r="Q20">
        <f t="shared" si="3"/>
        <v>590684.93150684936</v>
      </c>
      <c r="R20">
        <f>IF(J20&lt;SUMIFS(Sales!$H:$H,Sales!$C:$C,Investors!G20),0,Investors!Q20)</f>
        <v>590684.93150684936</v>
      </c>
      <c r="S20" s="20">
        <f>SUMIFS(Sales!$H:$H,Sales!$C:$C,Investors!G20)</f>
        <v>45177</v>
      </c>
      <c r="T20" s="18" t="str">
        <f t="shared" si="4"/>
        <v>Sale</v>
      </c>
    </row>
    <row r="21" spans="1:20" hidden="1">
      <c r="A21" t="s">
        <v>294</v>
      </c>
      <c r="B21" t="s">
        <v>295</v>
      </c>
      <c r="C21" t="s">
        <v>296</v>
      </c>
      <c r="D21" t="s">
        <v>86</v>
      </c>
      <c r="E21" t="s">
        <v>241</v>
      </c>
      <c r="F21">
        <v>7</v>
      </c>
      <c r="G21" t="s">
        <v>249</v>
      </c>
      <c r="H21" s="5">
        <v>44964</v>
      </c>
      <c r="I21" s="5">
        <v>45072</v>
      </c>
      <c r="J21" s="6">
        <v>45506</v>
      </c>
      <c r="K21" s="4">
        <v>819398.7</v>
      </c>
      <c r="L21" s="16">
        <v>0.18</v>
      </c>
      <c r="M21" s="4">
        <f t="shared" si="0"/>
        <v>26669.743989041093</v>
      </c>
      <c r="N21" s="4">
        <f t="shared" si="1"/>
        <v>174161.50998904108</v>
      </c>
      <c r="O21" s="4">
        <f t="shared" si="2"/>
        <v>200831.25397808218</v>
      </c>
      <c r="P21" s="5">
        <f>IF(J21&gt;SUMIFS(Sales!$H:$H,Sales!$C:$C,Investors!G21),SUMIFS(Sales!$H:$H,Sales!$C:$C,Investors!G21),Investors!J21)</f>
        <v>45503</v>
      </c>
      <c r="Q21">
        <f t="shared" si="3"/>
        <v>1020229.9539780822</v>
      </c>
      <c r="R21">
        <f>IF(J21&lt;SUMIFS(Sales!$H:$H,Sales!$C:$C,Investors!G21),0,Investors!Q21)</f>
        <v>1020229.9539780822</v>
      </c>
      <c r="S21" s="20">
        <f>SUMIFS(Sales!$H:$H,Sales!$C:$C,Investors!G21)</f>
        <v>45503</v>
      </c>
      <c r="T21" s="18" t="str">
        <f t="shared" si="4"/>
        <v>Sale</v>
      </c>
    </row>
    <row r="22" spans="1:20" hidden="1">
      <c r="A22" t="s">
        <v>294</v>
      </c>
      <c r="B22" t="s">
        <v>295</v>
      </c>
      <c r="C22" t="s">
        <v>296</v>
      </c>
      <c r="D22" t="s">
        <v>86</v>
      </c>
      <c r="E22" t="s">
        <v>172</v>
      </c>
      <c r="F22">
        <v>10</v>
      </c>
      <c r="G22" t="s">
        <v>181</v>
      </c>
      <c r="H22" s="5">
        <v>45447</v>
      </c>
      <c r="I22" s="5">
        <v>45450</v>
      </c>
      <c r="J22" s="6">
        <v>46181</v>
      </c>
      <c r="K22" s="4">
        <v>856280.01</v>
      </c>
      <c r="L22" s="16">
        <v>0.18</v>
      </c>
      <c r="M22" s="4">
        <f t="shared" si="0"/>
        <v>774.17096794520558</v>
      </c>
      <c r="N22" s="4">
        <f t="shared" si="1"/>
        <v>93322.791226849309</v>
      </c>
      <c r="O22" s="4">
        <f t="shared" si="2"/>
        <v>94096.962194794512</v>
      </c>
      <c r="P22" s="5">
        <f>IF(J22&gt;SUMIFS(Sales!$H:$H,Sales!$C:$C,Investors!G22),SUMIFS(Sales!$H:$H,Sales!$C:$C,Investors!G22),Investors!J22)</f>
        <v>45671</v>
      </c>
      <c r="Q22">
        <f t="shared" si="3"/>
        <v>950376.97219479457</v>
      </c>
      <c r="R22">
        <f>IF(J22&lt;SUMIFS(Sales!$H:$H,Sales!$C:$C,Investors!G22),0,Investors!Q22)</f>
        <v>950376.97219479457</v>
      </c>
      <c r="S22" s="20">
        <f>SUMIFS(Sales!$H:$H,Sales!$C:$C,Investors!G22)</f>
        <v>45671</v>
      </c>
      <c r="T22" s="18" t="str">
        <f t="shared" si="4"/>
        <v>Sale</v>
      </c>
    </row>
    <row r="23" spans="1:20" hidden="1">
      <c r="A23" t="s">
        <v>297</v>
      </c>
      <c r="B23" t="s">
        <v>298</v>
      </c>
      <c r="C23" t="s">
        <v>299</v>
      </c>
      <c r="D23" t="s">
        <v>24</v>
      </c>
      <c r="E23" t="s">
        <v>25</v>
      </c>
      <c r="F23">
        <v>2</v>
      </c>
      <c r="G23" t="s">
        <v>34</v>
      </c>
      <c r="H23" s="5">
        <v>44126</v>
      </c>
      <c r="I23" s="5">
        <v>44352</v>
      </c>
      <c r="J23" s="6">
        <v>44897</v>
      </c>
      <c r="K23" s="4">
        <v>250000</v>
      </c>
      <c r="L23" s="16">
        <v>0.18</v>
      </c>
      <c r="M23" s="4">
        <f t="shared" si="0"/>
        <v>17027.397260273974</v>
      </c>
      <c r="N23" s="4">
        <f t="shared" si="1"/>
        <v>67191.780821917811</v>
      </c>
      <c r="O23" s="4">
        <f t="shared" si="2"/>
        <v>84219.178082191793</v>
      </c>
      <c r="P23" s="5">
        <f>IF(J23&gt;SUMIFS(Sales!$H:$H,Sales!$C:$C,Investors!G23),SUMIFS(Sales!$H:$H,Sales!$C:$C,Investors!G23),Investors!J23)</f>
        <v>44897</v>
      </c>
      <c r="Q23">
        <f t="shared" si="3"/>
        <v>334219.17808219179</v>
      </c>
      <c r="R23">
        <f>IF(J23&lt;SUMIFS(Sales!$H:$H,Sales!$C:$C,Investors!G23),0,Investors!Q23)</f>
        <v>334219.17808219179</v>
      </c>
      <c r="S23" s="20">
        <f>SUMIFS(Sales!$H:$H,Sales!$C:$C,Investors!G23)</f>
        <v>44897</v>
      </c>
      <c r="T23" s="18" t="str">
        <f t="shared" si="4"/>
        <v>Sale</v>
      </c>
    </row>
    <row r="24" spans="1:20" hidden="1">
      <c r="A24" t="s">
        <v>297</v>
      </c>
      <c r="B24" t="s">
        <v>298</v>
      </c>
      <c r="C24" t="s">
        <v>299</v>
      </c>
      <c r="D24" t="s">
        <v>86</v>
      </c>
      <c r="E24" t="s">
        <v>87</v>
      </c>
      <c r="F24">
        <v>4</v>
      </c>
      <c r="G24" t="s">
        <v>94</v>
      </c>
      <c r="H24" s="5">
        <v>44851</v>
      </c>
      <c r="I24" s="5">
        <v>44889</v>
      </c>
      <c r="J24" s="6">
        <v>45177</v>
      </c>
      <c r="K24" s="4">
        <v>250000</v>
      </c>
      <c r="L24" s="16">
        <v>0.16</v>
      </c>
      <c r="M24" s="4">
        <f t="shared" si="0"/>
        <v>2863.0136986301372</v>
      </c>
      <c r="N24" s="4">
        <f t="shared" si="1"/>
        <v>31561.643835616436</v>
      </c>
      <c r="O24" s="4">
        <f t="shared" si="2"/>
        <v>34424.657534246573</v>
      </c>
      <c r="P24" s="5">
        <f>IF(J24&gt;SUMIFS(Sales!$H:$H,Sales!$C:$C,Investors!G24),SUMIFS(Sales!$H:$H,Sales!$C:$C,Investors!G24),Investors!J24)</f>
        <v>45177</v>
      </c>
      <c r="Q24">
        <f t="shared" si="3"/>
        <v>284424.65753424657</v>
      </c>
      <c r="R24">
        <f>IF(J24&lt;SUMIFS(Sales!$H:$H,Sales!$C:$C,Investors!G24),0,Investors!Q24)</f>
        <v>284424.65753424657</v>
      </c>
      <c r="S24" s="20">
        <f>SUMIFS(Sales!$H:$H,Sales!$C:$C,Investors!G24)</f>
        <v>45177</v>
      </c>
      <c r="T24" s="18" t="str">
        <f t="shared" si="4"/>
        <v>Sale</v>
      </c>
    </row>
    <row r="25" spans="1:20" hidden="1">
      <c r="A25" t="s">
        <v>297</v>
      </c>
      <c r="B25" t="s">
        <v>298</v>
      </c>
      <c r="C25" t="s">
        <v>299</v>
      </c>
      <c r="D25" t="s">
        <v>86</v>
      </c>
      <c r="E25" t="s">
        <v>185</v>
      </c>
      <c r="F25">
        <v>5</v>
      </c>
      <c r="G25" t="s">
        <v>198</v>
      </c>
      <c r="H25" s="5">
        <v>44903</v>
      </c>
      <c r="I25" s="5">
        <v>44967</v>
      </c>
      <c r="J25" s="6">
        <v>45698</v>
      </c>
      <c r="K25" s="4">
        <v>250000</v>
      </c>
      <c r="L25" s="16">
        <v>0.16</v>
      </c>
      <c r="M25" s="4">
        <f t="shared" si="0"/>
        <v>4821.9178082191784</v>
      </c>
      <c r="N25" s="4">
        <f t="shared" si="1"/>
        <v>80109.589041095882</v>
      </c>
      <c r="O25" s="4">
        <f t="shared" si="2"/>
        <v>84931.506849315061</v>
      </c>
      <c r="P25" s="5">
        <f>IF(J25&gt;SUMIFS(Sales!$H:$H,Sales!$C:$C,Investors!G25),SUMIFS(Sales!$H:$H,Sales!$C:$C,Investors!G25),Investors!J25)</f>
        <v>45698</v>
      </c>
      <c r="Q25">
        <f t="shared" si="3"/>
        <v>334931.50684931508</v>
      </c>
      <c r="R25">
        <f>IF(J25&lt;SUMIFS(Sales!$H:$H,Sales!$C:$C,Investors!G25),0,Investors!Q25)</f>
        <v>0</v>
      </c>
      <c r="S25" s="20">
        <f>SUMIFS(Sales!$H:$H,Sales!$C:$C,Investors!G25)</f>
        <v>45740</v>
      </c>
      <c r="T25" s="18" t="str">
        <f t="shared" si="4"/>
        <v>Exit</v>
      </c>
    </row>
    <row r="26" spans="1:20" hidden="1">
      <c r="A26" t="s">
        <v>300</v>
      </c>
      <c r="B26" t="s">
        <v>301</v>
      </c>
      <c r="C26" t="s">
        <v>302</v>
      </c>
      <c r="D26" t="s">
        <v>24</v>
      </c>
      <c r="E26" t="s">
        <v>25</v>
      </c>
      <c r="F26">
        <v>2</v>
      </c>
      <c r="G26" t="s">
        <v>33</v>
      </c>
      <c r="H26" s="5">
        <v>44139</v>
      </c>
      <c r="I26" s="5">
        <v>44316</v>
      </c>
      <c r="J26" s="6">
        <v>44895</v>
      </c>
      <c r="K26" s="4">
        <v>60898.63</v>
      </c>
      <c r="L26" s="16">
        <v>0.18</v>
      </c>
      <c r="M26" s="4">
        <f t="shared" si="0"/>
        <v>3248.4830852054797</v>
      </c>
      <c r="N26" s="4">
        <f t="shared" si="1"/>
        <v>17388.644434520549</v>
      </c>
      <c r="O26" s="4">
        <f t="shared" si="2"/>
        <v>20637.127519726029</v>
      </c>
      <c r="P26" s="5">
        <f>IF(J26&gt;SUMIFS(Sales!$H:$H,Sales!$C:$C,Investors!G26),SUMIFS(Sales!$H:$H,Sales!$C:$C,Investors!G26),Investors!J26)</f>
        <v>44895</v>
      </c>
      <c r="Q26">
        <f t="shared" si="3"/>
        <v>81535.75751972603</v>
      </c>
      <c r="R26">
        <f>IF(J26&lt;SUMIFS(Sales!$H:$H,Sales!$C:$C,Investors!G26),0,Investors!Q26)</f>
        <v>0</v>
      </c>
      <c r="S26" s="20">
        <f>SUMIFS(Sales!$H:$H,Sales!$C:$C,Investors!G26)</f>
        <v>44943</v>
      </c>
      <c r="T26" s="18" t="str">
        <f t="shared" si="4"/>
        <v>Exit</v>
      </c>
    </row>
    <row r="27" spans="1:20" hidden="1">
      <c r="A27" t="s">
        <v>300</v>
      </c>
      <c r="B27" t="s">
        <v>301</v>
      </c>
      <c r="C27" t="s">
        <v>302</v>
      </c>
      <c r="D27" t="s">
        <v>24</v>
      </c>
      <c r="E27" t="s">
        <v>25</v>
      </c>
      <c r="F27">
        <v>3</v>
      </c>
      <c r="G27" t="s">
        <v>33</v>
      </c>
      <c r="H27" s="5">
        <v>44139</v>
      </c>
      <c r="I27" s="5">
        <v>44316</v>
      </c>
      <c r="J27" s="6">
        <v>44895</v>
      </c>
      <c r="K27" s="4">
        <v>39101.370000000003</v>
      </c>
      <c r="L27" s="16">
        <v>0.18</v>
      </c>
      <c r="M27" s="4">
        <f t="shared" si="0"/>
        <v>2085.7634901369865</v>
      </c>
      <c r="N27" s="4">
        <f t="shared" si="1"/>
        <v>11164.7802230137</v>
      </c>
      <c r="O27" s="4">
        <f t="shared" si="2"/>
        <v>13250.543713150688</v>
      </c>
      <c r="P27" s="5">
        <f>IF(J27&gt;SUMIFS(Sales!$H:$H,Sales!$C:$C,Investors!G27),SUMIFS(Sales!$H:$H,Sales!$C:$C,Investors!G27),Investors!J27)</f>
        <v>44895</v>
      </c>
      <c r="Q27">
        <f t="shared" si="3"/>
        <v>52351.913713150687</v>
      </c>
      <c r="R27">
        <f>IF(J27&lt;SUMIFS(Sales!$H:$H,Sales!$C:$C,Investors!G27),0,Investors!Q27)</f>
        <v>0</v>
      </c>
      <c r="S27" s="20">
        <f>SUMIFS(Sales!$H:$H,Sales!$C:$C,Investors!G27)</f>
        <v>44943</v>
      </c>
      <c r="T27" s="18" t="str">
        <f t="shared" si="4"/>
        <v>Exit</v>
      </c>
    </row>
    <row r="28" spans="1:20" hidden="1">
      <c r="A28" t="s">
        <v>300</v>
      </c>
      <c r="B28" t="s">
        <v>301</v>
      </c>
      <c r="C28" t="s">
        <v>302</v>
      </c>
      <c r="D28" t="s">
        <v>86</v>
      </c>
      <c r="E28" t="s">
        <v>185</v>
      </c>
      <c r="F28">
        <v>4</v>
      </c>
      <c r="G28" t="s">
        <v>200</v>
      </c>
      <c r="H28" s="5">
        <v>44908</v>
      </c>
      <c r="I28" s="5">
        <v>44980</v>
      </c>
      <c r="J28" s="6">
        <v>45711</v>
      </c>
      <c r="K28" s="4">
        <v>150000</v>
      </c>
      <c r="L28" s="16">
        <v>0.14000000000000001</v>
      </c>
      <c r="M28" s="4">
        <f t="shared" si="0"/>
        <v>3254.7945205479446</v>
      </c>
      <c r="N28" s="4">
        <f t="shared" si="1"/>
        <v>42057.534246575349</v>
      </c>
      <c r="O28" s="4">
        <f t="shared" si="2"/>
        <v>45312.328767123297</v>
      </c>
      <c r="P28" s="5">
        <f>IF(J28&gt;SUMIFS(Sales!$H:$H,Sales!$C:$C,Investors!G28),SUMIFS(Sales!$H:$H,Sales!$C:$C,Investors!G28),Investors!J28)</f>
        <v>45711</v>
      </c>
      <c r="Q28">
        <f t="shared" si="3"/>
        <v>195312.32876712328</v>
      </c>
      <c r="R28">
        <f>IF(J28&lt;SUMIFS(Sales!$H:$H,Sales!$C:$C,Investors!G28),0,Investors!Q28)</f>
        <v>0</v>
      </c>
      <c r="S28" s="20">
        <f>SUMIFS(Sales!$H:$H,Sales!$C:$C,Investors!G28)</f>
        <v>45740</v>
      </c>
      <c r="T28" s="18" t="str">
        <f t="shared" si="4"/>
        <v>Exit</v>
      </c>
    </row>
    <row r="29" spans="1:20" hidden="1">
      <c r="A29" t="s">
        <v>303</v>
      </c>
      <c r="B29" t="s">
        <v>304</v>
      </c>
      <c r="C29" t="s">
        <v>305</v>
      </c>
      <c r="D29" t="s">
        <v>86</v>
      </c>
      <c r="E29" t="s">
        <v>106</v>
      </c>
      <c r="F29">
        <v>10</v>
      </c>
      <c r="G29" t="s">
        <v>108</v>
      </c>
      <c r="H29" s="5">
        <v>44657</v>
      </c>
      <c r="I29" s="5">
        <v>44694</v>
      </c>
      <c r="J29" s="6">
        <v>45323</v>
      </c>
      <c r="K29" s="4">
        <v>500000</v>
      </c>
      <c r="L29" s="16">
        <v>0.18</v>
      </c>
      <c r="M29" s="4">
        <f t="shared" si="0"/>
        <v>5575.3424657534251</v>
      </c>
      <c r="N29" s="4">
        <f t="shared" si="1"/>
        <v>155095.89041095891</v>
      </c>
      <c r="O29" s="4">
        <f t="shared" si="2"/>
        <v>160671.23287671234</v>
      </c>
      <c r="P29" s="5">
        <f>IF(J29&gt;SUMIFS(Sales!$H:$H,Sales!$C:$C,Investors!G29),SUMIFS(Sales!$H:$H,Sales!$C:$C,Investors!G29),Investors!J29)</f>
        <v>45323</v>
      </c>
      <c r="Q29">
        <f t="shared" si="3"/>
        <v>660671.23287671234</v>
      </c>
      <c r="R29">
        <f>IF(J29&lt;SUMIFS(Sales!$H:$H,Sales!$C:$C,Investors!G29),0,Investors!Q29)</f>
        <v>0</v>
      </c>
      <c r="S29" s="20">
        <f>SUMIFS(Sales!$H:$H,Sales!$C:$C,Investors!G29)</f>
        <v>45341</v>
      </c>
      <c r="T29" s="18" t="str">
        <f t="shared" si="4"/>
        <v>Exit</v>
      </c>
    </row>
    <row r="30" spans="1:20" hidden="1">
      <c r="A30" t="s">
        <v>303</v>
      </c>
      <c r="B30" t="s">
        <v>304</v>
      </c>
      <c r="C30" t="s">
        <v>305</v>
      </c>
      <c r="D30" t="s">
        <v>86</v>
      </c>
      <c r="E30" t="s">
        <v>106</v>
      </c>
      <c r="F30">
        <v>11</v>
      </c>
      <c r="G30" t="s">
        <v>109</v>
      </c>
      <c r="H30" s="5">
        <v>44657</v>
      </c>
      <c r="I30" s="5">
        <v>44694</v>
      </c>
      <c r="J30" s="6">
        <v>45323</v>
      </c>
      <c r="K30" s="4">
        <v>551117.11</v>
      </c>
      <c r="L30" s="16">
        <v>0.18</v>
      </c>
      <c r="M30" s="4">
        <f t="shared" si="0"/>
        <v>6145.3332539726025</v>
      </c>
      <c r="N30" s="4">
        <f t="shared" si="1"/>
        <v>170951.99779232877</v>
      </c>
      <c r="O30" s="4">
        <f t="shared" si="2"/>
        <v>177097.33104630138</v>
      </c>
      <c r="P30" s="5">
        <f>IF(J30&gt;SUMIFS(Sales!$H:$H,Sales!$C:$C,Investors!G30),SUMIFS(Sales!$H:$H,Sales!$C:$C,Investors!G30),Investors!J30)</f>
        <v>45323</v>
      </c>
      <c r="Q30">
        <f t="shared" si="3"/>
        <v>728214.44104630139</v>
      </c>
      <c r="R30">
        <f>IF(J30&lt;SUMIFS(Sales!$H:$H,Sales!$C:$C,Investors!G30),0,Investors!Q30)</f>
        <v>728214.44104630139</v>
      </c>
      <c r="S30" s="20">
        <f>SUMIFS(Sales!$H:$H,Sales!$C:$C,Investors!G30)</f>
        <v>45323</v>
      </c>
      <c r="T30" s="18" t="str">
        <f t="shared" si="4"/>
        <v>Sale</v>
      </c>
    </row>
    <row r="31" spans="1:20" hidden="1">
      <c r="A31" t="s">
        <v>303</v>
      </c>
      <c r="B31" t="s">
        <v>304</v>
      </c>
      <c r="C31" t="s">
        <v>305</v>
      </c>
      <c r="D31" t="s">
        <v>86</v>
      </c>
      <c r="E31" t="s">
        <v>228</v>
      </c>
      <c r="F31">
        <v>12</v>
      </c>
      <c r="G31" t="s">
        <v>232</v>
      </c>
      <c r="H31" s="5">
        <v>44706</v>
      </c>
      <c r="I31" s="5">
        <v>44743</v>
      </c>
      <c r="J31" s="6">
        <v>45369</v>
      </c>
      <c r="K31" s="4">
        <v>500000</v>
      </c>
      <c r="L31" s="16">
        <v>0.18</v>
      </c>
      <c r="M31" s="4">
        <f t="shared" si="0"/>
        <v>5575.3424657534251</v>
      </c>
      <c r="N31" s="4">
        <f t="shared" si="1"/>
        <v>154356.16438356164</v>
      </c>
      <c r="O31" s="4">
        <f t="shared" si="2"/>
        <v>159931.50684931508</v>
      </c>
      <c r="P31" s="5">
        <f>IF(J31&gt;SUMIFS(Sales!$H:$H,Sales!$C:$C,Investors!G31),SUMIFS(Sales!$H:$H,Sales!$C:$C,Investors!G31),Investors!J31)</f>
        <v>45369</v>
      </c>
      <c r="Q31">
        <f t="shared" si="3"/>
        <v>659931.50684931502</v>
      </c>
      <c r="R31">
        <f>IF(J31&lt;SUMIFS(Sales!$H:$H,Sales!$C:$C,Investors!G31),0,Investors!Q31)</f>
        <v>659931.50684931502</v>
      </c>
      <c r="S31" s="20">
        <f>SUMIFS(Sales!$H:$H,Sales!$C:$C,Investors!G31)</f>
        <v>45369</v>
      </c>
      <c r="T31" s="18" t="str">
        <f t="shared" si="4"/>
        <v>Sale</v>
      </c>
    </row>
    <row r="32" spans="1:20" hidden="1">
      <c r="A32" t="s">
        <v>303</v>
      </c>
      <c r="B32" t="s">
        <v>304</v>
      </c>
      <c r="C32" t="s">
        <v>305</v>
      </c>
      <c r="D32" t="s">
        <v>86</v>
      </c>
      <c r="E32" t="s">
        <v>119</v>
      </c>
      <c r="F32">
        <v>13</v>
      </c>
      <c r="G32" t="s">
        <v>124</v>
      </c>
      <c r="H32" s="5">
        <v>45328</v>
      </c>
      <c r="I32" s="5">
        <v>45408</v>
      </c>
      <c r="J32" s="6">
        <v>46139</v>
      </c>
      <c r="K32" s="4">
        <v>725979.77</v>
      </c>
      <c r="L32" s="16">
        <v>0.18</v>
      </c>
      <c r="M32" s="4">
        <f t="shared" si="0"/>
        <v>17503.073906849317</v>
      </c>
      <c r="N32" s="4">
        <f t="shared" si="1"/>
        <v>182946.90203999999</v>
      </c>
      <c r="O32" s="4">
        <f t="shared" si="2"/>
        <v>200449.9759468493</v>
      </c>
      <c r="P32" s="5">
        <f>IF(J32&gt;SUMIFS(Sales!$H:$H,Sales!$C:$C,Investors!G32),SUMIFS(Sales!$H:$H,Sales!$C:$C,Investors!G32),Investors!J32)</f>
        <v>45919</v>
      </c>
      <c r="Q32">
        <f t="shared" si="3"/>
        <v>926429.74594684935</v>
      </c>
      <c r="R32">
        <f>IF(J32&lt;SUMIFS(Sales!$H:$H,Sales!$C:$C,Investors!G32),0,Investors!Q32)</f>
        <v>926429.74594684935</v>
      </c>
      <c r="S32" s="20">
        <f>SUMIFS(Sales!$H:$H,Sales!$C:$C,Investors!G32)</f>
        <v>45919</v>
      </c>
      <c r="T32" s="18" t="str">
        <f t="shared" si="4"/>
        <v>Sale</v>
      </c>
    </row>
    <row r="33" spans="1:20" hidden="1">
      <c r="A33" t="s">
        <v>306</v>
      </c>
      <c r="B33" t="s">
        <v>307</v>
      </c>
      <c r="C33" t="s">
        <v>308</v>
      </c>
      <c r="D33" t="s">
        <v>24</v>
      </c>
      <c r="E33" t="s">
        <v>25</v>
      </c>
      <c r="F33">
        <v>2</v>
      </c>
      <c r="G33" t="s">
        <v>32</v>
      </c>
      <c r="H33" s="5">
        <v>44116</v>
      </c>
      <c r="I33" s="5">
        <v>44316</v>
      </c>
      <c r="J33" s="6">
        <v>44887</v>
      </c>
      <c r="K33" s="4">
        <v>405157.53</v>
      </c>
      <c r="L33" s="16">
        <v>0.18</v>
      </c>
      <c r="M33" s="4">
        <f t="shared" si="0"/>
        <v>24420.453863013703</v>
      </c>
      <c r="N33" s="4">
        <f t="shared" si="1"/>
        <v>114087.92036547945</v>
      </c>
      <c r="O33" s="4">
        <f t="shared" si="2"/>
        <v>138508.37422849316</v>
      </c>
      <c r="P33" s="5">
        <f>IF(J33&gt;SUMIFS(Sales!$H:$H,Sales!$C:$C,Investors!G33),SUMIFS(Sales!$H:$H,Sales!$C:$C,Investors!G33),Investors!J33)</f>
        <v>44887</v>
      </c>
      <c r="Q33">
        <f t="shared" si="3"/>
        <v>543665.90422849322</v>
      </c>
      <c r="R33">
        <f>IF(J33&lt;SUMIFS(Sales!$H:$H,Sales!$C:$C,Investors!G33),0,Investors!Q33)</f>
        <v>543665.90422849322</v>
      </c>
      <c r="S33" s="20">
        <f>SUMIFS(Sales!$H:$H,Sales!$C:$C,Investors!G33)</f>
        <v>44887</v>
      </c>
      <c r="T33" s="18" t="str">
        <f t="shared" si="4"/>
        <v>Sale</v>
      </c>
    </row>
    <row r="34" spans="1:20" hidden="1">
      <c r="A34" t="s">
        <v>306</v>
      </c>
      <c r="B34" t="s">
        <v>307</v>
      </c>
      <c r="C34" t="s">
        <v>308</v>
      </c>
      <c r="D34" t="s">
        <v>86</v>
      </c>
      <c r="E34" t="s">
        <v>185</v>
      </c>
      <c r="F34">
        <v>3</v>
      </c>
      <c r="G34" t="s">
        <v>188</v>
      </c>
      <c r="H34" s="5">
        <v>44901</v>
      </c>
      <c r="I34" s="5">
        <v>44916</v>
      </c>
      <c r="J34" s="6">
        <v>45530</v>
      </c>
      <c r="K34" s="4">
        <v>423120.71</v>
      </c>
      <c r="L34" s="16">
        <v>0.14000000000000001</v>
      </c>
      <c r="M34" s="4">
        <f t="shared" si="0"/>
        <v>1912.7374561643835</v>
      </c>
      <c r="N34" s="4">
        <f t="shared" si="1"/>
        <v>99647.825292054811</v>
      </c>
      <c r="O34" s="4">
        <f t="shared" si="2"/>
        <v>101560.56274821919</v>
      </c>
      <c r="P34" s="5">
        <f>IF(J34&gt;SUMIFS(Sales!$H:$H,Sales!$C:$C,Investors!G34),SUMIFS(Sales!$H:$H,Sales!$C:$C,Investors!G34),Investors!J34)</f>
        <v>45530</v>
      </c>
      <c r="Q34">
        <f t="shared" si="3"/>
        <v>524681.2727482192</v>
      </c>
      <c r="R34">
        <f>IF(J34&lt;SUMIFS(Sales!$H:$H,Sales!$C:$C,Investors!G34),0,Investors!Q34)</f>
        <v>0</v>
      </c>
      <c r="S34" s="20">
        <f>SUMIFS(Sales!$H:$H,Sales!$C:$C,Investors!G34)</f>
        <v>45740</v>
      </c>
      <c r="T34" s="18" t="str">
        <f t="shared" si="4"/>
        <v>Exit</v>
      </c>
    </row>
    <row r="35" spans="1:20" hidden="1">
      <c r="A35" t="s">
        <v>309</v>
      </c>
      <c r="B35" t="s">
        <v>310</v>
      </c>
      <c r="C35" t="s">
        <v>311</v>
      </c>
      <c r="D35" t="s">
        <v>24</v>
      </c>
      <c r="E35" t="s">
        <v>25</v>
      </c>
      <c r="F35">
        <v>4</v>
      </c>
      <c r="G35" t="s">
        <v>33</v>
      </c>
      <c r="H35" s="5">
        <v>44119</v>
      </c>
      <c r="I35" s="5">
        <v>44352</v>
      </c>
      <c r="J35" s="6">
        <v>44895</v>
      </c>
      <c r="K35" s="4">
        <v>341424.66</v>
      </c>
      <c r="L35" s="16">
        <v>0.18</v>
      </c>
      <c r="M35" s="4">
        <f t="shared" si="0"/>
        <v>23974.559002191781</v>
      </c>
      <c r="N35" s="4">
        <f t="shared" si="1"/>
        <v>91426.976077808213</v>
      </c>
      <c r="O35" s="4">
        <f t="shared" si="2"/>
        <v>115401.53508</v>
      </c>
      <c r="P35" s="5">
        <f>IF(J35&gt;SUMIFS(Sales!$H:$H,Sales!$C:$C,Investors!G35),SUMIFS(Sales!$H:$H,Sales!$C:$C,Investors!G35),Investors!J35)</f>
        <v>44895</v>
      </c>
      <c r="Q35">
        <f t="shared" si="3"/>
        <v>456826.19507999998</v>
      </c>
      <c r="R35">
        <f>IF(J35&lt;SUMIFS(Sales!$H:$H,Sales!$C:$C,Investors!G35),0,Investors!Q35)</f>
        <v>0</v>
      </c>
      <c r="S35" s="20">
        <f>SUMIFS(Sales!$H:$H,Sales!$C:$C,Investors!G35)</f>
        <v>44943</v>
      </c>
      <c r="T35" s="18" t="str">
        <f t="shared" si="4"/>
        <v>Exit</v>
      </c>
    </row>
    <row r="36" spans="1:20" hidden="1">
      <c r="A36" t="s">
        <v>309</v>
      </c>
      <c r="B36" t="s">
        <v>310</v>
      </c>
      <c r="C36" t="s">
        <v>311</v>
      </c>
      <c r="D36" t="s">
        <v>86</v>
      </c>
      <c r="E36" t="s">
        <v>87</v>
      </c>
      <c r="F36">
        <v>8</v>
      </c>
      <c r="G36" t="s">
        <v>91</v>
      </c>
      <c r="H36" s="5">
        <v>44840</v>
      </c>
      <c r="I36" s="5">
        <v>44889</v>
      </c>
      <c r="J36" s="6">
        <v>45167</v>
      </c>
      <c r="K36" s="4">
        <v>800000</v>
      </c>
      <c r="L36" s="16">
        <v>0.18</v>
      </c>
      <c r="M36" s="4">
        <f t="shared" si="0"/>
        <v>11813.698630136987</v>
      </c>
      <c r="N36" s="4">
        <f t="shared" si="1"/>
        <v>109676.71232876711</v>
      </c>
      <c r="O36" s="4">
        <f t="shared" si="2"/>
        <v>121490.4109589041</v>
      </c>
      <c r="P36" s="5">
        <f>IF(J36&gt;SUMIFS(Sales!$H:$H,Sales!$C:$C,Investors!G36),SUMIFS(Sales!$H:$H,Sales!$C:$C,Investors!G36),Investors!J36)</f>
        <v>45167</v>
      </c>
      <c r="Q36">
        <f t="shared" si="3"/>
        <v>921490.41095890407</v>
      </c>
      <c r="R36">
        <f>IF(J36&lt;SUMIFS(Sales!$H:$H,Sales!$C:$C,Investors!G36),0,Investors!Q36)</f>
        <v>921490.41095890407</v>
      </c>
      <c r="S36" s="20">
        <f>SUMIFS(Sales!$H:$H,Sales!$C:$C,Investors!G36)</f>
        <v>45167</v>
      </c>
      <c r="T36" s="18" t="str">
        <f t="shared" si="4"/>
        <v>Sale</v>
      </c>
    </row>
    <row r="37" spans="1:20" hidden="1">
      <c r="A37" t="s">
        <v>309</v>
      </c>
      <c r="B37" t="s">
        <v>310</v>
      </c>
      <c r="C37" t="s">
        <v>311</v>
      </c>
      <c r="D37" t="s">
        <v>86</v>
      </c>
      <c r="E37" t="s">
        <v>185</v>
      </c>
      <c r="F37">
        <v>9</v>
      </c>
      <c r="G37" t="s">
        <v>199</v>
      </c>
      <c r="H37" s="5">
        <v>44909</v>
      </c>
      <c r="I37" s="5">
        <v>44980</v>
      </c>
      <c r="J37" s="6">
        <v>45711</v>
      </c>
      <c r="K37" s="4">
        <v>400000</v>
      </c>
      <c r="L37" s="16">
        <v>0.18</v>
      </c>
      <c r="M37" s="4">
        <f t="shared" si="0"/>
        <v>8558.9041095890407</v>
      </c>
      <c r="N37" s="4">
        <f t="shared" si="1"/>
        <v>144197.26027397258</v>
      </c>
      <c r="O37" s="4">
        <f t="shared" si="2"/>
        <v>152756.16438356161</v>
      </c>
      <c r="P37" s="5">
        <f>IF(J37&gt;SUMIFS(Sales!$H:$H,Sales!$C:$C,Investors!G37),SUMIFS(Sales!$H:$H,Sales!$C:$C,Investors!G37),Investors!J37)</f>
        <v>45711</v>
      </c>
      <c r="Q37">
        <f t="shared" si="3"/>
        <v>552756.16438356158</v>
      </c>
      <c r="R37">
        <f>IF(J37&lt;SUMIFS(Sales!$H:$H,Sales!$C:$C,Investors!G37),0,Investors!Q37)</f>
        <v>0</v>
      </c>
      <c r="S37" s="20">
        <f>SUMIFS(Sales!$H:$H,Sales!$C:$C,Investors!G37)</f>
        <v>45740</v>
      </c>
      <c r="T37" s="18" t="str">
        <f t="shared" si="4"/>
        <v>Exit</v>
      </c>
    </row>
    <row r="38" spans="1:20" hidden="1">
      <c r="A38" t="s">
        <v>309</v>
      </c>
      <c r="B38" t="s">
        <v>310</v>
      </c>
      <c r="C38" t="s">
        <v>311</v>
      </c>
      <c r="D38" t="s">
        <v>86</v>
      </c>
      <c r="E38" t="s">
        <v>241</v>
      </c>
      <c r="F38">
        <v>10</v>
      </c>
      <c r="G38" t="s">
        <v>245</v>
      </c>
      <c r="H38" s="5">
        <v>44916</v>
      </c>
      <c r="I38" s="5">
        <v>45016</v>
      </c>
      <c r="J38" s="6">
        <v>45503</v>
      </c>
      <c r="K38" s="4">
        <v>1108630.1399999999</v>
      </c>
      <c r="L38" s="16">
        <v>0.18</v>
      </c>
      <c r="M38" s="4">
        <f t="shared" si="0"/>
        <v>33410.771342465749</v>
      </c>
      <c r="N38" s="4">
        <f t="shared" si="1"/>
        <v>266253.47417095886</v>
      </c>
      <c r="O38" s="4">
        <f t="shared" si="2"/>
        <v>299664.24551342463</v>
      </c>
      <c r="P38" s="5">
        <f>IF(J38&gt;SUMIFS(Sales!$H:$H,Sales!$C:$C,Investors!G38),SUMIFS(Sales!$H:$H,Sales!$C:$C,Investors!G38),Investors!J38)</f>
        <v>45503</v>
      </c>
      <c r="Q38">
        <f t="shared" si="3"/>
        <v>1408294.3855134244</v>
      </c>
      <c r="R38">
        <f>IF(J38&lt;SUMIFS(Sales!$H:$H,Sales!$C:$C,Investors!G38),0,Investors!Q38)</f>
        <v>1408294.3855134244</v>
      </c>
      <c r="S38" s="20">
        <f>SUMIFS(Sales!$H:$H,Sales!$C:$C,Investors!G38)</f>
        <v>45503</v>
      </c>
      <c r="T38" s="18" t="str">
        <f t="shared" si="4"/>
        <v>Sale</v>
      </c>
    </row>
    <row r="39" spans="1:20" hidden="1">
      <c r="A39" t="s">
        <v>312</v>
      </c>
      <c r="B39" t="s">
        <v>313</v>
      </c>
      <c r="C39" t="s">
        <v>314</v>
      </c>
      <c r="D39" t="s">
        <v>86</v>
      </c>
      <c r="E39" t="s">
        <v>106</v>
      </c>
      <c r="F39">
        <v>9</v>
      </c>
      <c r="G39" t="s">
        <v>111</v>
      </c>
      <c r="H39" s="5">
        <v>44706</v>
      </c>
      <c r="I39" s="5">
        <v>44719</v>
      </c>
      <c r="J39" s="6">
        <v>45272</v>
      </c>
      <c r="K39" s="4">
        <v>771986.94</v>
      </c>
      <c r="L39" s="16">
        <v>0.18</v>
      </c>
      <c r="M39" s="4">
        <f t="shared" si="0"/>
        <v>3024.4967786301368</v>
      </c>
      <c r="N39" s="4">
        <f t="shared" si="1"/>
        <v>210530.35618520546</v>
      </c>
      <c r="O39" s="4">
        <f t="shared" si="2"/>
        <v>213554.85296383558</v>
      </c>
      <c r="P39" s="5">
        <f>IF(J39&gt;SUMIFS(Sales!$H:$H,Sales!$C:$C,Investors!G39),SUMIFS(Sales!$H:$H,Sales!$C:$C,Investors!G39),Investors!J39)</f>
        <v>45272</v>
      </c>
      <c r="Q39">
        <f t="shared" si="3"/>
        <v>985541.79296383553</v>
      </c>
      <c r="R39">
        <f>IF(J39&lt;SUMIFS(Sales!$H:$H,Sales!$C:$C,Investors!G39),0,Investors!Q39)</f>
        <v>0</v>
      </c>
      <c r="S39" s="20">
        <f>SUMIFS(Sales!$H:$H,Sales!$C:$C,Investors!G39)</f>
        <v>45327</v>
      </c>
      <c r="T39" s="18" t="str">
        <f t="shared" si="4"/>
        <v>Exit</v>
      </c>
    </row>
    <row r="40" spans="1:20" hidden="1">
      <c r="A40" t="s">
        <v>312</v>
      </c>
      <c r="B40" t="s">
        <v>313</v>
      </c>
      <c r="C40" t="s">
        <v>314</v>
      </c>
      <c r="D40" t="s">
        <v>24</v>
      </c>
      <c r="E40" t="s">
        <v>25</v>
      </c>
      <c r="F40">
        <v>10</v>
      </c>
      <c r="G40" t="s">
        <v>36</v>
      </c>
      <c r="H40" s="5">
        <v>44771</v>
      </c>
      <c r="I40" s="5">
        <v>44772</v>
      </c>
      <c r="J40" s="6">
        <v>44943</v>
      </c>
      <c r="K40" s="4">
        <v>238431.51</v>
      </c>
      <c r="L40" s="16">
        <v>0.18</v>
      </c>
      <c r="M40" s="4">
        <f t="shared" si="0"/>
        <v>71.856071506849318</v>
      </c>
      <c r="N40" s="4">
        <f t="shared" si="1"/>
        <v>20106.635281643838</v>
      </c>
      <c r="O40" s="4">
        <f t="shared" si="2"/>
        <v>20178.491353150686</v>
      </c>
      <c r="P40" s="5">
        <f>IF(J40&gt;SUMIFS(Sales!$H:$H,Sales!$C:$C,Investors!G40),SUMIFS(Sales!$H:$H,Sales!$C:$C,Investors!G40),Investors!J40)</f>
        <v>44943</v>
      </c>
      <c r="Q40">
        <f t="shared" si="3"/>
        <v>258610.0013531507</v>
      </c>
      <c r="R40">
        <f>IF(J40&lt;SUMIFS(Sales!$H:$H,Sales!$C:$C,Investors!G40),0,Investors!Q40)</f>
        <v>258610.0013531507</v>
      </c>
      <c r="S40" s="20">
        <f>SUMIFS(Sales!$H:$H,Sales!$C:$C,Investors!G40)</f>
        <v>44943</v>
      </c>
      <c r="T40" s="18" t="str">
        <f t="shared" si="4"/>
        <v>Sale</v>
      </c>
    </row>
    <row r="41" spans="1:20" hidden="1">
      <c r="A41" t="s">
        <v>312</v>
      </c>
      <c r="B41" t="s">
        <v>313</v>
      </c>
      <c r="C41" t="s">
        <v>314</v>
      </c>
      <c r="D41" t="s">
        <v>86</v>
      </c>
      <c r="E41" t="s">
        <v>241</v>
      </c>
      <c r="F41">
        <v>11</v>
      </c>
      <c r="G41" t="s">
        <v>248</v>
      </c>
      <c r="H41" s="5">
        <v>44960</v>
      </c>
      <c r="I41" s="5">
        <v>45072</v>
      </c>
      <c r="J41" s="6">
        <v>45541</v>
      </c>
      <c r="K41" s="4">
        <v>258587.14</v>
      </c>
      <c r="L41" s="16">
        <v>0.18</v>
      </c>
      <c r="M41" s="4">
        <f t="shared" si="0"/>
        <v>8728.2015473972606</v>
      </c>
      <c r="N41" s="4">
        <f t="shared" si="1"/>
        <v>59808.017421369863</v>
      </c>
      <c r="O41" s="4">
        <f t="shared" si="2"/>
        <v>68536.21896876712</v>
      </c>
      <c r="P41" s="5">
        <f>IF(J41&gt;SUMIFS(Sales!$H:$H,Sales!$C:$C,Investors!G41),SUMIFS(Sales!$H:$H,Sales!$C:$C,Investors!G41),Investors!J41)</f>
        <v>45541</v>
      </c>
      <c r="Q41">
        <f t="shared" si="3"/>
        <v>327123.3589687671</v>
      </c>
      <c r="R41">
        <f>IF(J41&lt;SUMIFS(Sales!$H:$H,Sales!$C:$C,Investors!G41),0,Investors!Q41)</f>
        <v>327123.3589687671</v>
      </c>
      <c r="S41" s="20">
        <f>SUMIFS(Sales!$H:$H,Sales!$C:$C,Investors!G41)</f>
        <v>45541</v>
      </c>
      <c r="T41" s="18" t="str">
        <f t="shared" si="4"/>
        <v>Sale</v>
      </c>
    </row>
    <row r="42" spans="1:20" hidden="1">
      <c r="A42" t="s">
        <v>312</v>
      </c>
      <c r="B42" t="s">
        <v>313</v>
      </c>
      <c r="C42" t="s">
        <v>314</v>
      </c>
      <c r="D42" t="s">
        <v>86</v>
      </c>
      <c r="E42" t="s">
        <v>210</v>
      </c>
      <c r="F42">
        <v>12</v>
      </c>
      <c r="G42" t="s">
        <v>218</v>
      </c>
      <c r="H42" s="5">
        <v>45279</v>
      </c>
      <c r="I42" s="5">
        <v>45371</v>
      </c>
      <c r="J42" s="6">
        <v>46102</v>
      </c>
      <c r="K42" s="4">
        <v>984516</v>
      </c>
      <c r="L42" s="16">
        <v>0.18</v>
      </c>
      <c r="M42" s="4">
        <f t="shared" si="0"/>
        <v>27296.717589041094</v>
      </c>
      <c r="N42" s="4">
        <f t="shared" si="1"/>
        <v>196633.46958904111</v>
      </c>
      <c r="O42" s="4">
        <f t="shared" si="2"/>
        <v>223930.18717808221</v>
      </c>
      <c r="P42" s="5">
        <f>IF(J42&gt;SUMIFS(Sales!$H:$H,Sales!$C:$C,Investors!G42),SUMIFS(Sales!$H:$H,Sales!$C:$C,Investors!G42),Investors!J42)</f>
        <v>45776</v>
      </c>
      <c r="Q42">
        <f t="shared" si="3"/>
        <v>1208446.1871780823</v>
      </c>
      <c r="R42">
        <f>IF(J42&lt;SUMIFS(Sales!$H:$H,Sales!$C:$C,Investors!G42),0,Investors!Q42)</f>
        <v>1208446.1871780823</v>
      </c>
      <c r="S42" s="20">
        <f>SUMIFS(Sales!$H:$H,Sales!$C:$C,Investors!G42)</f>
        <v>45776</v>
      </c>
      <c r="T42" s="18" t="str">
        <f t="shared" si="4"/>
        <v>Sale</v>
      </c>
    </row>
    <row r="43" spans="1:20" hidden="1">
      <c r="A43" t="s">
        <v>312</v>
      </c>
      <c r="B43" t="s">
        <v>313</v>
      </c>
      <c r="C43" t="s">
        <v>314</v>
      </c>
      <c r="D43" t="s">
        <v>86</v>
      </c>
      <c r="E43" t="s">
        <v>132</v>
      </c>
      <c r="F43">
        <v>15</v>
      </c>
      <c r="G43" t="s">
        <v>139</v>
      </c>
      <c r="H43" s="5">
        <v>45342</v>
      </c>
      <c r="I43" s="5">
        <v>45408</v>
      </c>
      <c r="J43" s="6">
        <v>46139</v>
      </c>
      <c r="K43" s="4">
        <v>352090.41</v>
      </c>
      <c r="L43" s="16">
        <v>0.18</v>
      </c>
      <c r="M43" s="4">
        <f t="shared" si="0"/>
        <v>7003.2229495890406</v>
      </c>
      <c r="N43" s="4">
        <f t="shared" si="1"/>
        <v>103312.00797534245</v>
      </c>
      <c r="O43" s="4">
        <f t="shared" si="2"/>
        <v>110315.23092493149</v>
      </c>
      <c r="P43" s="5">
        <f>IF(J43&gt;SUMIFS(Sales!$H:$H,Sales!$C:$C,Investors!G43),SUMIFS(Sales!$H:$H,Sales!$C:$C,Investors!G43),Investors!J43)</f>
        <v>46003</v>
      </c>
      <c r="Q43">
        <f t="shared" si="3"/>
        <v>462405.64092493145</v>
      </c>
      <c r="R43">
        <f>IF(J43&lt;SUMIFS(Sales!$H:$H,Sales!$C:$C,Investors!G43),0,Investors!Q43)</f>
        <v>462405.64092493145</v>
      </c>
      <c r="S43" s="20">
        <f>SUMIFS(Sales!$H:$H,Sales!$C:$C,Investors!G43)</f>
        <v>46003</v>
      </c>
      <c r="T43" s="18" t="str">
        <f t="shared" si="4"/>
        <v>Sale</v>
      </c>
    </row>
    <row r="44" spans="1:20" hidden="1">
      <c r="A44" t="s">
        <v>315</v>
      </c>
      <c r="B44" t="s">
        <v>316</v>
      </c>
      <c r="C44" t="s">
        <v>317</v>
      </c>
      <c r="D44" t="s">
        <v>24</v>
      </c>
      <c r="E44" t="s">
        <v>25</v>
      </c>
      <c r="F44">
        <v>4</v>
      </c>
      <c r="G44" t="s">
        <v>38</v>
      </c>
      <c r="H44" s="5">
        <v>44230</v>
      </c>
      <c r="I44" s="5">
        <v>44378</v>
      </c>
      <c r="J44" s="6">
        <v>44901</v>
      </c>
      <c r="K44" s="4">
        <v>200000</v>
      </c>
      <c r="L44" s="16">
        <v>0.18</v>
      </c>
      <c r="M44" s="4">
        <f t="shared" si="0"/>
        <v>8920.5479452054788</v>
      </c>
      <c r="N44" s="4">
        <f t="shared" si="1"/>
        <v>51583.561643835616</v>
      </c>
      <c r="O44" s="4">
        <f t="shared" si="2"/>
        <v>60504.109589041094</v>
      </c>
      <c r="P44" s="5">
        <f>IF(J44&gt;SUMIFS(Sales!$H:$H,Sales!$C:$C,Investors!G44),SUMIFS(Sales!$H:$H,Sales!$C:$C,Investors!G44),Investors!J44)</f>
        <v>44901</v>
      </c>
      <c r="Q44">
        <f t="shared" si="3"/>
        <v>260504.10958904109</v>
      </c>
      <c r="R44">
        <f>IF(J44&lt;SUMIFS(Sales!$H:$H,Sales!$C:$C,Investors!G44),0,Investors!Q44)</f>
        <v>260504.10958904109</v>
      </c>
      <c r="S44" s="20">
        <f>SUMIFS(Sales!$H:$H,Sales!$C:$C,Investors!G44)</f>
        <v>44901</v>
      </c>
      <c r="T44" s="18" t="str">
        <f t="shared" si="4"/>
        <v>Sale</v>
      </c>
    </row>
    <row r="45" spans="1:20" hidden="1">
      <c r="A45" t="s">
        <v>315</v>
      </c>
      <c r="B45" t="s">
        <v>316</v>
      </c>
      <c r="C45" t="s">
        <v>317</v>
      </c>
      <c r="D45" t="s">
        <v>86</v>
      </c>
      <c r="E45" t="s">
        <v>228</v>
      </c>
      <c r="F45">
        <v>5</v>
      </c>
      <c r="G45" t="s">
        <v>229</v>
      </c>
      <c r="H45" s="5">
        <v>44699</v>
      </c>
      <c r="I45" s="5">
        <v>44777</v>
      </c>
      <c r="J45" s="6">
        <v>45310</v>
      </c>
      <c r="K45" s="4">
        <v>187141.65</v>
      </c>
      <c r="L45" s="16">
        <v>0.14000000000000001</v>
      </c>
      <c r="M45" s="4">
        <f t="shared" si="0"/>
        <v>4399.1105671232872</v>
      </c>
      <c r="N45" s="4">
        <f t="shared" si="1"/>
        <v>38258.931295890412</v>
      </c>
      <c r="O45" s="4">
        <f t="shared" si="2"/>
        <v>42658.041863013699</v>
      </c>
      <c r="P45" s="5">
        <f>IF(J45&gt;SUMIFS(Sales!$H:$H,Sales!$C:$C,Investors!G45),SUMIFS(Sales!$H:$H,Sales!$C:$C,Investors!G45),Investors!J45)</f>
        <v>45310</v>
      </c>
      <c r="Q45">
        <f t="shared" si="3"/>
        <v>229799.69186301369</v>
      </c>
      <c r="R45">
        <f>IF(J45&lt;SUMIFS(Sales!$H:$H,Sales!$C:$C,Investors!G45),0,Investors!Q45)</f>
        <v>229799.69186301369</v>
      </c>
      <c r="S45" s="20">
        <f>SUMIFS(Sales!$H:$H,Sales!$C:$C,Investors!G45)</f>
        <v>45310</v>
      </c>
      <c r="T45" s="18" t="str">
        <f t="shared" si="4"/>
        <v>Sale</v>
      </c>
    </row>
    <row r="46" spans="1:20" hidden="1">
      <c r="A46" t="s">
        <v>315</v>
      </c>
      <c r="B46" t="s">
        <v>316</v>
      </c>
      <c r="C46" t="s">
        <v>317</v>
      </c>
      <c r="D46" t="s">
        <v>86</v>
      </c>
      <c r="E46" t="s">
        <v>241</v>
      </c>
      <c r="F46">
        <v>6</v>
      </c>
      <c r="G46" t="s">
        <v>247</v>
      </c>
      <c r="H46" s="5">
        <v>44958</v>
      </c>
      <c r="I46" s="5">
        <v>45072</v>
      </c>
      <c r="J46" s="6">
        <v>45506</v>
      </c>
      <c r="K46" s="4">
        <v>256652.05</v>
      </c>
      <c r="L46" s="16">
        <v>0.14000000000000001</v>
      </c>
      <c r="M46" s="4">
        <f t="shared" si="0"/>
        <v>8817.5800191780818</v>
      </c>
      <c r="N46" s="4">
        <f t="shared" si="1"/>
        <v>42428.45122465754</v>
      </c>
      <c r="O46" s="4">
        <f t="shared" si="2"/>
        <v>51246.03124383562</v>
      </c>
      <c r="P46" s="5">
        <f>IF(J46&gt;SUMIFS(Sales!$H:$H,Sales!$C:$C,Investors!G46),SUMIFS(Sales!$H:$H,Sales!$C:$C,Investors!G46),Investors!J46)</f>
        <v>45503</v>
      </c>
      <c r="Q46">
        <f t="shared" si="3"/>
        <v>307898.08124383562</v>
      </c>
      <c r="R46">
        <f>IF(J46&lt;SUMIFS(Sales!$H:$H,Sales!$C:$C,Investors!G46),0,Investors!Q46)</f>
        <v>307898.08124383562</v>
      </c>
      <c r="S46" s="20">
        <f>SUMIFS(Sales!$H:$H,Sales!$C:$C,Investors!G46)</f>
        <v>45503</v>
      </c>
      <c r="T46" s="18" t="str">
        <f t="shared" si="4"/>
        <v>Sale</v>
      </c>
    </row>
    <row r="47" spans="1:20" hidden="1">
      <c r="A47" t="s">
        <v>318</v>
      </c>
      <c r="B47" t="s">
        <v>319</v>
      </c>
      <c r="C47" t="s">
        <v>320</v>
      </c>
      <c r="D47" t="s">
        <v>86</v>
      </c>
      <c r="E47" t="s">
        <v>163</v>
      </c>
      <c r="F47">
        <v>2</v>
      </c>
      <c r="G47" t="s">
        <v>171</v>
      </c>
      <c r="H47" s="5">
        <v>45099</v>
      </c>
      <c r="I47" s="5">
        <v>45280</v>
      </c>
      <c r="J47" s="6">
        <v>46011</v>
      </c>
      <c r="K47" s="4">
        <v>1100000</v>
      </c>
      <c r="L47" s="16">
        <v>0.18</v>
      </c>
      <c r="M47" s="4">
        <f t="shared" si="0"/>
        <v>60002.739726027386</v>
      </c>
      <c r="N47" s="4">
        <f t="shared" si="1"/>
        <v>265808.21917808219</v>
      </c>
      <c r="O47" s="4">
        <f t="shared" si="2"/>
        <v>325810.95890410955</v>
      </c>
      <c r="P47" s="5">
        <f>IF(J47&gt;SUMIFS(Sales!$H:$H,Sales!$C:$C,Investors!G47),SUMIFS(Sales!$H:$H,Sales!$C:$C,Investors!G47),Investors!J47)</f>
        <v>45770</v>
      </c>
      <c r="Q47">
        <f t="shared" si="3"/>
        <v>1425810.9589041094</v>
      </c>
      <c r="R47">
        <f>IF(J47&lt;SUMIFS(Sales!$H:$H,Sales!$C:$C,Investors!G47),0,Investors!Q47)</f>
        <v>1425810.9589041094</v>
      </c>
      <c r="S47" s="20">
        <f>SUMIFS(Sales!$H:$H,Sales!$C:$C,Investors!G47)</f>
        <v>45770</v>
      </c>
      <c r="T47" s="18" t="str">
        <f t="shared" si="4"/>
        <v>Sale</v>
      </c>
    </row>
    <row r="48" spans="1:20" hidden="1">
      <c r="A48" t="s">
        <v>318</v>
      </c>
      <c r="B48" t="s">
        <v>319</v>
      </c>
      <c r="C48" t="s">
        <v>320</v>
      </c>
      <c r="D48" t="s">
        <v>86</v>
      </c>
      <c r="E48" t="s">
        <v>210</v>
      </c>
      <c r="F48">
        <v>3</v>
      </c>
      <c r="G48" t="s">
        <v>211</v>
      </c>
      <c r="H48" s="5">
        <v>45099</v>
      </c>
      <c r="I48" s="5">
        <v>45280</v>
      </c>
      <c r="J48" s="6">
        <v>46011</v>
      </c>
      <c r="K48" s="4">
        <v>1100000</v>
      </c>
      <c r="L48" s="16">
        <v>0.18</v>
      </c>
      <c r="M48" s="4">
        <f t="shared" si="0"/>
        <v>60002.739726027386</v>
      </c>
      <c r="N48" s="4">
        <f t="shared" si="1"/>
        <v>269063.01369863015</v>
      </c>
      <c r="O48" s="4">
        <f t="shared" si="2"/>
        <v>329065.75342465751</v>
      </c>
      <c r="P48" s="5">
        <f>IF(J48&gt;SUMIFS(Sales!$H:$H,Sales!$C:$C,Investors!G48),SUMIFS(Sales!$H:$H,Sales!$C:$C,Investors!G48),Investors!J48)</f>
        <v>45776</v>
      </c>
      <c r="Q48">
        <f t="shared" si="3"/>
        <v>1429065.7534246575</v>
      </c>
      <c r="R48">
        <f>IF(J48&lt;SUMIFS(Sales!$H:$H,Sales!$C:$C,Investors!G48),0,Investors!Q48)</f>
        <v>1429065.7534246575</v>
      </c>
      <c r="S48" s="20">
        <f>SUMIFS(Sales!$H:$H,Sales!$C:$C,Investors!G48)</f>
        <v>45776</v>
      </c>
      <c r="T48" s="18" t="str">
        <f t="shared" si="4"/>
        <v>Sale</v>
      </c>
    </row>
    <row r="49" spans="1:20" hidden="1">
      <c r="A49" t="s">
        <v>318</v>
      </c>
      <c r="B49" t="s">
        <v>319</v>
      </c>
      <c r="C49" t="s">
        <v>320</v>
      </c>
      <c r="D49" t="s">
        <v>86</v>
      </c>
      <c r="E49" t="s">
        <v>210</v>
      </c>
      <c r="F49">
        <v>4</v>
      </c>
      <c r="G49" t="s">
        <v>212</v>
      </c>
      <c r="H49" s="5">
        <v>45099</v>
      </c>
      <c r="I49" s="5">
        <v>45280</v>
      </c>
      <c r="J49" s="6">
        <v>46011</v>
      </c>
      <c r="K49" s="4">
        <v>700000</v>
      </c>
      <c r="L49" s="16">
        <v>0.18</v>
      </c>
      <c r="M49" s="4">
        <f t="shared" si="0"/>
        <v>38183.561643835616</v>
      </c>
      <c r="N49" s="4">
        <f t="shared" si="1"/>
        <v>171221.91780821918</v>
      </c>
      <c r="O49" s="4">
        <f t="shared" si="2"/>
        <v>209405.4794520548</v>
      </c>
      <c r="P49" s="5">
        <f>IF(J49&gt;SUMIFS(Sales!$H:$H,Sales!$C:$C,Investors!G49),SUMIFS(Sales!$H:$H,Sales!$C:$C,Investors!G49),Investors!J49)</f>
        <v>45776</v>
      </c>
      <c r="Q49">
        <f t="shared" si="3"/>
        <v>909405.47945205483</v>
      </c>
      <c r="R49">
        <f>IF(J49&lt;SUMIFS(Sales!$H:$H,Sales!$C:$C,Investors!G49),0,Investors!Q49)</f>
        <v>909405.47945205483</v>
      </c>
      <c r="S49" s="20">
        <f>SUMIFS(Sales!$H:$H,Sales!$C:$C,Investors!G49)</f>
        <v>45776</v>
      </c>
      <c r="T49" s="18" t="str">
        <f t="shared" si="4"/>
        <v>Sale</v>
      </c>
    </row>
    <row r="50" spans="1:20" hidden="1">
      <c r="A50" t="s">
        <v>318</v>
      </c>
      <c r="B50" t="s">
        <v>319</v>
      </c>
      <c r="C50" t="s">
        <v>320</v>
      </c>
      <c r="D50" t="s">
        <v>86</v>
      </c>
      <c r="E50" t="s">
        <v>210</v>
      </c>
      <c r="F50">
        <v>5</v>
      </c>
      <c r="G50" t="s">
        <v>214</v>
      </c>
      <c r="H50" s="5">
        <v>45099</v>
      </c>
      <c r="I50" s="5">
        <v>45280</v>
      </c>
      <c r="J50" s="6">
        <v>46011</v>
      </c>
      <c r="K50" s="4">
        <v>1100000</v>
      </c>
      <c r="L50" s="16">
        <v>0.18</v>
      </c>
      <c r="M50" s="4">
        <f t="shared" si="0"/>
        <v>60002.739726027386</v>
      </c>
      <c r="N50" s="4">
        <f t="shared" si="1"/>
        <v>269063.01369863015</v>
      </c>
      <c r="O50" s="4">
        <f t="shared" si="2"/>
        <v>329065.75342465751</v>
      </c>
      <c r="P50" s="5">
        <f>IF(J50&gt;SUMIFS(Sales!$H:$H,Sales!$C:$C,Investors!G50),SUMIFS(Sales!$H:$H,Sales!$C:$C,Investors!G50),Investors!J50)</f>
        <v>45776</v>
      </c>
      <c r="Q50">
        <f t="shared" si="3"/>
        <v>1429065.7534246575</v>
      </c>
      <c r="R50">
        <f>IF(J50&lt;SUMIFS(Sales!$H:$H,Sales!$C:$C,Investors!G50),0,Investors!Q50)</f>
        <v>1429065.7534246575</v>
      </c>
      <c r="S50" s="20">
        <f>SUMIFS(Sales!$H:$H,Sales!$C:$C,Investors!G50)</f>
        <v>45776</v>
      </c>
      <c r="T50" s="18" t="str">
        <f t="shared" si="4"/>
        <v>Sale</v>
      </c>
    </row>
    <row r="51" spans="1:20" hidden="1">
      <c r="A51" t="s">
        <v>318</v>
      </c>
      <c r="B51" t="s">
        <v>319</v>
      </c>
      <c r="C51" t="s">
        <v>320</v>
      </c>
      <c r="D51" t="s">
        <v>86</v>
      </c>
      <c r="E51" t="s">
        <v>119</v>
      </c>
      <c r="F51">
        <v>6</v>
      </c>
      <c r="G51" t="s">
        <v>123</v>
      </c>
      <c r="H51" s="5">
        <v>45188</v>
      </c>
      <c r="I51" s="5">
        <v>45371</v>
      </c>
      <c r="J51" s="6">
        <v>46102</v>
      </c>
      <c r="K51" s="4">
        <v>1200000</v>
      </c>
      <c r="L51" s="16">
        <v>0.18</v>
      </c>
      <c r="M51" s="4">
        <f t="shared" si="0"/>
        <v>66180.821917808207</v>
      </c>
      <c r="N51" s="4">
        <f t="shared" si="1"/>
        <v>324295.89041095891</v>
      </c>
      <c r="O51" s="4">
        <f t="shared" si="2"/>
        <v>390476.71232876711</v>
      </c>
      <c r="P51" s="5">
        <f>IF(J51&gt;SUMIFS(Sales!$H:$H,Sales!$C:$C,Investors!G51),SUMIFS(Sales!$H:$H,Sales!$C:$C,Investors!G51),Investors!J51)</f>
        <v>45919</v>
      </c>
      <c r="Q51">
        <f t="shared" si="3"/>
        <v>1590476.7123287672</v>
      </c>
      <c r="R51">
        <f>IF(J51&lt;SUMIFS(Sales!$H:$H,Sales!$C:$C,Investors!G51),0,Investors!Q51)</f>
        <v>1590476.7123287672</v>
      </c>
      <c r="S51" s="20">
        <f>SUMIFS(Sales!$H:$H,Sales!$C:$C,Investors!G51)</f>
        <v>45919</v>
      </c>
      <c r="T51" s="18" t="str">
        <f t="shared" si="4"/>
        <v>Sale</v>
      </c>
    </row>
    <row r="52" spans="1:20" hidden="1">
      <c r="A52" t="s">
        <v>318</v>
      </c>
      <c r="B52" t="s">
        <v>319</v>
      </c>
      <c r="C52" t="s">
        <v>320</v>
      </c>
      <c r="D52" t="s">
        <v>86</v>
      </c>
      <c r="E52" t="s">
        <v>119</v>
      </c>
      <c r="F52">
        <v>7</v>
      </c>
      <c r="G52" t="s">
        <v>125</v>
      </c>
      <c r="H52" s="5">
        <v>45188</v>
      </c>
      <c r="I52" s="5">
        <v>45371</v>
      </c>
      <c r="J52" s="6">
        <v>46102</v>
      </c>
      <c r="K52" s="4">
        <v>1200000</v>
      </c>
      <c r="L52" s="16">
        <v>0.18</v>
      </c>
      <c r="M52" s="4">
        <f t="shared" si="0"/>
        <v>66180.821917808207</v>
      </c>
      <c r="N52" s="4">
        <f t="shared" si="1"/>
        <v>324295.89041095891</v>
      </c>
      <c r="O52" s="4">
        <f t="shared" si="2"/>
        <v>390476.71232876711</v>
      </c>
      <c r="P52" s="5">
        <f>IF(J52&gt;SUMIFS(Sales!$H:$H,Sales!$C:$C,Investors!G52),SUMIFS(Sales!$H:$H,Sales!$C:$C,Investors!G52),Investors!J52)</f>
        <v>45919</v>
      </c>
      <c r="Q52">
        <f t="shared" si="3"/>
        <v>1590476.7123287672</v>
      </c>
      <c r="R52">
        <f>IF(J52&lt;SUMIFS(Sales!$H:$H,Sales!$C:$C,Investors!G52),0,Investors!Q52)</f>
        <v>1590476.7123287672</v>
      </c>
      <c r="S52" s="20">
        <f>SUMIFS(Sales!$H:$H,Sales!$C:$C,Investors!G52)</f>
        <v>45919</v>
      </c>
      <c r="T52" s="18" t="str">
        <f t="shared" si="4"/>
        <v>Sale</v>
      </c>
    </row>
    <row r="53" spans="1:20" hidden="1">
      <c r="A53" t="s">
        <v>318</v>
      </c>
      <c r="B53" t="s">
        <v>319</v>
      </c>
      <c r="C53" t="s">
        <v>320</v>
      </c>
      <c r="D53" t="s">
        <v>86</v>
      </c>
      <c r="E53" t="s">
        <v>119</v>
      </c>
      <c r="F53">
        <v>8</v>
      </c>
      <c r="G53" t="s">
        <v>127</v>
      </c>
      <c r="H53" s="5">
        <v>45188</v>
      </c>
      <c r="I53" s="5">
        <v>45371</v>
      </c>
      <c r="J53" s="6">
        <v>46102</v>
      </c>
      <c r="K53" s="4">
        <v>1200000</v>
      </c>
      <c r="L53" s="16">
        <v>0.18</v>
      </c>
      <c r="M53" s="4">
        <f t="shared" si="0"/>
        <v>66180.821917808207</v>
      </c>
      <c r="N53" s="4">
        <f t="shared" si="1"/>
        <v>324295.89041095891</v>
      </c>
      <c r="O53" s="4">
        <f t="shared" si="2"/>
        <v>390476.71232876711</v>
      </c>
      <c r="P53" s="5">
        <f>IF(J53&gt;SUMIFS(Sales!$H:$H,Sales!$C:$C,Investors!G53),SUMIFS(Sales!$H:$H,Sales!$C:$C,Investors!G53),Investors!J53)</f>
        <v>45919</v>
      </c>
      <c r="Q53">
        <f t="shared" si="3"/>
        <v>1590476.7123287672</v>
      </c>
      <c r="R53">
        <f>IF(J53&lt;SUMIFS(Sales!$H:$H,Sales!$C:$C,Investors!G53),0,Investors!Q53)</f>
        <v>1590476.7123287672</v>
      </c>
      <c r="S53" s="20">
        <f>SUMIFS(Sales!$H:$H,Sales!$C:$C,Investors!G53)</f>
        <v>45919</v>
      </c>
      <c r="T53" s="18" t="str">
        <f t="shared" si="4"/>
        <v>Sale</v>
      </c>
    </row>
    <row r="54" spans="1:20" hidden="1">
      <c r="A54" t="s">
        <v>318</v>
      </c>
      <c r="B54" t="s">
        <v>319</v>
      </c>
      <c r="C54" t="s">
        <v>320</v>
      </c>
      <c r="D54" t="s">
        <v>86</v>
      </c>
      <c r="E54" t="s">
        <v>119</v>
      </c>
      <c r="F54">
        <v>9</v>
      </c>
      <c r="G54" t="s">
        <v>128</v>
      </c>
      <c r="H54" s="5">
        <v>45188</v>
      </c>
      <c r="I54" s="5">
        <v>45350</v>
      </c>
      <c r="J54" s="6">
        <v>46081</v>
      </c>
      <c r="K54" s="4">
        <v>1200000</v>
      </c>
      <c r="L54" s="16">
        <v>0.18</v>
      </c>
      <c r="M54" s="4">
        <f t="shared" si="0"/>
        <v>58586.301369863009</v>
      </c>
      <c r="N54" s="4">
        <f t="shared" si="1"/>
        <v>336723.28767123289</v>
      </c>
      <c r="O54" s="4">
        <f t="shared" si="2"/>
        <v>395309.58904109593</v>
      </c>
      <c r="P54" s="5">
        <f>IF(J54&gt;SUMIFS(Sales!$H:$H,Sales!$C:$C,Investors!G54),SUMIFS(Sales!$H:$H,Sales!$C:$C,Investors!G54),Investors!J54)</f>
        <v>45919</v>
      </c>
      <c r="Q54">
        <f t="shared" si="3"/>
        <v>1595309.5890410959</v>
      </c>
      <c r="R54">
        <f>IF(J54&lt;SUMIFS(Sales!$H:$H,Sales!$C:$C,Investors!G54),0,Investors!Q54)</f>
        <v>1595309.5890410959</v>
      </c>
      <c r="S54" s="20">
        <f>SUMIFS(Sales!$H:$H,Sales!$C:$C,Investors!G54)</f>
        <v>45919</v>
      </c>
      <c r="T54" s="18" t="str">
        <f t="shared" si="4"/>
        <v>Sale</v>
      </c>
    </row>
    <row r="55" spans="1:20" hidden="1">
      <c r="A55" t="s">
        <v>318</v>
      </c>
      <c r="B55" t="s">
        <v>319</v>
      </c>
      <c r="C55" t="s">
        <v>320</v>
      </c>
      <c r="D55" t="s">
        <v>86</v>
      </c>
      <c r="E55" t="s">
        <v>119</v>
      </c>
      <c r="F55">
        <v>10</v>
      </c>
      <c r="G55" t="s">
        <v>131</v>
      </c>
      <c r="H55" s="5">
        <v>45188</v>
      </c>
      <c r="I55" s="5">
        <v>45350</v>
      </c>
      <c r="J55" s="6">
        <v>46081</v>
      </c>
      <c r="K55" s="4">
        <v>1200000</v>
      </c>
      <c r="L55" s="16">
        <v>0.18</v>
      </c>
      <c r="M55" s="4">
        <f t="shared" si="0"/>
        <v>58586.301369863009</v>
      </c>
      <c r="N55" s="4">
        <f t="shared" si="1"/>
        <v>336723.28767123289</v>
      </c>
      <c r="O55" s="4">
        <f t="shared" si="2"/>
        <v>395309.58904109593</v>
      </c>
      <c r="P55" s="5">
        <f>IF(J55&gt;SUMIFS(Sales!$H:$H,Sales!$C:$C,Investors!G55),SUMIFS(Sales!$H:$H,Sales!$C:$C,Investors!G55),Investors!J55)</f>
        <v>45919</v>
      </c>
      <c r="Q55">
        <f t="shared" si="3"/>
        <v>1595309.5890410959</v>
      </c>
      <c r="R55">
        <f>IF(J55&lt;SUMIFS(Sales!$H:$H,Sales!$C:$C,Investors!G55),0,Investors!Q55)</f>
        <v>1595309.5890410959</v>
      </c>
      <c r="S55" s="20">
        <f>SUMIFS(Sales!$H:$H,Sales!$C:$C,Investors!G55)</f>
        <v>45919</v>
      </c>
      <c r="T55" s="18" t="str">
        <f t="shared" si="4"/>
        <v>Sale</v>
      </c>
    </row>
    <row r="56" spans="1:20" hidden="1">
      <c r="A56" t="s">
        <v>321</v>
      </c>
      <c r="B56" t="s">
        <v>322</v>
      </c>
      <c r="C56" t="s">
        <v>323</v>
      </c>
      <c r="D56" t="s">
        <v>24</v>
      </c>
      <c r="E56" t="s">
        <v>25</v>
      </c>
      <c r="F56">
        <v>2</v>
      </c>
      <c r="G56" t="s">
        <v>39</v>
      </c>
      <c r="H56" s="5">
        <v>44180</v>
      </c>
      <c r="I56" s="5">
        <v>44352</v>
      </c>
      <c r="J56" s="6">
        <v>44887</v>
      </c>
      <c r="K56" s="4">
        <v>592342.47</v>
      </c>
      <c r="L56" s="16">
        <v>0.18</v>
      </c>
      <c r="M56" s="4">
        <f t="shared" si="0"/>
        <v>30704.437075068494</v>
      </c>
      <c r="N56" s="4">
        <f t="shared" si="1"/>
        <v>156281.04071506846</v>
      </c>
      <c r="O56" s="4">
        <f t="shared" si="2"/>
        <v>186985.47779013697</v>
      </c>
      <c r="P56" s="5">
        <f>IF(J56&gt;SUMIFS(Sales!$H:$H,Sales!$C:$C,Investors!G56),SUMIFS(Sales!$H:$H,Sales!$C:$C,Investors!G56),Investors!J56)</f>
        <v>44887</v>
      </c>
      <c r="Q56">
        <f t="shared" si="3"/>
        <v>779327.94779013691</v>
      </c>
      <c r="R56">
        <f>IF(J56&lt;SUMIFS(Sales!$H:$H,Sales!$C:$C,Investors!G56),0,Investors!Q56)</f>
        <v>779327.94779013691</v>
      </c>
      <c r="S56" s="20">
        <f>SUMIFS(Sales!$H:$H,Sales!$C:$C,Investors!G56)</f>
        <v>44887</v>
      </c>
      <c r="T56" s="18" t="str">
        <f t="shared" si="4"/>
        <v>Sale</v>
      </c>
    </row>
    <row r="57" spans="1:20" hidden="1">
      <c r="A57" t="s">
        <v>321</v>
      </c>
      <c r="B57" t="s">
        <v>322</v>
      </c>
      <c r="C57" t="s">
        <v>323</v>
      </c>
      <c r="D57" t="s">
        <v>24</v>
      </c>
      <c r="E57" t="s">
        <v>44</v>
      </c>
      <c r="F57">
        <v>3</v>
      </c>
      <c r="G57" t="s">
        <v>47</v>
      </c>
      <c r="H57" s="5">
        <v>44274</v>
      </c>
      <c r="I57" s="5">
        <v>44352</v>
      </c>
      <c r="J57" s="6">
        <v>44887</v>
      </c>
      <c r="K57" s="4">
        <v>600000</v>
      </c>
      <c r="L57" s="16">
        <v>0.18</v>
      </c>
      <c r="M57" s="4">
        <f t="shared" si="0"/>
        <v>14104.109589041094</v>
      </c>
      <c r="N57" s="4">
        <f t="shared" si="1"/>
        <v>158301.36986301371</v>
      </c>
      <c r="O57" s="4">
        <f t="shared" si="2"/>
        <v>172405.4794520548</v>
      </c>
      <c r="P57" s="5">
        <f>IF(J57&gt;SUMIFS(Sales!$H:$H,Sales!$C:$C,Investors!G57),SUMIFS(Sales!$H:$H,Sales!$C:$C,Investors!G57),Investors!J57)</f>
        <v>44887</v>
      </c>
      <c r="Q57">
        <f t="shared" si="3"/>
        <v>772405.47945205483</v>
      </c>
      <c r="R57">
        <f>IF(J57&lt;SUMIFS(Sales!$H:$H,Sales!$C:$C,Investors!G57),0,Investors!Q57)</f>
        <v>772405.47945205483</v>
      </c>
      <c r="S57" s="20">
        <f>SUMIFS(Sales!$H:$H,Sales!$C:$C,Investors!G57)</f>
        <v>44887</v>
      </c>
      <c r="T57" s="18" t="str">
        <f t="shared" si="4"/>
        <v>Sale</v>
      </c>
    </row>
    <row r="58" spans="1:20" hidden="1">
      <c r="A58" t="s">
        <v>321</v>
      </c>
      <c r="B58" t="s">
        <v>322</v>
      </c>
      <c r="C58" t="s">
        <v>323</v>
      </c>
      <c r="D58" t="s">
        <v>86</v>
      </c>
      <c r="E58" t="s">
        <v>185</v>
      </c>
      <c r="F58">
        <v>4</v>
      </c>
      <c r="G58" t="s">
        <v>206</v>
      </c>
      <c r="H58" s="5">
        <v>44959</v>
      </c>
      <c r="I58" s="5">
        <v>45072</v>
      </c>
      <c r="J58" s="6">
        <v>45803</v>
      </c>
      <c r="K58" s="4">
        <v>100000</v>
      </c>
      <c r="L58" s="16">
        <v>0.18</v>
      </c>
      <c r="M58" s="4">
        <f t="shared" si="0"/>
        <v>3405.4794520547944</v>
      </c>
      <c r="N58" s="4">
        <f t="shared" si="1"/>
        <v>32942.465753424658</v>
      </c>
      <c r="O58" s="4">
        <f t="shared" si="2"/>
        <v>36347.945205479453</v>
      </c>
      <c r="P58" s="5">
        <f>IF(J58&gt;SUMIFS(Sales!$H:$H,Sales!$C:$C,Investors!G58),SUMIFS(Sales!$H:$H,Sales!$C:$C,Investors!G58),Investors!J58)</f>
        <v>45740</v>
      </c>
      <c r="Q58">
        <f t="shared" si="3"/>
        <v>136347.94520547945</v>
      </c>
      <c r="R58">
        <f>IF(J58&lt;SUMIFS(Sales!$H:$H,Sales!$C:$C,Investors!G58),0,Investors!Q58)</f>
        <v>136347.94520547945</v>
      </c>
      <c r="S58" s="20">
        <f>SUMIFS(Sales!$H:$H,Sales!$C:$C,Investors!G58)</f>
        <v>45740</v>
      </c>
      <c r="T58" s="18" t="str">
        <f t="shared" si="4"/>
        <v>Sale</v>
      </c>
    </row>
    <row r="59" spans="1:20" hidden="1">
      <c r="A59" t="s">
        <v>321</v>
      </c>
      <c r="B59" t="s">
        <v>322</v>
      </c>
      <c r="C59" t="s">
        <v>323</v>
      </c>
      <c r="D59" t="s">
        <v>86</v>
      </c>
      <c r="E59" t="s">
        <v>185</v>
      </c>
      <c r="F59">
        <v>5</v>
      </c>
      <c r="G59" t="s">
        <v>207</v>
      </c>
      <c r="H59" s="5">
        <v>44959</v>
      </c>
      <c r="I59" s="5">
        <v>45072</v>
      </c>
      <c r="J59" s="6">
        <v>45803</v>
      </c>
      <c r="K59" s="4">
        <v>1100000</v>
      </c>
      <c r="L59" s="16">
        <v>0.18</v>
      </c>
      <c r="M59" s="4">
        <f t="shared" si="0"/>
        <v>37460.273972602736</v>
      </c>
      <c r="N59" s="4">
        <f t="shared" si="1"/>
        <v>362367.12328767125</v>
      </c>
      <c r="O59" s="4">
        <f t="shared" si="2"/>
        <v>399827.39726027398</v>
      </c>
      <c r="P59" s="5">
        <f>IF(J59&gt;SUMIFS(Sales!$H:$H,Sales!$C:$C,Investors!G59),SUMIFS(Sales!$H:$H,Sales!$C:$C,Investors!G59),Investors!J59)</f>
        <v>45740</v>
      </c>
      <c r="Q59">
        <f t="shared" si="3"/>
        <v>1499827.397260274</v>
      </c>
      <c r="R59">
        <f>IF(J59&lt;SUMIFS(Sales!$H:$H,Sales!$C:$C,Investors!G59),0,Investors!Q59)</f>
        <v>1499827.397260274</v>
      </c>
      <c r="S59" s="20">
        <f>SUMIFS(Sales!$H:$H,Sales!$C:$C,Investors!G59)</f>
        <v>45740</v>
      </c>
      <c r="T59" s="18" t="str">
        <f t="shared" si="4"/>
        <v>Sale</v>
      </c>
    </row>
    <row r="60" spans="1:20" hidden="1">
      <c r="A60" t="s">
        <v>324</v>
      </c>
      <c r="B60" t="s">
        <v>325</v>
      </c>
      <c r="C60" t="s">
        <v>326</v>
      </c>
      <c r="D60" t="s">
        <v>24</v>
      </c>
      <c r="E60" t="s">
        <v>25</v>
      </c>
      <c r="F60">
        <v>2</v>
      </c>
      <c r="G60" t="s">
        <v>30</v>
      </c>
      <c r="H60" s="5">
        <v>44113</v>
      </c>
      <c r="I60" s="5">
        <v>44352</v>
      </c>
      <c r="J60" s="6">
        <v>44887</v>
      </c>
      <c r="K60" s="4">
        <v>120000</v>
      </c>
      <c r="L60" s="16">
        <v>0.18</v>
      </c>
      <c r="M60" s="4">
        <f t="shared" si="0"/>
        <v>8643.2876712328762</v>
      </c>
      <c r="N60" s="4">
        <f t="shared" si="1"/>
        <v>31660.273972602739</v>
      </c>
      <c r="O60" s="4">
        <f t="shared" si="2"/>
        <v>40303.561643835616</v>
      </c>
      <c r="P60" s="5">
        <f>IF(J60&gt;SUMIFS(Sales!$H:$H,Sales!$C:$C,Investors!G60),SUMIFS(Sales!$H:$H,Sales!$C:$C,Investors!G60),Investors!J60)</f>
        <v>44887</v>
      </c>
      <c r="Q60">
        <f t="shared" si="3"/>
        <v>160303.56164383562</v>
      </c>
      <c r="R60">
        <f>IF(J60&lt;SUMIFS(Sales!$H:$H,Sales!$C:$C,Investors!G60),0,Investors!Q60)</f>
        <v>160303.56164383562</v>
      </c>
      <c r="S60" s="20">
        <f>SUMIFS(Sales!$H:$H,Sales!$C:$C,Investors!G60)</f>
        <v>44887</v>
      </c>
      <c r="T60" s="18" t="str">
        <f t="shared" si="4"/>
        <v>Sale</v>
      </c>
    </row>
    <row r="61" spans="1:20" hidden="1">
      <c r="A61" t="s">
        <v>324</v>
      </c>
      <c r="B61" t="s">
        <v>325</v>
      </c>
      <c r="C61" t="s">
        <v>326</v>
      </c>
      <c r="D61" t="s">
        <v>24</v>
      </c>
      <c r="E61" t="s">
        <v>44</v>
      </c>
      <c r="F61">
        <v>3</v>
      </c>
      <c r="G61" t="s">
        <v>45</v>
      </c>
      <c r="H61" s="5">
        <v>44187</v>
      </c>
      <c r="I61" s="5">
        <v>44316</v>
      </c>
      <c r="J61" s="6">
        <v>44909</v>
      </c>
      <c r="K61" s="4">
        <v>120000</v>
      </c>
      <c r="L61" s="16">
        <v>0.18</v>
      </c>
      <c r="M61" s="4">
        <f t="shared" si="0"/>
        <v>4665.2054794520545</v>
      </c>
      <c r="N61" s="4">
        <f t="shared" si="1"/>
        <v>35092.602739726026</v>
      </c>
      <c r="O61" s="4">
        <f t="shared" si="2"/>
        <v>39757.808219178078</v>
      </c>
      <c r="P61" s="5">
        <f>IF(J61&gt;SUMIFS(Sales!$H:$H,Sales!$C:$C,Investors!G61),SUMIFS(Sales!$H:$H,Sales!$C:$C,Investors!G61),Investors!J61)</f>
        <v>44909</v>
      </c>
      <c r="Q61">
        <f t="shared" si="3"/>
        <v>159757.80821917808</v>
      </c>
      <c r="R61">
        <f>IF(J61&lt;SUMIFS(Sales!$H:$H,Sales!$C:$C,Investors!G61),0,Investors!Q61)</f>
        <v>159757.80821917808</v>
      </c>
      <c r="S61" s="20">
        <f>SUMIFS(Sales!$H:$H,Sales!$C:$C,Investors!G61)</f>
        <v>44909</v>
      </c>
      <c r="T61" s="18" t="str">
        <f t="shared" si="4"/>
        <v>Sale</v>
      </c>
    </row>
    <row r="62" spans="1:20" hidden="1">
      <c r="A62" t="s">
        <v>324</v>
      </c>
      <c r="B62" t="s">
        <v>325</v>
      </c>
      <c r="C62" t="s">
        <v>326</v>
      </c>
      <c r="D62" t="s">
        <v>24</v>
      </c>
      <c r="E62" t="s">
        <v>44</v>
      </c>
      <c r="F62">
        <v>4</v>
      </c>
      <c r="G62" t="s">
        <v>48</v>
      </c>
      <c r="H62" s="5">
        <v>44187</v>
      </c>
      <c r="I62" s="5">
        <v>44352</v>
      </c>
      <c r="J62" s="6">
        <v>44895</v>
      </c>
      <c r="K62" s="4">
        <v>120000</v>
      </c>
      <c r="L62" s="16">
        <v>0.18</v>
      </c>
      <c r="M62" s="4">
        <f t="shared" si="0"/>
        <v>5967.123287671232</v>
      </c>
      <c r="N62" s="4">
        <f t="shared" si="1"/>
        <v>32133.698630136987</v>
      </c>
      <c r="O62" s="4">
        <f t="shared" si="2"/>
        <v>38100.821917808222</v>
      </c>
      <c r="P62" s="5">
        <f>IF(J62&gt;SUMIFS(Sales!$H:$H,Sales!$C:$C,Investors!G62),SUMIFS(Sales!$H:$H,Sales!$C:$C,Investors!G62),Investors!J62)</f>
        <v>44895</v>
      </c>
      <c r="Q62">
        <f t="shared" si="3"/>
        <v>158100.82191780821</v>
      </c>
      <c r="R62">
        <f>IF(J62&lt;SUMIFS(Sales!$H:$H,Sales!$C:$C,Investors!G62),0,Investors!Q62)</f>
        <v>0</v>
      </c>
      <c r="S62" s="20">
        <f>SUMIFS(Sales!$H:$H,Sales!$C:$C,Investors!G62)</f>
        <v>44908</v>
      </c>
      <c r="T62" s="18" t="str">
        <f t="shared" si="4"/>
        <v>Exit</v>
      </c>
    </row>
    <row r="63" spans="1:20" hidden="1">
      <c r="A63" t="s">
        <v>324</v>
      </c>
      <c r="B63" t="s">
        <v>325</v>
      </c>
      <c r="C63" t="s">
        <v>326</v>
      </c>
      <c r="D63" t="s">
        <v>24</v>
      </c>
      <c r="E63" t="s">
        <v>44</v>
      </c>
      <c r="F63">
        <v>5</v>
      </c>
      <c r="G63" t="s">
        <v>51</v>
      </c>
      <c r="H63" s="5">
        <v>44187</v>
      </c>
      <c r="I63" s="5">
        <v>44352</v>
      </c>
      <c r="J63" s="6">
        <v>45027</v>
      </c>
      <c r="K63" s="4">
        <v>120000</v>
      </c>
      <c r="L63" s="16">
        <v>0.18</v>
      </c>
      <c r="M63" s="4">
        <f t="shared" si="0"/>
        <v>5967.123287671232</v>
      </c>
      <c r="N63" s="4">
        <f t="shared" si="1"/>
        <v>39945.205479452059</v>
      </c>
      <c r="O63" s="4">
        <f t="shared" si="2"/>
        <v>45912.32876712329</v>
      </c>
      <c r="P63" s="5">
        <f>IF(J63&gt;SUMIFS(Sales!$H:$H,Sales!$C:$C,Investors!G63),SUMIFS(Sales!$H:$H,Sales!$C:$C,Investors!G63),Investors!J63)</f>
        <v>45027</v>
      </c>
      <c r="Q63">
        <f t="shared" si="3"/>
        <v>165912.32876712328</v>
      </c>
      <c r="R63">
        <f>IF(J63&lt;SUMIFS(Sales!$H:$H,Sales!$C:$C,Investors!G63),0,Investors!Q63)</f>
        <v>165912.32876712328</v>
      </c>
      <c r="S63" s="20">
        <f>SUMIFS(Sales!$H:$H,Sales!$C:$C,Investors!G63)</f>
        <v>45027</v>
      </c>
      <c r="T63" s="18" t="str">
        <f t="shared" si="4"/>
        <v>Sale</v>
      </c>
    </row>
    <row r="64" spans="1:20" hidden="1">
      <c r="A64" t="s">
        <v>324</v>
      </c>
      <c r="B64" t="s">
        <v>325</v>
      </c>
      <c r="C64" t="s">
        <v>326</v>
      </c>
      <c r="D64" t="s">
        <v>24</v>
      </c>
      <c r="E64" t="s">
        <v>44</v>
      </c>
      <c r="F64">
        <v>6</v>
      </c>
      <c r="G64" t="s">
        <v>55</v>
      </c>
      <c r="H64" s="5">
        <v>44187</v>
      </c>
      <c r="I64" s="5">
        <v>44352</v>
      </c>
      <c r="J64" s="6">
        <v>45027</v>
      </c>
      <c r="K64" s="4">
        <v>100000</v>
      </c>
      <c r="L64" s="16">
        <v>0.18</v>
      </c>
      <c r="M64" s="4">
        <f t="shared" si="0"/>
        <v>4972.6027397260277</v>
      </c>
      <c r="N64" s="4">
        <f t="shared" si="1"/>
        <v>33287.67123287671</v>
      </c>
      <c r="O64" s="4">
        <f t="shared" si="2"/>
        <v>38260.273972602736</v>
      </c>
      <c r="P64" s="5">
        <f>IF(J64&gt;SUMIFS(Sales!$H:$H,Sales!$C:$C,Investors!G64),SUMIFS(Sales!$H:$H,Sales!$C:$C,Investors!G64),Investors!J64)</f>
        <v>45027</v>
      </c>
      <c r="Q64">
        <f t="shared" si="3"/>
        <v>138260.27397260274</v>
      </c>
      <c r="R64">
        <f>IF(J64&lt;SUMIFS(Sales!$H:$H,Sales!$C:$C,Investors!G64),0,Investors!Q64)</f>
        <v>138260.27397260274</v>
      </c>
      <c r="S64" s="20">
        <f>SUMIFS(Sales!$H:$H,Sales!$C:$C,Investors!G64)</f>
        <v>45027</v>
      </c>
      <c r="T64" s="18" t="str">
        <f t="shared" si="4"/>
        <v>Sale</v>
      </c>
    </row>
    <row r="65" spans="1:20" hidden="1">
      <c r="A65" t="s">
        <v>324</v>
      </c>
      <c r="B65" t="s">
        <v>325</v>
      </c>
      <c r="C65" t="s">
        <v>326</v>
      </c>
      <c r="D65" t="s">
        <v>86</v>
      </c>
      <c r="E65" t="s">
        <v>185</v>
      </c>
      <c r="F65">
        <v>7</v>
      </c>
      <c r="G65" t="s">
        <v>206</v>
      </c>
      <c r="H65" s="5">
        <v>45000</v>
      </c>
      <c r="I65" s="5">
        <v>45107</v>
      </c>
      <c r="J65" s="6">
        <v>45838</v>
      </c>
      <c r="K65" s="4">
        <v>150000</v>
      </c>
      <c r="L65" s="16">
        <v>0.18</v>
      </c>
      <c r="M65" s="4">
        <f t="shared" si="0"/>
        <v>4836.9863013698623</v>
      </c>
      <c r="N65" s="4">
        <f t="shared" si="1"/>
        <v>46824.657534246573</v>
      </c>
      <c r="O65" s="4">
        <f t="shared" si="2"/>
        <v>51661.643835616436</v>
      </c>
      <c r="P65" s="5">
        <f>IF(J65&gt;SUMIFS(Sales!$H:$H,Sales!$C:$C,Investors!G65),SUMIFS(Sales!$H:$H,Sales!$C:$C,Investors!G65),Investors!J65)</f>
        <v>45740</v>
      </c>
      <c r="Q65">
        <f t="shared" si="3"/>
        <v>201661.64383561644</v>
      </c>
      <c r="R65">
        <f>IF(J65&lt;SUMIFS(Sales!$H:$H,Sales!$C:$C,Investors!G65),0,Investors!Q65)</f>
        <v>201661.64383561644</v>
      </c>
      <c r="S65" s="20">
        <f>SUMIFS(Sales!$H:$H,Sales!$C:$C,Investors!G65)</f>
        <v>45740</v>
      </c>
      <c r="T65" s="18" t="str">
        <f t="shared" si="4"/>
        <v>Sale</v>
      </c>
    </row>
    <row r="66" spans="1:20" hidden="1">
      <c r="A66" t="s">
        <v>327</v>
      </c>
      <c r="B66" t="s">
        <v>325</v>
      </c>
      <c r="C66" t="s">
        <v>326</v>
      </c>
      <c r="D66" t="s">
        <v>24</v>
      </c>
      <c r="E66" t="s">
        <v>44</v>
      </c>
      <c r="F66">
        <v>4</v>
      </c>
      <c r="G66" t="s">
        <v>47</v>
      </c>
      <c r="H66" s="5">
        <v>44117</v>
      </c>
      <c r="I66" s="5">
        <v>44316</v>
      </c>
      <c r="J66" s="6">
        <v>44887</v>
      </c>
      <c r="K66" s="4">
        <v>100000</v>
      </c>
      <c r="L66" s="16">
        <v>0.18</v>
      </c>
      <c r="M66" s="4">
        <f t="shared" si="0"/>
        <v>5997.2602739726026</v>
      </c>
      <c r="N66" s="4">
        <f t="shared" si="1"/>
        <v>28158.904109589039</v>
      </c>
      <c r="O66" s="4">
        <f t="shared" si="2"/>
        <v>34156.164383561641</v>
      </c>
      <c r="P66" s="5">
        <f>IF(J66&gt;SUMIFS(Sales!$H:$H,Sales!$C:$C,Investors!G66),SUMIFS(Sales!$H:$H,Sales!$C:$C,Investors!G66),Investors!J66)</f>
        <v>44887</v>
      </c>
      <c r="Q66">
        <f t="shared" si="3"/>
        <v>134156.16438356164</v>
      </c>
      <c r="R66">
        <f>IF(J66&lt;SUMIFS(Sales!$H:$H,Sales!$C:$C,Investors!G66),0,Investors!Q66)</f>
        <v>134156.16438356164</v>
      </c>
      <c r="S66" s="20">
        <f>SUMIFS(Sales!$H:$H,Sales!$C:$C,Investors!G66)</f>
        <v>44887</v>
      </c>
      <c r="T66" s="18" t="str">
        <f t="shared" si="4"/>
        <v>Sale</v>
      </c>
    </row>
    <row r="67" spans="1:20" hidden="1">
      <c r="A67" t="s">
        <v>327</v>
      </c>
      <c r="B67" t="s">
        <v>325</v>
      </c>
      <c r="C67" t="s">
        <v>326</v>
      </c>
      <c r="D67" t="s">
        <v>24</v>
      </c>
      <c r="E67" t="s">
        <v>44</v>
      </c>
      <c r="F67">
        <v>5</v>
      </c>
      <c r="G67" t="s">
        <v>50</v>
      </c>
      <c r="H67" s="5">
        <v>44117</v>
      </c>
      <c r="I67" s="5">
        <v>44316</v>
      </c>
      <c r="J67" s="6">
        <v>44956</v>
      </c>
      <c r="K67" s="4">
        <v>100000</v>
      </c>
      <c r="L67" s="16">
        <v>0.18</v>
      </c>
      <c r="M67" s="4">
        <f t="shared" si="0"/>
        <v>5997.2602739726026</v>
      </c>
      <c r="N67" s="4">
        <f t="shared" si="1"/>
        <v>31561.643835616436</v>
      </c>
      <c r="O67" s="4">
        <f t="shared" si="2"/>
        <v>37558.904109589042</v>
      </c>
      <c r="P67" s="5">
        <f>IF(J67&gt;SUMIFS(Sales!$H:$H,Sales!$C:$C,Investors!G67),SUMIFS(Sales!$H:$H,Sales!$C:$C,Investors!G67),Investors!J67)</f>
        <v>44956</v>
      </c>
      <c r="Q67">
        <f t="shared" si="3"/>
        <v>137558.90410958906</v>
      </c>
      <c r="R67">
        <f>IF(J67&lt;SUMIFS(Sales!$H:$H,Sales!$C:$C,Investors!G67),0,Investors!Q67)</f>
        <v>137558.90410958906</v>
      </c>
      <c r="S67" s="20">
        <f>SUMIFS(Sales!$H:$H,Sales!$C:$C,Investors!G67)</f>
        <v>44956</v>
      </c>
      <c r="T67" s="18" t="str">
        <f t="shared" si="4"/>
        <v>Sale</v>
      </c>
    </row>
    <row r="68" spans="1:20" hidden="1">
      <c r="A68" t="s">
        <v>327</v>
      </c>
      <c r="B68" t="s">
        <v>325</v>
      </c>
      <c r="C68" t="s">
        <v>326</v>
      </c>
      <c r="D68" t="s">
        <v>24</v>
      </c>
      <c r="E68" t="s">
        <v>44</v>
      </c>
      <c r="F68">
        <v>6</v>
      </c>
      <c r="G68" t="s">
        <v>53</v>
      </c>
      <c r="H68" s="5">
        <v>44117</v>
      </c>
      <c r="I68" s="5">
        <v>44316</v>
      </c>
      <c r="J68" s="6">
        <v>44999</v>
      </c>
      <c r="K68" s="4">
        <v>100000</v>
      </c>
      <c r="L68" s="16">
        <v>0.18</v>
      </c>
      <c r="M68" s="4">
        <f t="shared" si="0"/>
        <v>5997.2602739726026</v>
      </c>
      <c r="N68" s="4">
        <f t="shared" si="1"/>
        <v>33682.191780821915</v>
      </c>
      <c r="O68" s="4">
        <f t="shared" si="2"/>
        <v>39679.452054794514</v>
      </c>
      <c r="P68" s="5">
        <f>IF(J68&gt;SUMIFS(Sales!$H:$H,Sales!$C:$C,Investors!G68),SUMIFS(Sales!$H:$H,Sales!$C:$C,Investors!G68),Investors!J68)</f>
        <v>44999</v>
      </c>
      <c r="Q68">
        <f t="shared" si="3"/>
        <v>139679.45205479453</v>
      </c>
      <c r="R68">
        <f>IF(J68&lt;SUMIFS(Sales!$H:$H,Sales!$C:$C,Investors!G68),0,Investors!Q68)</f>
        <v>139679.45205479453</v>
      </c>
      <c r="S68" s="20">
        <f>SUMIFS(Sales!$H:$H,Sales!$C:$C,Investors!G68)</f>
        <v>44999</v>
      </c>
      <c r="T68" s="18" t="str">
        <f t="shared" si="4"/>
        <v>Sale</v>
      </c>
    </row>
    <row r="69" spans="1:20" hidden="1">
      <c r="A69" t="s">
        <v>327</v>
      </c>
      <c r="B69" t="s">
        <v>325</v>
      </c>
      <c r="C69" t="s">
        <v>326</v>
      </c>
      <c r="D69" t="s">
        <v>24</v>
      </c>
      <c r="E69" t="s">
        <v>44</v>
      </c>
      <c r="F69">
        <v>7</v>
      </c>
      <c r="G69" t="s">
        <v>46</v>
      </c>
      <c r="H69" s="5">
        <v>44266</v>
      </c>
      <c r="I69" s="5">
        <v>44352</v>
      </c>
      <c r="J69" s="6">
        <v>44896</v>
      </c>
      <c r="K69" s="4">
        <v>100000</v>
      </c>
      <c r="L69" s="16">
        <v>0.18</v>
      </c>
      <c r="M69" s="4">
        <f t="shared" ref="M69:M132" si="5">IF(I69="",K69/365*0.11*((H69+30)-H69),K69/365*0.11*(I69-H69))</f>
        <v>2591.7808219178082</v>
      </c>
      <c r="N69" s="4">
        <f t="shared" ref="N69:N132" si="6">K69*L69/365*(P69-I69)</f>
        <v>26827.39726027397</v>
      </c>
      <c r="O69" s="4">
        <f t="shared" ref="O69:O132" si="7">M69+N69</f>
        <v>29419.178082191778</v>
      </c>
      <c r="P69" s="5">
        <f>IF(J69&gt;SUMIFS(Sales!$H:$H,Sales!$C:$C,Investors!G69),SUMIFS(Sales!$H:$H,Sales!$C:$C,Investors!G69),Investors!J69)</f>
        <v>44896</v>
      </c>
      <c r="Q69">
        <f t="shared" ref="Q69:Q132" si="8">K69+O69</f>
        <v>129419.17808219178</v>
      </c>
      <c r="R69">
        <f>IF(J69&lt;SUMIFS(Sales!$H:$H,Sales!$C:$C,Investors!G69),0,Investors!Q69)</f>
        <v>129419.17808219178</v>
      </c>
      <c r="S69" s="20">
        <f>SUMIFS(Sales!$H:$H,Sales!$C:$C,Investors!G69)</f>
        <v>44896</v>
      </c>
      <c r="T69" s="18" t="str">
        <f t="shared" si="4"/>
        <v>Sale</v>
      </c>
    </row>
    <row r="70" spans="1:20" hidden="1">
      <c r="A70" t="s">
        <v>327</v>
      </c>
      <c r="B70" t="s">
        <v>325</v>
      </c>
      <c r="C70" t="s">
        <v>326</v>
      </c>
      <c r="D70" t="s">
        <v>24</v>
      </c>
      <c r="E70" t="s">
        <v>44</v>
      </c>
      <c r="F70">
        <v>8</v>
      </c>
      <c r="G70" t="s">
        <v>45</v>
      </c>
      <c r="H70" s="5">
        <v>44312</v>
      </c>
      <c r="I70" s="5">
        <v>44352</v>
      </c>
      <c r="J70" s="6">
        <v>44909</v>
      </c>
      <c r="K70" s="4">
        <v>100000</v>
      </c>
      <c r="L70" s="16">
        <v>0.18</v>
      </c>
      <c r="M70" s="4">
        <f t="shared" si="5"/>
        <v>1205.4794520547946</v>
      </c>
      <c r="N70" s="4">
        <f t="shared" si="6"/>
        <v>27468.493150684932</v>
      </c>
      <c r="O70" s="4">
        <f t="shared" si="7"/>
        <v>28673.972602739726</v>
      </c>
      <c r="P70" s="5">
        <f>IF(J70&gt;SUMIFS(Sales!$H:$H,Sales!$C:$C,Investors!G70),SUMIFS(Sales!$H:$H,Sales!$C:$C,Investors!G70),Investors!J70)</f>
        <v>44909</v>
      </c>
      <c r="Q70">
        <f t="shared" si="8"/>
        <v>128673.97260273973</v>
      </c>
      <c r="R70">
        <f>IF(J70&lt;SUMIFS(Sales!$H:$H,Sales!$C:$C,Investors!G70),0,Investors!Q70)</f>
        <v>128673.97260273973</v>
      </c>
      <c r="S70" s="20">
        <f>SUMIFS(Sales!$H:$H,Sales!$C:$C,Investors!G70)</f>
        <v>44909</v>
      </c>
      <c r="T70" s="18" t="str">
        <f t="shared" ref="T70:T133" si="9">IF(J70&lt;S70,"Exit","Sale")</f>
        <v>Sale</v>
      </c>
    </row>
    <row r="71" spans="1:20" hidden="1">
      <c r="A71" t="s">
        <v>327</v>
      </c>
      <c r="B71" t="s">
        <v>325</v>
      </c>
      <c r="C71" t="s">
        <v>326</v>
      </c>
      <c r="D71" t="s">
        <v>86</v>
      </c>
      <c r="E71" t="s">
        <v>106</v>
      </c>
      <c r="F71">
        <v>9</v>
      </c>
      <c r="G71" t="s">
        <v>107</v>
      </c>
      <c r="H71" s="5">
        <v>44658</v>
      </c>
      <c r="I71" s="5">
        <v>44706</v>
      </c>
      <c r="J71" s="6">
        <v>45272</v>
      </c>
      <c r="K71" s="4">
        <v>100000</v>
      </c>
      <c r="L71" s="16">
        <v>0.18</v>
      </c>
      <c r="M71" s="4">
        <f t="shared" si="5"/>
        <v>1446.5753424657535</v>
      </c>
      <c r="N71" s="4">
        <f t="shared" si="6"/>
        <v>27912.328767123287</v>
      </c>
      <c r="O71" s="4">
        <f t="shared" si="7"/>
        <v>29358.904109589039</v>
      </c>
      <c r="P71" s="5">
        <f>IF(J71&gt;SUMIFS(Sales!$H:$H,Sales!$C:$C,Investors!G71),SUMIFS(Sales!$H:$H,Sales!$C:$C,Investors!G71),Investors!J71)</f>
        <v>45272</v>
      </c>
      <c r="Q71">
        <f t="shared" si="8"/>
        <v>129358.90410958904</v>
      </c>
      <c r="R71">
        <f>IF(J71&lt;SUMIFS(Sales!$H:$H,Sales!$C:$C,Investors!G71),0,Investors!Q71)</f>
        <v>0</v>
      </c>
      <c r="S71" s="20">
        <f>SUMIFS(Sales!$H:$H,Sales!$C:$C,Investors!G71)</f>
        <v>45308</v>
      </c>
      <c r="T71" s="18" t="str">
        <f t="shared" si="9"/>
        <v>Exit</v>
      </c>
    </row>
    <row r="72" spans="1:20" hidden="1">
      <c r="A72" t="s">
        <v>327</v>
      </c>
      <c r="B72" t="s">
        <v>325</v>
      </c>
      <c r="C72" t="s">
        <v>326</v>
      </c>
      <c r="D72" t="s">
        <v>86</v>
      </c>
      <c r="E72" t="s">
        <v>185</v>
      </c>
      <c r="F72">
        <v>10</v>
      </c>
      <c r="G72" t="s">
        <v>189</v>
      </c>
      <c r="H72" s="5">
        <v>44908</v>
      </c>
      <c r="I72" s="5">
        <v>44980</v>
      </c>
      <c r="J72" s="6">
        <v>45711</v>
      </c>
      <c r="K72" s="4">
        <v>100000</v>
      </c>
      <c r="L72" s="16">
        <v>0.18</v>
      </c>
      <c r="M72" s="4">
        <f t="shared" si="5"/>
        <v>2169.8630136986303</v>
      </c>
      <c r="N72" s="4">
        <f t="shared" si="6"/>
        <v>36049.315068493146</v>
      </c>
      <c r="O72" s="4">
        <f t="shared" si="7"/>
        <v>38219.178082191778</v>
      </c>
      <c r="P72" s="5">
        <f>IF(J72&gt;SUMIFS(Sales!$H:$H,Sales!$C:$C,Investors!G72),SUMIFS(Sales!$H:$H,Sales!$C:$C,Investors!G72),Investors!J72)</f>
        <v>45711</v>
      </c>
      <c r="Q72">
        <f t="shared" si="8"/>
        <v>138219.17808219179</v>
      </c>
      <c r="R72">
        <f>IF(J72&lt;SUMIFS(Sales!$H:$H,Sales!$C:$C,Investors!G72),0,Investors!Q72)</f>
        <v>0</v>
      </c>
      <c r="S72" s="20">
        <f>SUMIFS(Sales!$H:$H,Sales!$C:$C,Investors!G72)</f>
        <v>45740</v>
      </c>
      <c r="T72" s="18" t="str">
        <f t="shared" si="9"/>
        <v>Exit</v>
      </c>
    </row>
    <row r="73" spans="1:20" hidden="1">
      <c r="A73" t="s">
        <v>327</v>
      </c>
      <c r="B73" t="s">
        <v>325</v>
      </c>
      <c r="C73" t="s">
        <v>326</v>
      </c>
      <c r="D73" t="s">
        <v>86</v>
      </c>
      <c r="E73" t="s">
        <v>185</v>
      </c>
      <c r="F73">
        <v>11</v>
      </c>
      <c r="G73" t="s">
        <v>200</v>
      </c>
      <c r="H73" s="5">
        <v>44909</v>
      </c>
      <c r="I73" s="5">
        <v>45008</v>
      </c>
      <c r="J73" s="6">
        <v>45739</v>
      </c>
      <c r="K73" s="4">
        <v>100000</v>
      </c>
      <c r="L73" s="16">
        <v>0.18</v>
      </c>
      <c r="M73" s="4">
        <f t="shared" si="5"/>
        <v>2983.5616438356165</v>
      </c>
      <c r="N73" s="4">
        <f t="shared" si="6"/>
        <v>36049.315068493146</v>
      </c>
      <c r="O73" s="4">
        <f t="shared" si="7"/>
        <v>39032.876712328762</v>
      </c>
      <c r="P73" s="5">
        <f>IF(J73&gt;SUMIFS(Sales!$H:$H,Sales!$C:$C,Investors!G73),SUMIFS(Sales!$H:$H,Sales!$C:$C,Investors!G73),Investors!J73)</f>
        <v>45739</v>
      </c>
      <c r="Q73">
        <f t="shared" si="8"/>
        <v>139032.87671232875</v>
      </c>
      <c r="R73">
        <f>IF(J73&lt;SUMIFS(Sales!$H:$H,Sales!$C:$C,Investors!G73),0,Investors!Q73)</f>
        <v>0</v>
      </c>
      <c r="S73" s="20">
        <f>SUMIFS(Sales!$H:$H,Sales!$C:$C,Investors!G73)</f>
        <v>45740</v>
      </c>
      <c r="T73" s="18" t="str">
        <f t="shared" si="9"/>
        <v>Exit</v>
      </c>
    </row>
    <row r="74" spans="1:20" hidden="1">
      <c r="A74" t="s">
        <v>327</v>
      </c>
      <c r="B74" t="s">
        <v>325</v>
      </c>
      <c r="C74" t="s">
        <v>326</v>
      </c>
      <c r="D74" t="s">
        <v>86</v>
      </c>
      <c r="E74" t="s">
        <v>185</v>
      </c>
      <c r="F74">
        <v>12</v>
      </c>
      <c r="G74" t="s">
        <v>206</v>
      </c>
      <c r="H74" s="5">
        <v>44914</v>
      </c>
      <c r="I74" s="5">
        <v>45008</v>
      </c>
      <c r="J74" s="6">
        <v>45739</v>
      </c>
      <c r="K74" s="4">
        <v>100000</v>
      </c>
      <c r="L74" s="16">
        <v>0.18</v>
      </c>
      <c r="M74" s="4">
        <f t="shared" si="5"/>
        <v>2832.8767123287671</v>
      </c>
      <c r="N74" s="4">
        <f t="shared" si="6"/>
        <v>36049.315068493146</v>
      </c>
      <c r="O74" s="4">
        <f t="shared" si="7"/>
        <v>38882.191780821915</v>
      </c>
      <c r="P74" s="5">
        <f>IF(J74&gt;SUMIFS(Sales!$H:$H,Sales!$C:$C,Investors!G74),SUMIFS(Sales!$H:$H,Sales!$C:$C,Investors!G74),Investors!J74)</f>
        <v>45739</v>
      </c>
      <c r="Q74">
        <f t="shared" si="8"/>
        <v>138882.19178082192</v>
      </c>
      <c r="R74">
        <f>IF(J74&lt;SUMIFS(Sales!$H:$H,Sales!$C:$C,Investors!G74),0,Investors!Q74)</f>
        <v>0</v>
      </c>
      <c r="S74" s="20">
        <f>SUMIFS(Sales!$H:$H,Sales!$C:$C,Investors!G74)</f>
        <v>45740</v>
      </c>
      <c r="T74" s="18" t="str">
        <f t="shared" si="9"/>
        <v>Exit</v>
      </c>
    </row>
    <row r="75" spans="1:20" hidden="1">
      <c r="A75" t="s">
        <v>327</v>
      </c>
      <c r="B75" t="s">
        <v>325</v>
      </c>
      <c r="C75" t="s">
        <v>326</v>
      </c>
      <c r="D75" t="s">
        <v>86</v>
      </c>
      <c r="E75" t="s">
        <v>241</v>
      </c>
      <c r="F75">
        <v>13</v>
      </c>
      <c r="G75" t="s">
        <v>242</v>
      </c>
      <c r="H75" s="5">
        <v>44964</v>
      </c>
      <c r="I75" s="5">
        <v>45072</v>
      </c>
      <c r="J75" s="6">
        <v>45520</v>
      </c>
      <c r="K75" s="4">
        <v>100000</v>
      </c>
      <c r="L75" s="16">
        <v>0.18</v>
      </c>
      <c r="M75" s="4">
        <f t="shared" si="5"/>
        <v>3254.794520547945</v>
      </c>
      <c r="N75" s="4">
        <f t="shared" si="6"/>
        <v>22093.150684931505</v>
      </c>
      <c r="O75" s="4">
        <f t="shared" si="7"/>
        <v>25347.945205479449</v>
      </c>
      <c r="P75" s="5">
        <f>IF(J75&gt;SUMIFS(Sales!$H:$H,Sales!$C:$C,Investors!G75),SUMIFS(Sales!$H:$H,Sales!$C:$C,Investors!G75),Investors!J75)</f>
        <v>45520</v>
      </c>
      <c r="Q75">
        <f t="shared" si="8"/>
        <v>125347.94520547945</v>
      </c>
      <c r="R75">
        <f>IF(J75&lt;SUMIFS(Sales!$H:$H,Sales!$C:$C,Investors!G75),0,Investors!Q75)</f>
        <v>125347.94520547945</v>
      </c>
      <c r="S75" s="20">
        <f>SUMIFS(Sales!$H:$H,Sales!$C:$C,Investors!G75)</f>
        <v>45520</v>
      </c>
      <c r="T75" s="18" t="str">
        <f t="shared" si="9"/>
        <v>Sale</v>
      </c>
    </row>
    <row r="76" spans="1:20" hidden="1">
      <c r="A76" t="s">
        <v>327</v>
      </c>
      <c r="B76" t="s">
        <v>325</v>
      </c>
      <c r="C76" t="s">
        <v>326</v>
      </c>
      <c r="D76" t="s">
        <v>86</v>
      </c>
      <c r="E76" t="s">
        <v>87</v>
      </c>
      <c r="F76">
        <v>14</v>
      </c>
      <c r="G76" t="s">
        <v>95</v>
      </c>
      <c r="H76" s="5">
        <v>44967</v>
      </c>
      <c r="I76" s="5">
        <v>45072</v>
      </c>
      <c r="J76" s="6">
        <v>45803</v>
      </c>
      <c r="K76" s="4">
        <v>100000</v>
      </c>
      <c r="L76" s="16">
        <v>0.18</v>
      </c>
      <c r="M76" s="4">
        <f t="shared" si="5"/>
        <v>3164.3835616438355</v>
      </c>
      <c r="N76" s="4">
        <f t="shared" si="6"/>
        <v>29046.575342465752</v>
      </c>
      <c r="O76" s="4">
        <f t="shared" si="7"/>
        <v>32210.95890410959</v>
      </c>
      <c r="P76" s="5">
        <f>IF(J76&gt;SUMIFS(Sales!$H:$H,Sales!$C:$C,Investors!G76),SUMIFS(Sales!$H:$H,Sales!$C:$C,Investors!G76),Investors!J76)</f>
        <v>45661</v>
      </c>
      <c r="Q76">
        <f t="shared" si="8"/>
        <v>132210.9589041096</v>
      </c>
      <c r="R76">
        <f>IF(J76&lt;SUMIFS(Sales!$H:$H,Sales!$C:$C,Investors!G76),0,Investors!Q76)</f>
        <v>132210.9589041096</v>
      </c>
      <c r="S76" s="20">
        <f>SUMIFS(Sales!$H:$H,Sales!$C:$C,Investors!G76)</f>
        <v>45661</v>
      </c>
      <c r="T76" s="18" t="str">
        <f t="shared" si="9"/>
        <v>Sale</v>
      </c>
    </row>
    <row r="77" spans="1:20" hidden="1">
      <c r="A77" t="s">
        <v>327</v>
      </c>
      <c r="B77" t="s">
        <v>325</v>
      </c>
      <c r="C77" t="s">
        <v>326</v>
      </c>
      <c r="D77" t="s">
        <v>86</v>
      </c>
      <c r="E77" t="s">
        <v>87</v>
      </c>
      <c r="F77">
        <v>15</v>
      </c>
      <c r="G77" t="s">
        <v>100</v>
      </c>
      <c r="H77" s="5">
        <v>44967</v>
      </c>
      <c r="I77" s="5">
        <v>45072</v>
      </c>
      <c r="J77" s="6">
        <v>45154</v>
      </c>
      <c r="K77" s="4">
        <v>100000</v>
      </c>
      <c r="L77" s="16">
        <v>0.18</v>
      </c>
      <c r="M77" s="4">
        <f t="shared" si="5"/>
        <v>3164.3835616438355</v>
      </c>
      <c r="N77" s="4">
        <f t="shared" si="6"/>
        <v>4043.8356164383558</v>
      </c>
      <c r="O77" s="4">
        <f t="shared" si="7"/>
        <v>7208.2191780821913</v>
      </c>
      <c r="P77" s="5">
        <f>IF(J77&gt;SUMIFS(Sales!$H:$H,Sales!$C:$C,Investors!G77),SUMIFS(Sales!$H:$H,Sales!$C:$C,Investors!G77),Investors!J77)</f>
        <v>45154</v>
      </c>
      <c r="Q77">
        <f t="shared" si="8"/>
        <v>107208.21917808219</v>
      </c>
      <c r="R77">
        <f>IF(J77&lt;SUMIFS(Sales!$H:$H,Sales!$C:$C,Investors!G77),0,Investors!Q77)</f>
        <v>107208.21917808219</v>
      </c>
      <c r="S77" s="20">
        <f>SUMIFS(Sales!$H:$H,Sales!$C:$C,Investors!G77)</f>
        <v>45154</v>
      </c>
      <c r="T77" s="18" t="str">
        <f t="shared" si="9"/>
        <v>Sale</v>
      </c>
    </row>
    <row r="78" spans="1:20" hidden="1">
      <c r="A78" t="s">
        <v>327</v>
      </c>
      <c r="B78" t="s">
        <v>325</v>
      </c>
      <c r="C78" t="s">
        <v>326</v>
      </c>
      <c r="D78" t="s">
        <v>86</v>
      </c>
      <c r="E78" t="s">
        <v>185</v>
      </c>
      <c r="F78">
        <v>16</v>
      </c>
      <c r="G78" t="s">
        <v>186</v>
      </c>
      <c r="H78" s="5">
        <v>45002</v>
      </c>
      <c r="I78" s="5">
        <v>45107</v>
      </c>
      <c r="J78" s="6">
        <v>45838</v>
      </c>
      <c r="K78" s="4">
        <v>100000</v>
      </c>
      <c r="L78" s="16">
        <v>0.18</v>
      </c>
      <c r="M78" s="4">
        <f t="shared" si="5"/>
        <v>3164.3835616438355</v>
      </c>
      <c r="N78" s="4">
        <f t="shared" si="6"/>
        <v>31216.438356164381</v>
      </c>
      <c r="O78" s="4">
        <f t="shared" si="7"/>
        <v>34380.821917808214</v>
      </c>
      <c r="P78" s="5">
        <f>IF(J78&gt;SUMIFS(Sales!$H:$H,Sales!$C:$C,Investors!G78),SUMIFS(Sales!$H:$H,Sales!$C:$C,Investors!G78),Investors!J78)</f>
        <v>45740</v>
      </c>
      <c r="Q78">
        <f t="shared" si="8"/>
        <v>134380.82191780821</v>
      </c>
      <c r="R78">
        <f>IF(J78&lt;SUMIFS(Sales!$H:$H,Sales!$C:$C,Investors!G78),0,Investors!Q78)</f>
        <v>134380.82191780821</v>
      </c>
      <c r="S78" s="20">
        <f>SUMIFS(Sales!$H:$H,Sales!$C:$C,Investors!G78)</f>
        <v>45740</v>
      </c>
      <c r="T78" s="18" t="str">
        <f t="shared" si="9"/>
        <v>Sale</v>
      </c>
    </row>
    <row r="79" spans="1:20" hidden="1">
      <c r="A79" t="s">
        <v>327</v>
      </c>
      <c r="B79" t="s">
        <v>325</v>
      </c>
      <c r="C79" t="s">
        <v>326</v>
      </c>
      <c r="D79" t="s">
        <v>86</v>
      </c>
      <c r="E79" t="s">
        <v>210</v>
      </c>
      <c r="F79">
        <v>17</v>
      </c>
      <c r="G79" t="s">
        <v>218</v>
      </c>
      <c r="H79" s="5">
        <v>45159</v>
      </c>
      <c r="I79" s="5">
        <v>45161</v>
      </c>
      <c r="J79" s="6">
        <v>45892</v>
      </c>
      <c r="K79" s="4">
        <v>106997.26</v>
      </c>
      <c r="L79" s="16">
        <v>0.18</v>
      </c>
      <c r="M79" s="4">
        <f t="shared" si="5"/>
        <v>64.491499178082179</v>
      </c>
      <c r="N79" s="4">
        <f t="shared" si="6"/>
        <v>32450.949813698629</v>
      </c>
      <c r="O79" s="4">
        <f t="shared" si="7"/>
        <v>32515.441312876712</v>
      </c>
      <c r="P79" s="5">
        <f>IF(J79&gt;SUMIFS(Sales!$H:$H,Sales!$C:$C,Investors!G79),SUMIFS(Sales!$H:$H,Sales!$C:$C,Investors!G79),Investors!J79)</f>
        <v>45776</v>
      </c>
      <c r="Q79">
        <f t="shared" si="8"/>
        <v>139512.70131287671</v>
      </c>
      <c r="R79">
        <f>IF(J79&lt;SUMIFS(Sales!$H:$H,Sales!$C:$C,Investors!G79),0,Investors!Q79)</f>
        <v>139512.70131287671</v>
      </c>
      <c r="S79" s="20">
        <f>SUMIFS(Sales!$H:$H,Sales!$C:$C,Investors!G79)</f>
        <v>45776</v>
      </c>
      <c r="T79" s="18" t="str">
        <f t="shared" si="9"/>
        <v>Sale</v>
      </c>
    </row>
    <row r="80" spans="1:20" hidden="1">
      <c r="A80" t="s">
        <v>327</v>
      </c>
      <c r="B80" t="s">
        <v>325</v>
      </c>
      <c r="C80" t="s">
        <v>326</v>
      </c>
      <c r="D80" t="s">
        <v>86</v>
      </c>
      <c r="E80" t="s">
        <v>210</v>
      </c>
      <c r="F80">
        <v>18</v>
      </c>
      <c r="G80" t="s">
        <v>215</v>
      </c>
      <c r="H80" s="5">
        <v>45279</v>
      </c>
      <c r="I80" s="5">
        <v>45371</v>
      </c>
      <c r="J80" s="6">
        <v>46102</v>
      </c>
      <c r="K80" s="4">
        <v>100000</v>
      </c>
      <c r="L80" s="16">
        <v>0.18</v>
      </c>
      <c r="M80" s="4">
        <f t="shared" si="5"/>
        <v>2772.6027397260273</v>
      </c>
      <c r="N80" s="4">
        <f t="shared" si="6"/>
        <v>19972.602739726026</v>
      </c>
      <c r="O80" s="4">
        <f t="shared" si="7"/>
        <v>22745.205479452052</v>
      </c>
      <c r="P80" s="5">
        <f>IF(J80&gt;SUMIFS(Sales!$H:$H,Sales!$C:$C,Investors!G80),SUMIFS(Sales!$H:$H,Sales!$C:$C,Investors!G80),Investors!J80)</f>
        <v>45776</v>
      </c>
      <c r="Q80">
        <f t="shared" si="8"/>
        <v>122745.20547945205</v>
      </c>
      <c r="R80">
        <f>IF(J80&lt;SUMIFS(Sales!$H:$H,Sales!$C:$C,Investors!G80),0,Investors!Q80)</f>
        <v>122745.20547945205</v>
      </c>
      <c r="S80" s="20">
        <f>SUMIFS(Sales!$H:$H,Sales!$C:$C,Investors!G80)</f>
        <v>45776</v>
      </c>
      <c r="T80" s="18" t="str">
        <f t="shared" si="9"/>
        <v>Sale</v>
      </c>
    </row>
    <row r="81" spans="1:20" hidden="1">
      <c r="A81" t="s">
        <v>328</v>
      </c>
      <c r="B81" t="s">
        <v>329</v>
      </c>
      <c r="C81" t="s">
        <v>330</v>
      </c>
      <c r="D81" t="s">
        <v>24</v>
      </c>
      <c r="E81" t="s">
        <v>25</v>
      </c>
      <c r="F81">
        <v>3</v>
      </c>
      <c r="G81" t="s">
        <v>37</v>
      </c>
      <c r="H81" s="5">
        <v>44180</v>
      </c>
      <c r="I81" s="5">
        <v>44378</v>
      </c>
      <c r="J81" s="6">
        <v>44887</v>
      </c>
      <c r="K81" s="4">
        <v>118641.1</v>
      </c>
      <c r="L81" s="16">
        <v>0.18</v>
      </c>
      <c r="M81" s="4">
        <f t="shared" si="5"/>
        <v>7079.460706849316</v>
      </c>
      <c r="N81" s="4">
        <f t="shared" si="6"/>
        <v>29780.541320547949</v>
      </c>
      <c r="O81" s="4">
        <f t="shared" si="7"/>
        <v>36860.002027397262</v>
      </c>
      <c r="P81" s="5">
        <f>IF(J81&gt;SUMIFS(Sales!$H:$H,Sales!$C:$C,Investors!G81),SUMIFS(Sales!$H:$H,Sales!$C:$C,Investors!G81),Investors!J81)</f>
        <v>44887</v>
      </c>
      <c r="Q81">
        <f t="shared" si="8"/>
        <v>155501.10202739725</v>
      </c>
      <c r="R81">
        <f>IF(J81&lt;SUMIFS(Sales!$H:$H,Sales!$C:$C,Investors!G81),0,Investors!Q81)</f>
        <v>155501.10202739725</v>
      </c>
      <c r="S81" s="20">
        <f>SUMIFS(Sales!$H:$H,Sales!$C:$C,Investors!G81)</f>
        <v>44887</v>
      </c>
      <c r="T81" s="18" t="str">
        <f t="shared" si="9"/>
        <v>Sale</v>
      </c>
    </row>
    <row r="82" spans="1:20" hidden="1">
      <c r="A82" t="s">
        <v>331</v>
      </c>
      <c r="B82" t="s">
        <v>332</v>
      </c>
      <c r="C82" t="s">
        <v>333</v>
      </c>
      <c r="D82" t="s">
        <v>24</v>
      </c>
      <c r="E82" t="s">
        <v>44</v>
      </c>
      <c r="F82">
        <v>6</v>
      </c>
      <c r="G82" t="s">
        <v>48</v>
      </c>
      <c r="H82" s="5">
        <v>44253</v>
      </c>
      <c r="I82" s="5">
        <v>44352</v>
      </c>
      <c r="J82" s="6">
        <v>44895</v>
      </c>
      <c r="K82" s="4">
        <v>531887.67000000004</v>
      </c>
      <c r="L82" s="16">
        <v>0.18</v>
      </c>
      <c r="M82" s="4">
        <f t="shared" si="5"/>
        <v>15869.19651041096</v>
      </c>
      <c r="N82" s="4">
        <f t="shared" si="6"/>
        <v>142429.31744054792</v>
      </c>
      <c r="O82" s="4">
        <f t="shared" si="7"/>
        <v>158298.51395095888</v>
      </c>
      <c r="P82" s="5">
        <f>IF(J82&gt;SUMIFS(Sales!$H:$H,Sales!$C:$C,Investors!G82),SUMIFS(Sales!$H:$H,Sales!$C:$C,Investors!G82),Investors!J82)</f>
        <v>44895</v>
      </c>
      <c r="Q82">
        <f t="shared" si="8"/>
        <v>690186.18395095889</v>
      </c>
      <c r="R82">
        <f>IF(J82&lt;SUMIFS(Sales!$H:$H,Sales!$C:$C,Investors!G82),0,Investors!Q82)</f>
        <v>0</v>
      </c>
      <c r="S82" s="20">
        <f>SUMIFS(Sales!$H:$H,Sales!$C:$C,Investors!G82)</f>
        <v>44908</v>
      </c>
      <c r="T82" s="18" t="str">
        <f t="shared" si="9"/>
        <v>Exit</v>
      </c>
    </row>
    <row r="83" spans="1:20" hidden="1">
      <c r="A83" t="s">
        <v>331</v>
      </c>
      <c r="B83" t="s">
        <v>332</v>
      </c>
      <c r="C83" t="s">
        <v>333</v>
      </c>
      <c r="D83" t="s">
        <v>86</v>
      </c>
      <c r="E83" t="s">
        <v>185</v>
      </c>
      <c r="F83">
        <v>7</v>
      </c>
      <c r="G83" t="s">
        <v>201</v>
      </c>
      <c r="H83" s="5">
        <v>44908</v>
      </c>
      <c r="I83" s="5">
        <v>44980</v>
      </c>
      <c r="J83" s="6">
        <v>45464</v>
      </c>
      <c r="K83" s="4">
        <v>450000</v>
      </c>
      <c r="L83" s="16">
        <v>0.14000000000000001</v>
      </c>
      <c r="M83" s="4">
        <f t="shared" si="5"/>
        <v>9764.3835616438373</v>
      </c>
      <c r="N83" s="4">
        <f t="shared" si="6"/>
        <v>83539.726027397264</v>
      </c>
      <c r="O83" s="4">
        <f t="shared" si="7"/>
        <v>93304.109589041094</v>
      </c>
      <c r="P83" s="5">
        <f>IF(J83&gt;SUMIFS(Sales!$H:$H,Sales!$C:$C,Investors!G83),SUMIFS(Sales!$H:$H,Sales!$C:$C,Investors!G83),Investors!J83)</f>
        <v>45464</v>
      </c>
      <c r="Q83">
        <f t="shared" si="8"/>
        <v>543304.10958904109</v>
      </c>
      <c r="R83">
        <f>IF(J83&lt;SUMIFS(Sales!$H:$H,Sales!$C:$C,Investors!G83),0,Investors!Q83)</f>
        <v>0</v>
      </c>
      <c r="S83" s="20">
        <f>SUMIFS(Sales!$H:$H,Sales!$C:$C,Investors!G83)</f>
        <v>45740</v>
      </c>
      <c r="T83" s="18" t="str">
        <f t="shared" si="9"/>
        <v>Exit</v>
      </c>
    </row>
    <row r="84" spans="1:20" hidden="1">
      <c r="A84" t="s">
        <v>334</v>
      </c>
      <c r="B84" t="s">
        <v>335</v>
      </c>
      <c r="C84" t="s">
        <v>336</v>
      </c>
      <c r="D84" t="s">
        <v>86</v>
      </c>
      <c r="E84" t="s">
        <v>106</v>
      </c>
      <c r="F84">
        <v>4</v>
      </c>
      <c r="G84" t="s">
        <v>114</v>
      </c>
      <c r="H84" s="5">
        <v>44713</v>
      </c>
      <c r="I84" s="5">
        <v>44735</v>
      </c>
      <c r="J84" s="6">
        <v>45233</v>
      </c>
      <c r="K84" s="4">
        <v>324145.21000000002</v>
      </c>
      <c r="L84" s="16">
        <v>0.14000000000000001</v>
      </c>
      <c r="M84" s="4">
        <f t="shared" si="5"/>
        <v>2149.1271457534249</v>
      </c>
      <c r="N84" s="4">
        <f t="shared" si="6"/>
        <v>61916.175455342476</v>
      </c>
      <c r="O84" s="4">
        <f t="shared" si="7"/>
        <v>64065.3026010959</v>
      </c>
      <c r="P84" s="5">
        <f>IF(J84&gt;SUMIFS(Sales!$H:$H,Sales!$C:$C,Investors!G84),SUMIFS(Sales!$H:$H,Sales!$C:$C,Investors!G84),Investors!J84)</f>
        <v>45233</v>
      </c>
      <c r="Q84">
        <f t="shared" si="8"/>
        <v>388210.51260109595</v>
      </c>
      <c r="R84">
        <f>IF(J84&lt;SUMIFS(Sales!$H:$H,Sales!$C:$C,Investors!G84),0,Investors!Q84)</f>
        <v>0</v>
      </c>
      <c r="S84" s="20">
        <f>SUMIFS(Sales!$H:$H,Sales!$C:$C,Investors!G84)</f>
        <v>45330</v>
      </c>
      <c r="T84" s="18" t="str">
        <f t="shared" si="9"/>
        <v>Exit</v>
      </c>
    </row>
    <row r="85" spans="1:20" hidden="1">
      <c r="A85" t="s">
        <v>337</v>
      </c>
      <c r="B85" t="s">
        <v>338</v>
      </c>
      <c r="C85" t="s">
        <v>339</v>
      </c>
      <c r="D85" t="s">
        <v>24</v>
      </c>
      <c r="E85" t="s">
        <v>44</v>
      </c>
      <c r="F85">
        <v>4</v>
      </c>
      <c r="G85" t="s">
        <v>79</v>
      </c>
      <c r="H85" s="5">
        <v>44705</v>
      </c>
      <c r="I85" s="5">
        <v>44719</v>
      </c>
      <c r="J85" s="6">
        <v>45086</v>
      </c>
      <c r="K85" s="4">
        <v>299172.38</v>
      </c>
      <c r="L85" s="16">
        <v>0.14000000000000001</v>
      </c>
      <c r="M85" s="4">
        <f t="shared" si="5"/>
        <v>1262.2615484931507</v>
      </c>
      <c r="N85" s="4">
        <f t="shared" si="6"/>
        <v>42113.635299726033</v>
      </c>
      <c r="O85" s="4">
        <f t="shared" si="7"/>
        <v>43375.896848219185</v>
      </c>
      <c r="P85" s="5">
        <f>IF(J85&gt;SUMIFS(Sales!$H:$H,Sales!$C:$C,Investors!G85),SUMIFS(Sales!$H:$H,Sales!$C:$C,Investors!G85),Investors!J85)</f>
        <v>45086</v>
      </c>
      <c r="Q85">
        <f t="shared" si="8"/>
        <v>342548.27684821922</v>
      </c>
      <c r="R85">
        <f>IF(J85&lt;SUMIFS(Sales!$H:$H,Sales!$C:$C,Investors!G85),0,Investors!Q85)</f>
        <v>342548.27684821922</v>
      </c>
      <c r="S85" s="20">
        <f>SUMIFS(Sales!$H:$H,Sales!$C:$C,Investors!G85)</f>
        <v>45086</v>
      </c>
      <c r="T85" s="18" t="str">
        <f t="shared" si="9"/>
        <v>Sale</v>
      </c>
    </row>
    <row r="86" spans="1:20" hidden="1">
      <c r="A86" t="s">
        <v>340</v>
      </c>
      <c r="B86" t="s">
        <v>341</v>
      </c>
      <c r="C86" t="s">
        <v>342</v>
      </c>
      <c r="D86" t="s">
        <v>24</v>
      </c>
      <c r="E86" t="s">
        <v>25</v>
      </c>
      <c r="F86">
        <v>10</v>
      </c>
      <c r="G86" t="s">
        <v>26</v>
      </c>
      <c r="H86" s="5">
        <v>44081</v>
      </c>
      <c r="I86" s="5">
        <v>44316</v>
      </c>
      <c r="J86" s="6">
        <v>44887</v>
      </c>
      <c r="K86" s="4">
        <v>498918.83</v>
      </c>
      <c r="L86" s="16">
        <v>0.18</v>
      </c>
      <c r="M86" s="4">
        <f t="shared" si="5"/>
        <v>35334.388371232882</v>
      </c>
      <c r="N86" s="4">
        <f t="shared" si="6"/>
        <v>140490.07492438355</v>
      </c>
      <c r="O86" s="4">
        <f t="shared" si="7"/>
        <v>175824.46329561644</v>
      </c>
      <c r="P86" s="5">
        <f>IF(J86&gt;SUMIFS(Sales!$H:$H,Sales!$C:$C,Investors!G86),SUMIFS(Sales!$H:$H,Sales!$C:$C,Investors!G86),Investors!J86)</f>
        <v>44887</v>
      </c>
      <c r="Q86">
        <f t="shared" si="8"/>
        <v>674743.29329561652</v>
      </c>
      <c r="R86">
        <f>IF(J86&lt;SUMIFS(Sales!$H:$H,Sales!$C:$C,Investors!G86),0,Investors!Q86)</f>
        <v>674743.29329561652</v>
      </c>
      <c r="S86" s="20">
        <f>SUMIFS(Sales!$H:$H,Sales!$C:$C,Investors!G86)</f>
        <v>44887</v>
      </c>
      <c r="T86" s="18" t="str">
        <f t="shared" si="9"/>
        <v>Sale</v>
      </c>
    </row>
    <row r="87" spans="1:20" hidden="1">
      <c r="A87" t="s">
        <v>340</v>
      </c>
      <c r="B87" t="s">
        <v>341</v>
      </c>
      <c r="C87" t="s">
        <v>342</v>
      </c>
      <c r="D87" t="s">
        <v>24</v>
      </c>
      <c r="E87" t="s">
        <v>25</v>
      </c>
      <c r="F87">
        <v>11</v>
      </c>
      <c r="G87" t="s">
        <v>38</v>
      </c>
      <c r="H87" s="5">
        <v>44160</v>
      </c>
      <c r="I87" s="5">
        <v>44352</v>
      </c>
      <c r="J87" s="6">
        <v>44901</v>
      </c>
      <c r="K87" s="4">
        <v>618344.34</v>
      </c>
      <c r="L87" s="16">
        <v>0.18</v>
      </c>
      <c r="M87" s="4">
        <f t="shared" si="5"/>
        <v>35779.267015890407</v>
      </c>
      <c r="N87" s="4">
        <f t="shared" si="6"/>
        <v>167410.37720219177</v>
      </c>
      <c r="O87" s="4">
        <f t="shared" si="7"/>
        <v>203189.64421808219</v>
      </c>
      <c r="P87" s="5">
        <f>IF(J87&gt;SUMIFS(Sales!$H:$H,Sales!$C:$C,Investors!G87),SUMIFS(Sales!$H:$H,Sales!$C:$C,Investors!G87),Investors!J87)</f>
        <v>44901</v>
      </c>
      <c r="Q87">
        <f t="shared" si="8"/>
        <v>821533.98421808216</v>
      </c>
      <c r="R87">
        <f>IF(J87&lt;SUMIFS(Sales!$H:$H,Sales!$C:$C,Investors!G87),0,Investors!Q87)</f>
        <v>821533.98421808216</v>
      </c>
      <c r="S87" s="20">
        <f>SUMIFS(Sales!$H:$H,Sales!$C:$C,Investors!G87)</f>
        <v>44901</v>
      </c>
      <c r="T87" s="18" t="str">
        <f t="shared" si="9"/>
        <v>Sale</v>
      </c>
    </row>
    <row r="88" spans="1:20" hidden="1">
      <c r="A88" t="s">
        <v>340</v>
      </c>
      <c r="B88" t="s">
        <v>341</v>
      </c>
      <c r="C88" t="s">
        <v>342</v>
      </c>
      <c r="D88" t="s">
        <v>86</v>
      </c>
      <c r="E88" t="s">
        <v>106</v>
      </c>
      <c r="F88">
        <v>13</v>
      </c>
      <c r="G88" t="s">
        <v>114</v>
      </c>
      <c r="H88" s="5">
        <v>44705</v>
      </c>
      <c r="I88" s="5">
        <v>44719</v>
      </c>
      <c r="J88" s="6">
        <v>45330</v>
      </c>
      <c r="K88" s="4">
        <v>549828.71</v>
      </c>
      <c r="L88" s="16">
        <v>0.18</v>
      </c>
      <c r="M88" s="4">
        <f t="shared" si="5"/>
        <v>2319.8252421917805</v>
      </c>
      <c r="N88" s="4">
        <f t="shared" si="6"/>
        <v>165671.67541315066</v>
      </c>
      <c r="O88" s="4">
        <f t="shared" si="7"/>
        <v>167991.50065534245</v>
      </c>
      <c r="P88" s="5">
        <f>IF(J88&gt;SUMIFS(Sales!$H:$H,Sales!$C:$C,Investors!G88),SUMIFS(Sales!$H:$H,Sales!$C:$C,Investors!G88),Investors!J88)</f>
        <v>45330</v>
      </c>
      <c r="Q88">
        <f t="shared" si="8"/>
        <v>717820.21065534244</v>
      </c>
      <c r="R88">
        <f>IF(J88&lt;SUMIFS(Sales!$H:$H,Sales!$C:$C,Investors!G88),0,Investors!Q88)</f>
        <v>717820.21065534244</v>
      </c>
      <c r="S88" s="20">
        <f>SUMIFS(Sales!$H:$H,Sales!$C:$C,Investors!G88)</f>
        <v>45330</v>
      </c>
      <c r="T88" s="18" t="str">
        <f t="shared" si="9"/>
        <v>Sale</v>
      </c>
    </row>
    <row r="89" spans="1:20" hidden="1">
      <c r="A89" t="s">
        <v>340</v>
      </c>
      <c r="B89" t="s">
        <v>341</v>
      </c>
      <c r="C89" t="s">
        <v>342</v>
      </c>
      <c r="D89" t="s">
        <v>86</v>
      </c>
      <c r="E89" t="s">
        <v>172</v>
      </c>
      <c r="F89">
        <v>14</v>
      </c>
      <c r="G89" t="s">
        <v>174</v>
      </c>
      <c r="H89" s="5">
        <v>44719</v>
      </c>
      <c r="I89" s="5">
        <v>44757</v>
      </c>
      <c r="J89" s="6">
        <v>45511</v>
      </c>
      <c r="K89" s="4">
        <v>642671.4</v>
      </c>
      <c r="L89" s="16">
        <v>0.18</v>
      </c>
      <c r="M89" s="4">
        <f t="shared" si="5"/>
        <v>7359.9080876712333</v>
      </c>
      <c r="N89" s="4">
        <f t="shared" si="6"/>
        <v>238968.11618630134</v>
      </c>
      <c r="O89" s="4">
        <f t="shared" si="7"/>
        <v>246328.02427397258</v>
      </c>
      <c r="P89" s="5">
        <f>IF(J89&gt;SUMIFS(Sales!$H:$H,Sales!$C:$C,Investors!G89),SUMIFS(Sales!$H:$H,Sales!$C:$C,Investors!G89),Investors!J89)</f>
        <v>45511</v>
      </c>
      <c r="Q89">
        <f t="shared" si="8"/>
        <v>888999.42427397263</v>
      </c>
      <c r="R89">
        <f>IF(J89&lt;SUMIFS(Sales!$H:$H,Sales!$C:$C,Investors!G89),0,Investors!Q89)</f>
        <v>0</v>
      </c>
      <c r="S89" s="20">
        <f>SUMIFS(Sales!$H:$H,Sales!$C:$C,Investors!G89)</f>
        <v>45625</v>
      </c>
      <c r="T89" s="18" t="str">
        <f t="shared" si="9"/>
        <v>Exit</v>
      </c>
    </row>
    <row r="90" spans="1:20">
      <c r="A90" t="s">
        <v>340</v>
      </c>
      <c r="B90" t="s">
        <v>341</v>
      </c>
      <c r="C90" t="s">
        <v>342</v>
      </c>
      <c r="D90" t="s">
        <v>86</v>
      </c>
      <c r="E90" t="s">
        <v>228</v>
      </c>
      <c r="F90">
        <v>15</v>
      </c>
      <c r="G90" t="s">
        <v>240</v>
      </c>
      <c r="H90" s="5">
        <v>44719</v>
      </c>
      <c r="I90" s="5">
        <v>44763</v>
      </c>
      <c r="J90" s="6">
        <v>45540</v>
      </c>
      <c r="K90" s="4">
        <v>400000</v>
      </c>
      <c r="L90" s="16">
        <v>0.18</v>
      </c>
      <c r="M90" s="4">
        <f t="shared" si="5"/>
        <v>5304.1095890410961</v>
      </c>
      <c r="N90" s="4">
        <f t="shared" si="6"/>
        <v>153271.23287671231</v>
      </c>
      <c r="O90" s="4">
        <f t="shared" si="7"/>
        <v>158575.34246575341</v>
      </c>
      <c r="P90" s="5">
        <f>IF(J90&gt;SUMIFS(Sales!$H:$H,Sales!$C:$C,Investors!G90),SUMIFS(Sales!$H:$H,Sales!$C:$C,Investors!G90),Investors!J90)</f>
        <v>45540</v>
      </c>
      <c r="Q90">
        <f t="shared" si="8"/>
        <v>558575.34246575343</v>
      </c>
      <c r="R90">
        <f>IF(J90&lt;SUMIFS(Sales!$H:$H,Sales!$C:$C,Investors!G90),0,Investors!Q90)</f>
        <v>0</v>
      </c>
      <c r="S90" s="20">
        <f>SUMIFS(Sales!$H:$H,Sales!$C:$C,Investors!G90)</f>
        <v>45565</v>
      </c>
      <c r="T90" s="18" t="str">
        <f t="shared" si="9"/>
        <v>Exit</v>
      </c>
    </row>
    <row r="91" spans="1:20" hidden="1">
      <c r="A91" t="s">
        <v>340</v>
      </c>
      <c r="B91" t="s">
        <v>341</v>
      </c>
      <c r="C91" t="s">
        <v>342</v>
      </c>
      <c r="D91" t="s">
        <v>86</v>
      </c>
      <c r="E91" t="s">
        <v>185</v>
      </c>
      <c r="F91">
        <v>16</v>
      </c>
      <c r="G91" t="s">
        <v>202</v>
      </c>
      <c r="H91" s="5">
        <v>44918</v>
      </c>
      <c r="I91" s="5">
        <v>45016</v>
      </c>
      <c r="J91" s="6">
        <v>45747</v>
      </c>
      <c r="K91" s="4">
        <v>806083.85</v>
      </c>
      <c r="L91" s="16">
        <v>0.18</v>
      </c>
      <c r="M91" s="4">
        <f t="shared" si="5"/>
        <v>23807.079186301369</v>
      </c>
      <c r="N91" s="4">
        <f t="shared" si="6"/>
        <v>287805.06118356163</v>
      </c>
      <c r="O91" s="4">
        <f t="shared" si="7"/>
        <v>311612.14036986302</v>
      </c>
      <c r="P91" s="5">
        <f>IF(J91&gt;SUMIFS(Sales!$H:$H,Sales!$C:$C,Investors!G91),SUMIFS(Sales!$H:$H,Sales!$C:$C,Investors!G91),Investors!J91)</f>
        <v>45740</v>
      </c>
      <c r="Q91">
        <f t="shared" si="8"/>
        <v>1117695.9903698629</v>
      </c>
      <c r="R91">
        <f>IF(J91&lt;SUMIFS(Sales!$H:$H,Sales!$C:$C,Investors!G91),0,Investors!Q91)</f>
        <v>1117695.9903698629</v>
      </c>
      <c r="S91" s="20">
        <f>SUMIFS(Sales!$H:$H,Sales!$C:$C,Investors!G91)</f>
        <v>45740</v>
      </c>
      <c r="T91" s="18" t="str">
        <f t="shared" si="9"/>
        <v>Sale</v>
      </c>
    </row>
    <row r="92" spans="1:20" hidden="1">
      <c r="A92" t="s">
        <v>340</v>
      </c>
      <c r="B92" t="s">
        <v>341</v>
      </c>
      <c r="C92" t="s">
        <v>342</v>
      </c>
      <c r="D92" t="s">
        <v>86</v>
      </c>
      <c r="E92" t="s">
        <v>132</v>
      </c>
      <c r="F92">
        <v>17</v>
      </c>
      <c r="G92" t="s">
        <v>139</v>
      </c>
      <c r="H92" s="5">
        <v>45335</v>
      </c>
      <c r="I92" s="5">
        <v>45408</v>
      </c>
      <c r="J92" s="6">
        <v>46139</v>
      </c>
      <c r="K92" s="4">
        <v>717029.36</v>
      </c>
      <c r="L92" s="16">
        <v>0.18</v>
      </c>
      <c r="M92" s="4">
        <f t="shared" si="5"/>
        <v>15774.645919999999</v>
      </c>
      <c r="N92" s="4">
        <f t="shared" si="6"/>
        <v>210394.0944</v>
      </c>
      <c r="O92" s="4">
        <f t="shared" si="7"/>
        <v>226168.74032000001</v>
      </c>
      <c r="P92" s="5">
        <f>IF(J92&gt;SUMIFS(Sales!$H:$H,Sales!$C:$C,Investors!G92),SUMIFS(Sales!$H:$H,Sales!$C:$C,Investors!G92),Investors!J92)</f>
        <v>46003</v>
      </c>
      <c r="Q92">
        <f t="shared" si="8"/>
        <v>943198.10031999997</v>
      </c>
      <c r="R92">
        <f>IF(J92&lt;SUMIFS(Sales!$H:$H,Sales!$C:$C,Investors!G92),0,Investors!Q92)</f>
        <v>943198.10031999997</v>
      </c>
      <c r="S92" s="20">
        <f>SUMIFS(Sales!$H:$H,Sales!$C:$C,Investors!G92)</f>
        <v>46003</v>
      </c>
      <c r="T92" s="18" t="str">
        <f t="shared" si="9"/>
        <v>Sale</v>
      </c>
    </row>
    <row r="93" spans="1:20" hidden="1">
      <c r="A93" t="s">
        <v>343</v>
      </c>
      <c r="B93" t="s">
        <v>344</v>
      </c>
      <c r="C93" t="s">
        <v>345</v>
      </c>
      <c r="D93" t="s">
        <v>86</v>
      </c>
      <c r="E93" t="s">
        <v>106</v>
      </c>
      <c r="F93">
        <v>3</v>
      </c>
      <c r="G93" t="s">
        <v>112</v>
      </c>
      <c r="H93" s="5">
        <v>44707</v>
      </c>
      <c r="I93" s="5">
        <v>44721</v>
      </c>
      <c r="J93" s="6">
        <v>45456</v>
      </c>
      <c r="K93" s="4">
        <v>146383.1</v>
      </c>
      <c r="L93" s="16">
        <v>0.16</v>
      </c>
      <c r="M93" s="4">
        <f t="shared" si="5"/>
        <v>617.61636712328766</v>
      </c>
      <c r="N93" s="4">
        <f t="shared" si="6"/>
        <v>47163.43167123288</v>
      </c>
      <c r="O93" s="4">
        <f t="shared" si="7"/>
        <v>47781.048038356166</v>
      </c>
      <c r="P93" s="5">
        <f>IF(J93&gt;SUMIFS(Sales!$H:$H,Sales!$C:$C,Investors!G93),SUMIFS(Sales!$H:$H,Sales!$C:$C,Investors!G93),Investors!J93)</f>
        <v>45456</v>
      </c>
      <c r="Q93">
        <f t="shared" si="8"/>
        <v>194164.14803835616</v>
      </c>
      <c r="R93">
        <f>IF(J93&lt;SUMIFS(Sales!$H:$H,Sales!$C:$C,Investors!G93),0,Investors!Q93)</f>
        <v>194164.14803835616</v>
      </c>
      <c r="S93" s="20">
        <f>SUMIFS(Sales!$H:$H,Sales!$C:$C,Investors!G93)</f>
        <v>45456</v>
      </c>
      <c r="T93" s="18" t="str">
        <f t="shared" si="9"/>
        <v>Sale</v>
      </c>
    </row>
    <row r="94" spans="1:20" hidden="1">
      <c r="A94" t="s">
        <v>343</v>
      </c>
      <c r="B94" t="s">
        <v>344</v>
      </c>
      <c r="C94" t="s">
        <v>345</v>
      </c>
      <c r="D94" t="s">
        <v>86</v>
      </c>
      <c r="E94" t="s">
        <v>106</v>
      </c>
      <c r="F94">
        <v>4</v>
      </c>
      <c r="G94" t="s">
        <v>116</v>
      </c>
      <c r="H94" s="5">
        <v>44707</v>
      </c>
      <c r="I94" s="5">
        <v>44735</v>
      </c>
      <c r="J94" s="6">
        <v>45435</v>
      </c>
      <c r="K94" s="4">
        <v>353616.9</v>
      </c>
      <c r="L94" s="16">
        <v>0.16</v>
      </c>
      <c r="M94" s="4">
        <f t="shared" si="5"/>
        <v>2983.9453479452054</v>
      </c>
      <c r="N94" s="4">
        <f t="shared" si="6"/>
        <v>108507.10356164385</v>
      </c>
      <c r="O94" s="4">
        <f t="shared" si="7"/>
        <v>111491.04890958905</v>
      </c>
      <c r="P94" s="5">
        <f>IF(J94&gt;SUMIFS(Sales!$H:$H,Sales!$C:$C,Investors!G94),SUMIFS(Sales!$H:$H,Sales!$C:$C,Investors!G94),Investors!J94)</f>
        <v>45435</v>
      </c>
      <c r="Q94">
        <f t="shared" si="8"/>
        <v>465107.94890958909</v>
      </c>
      <c r="R94">
        <f>IF(J94&lt;SUMIFS(Sales!$H:$H,Sales!$C:$C,Investors!G94),0,Investors!Q94)</f>
        <v>0</v>
      </c>
      <c r="S94" s="20">
        <f>SUMIFS(Sales!$H:$H,Sales!$C:$C,Investors!G94)</f>
        <v>45505</v>
      </c>
      <c r="T94" s="18" t="str">
        <f t="shared" si="9"/>
        <v>Exit</v>
      </c>
    </row>
    <row r="95" spans="1:20" hidden="1">
      <c r="A95" t="s">
        <v>343</v>
      </c>
      <c r="B95" t="s">
        <v>344</v>
      </c>
      <c r="C95" t="s">
        <v>345</v>
      </c>
      <c r="D95" t="s">
        <v>86</v>
      </c>
      <c r="E95" t="s">
        <v>172</v>
      </c>
      <c r="F95">
        <v>5</v>
      </c>
      <c r="G95" t="s">
        <v>183</v>
      </c>
      <c r="H95" s="5">
        <v>45447</v>
      </c>
      <c r="I95" s="5">
        <v>45450</v>
      </c>
      <c r="J95" s="6">
        <v>46181</v>
      </c>
      <c r="K95" s="4">
        <v>464134.29</v>
      </c>
      <c r="L95" s="16">
        <v>0.16</v>
      </c>
      <c r="M95" s="4">
        <f t="shared" si="5"/>
        <v>419.62826219178083</v>
      </c>
      <c r="N95" s="4">
        <f t="shared" si="6"/>
        <v>44963.804094246567</v>
      </c>
      <c r="O95" s="4">
        <f t="shared" si="7"/>
        <v>45383.432356438345</v>
      </c>
      <c r="P95" s="5">
        <f>IF(J95&gt;SUMIFS(Sales!$H:$H,Sales!$C:$C,Investors!G95),SUMIFS(Sales!$H:$H,Sales!$C:$C,Investors!G95),Investors!J95)</f>
        <v>45671</v>
      </c>
      <c r="Q95">
        <f t="shared" si="8"/>
        <v>509517.72235643835</v>
      </c>
      <c r="R95">
        <f>IF(J95&lt;SUMIFS(Sales!$H:$H,Sales!$C:$C,Investors!G95),0,Investors!Q95)</f>
        <v>509517.72235643835</v>
      </c>
      <c r="S95" s="20">
        <f>SUMIFS(Sales!$H:$H,Sales!$C:$C,Investors!G95)</f>
        <v>45671</v>
      </c>
      <c r="T95" s="18" t="str">
        <f t="shared" si="9"/>
        <v>Sale</v>
      </c>
    </row>
    <row r="96" spans="1:20" hidden="1">
      <c r="A96" t="s">
        <v>343</v>
      </c>
      <c r="B96" t="s">
        <v>344</v>
      </c>
      <c r="C96" t="s">
        <v>345</v>
      </c>
      <c r="D96" t="s">
        <v>86</v>
      </c>
      <c r="E96" t="s">
        <v>185</v>
      </c>
      <c r="F96">
        <v>6</v>
      </c>
      <c r="G96" t="s">
        <v>196</v>
      </c>
      <c r="H96" s="5">
        <v>45468</v>
      </c>
      <c r="I96" s="5">
        <v>45471</v>
      </c>
      <c r="J96" s="6">
        <v>46202</v>
      </c>
      <c r="K96" s="4">
        <v>193957.61</v>
      </c>
      <c r="L96" s="16">
        <v>0.16</v>
      </c>
      <c r="M96" s="4">
        <f t="shared" si="5"/>
        <v>175.35893506849314</v>
      </c>
      <c r="N96" s="4">
        <f t="shared" si="6"/>
        <v>22871.056258630135</v>
      </c>
      <c r="O96" s="4">
        <f t="shared" si="7"/>
        <v>23046.415193698627</v>
      </c>
      <c r="P96" s="5">
        <f>IF(J96&gt;SUMIFS(Sales!$H:$H,Sales!$C:$C,Investors!G96),SUMIFS(Sales!$H:$H,Sales!$C:$C,Investors!G96),Investors!J96)</f>
        <v>45740</v>
      </c>
      <c r="Q96">
        <f t="shared" si="8"/>
        <v>217004.02519369862</v>
      </c>
      <c r="R96">
        <f>IF(J96&lt;SUMIFS(Sales!$H:$H,Sales!$C:$C,Investors!G96),0,Investors!Q96)</f>
        <v>217004.02519369862</v>
      </c>
      <c r="S96" s="20">
        <f>SUMIFS(Sales!$H:$H,Sales!$C:$C,Investors!G96)</f>
        <v>45740</v>
      </c>
      <c r="T96" s="18" t="str">
        <f t="shared" si="9"/>
        <v>Sale</v>
      </c>
    </row>
    <row r="97" spans="1:20" hidden="1">
      <c r="A97" t="s">
        <v>346</v>
      </c>
      <c r="B97" t="s">
        <v>347</v>
      </c>
      <c r="C97" t="s">
        <v>348</v>
      </c>
      <c r="D97" t="s">
        <v>86</v>
      </c>
      <c r="E97" t="s">
        <v>106</v>
      </c>
      <c r="F97">
        <v>4</v>
      </c>
      <c r="G97" t="s">
        <v>114</v>
      </c>
      <c r="H97" s="5">
        <v>44705</v>
      </c>
      <c r="I97" s="5">
        <v>44719</v>
      </c>
      <c r="J97" s="6">
        <v>45330</v>
      </c>
      <c r="K97" s="4">
        <v>149779.92000000001</v>
      </c>
      <c r="L97" s="16">
        <v>0.14000000000000001</v>
      </c>
      <c r="M97" s="4">
        <f t="shared" si="5"/>
        <v>631.94815561643838</v>
      </c>
      <c r="N97" s="4">
        <f t="shared" si="6"/>
        <v>35101.847552876716</v>
      </c>
      <c r="O97" s="4">
        <f t="shared" si="7"/>
        <v>35733.795708493155</v>
      </c>
      <c r="P97" s="5">
        <f>IF(J97&gt;SUMIFS(Sales!$H:$H,Sales!$C:$C,Investors!G97),SUMIFS(Sales!$H:$H,Sales!$C:$C,Investors!G97),Investors!J97)</f>
        <v>45330</v>
      </c>
      <c r="Q97">
        <f t="shared" si="8"/>
        <v>185513.71570849317</v>
      </c>
      <c r="R97">
        <f>IF(J97&lt;SUMIFS(Sales!$H:$H,Sales!$C:$C,Investors!G97),0,Investors!Q97)</f>
        <v>185513.71570849317</v>
      </c>
      <c r="S97" s="20">
        <f>SUMIFS(Sales!$H:$H,Sales!$C:$C,Investors!G97)</f>
        <v>45330</v>
      </c>
      <c r="T97" s="18" t="str">
        <f t="shared" si="9"/>
        <v>Sale</v>
      </c>
    </row>
    <row r="98" spans="1:20" hidden="1">
      <c r="A98" t="s">
        <v>349</v>
      </c>
      <c r="B98" t="s">
        <v>350</v>
      </c>
      <c r="C98" t="s">
        <v>351</v>
      </c>
      <c r="D98" t="s">
        <v>24</v>
      </c>
      <c r="E98" t="s">
        <v>25</v>
      </c>
      <c r="F98">
        <v>3</v>
      </c>
      <c r="G98" t="s">
        <v>30</v>
      </c>
      <c r="H98" s="5">
        <v>44116</v>
      </c>
      <c r="I98" s="5">
        <v>44378</v>
      </c>
      <c r="J98" s="6">
        <v>44887</v>
      </c>
      <c r="K98" s="4">
        <v>69774.429999999993</v>
      </c>
      <c r="L98" s="16">
        <v>0.18</v>
      </c>
      <c r="M98" s="4">
        <f t="shared" si="5"/>
        <v>5509.3125276712326</v>
      </c>
      <c r="N98" s="4">
        <f t="shared" si="6"/>
        <v>17514.337744109587</v>
      </c>
      <c r="O98" s="4">
        <f t="shared" si="7"/>
        <v>23023.650271780818</v>
      </c>
      <c r="P98" s="5">
        <f>IF(J98&gt;SUMIFS(Sales!$H:$H,Sales!$C:$C,Investors!G98),SUMIFS(Sales!$H:$H,Sales!$C:$C,Investors!G98),Investors!J98)</f>
        <v>44887</v>
      </c>
      <c r="Q98">
        <f t="shared" si="8"/>
        <v>92798.080271780811</v>
      </c>
      <c r="R98">
        <f>IF(J98&lt;SUMIFS(Sales!$H:$H,Sales!$C:$C,Investors!G98),0,Investors!Q98)</f>
        <v>92798.080271780811</v>
      </c>
      <c r="S98" s="20">
        <f>SUMIFS(Sales!$H:$H,Sales!$C:$C,Investors!G98)</f>
        <v>44887</v>
      </c>
      <c r="T98" s="18" t="str">
        <f t="shared" si="9"/>
        <v>Sale</v>
      </c>
    </row>
    <row r="99" spans="1:20" hidden="1">
      <c r="A99" t="s">
        <v>349</v>
      </c>
      <c r="B99" t="s">
        <v>350</v>
      </c>
      <c r="C99" t="s">
        <v>351</v>
      </c>
      <c r="D99" t="s">
        <v>86</v>
      </c>
      <c r="E99" t="s">
        <v>185</v>
      </c>
      <c r="F99">
        <v>4</v>
      </c>
      <c r="G99" t="s">
        <v>194</v>
      </c>
      <c r="H99" s="5">
        <v>44952</v>
      </c>
      <c r="I99" s="5">
        <v>45016</v>
      </c>
      <c r="J99" s="6">
        <v>45747</v>
      </c>
      <c r="K99" s="4">
        <v>90419.06</v>
      </c>
      <c r="L99" s="16">
        <v>0.14000000000000001</v>
      </c>
      <c r="M99" s="4">
        <f t="shared" si="5"/>
        <v>1743.9731024657533</v>
      </c>
      <c r="N99" s="4">
        <f t="shared" si="6"/>
        <v>25109.249100273973</v>
      </c>
      <c r="O99" s="4">
        <f t="shared" si="7"/>
        <v>26853.222202739726</v>
      </c>
      <c r="P99" s="5">
        <f>IF(J99&gt;SUMIFS(Sales!$H:$H,Sales!$C:$C,Investors!G99),SUMIFS(Sales!$H:$H,Sales!$C:$C,Investors!G99),Investors!J99)</f>
        <v>45740</v>
      </c>
      <c r="Q99">
        <f t="shared" si="8"/>
        <v>117272.28220273972</v>
      </c>
      <c r="R99">
        <f>IF(J99&lt;SUMIFS(Sales!$H:$H,Sales!$C:$C,Investors!G99),0,Investors!Q99)</f>
        <v>117272.28220273972</v>
      </c>
      <c r="S99" s="20">
        <f>SUMIFS(Sales!$H:$H,Sales!$C:$C,Investors!G99)</f>
        <v>45740</v>
      </c>
      <c r="T99" s="18" t="str">
        <f t="shared" si="9"/>
        <v>Sale</v>
      </c>
    </row>
    <row r="100" spans="1:20" hidden="1">
      <c r="A100" t="s">
        <v>352</v>
      </c>
      <c r="B100" t="s">
        <v>353</v>
      </c>
      <c r="C100" t="s">
        <v>354</v>
      </c>
      <c r="D100" t="s">
        <v>86</v>
      </c>
      <c r="E100" t="s">
        <v>106</v>
      </c>
      <c r="F100">
        <v>10</v>
      </c>
      <c r="G100" t="s">
        <v>107</v>
      </c>
      <c r="H100" s="5">
        <v>44657</v>
      </c>
      <c r="I100" s="5">
        <v>44713</v>
      </c>
      <c r="J100" s="6">
        <v>45272</v>
      </c>
      <c r="K100" s="4">
        <v>715859.19</v>
      </c>
      <c r="L100" s="16">
        <v>0.18</v>
      </c>
      <c r="M100" s="4">
        <f t="shared" si="5"/>
        <v>12081.349617534246</v>
      </c>
      <c r="N100" s="4">
        <f t="shared" si="6"/>
        <v>197341.78547342465</v>
      </c>
      <c r="O100" s="4">
        <f t="shared" si="7"/>
        <v>209423.13509095891</v>
      </c>
      <c r="P100" s="5">
        <f>IF(J100&gt;SUMIFS(Sales!$H:$H,Sales!$C:$C,Investors!G100),SUMIFS(Sales!$H:$H,Sales!$C:$C,Investors!G100),Investors!J100)</f>
        <v>45272</v>
      </c>
      <c r="Q100">
        <f t="shared" si="8"/>
        <v>925282.32509095885</v>
      </c>
      <c r="R100">
        <f>IF(J100&lt;SUMIFS(Sales!$H:$H,Sales!$C:$C,Investors!G100),0,Investors!Q100)</f>
        <v>0</v>
      </c>
      <c r="S100" s="20">
        <f>SUMIFS(Sales!$H:$H,Sales!$C:$C,Investors!G100)</f>
        <v>45308</v>
      </c>
      <c r="T100" s="18" t="str">
        <f t="shared" si="9"/>
        <v>Exit</v>
      </c>
    </row>
    <row r="101" spans="1:20" hidden="1">
      <c r="A101" t="s">
        <v>352</v>
      </c>
      <c r="B101" t="s">
        <v>353</v>
      </c>
      <c r="C101" t="s">
        <v>354</v>
      </c>
      <c r="D101" t="s">
        <v>86</v>
      </c>
      <c r="E101" t="s">
        <v>228</v>
      </c>
      <c r="F101">
        <v>12</v>
      </c>
      <c r="G101" t="s">
        <v>231</v>
      </c>
      <c r="H101" s="5">
        <v>44706</v>
      </c>
      <c r="I101" s="5">
        <v>44743</v>
      </c>
      <c r="J101" s="6">
        <v>45272</v>
      </c>
      <c r="K101" s="4">
        <v>700980.33</v>
      </c>
      <c r="L101" s="16">
        <v>0.18</v>
      </c>
      <c r="M101" s="4">
        <f t="shared" si="5"/>
        <v>7816.4108030136986</v>
      </c>
      <c r="N101" s="4">
        <f t="shared" si="6"/>
        <v>182869.44389753425</v>
      </c>
      <c r="O101" s="4">
        <f t="shared" si="7"/>
        <v>190685.85470054793</v>
      </c>
      <c r="P101" s="5">
        <f>IF(J101&gt;SUMIFS(Sales!$H:$H,Sales!$C:$C,Investors!G101),SUMIFS(Sales!$H:$H,Sales!$C:$C,Investors!G101),Investors!J101)</f>
        <v>45272</v>
      </c>
      <c r="Q101">
        <f t="shared" si="8"/>
        <v>891666.18470054795</v>
      </c>
      <c r="R101">
        <f>IF(J101&lt;SUMIFS(Sales!$H:$H,Sales!$C:$C,Investors!G101),0,Investors!Q101)</f>
        <v>0</v>
      </c>
      <c r="S101" s="20">
        <f>SUMIFS(Sales!$H:$H,Sales!$C:$C,Investors!G101)</f>
        <v>45308</v>
      </c>
      <c r="T101" s="18" t="str">
        <f t="shared" si="9"/>
        <v>Exit</v>
      </c>
    </row>
    <row r="102" spans="1:20" hidden="1">
      <c r="A102" t="s">
        <v>352</v>
      </c>
      <c r="B102" t="s">
        <v>353</v>
      </c>
      <c r="C102" t="s">
        <v>354</v>
      </c>
      <c r="D102" t="s">
        <v>86</v>
      </c>
      <c r="E102" t="s">
        <v>241</v>
      </c>
      <c r="F102">
        <v>13</v>
      </c>
      <c r="G102" t="s">
        <v>242</v>
      </c>
      <c r="H102" s="5">
        <v>44943</v>
      </c>
      <c r="I102" s="5">
        <v>45044</v>
      </c>
      <c r="J102" s="6">
        <v>45520</v>
      </c>
      <c r="K102" s="4">
        <v>435021.99</v>
      </c>
      <c r="L102" s="16">
        <v>0.18</v>
      </c>
      <c r="M102" s="4">
        <f t="shared" si="5"/>
        <v>13241.354270958904</v>
      </c>
      <c r="N102" s="4">
        <f t="shared" si="6"/>
        <v>102116.94274849315</v>
      </c>
      <c r="O102" s="4">
        <f t="shared" si="7"/>
        <v>115358.29701945206</v>
      </c>
      <c r="P102" s="5">
        <f>IF(J102&gt;SUMIFS(Sales!$H:$H,Sales!$C:$C,Investors!G102),SUMIFS(Sales!$H:$H,Sales!$C:$C,Investors!G102),Investors!J102)</f>
        <v>45520</v>
      </c>
      <c r="Q102">
        <f t="shared" si="8"/>
        <v>550380.28701945208</v>
      </c>
      <c r="R102">
        <f>IF(J102&lt;SUMIFS(Sales!$H:$H,Sales!$C:$C,Investors!G102),0,Investors!Q102)</f>
        <v>550380.28701945208</v>
      </c>
      <c r="S102" s="20">
        <f>SUMIFS(Sales!$H:$H,Sales!$C:$C,Investors!G102)</f>
        <v>45520</v>
      </c>
      <c r="T102" s="18" t="str">
        <f t="shared" si="9"/>
        <v>Sale</v>
      </c>
    </row>
    <row r="103" spans="1:20" hidden="1">
      <c r="A103" t="s">
        <v>352</v>
      </c>
      <c r="B103" t="s">
        <v>353</v>
      </c>
      <c r="C103" t="s">
        <v>354</v>
      </c>
      <c r="D103" t="s">
        <v>86</v>
      </c>
      <c r="E103" t="s">
        <v>132</v>
      </c>
      <c r="F103">
        <v>14</v>
      </c>
      <c r="G103" t="s">
        <v>133</v>
      </c>
      <c r="H103" s="5">
        <v>45279</v>
      </c>
      <c r="I103" s="5">
        <v>45371</v>
      </c>
      <c r="J103" s="6">
        <v>46102</v>
      </c>
      <c r="K103" s="4">
        <v>920898.91</v>
      </c>
      <c r="L103" s="16">
        <v>0.18</v>
      </c>
      <c r="M103" s="4">
        <f t="shared" si="5"/>
        <v>25532.868408767124</v>
      </c>
      <c r="N103" s="4">
        <f t="shared" si="6"/>
        <v>331523.60759999999</v>
      </c>
      <c r="O103" s="4">
        <f t="shared" si="7"/>
        <v>357056.47600876709</v>
      </c>
      <c r="P103" s="5">
        <f>IF(J103&gt;SUMIFS(Sales!$H:$H,Sales!$C:$C,Investors!G103),SUMIFS(Sales!$H:$H,Sales!$C:$C,Investors!G103),Investors!J103)</f>
        <v>46101</v>
      </c>
      <c r="Q103">
        <f t="shared" si="8"/>
        <v>1277955.3860087672</v>
      </c>
      <c r="R103">
        <f>IF(J103&lt;SUMIFS(Sales!$H:$H,Sales!$C:$C,Investors!G103),0,Investors!Q103)</f>
        <v>1277955.3860087672</v>
      </c>
      <c r="S103" s="20">
        <f>SUMIFS(Sales!$H:$H,Sales!$C:$C,Investors!G103)</f>
        <v>46101</v>
      </c>
      <c r="T103" s="18" t="str">
        <f t="shared" si="9"/>
        <v>Sale</v>
      </c>
    </row>
    <row r="104" spans="1:20" hidden="1">
      <c r="A104" t="s">
        <v>352</v>
      </c>
      <c r="B104" t="s">
        <v>353</v>
      </c>
      <c r="C104" t="s">
        <v>354</v>
      </c>
      <c r="D104" t="s">
        <v>86</v>
      </c>
      <c r="E104" t="s">
        <v>132</v>
      </c>
      <c r="F104">
        <v>15</v>
      </c>
      <c r="G104" t="s">
        <v>135</v>
      </c>
      <c r="H104" s="5">
        <v>45279</v>
      </c>
      <c r="I104" s="5">
        <v>45408</v>
      </c>
      <c r="J104" s="6">
        <v>46139</v>
      </c>
      <c r="K104" s="4">
        <v>889121.53</v>
      </c>
      <c r="L104" s="16">
        <v>0.18</v>
      </c>
      <c r="M104" s="4">
        <f t="shared" si="5"/>
        <v>34566.121947123291</v>
      </c>
      <c r="N104" s="4">
        <f t="shared" si="6"/>
        <v>319206.80901698628</v>
      </c>
      <c r="O104" s="4">
        <f t="shared" si="7"/>
        <v>353772.9309641096</v>
      </c>
      <c r="P104" s="5">
        <f>IF(J104&gt;SUMIFS(Sales!$H:$H,Sales!$C:$C,Investors!G104),SUMIFS(Sales!$H:$H,Sales!$C:$C,Investors!G104),Investors!J104)</f>
        <v>46136</v>
      </c>
      <c r="Q104">
        <f t="shared" si="8"/>
        <v>1242894.4609641097</v>
      </c>
      <c r="R104">
        <f>IF(J104&lt;SUMIFS(Sales!$H:$H,Sales!$C:$C,Investors!G104),0,Investors!Q104)</f>
        <v>1242894.4609641097</v>
      </c>
      <c r="S104" s="20">
        <f>SUMIFS(Sales!$H:$H,Sales!$C:$C,Investors!G104)</f>
        <v>46136</v>
      </c>
      <c r="T104" s="18" t="str">
        <f t="shared" si="9"/>
        <v>Sale</v>
      </c>
    </row>
    <row r="105" spans="1:20" hidden="1">
      <c r="A105" t="s">
        <v>355</v>
      </c>
      <c r="B105" t="s">
        <v>356</v>
      </c>
      <c r="C105" t="s">
        <v>357</v>
      </c>
      <c r="D105" t="s">
        <v>24</v>
      </c>
      <c r="E105" t="s">
        <v>25</v>
      </c>
      <c r="F105">
        <v>3</v>
      </c>
      <c r="G105" t="s">
        <v>37</v>
      </c>
      <c r="H105" s="5">
        <v>44183</v>
      </c>
      <c r="I105" s="5">
        <v>44316</v>
      </c>
      <c r="J105" s="6">
        <v>44887</v>
      </c>
      <c r="K105" s="4">
        <v>50000</v>
      </c>
      <c r="L105" s="16">
        <v>0.18</v>
      </c>
      <c r="M105" s="4">
        <f t="shared" si="5"/>
        <v>2004.1095890410959</v>
      </c>
      <c r="N105" s="4">
        <f t="shared" si="6"/>
        <v>14079.452054794519</v>
      </c>
      <c r="O105" s="4">
        <f t="shared" si="7"/>
        <v>16083.561643835616</v>
      </c>
      <c r="P105" s="5">
        <f>IF(J105&gt;SUMIFS(Sales!$H:$H,Sales!$C:$C,Investors!G105),SUMIFS(Sales!$H:$H,Sales!$C:$C,Investors!G105),Investors!J105)</f>
        <v>44887</v>
      </c>
      <c r="Q105">
        <f t="shared" si="8"/>
        <v>66083.561643835623</v>
      </c>
      <c r="R105">
        <f>IF(J105&lt;SUMIFS(Sales!$H:$H,Sales!$C:$C,Investors!G105),0,Investors!Q105)</f>
        <v>66083.561643835623</v>
      </c>
      <c r="S105" s="20">
        <f>SUMIFS(Sales!$H:$H,Sales!$C:$C,Investors!G105)</f>
        <v>44887</v>
      </c>
      <c r="T105" s="18" t="str">
        <f t="shared" si="9"/>
        <v>Sale</v>
      </c>
    </row>
    <row r="106" spans="1:20">
      <c r="A106" t="s">
        <v>355</v>
      </c>
      <c r="B106" t="s">
        <v>356</v>
      </c>
      <c r="C106" t="s">
        <v>357</v>
      </c>
      <c r="D106" t="s">
        <v>86</v>
      </c>
      <c r="E106" t="s">
        <v>228</v>
      </c>
      <c r="F106">
        <v>4</v>
      </c>
      <c r="G106" t="s">
        <v>240</v>
      </c>
      <c r="H106" s="5">
        <v>44719</v>
      </c>
      <c r="I106" s="5">
        <v>44743</v>
      </c>
      <c r="J106" s="6">
        <v>45540</v>
      </c>
      <c r="K106" s="4">
        <v>100000</v>
      </c>
      <c r="L106" s="16">
        <v>0.14000000000000001</v>
      </c>
      <c r="M106" s="4">
        <f t="shared" si="5"/>
        <v>723.28767123287673</v>
      </c>
      <c r="N106" s="4">
        <f t="shared" si="6"/>
        <v>30569.863013698632</v>
      </c>
      <c r="O106" s="4">
        <f t="shared" si="7"/>
        <v>31293.150684931508</v>
      </c>
      <c r="P106" s="5">
        <f>IF(J106&gt;SUMIFS(Sales!$H:$H,Sales!$C:$C,Investors!G106),SUMIFS(Sales!$H:$H,Sales!$C:$C,Investors!G106),Investors!J106)</f>
        <v>45540</v>
      </c>
      <c r="Q106">
        <f t="shared" si="8"/>
        <v>131293.15068493152</v>
      </c>
      <c r="R106">
        <f>IF(J106&lt;SUMIFS(Sales!$H:$H,Sales!$C:$C,Investors!G106),0,Investors!Q106)</f>
        <v>0</v>
      </c>
      <c r="S106" s="20">
        <f>SUMIFS(Sales!$H:$H,Sales!$C:$C,Investors!G106)</f>
        <v>45565</v>
      </c>
      <c r="T106" s="18" t="str">
        <f t="shared" si="9"/>
        <v>Exit</v>
      </c>
    </row>
    <row r="107" spans="1:20" hidden="1">
      <c r="A107" t="s">
        <v>355</v>
      </c>
      <c r="B107" t="s">
        <v>356</v>
      </c>
      <c r="C107" t="s">
        <v>357</v>
      </c>
      <c r="D107" t="s">
        <v>86</v>
      </c>
      <c r="E107" t="s">
        <v>185</v>
      </c>
      <c r="F107">
        <v>5</v>
      </c>
      <c r="G107" t="s">
        <v>193</v>
      </c>
      <c r="H107" s="5">
        <v>44903</v>
      </c>
      <c r="I107" s="5">
        <v>44986</v>
      </c>
      <c r="J107" s="6">
        <v>45717</v>
      </c>
      <c r="K107" s="4">
        <v>65218.15</v>
      </c>
      <c r="L107" s="16">
        <v>0.14000000000000001</v>
      </c>
      <c r="M107" s="4">
        <f t="shared" si="5"/>
        <v>1631.3471493150685</v>
      </c>
      <c r="N107" s="4">
        <f t="shared" si="6"/>
        <v>18286.097180821922</v>
      </c>
      <c r="O107" s="4">
        <f t="shared" si="7"/>
        <v>19917.44433013699</v>
      </c>
      <c r="P107" s="5">
        <f>IF(J107&gt;SUMIFS(Sales!$H:$H,Sales!$C:$C,Investors!G107),SUMIFS(Sales!$H:$H,Sales!$C:$C,Investors!G107),Investors!J107)</f>
        <v>45717</v>
      </c>
      <c r="Q107">
        <f t="shared" si="8"/>
        <v>85135.594330136984</v>
      </c>
      <c r="R107">
        <f>IF(J107&lt;SUMIFS(Sales!$H:$H,Sales!$C:$C,Investors!G107),0,Investors!Q107)</f>
        <v>0</v>
      </c>
      <c r="S107" s="20">
        <f>SUMIFS(Sales!$H:$H,Sales!$C:$C,Investors!G107)</f>
        <v>45740</v>
      </c>
      <c r="T107" s="18" t="str">
        <f t="shared" si="9"/>
        <v>Exit</v>
      </c>
    </row>
    <row r="108" spans="1:20" hidden="1">
      <c r="A108" t="s">
        <v>355</v>
      </c>
      <c r="B108" t="s">
        <v>356</v>
      </c>
      <c r="C108" t="s">
        <v>357</v>
      </c>
      <c r="D108" t="s">
        <v>86</v>
      </c>
      <c r="E108" t="s">
        <v>163</v>
      </c>
      <c r="F108">
        <v>6</v>
      </c>
      <c r="G108" t="s">
        <v>166</v>
      </c>
      <c r="H108" s="5">
        <v>45328</v>
      </c>
      <c r="I108" s="5">
        <v>45371</v>
      </c>
      <c r="J108" s="6">
        <v>46102</v>
      </c>
      <c r="K108" s="4">
        <v>100000</v>
      </c>
      <c r="L108" s="16">
        <v>0.18</v>
      </c>
      <c r="M108" s="4">
        <f t="shared" si="5"/>
        <v>1295.8904109589041</v>
      </c>
      <c r="N108" s="4">
        <f t="shared" si="6"/>
        <v>19676.712328767124</v>
      </c>
      <c r="O108" s="4">
        <f t="shared" si="7"/>
        <v>20972.60273972603</v>
      </c>
      <c r="P108" s="5">
        <f>IF(J108&gt;SUMIFS(Sales!$H:$H,Sales!$C:$C,Investors!G108),SUMIFS(Sales!$H:$H,Sales!$C:$C,Investors!G108),Investors!J108)</f>
        <v>45770</v>
      </c>
      <c r="Q108">
        <f t="shared" si="8"/>
        <v>120972.60273972603</v>
      </c>
      <c r="R108">
        <f>IF(J108&lt;SUMIFS(Sales!$H:$H,Sales!$C:$C,Investors!G108),0,Investors!Q108)</f>
        <v>120972.60273972603</v>
      </c>
      <c r="S108" s="20">
        <f>SUMIFS(Sales!$H:$H,Sales!$C:$C,Investors!G108)</f>
        <v>45770</v>
      </c>
      <c r="T108" s="18" t="str">
        <f t="shared" si="9"/>
        <v>Sale</v>
      </c>
    </row>
    <row r="109" spans="1:20" hidden="1">
      <c r="A109" t="s">
        <v>358</v>
      </c>
      <c r="B109" t="s">
        <v>359</v>
      </c>
      <c r="C109" t="s">
        <v>360</v>
      </c>
      <c r="D109" t="s">
        <v>24</v>
      </c>
      <c r="E109" t="s">
        <v>25</v>
      </c>
      <c r="F109">
        <v>1</v>
      </c>
      <c r="G109" t="s">
        <v>40</v>
      </c>
      <c r="H109" s="5">
        <v>44228</v>
      </c>
      <c r="I109" s="5">
        <v>44352</v>
      </c>
      <c r="J109" s="6">
        <v>44896</v>
      </c>
      <c r="K109" s="4">
        <v>500500</v>
      </c>
      <c r="L109" s="16">
        <v>0.18</v>
      </c>
      <c r="M109" s="4">
        <f t="shared" si="5"/>
        <v>18703.616438356166</v>
      </c>
      <c r="N109" s="4">
        <f t="shared" si="6"/>
        <v>134271.12328767125</v>
      </c>
      <c r="O109" s="4">
        <f t="shared" si="7"/>
        <v>152974.73972602742</v>
      </c>
      <c r="P109" s="5">
        <f>IF(J109&gt;SUMIFS(Sales!$H:$H,Sales!$C:$C,Investors!G109),SUMIFS(Sales!$H:$H,Sales!$C:$C,Investors!G109),Investors!J109)</f>
        <v>44896</v>
      </c>
      <c r="Q109">
        <f t="shared" si="8"/>
        <v>653474.73972602747</v>
      </c>
      <c r="R109">
        <f>IF(J109&lt;SUMIFS(Sales!$H:$H,Sales!$C:$C,Investors!G109),0,Investors!Q109)</f>
        <v>653474.73972602747</v>
      </c>
      <c r="S109" s="20">
        <f>SUMIFS(Sales!$H:$H,Sales!$C:$C,Investors!G109)</f>
        <v>44896</v>
      </c>
      <c r="T109" s="18" t="str">
        <f t="shared" si="9"/>
        <v>Sale</v>
      </c>
    </row>
    <row r="110" spans="1:20" hidden="1">
      <c r="A110" t="s">
        <v>358</v>
      </c>
      <c r="B110" t="s">
        <v>359</v>
      </c>
      <c r="C110" t="s">
        <v>360</v>
      </c>
      <c r="D110" t="s">
        <v>86</v>
      </c>
      <c r="E110" t="s">
        <v>185</v>
      </c>
      <c r="F110">
        <v>2</v>
      </c>
      <c r="G110" t="s">
        <v>196</v>
      </c>
      <c r="H110" s="5">
        <v>44937</v>
      </c>
      <c r="I110" s="5">
        <v>45016</v>
      </c>
      <c r="J110" s="6">
        <v>45464</v>
      </c>
      <c r="K110" s="4">
        <v>1000500</v>
      </c>
      <c r="L110" s="16">
        <v>0.18</v>
      </c>
      <c r="M110" s="4">
        <f t="shared" si="5"/>
        <v>23820.123287671231</v>
      </c>
      <c r="N110" s="4">
        <f t="shared" si="6"/>
        <v>221041.97260273973</v>
      </c>
      <c r="O110" s="4">
        <f t="shared" si="7"/>
        <v>244862.09589041094</v>
      </c>
      <c r="P110" s="5">
        <f>IF(J110&gt;SUMIFS(Sales!$H:$H,Sales!$C:$C,Investors!G110),SUMIFS(Sales!$H:$H,Sales!$C:$C,Investors!G110),Investors!J110)</f>
        <v>45464</v>
      </c>
      <c r="Q110">
        <f t="shared" si="8"/>
        <v>1245362.0958904109</v>
      </c>
      <c r="R110">
        <f>IF(J110&lt;SUMIFS(Sales!$H:$H,Sales!$C:$C,Investors!G110),0,Investors!Q110)</f>
        <v>0</v>
      </c>
      <c r="S110" s="20">
        <f>SUMIFS(Sales!$H:$H,Sales!$C:$C,Investors!G110)</f>
        <v>45740</v>
      </c>
      <c r="T110" s="18" t="str">
        <f t="shared" si="9"/>
        <v>Exit</v>
      </c>
    </row>
    <row r="111" spans="1:20" hidden="1">
      <c r="A111" t="s">
        <v>361</v>
      </c>
      <c r="B111" t="s">
        <v>362</v>
      </c>
      <c r="C111" t="s">
        <v>363</v>
      </c>
      <c r="D111" t="s">
        <v>86</v>
      </c>
      <c r="E111" t="s">
        <v>106</v>
      </c>
      <c r="F111">
        <v>11</v>
      </c>
      <c r="G111" t="s">
        <v>115</v>
      </c>
      <c r="H111" s="5">
        <v>44707</v>
      </c>
      <c r="I111" s="5">
        <v>44735</v>
      </c>
      <c r="J111" s="6">
        <v>45299</v>
      </c>
      <c r="K111" s="4">
        <v>1000000</v>
      </c>
      <c r="L111" s="16">
        <v>0.18</v>
      </c>
      <c r="M111" s="4">
        <f t="shared" si="5"/>
        <v>8438.3561643835619</v>
      </c>
      <c r="N111" s="4">
        <f t="shared" si="6"/>
        <v>278136.98630136985</v>
      </c>
      <c r="O111" s="4">
        <f t="shared" si="7"/>
        <v>286575.34246575343</v>
      </c>
      <c r="P111" s="5">
        <f>IF(J111&gt;SUMIFS(Sales!$H:$H,Sales!$C:$C,Investors!G111),SUMIFS(Sales!$H:$H,Sales!$C:$C,Investors!G111),Investors!J111)</f>
        <v>45299</v>
      </c>
      <c r="Q111">
        <f t="shared" si="8"/>
        <v>1286575.3424657534</v>
      </c>
      <c r="R111">
        <f>IF(J111&lt;SUMIFS(Sales!$H:$H,Sales!$C:$C,Investors!G111),0,Investors!Q111)</f>
        <v>0</v>
      </c>
      <c r="S111" s="20">
        <f>SUMIFS(Sales!$H:$H,Sales!$C:$C,Investors!G111)</f>
        <v>45341</v>
      </c>
      <c r="T111" s="18" t="str">
        <f t="shared" si="9"/>
        <v>Exit</v>
      </c>
    </row>
    <row r="112" spans="1:20" hidden="1">
      <c r="A112" t="s">
        <v>361</v>
      </c>
      <c r="B112" t="s">
        <v>362</v>
      </c>
      <c r="C112" t="s">
        <v>363</v>
      </c>
      <c r="D112" t="s">
        <v>86</v>
      </c>
      <c r="E112" t="s">
        <v>106</v>
      </c>
      <c r="F112">
        <v>12</v>
      </c>
      <c r="G112" t="s">
        <v>112</v>
      </c>
      <c r="H112" s="5">
        <v>44791</v>
      </c>
      <c r="I112" s="5">
        <v>44819</v>
      </c>
      <c r="J112" s="6">
        <v>45456</v>
      </c>
      <c r="K112" s="4">
        <v>288241.52</v>
      </c>
      <c r="L112" s="16">
        <v>0.18</v>
      </c>
      <c r="M112" s="4">
        <f t="shared" si="5"/>
        <v>2432.284607123288</v>
      </c>
      <c r="N112" s="4">
        <f t="shared" si="6"/>
        <v>90547.322419726028</v>
      </c>
      <c r="O112" s="4">
        <f t="shared" si="7"/>
        <v>92979.60702684932</v>
      </c>
      <c r="P112" s="5">
        <f>IF(J112&gt;SUMIFS(Sales!$H:$H,Sales!$C:$C,Investors!G112),SUMIFS(Sales!$H:$H,Sales!$C:$C,Investors!G112),Investors!J112)</f>
        <v>45456</v>
      </c>
      <c r="Q112">
        <f t="shared" si="8"/>
        <v>381221.12702684931</v>
      </c>
      <c r="R112">
        <f>IF(J112&lt;SUMIFS(Sales!$H:$H,Sales!$C:$C,Investors!G112),0,Investors!Q112)</f>
        <v>381221.12702684931</v>
      </c>
      <c r="S112" s="20">
        <f>SUMIFS(Sales!$H:$H,Sales!$C:$C,Investors!G112)</f>
        <v>45456</v>
      </c>
      <c r="T112" s="18" t="str">
        <f t="shared" si="9"/>
        <v>Sale</v>
      </c>
    </row>
    <row r="113" spans="1:20" hidden="1">
      <c r="A113" t="s">
        <v>361</v>
      </c>
      <c r="B113" t="s">
        <v>362</v>
      </c>
      <c r="C113" t="s">
        <v>363</v>
      </c>
      <c r="D113" t="s">
        <v>86</v>
      </c>
      <c r="E113" t="s">
        <v>257</v>
      </c>
      <c r="F113">
        <v>13</v>
      </c>
      <c r="G113" t="s">
        <v>263</v>
      </c>
      <c r="H113" s="5">
        <v>44791</v>
      </c>
      <c r="I113" s="5">
        <v>44833</v>
      </c>
      <c r="J113" s="6">
        <v>45564</v>
      </c>
      <c r="K113" s="4">
        <v>1100000</v>
      </c>
      <c r="L113" s="16">
        <v>0.18</v>
      </c>
      <c r="M113" s="4">
        <f t="shared" si="5"/>
        <v>13923.287671232874</v>
      </c>
      <c r="N113" s="4">
        <f t="shared" si="6"/>
        <v>396542.46575342468</v>
      </c>
      <c r="O113" s="4">
        <f t="shared" si="7"/>
        <v>410465.75342465757</v>
      </c>
      <c r="P113" s="5">
        <f>IF(J113&gt;SUMIFS(Sales!$H:$H,Sales!$C:$C,Investors!G113),SUMIFS(Sales!$H:$H,Sales!$C:$C,Investors!G113),Investors!J113)</f>
        <v>45564</v>
      </c>
      <c r="Q113">
        <f t="shared" si="8"/>
        <v>1510465.7534246575</v>
      </c>
      <c r="R113">
        <f>IF(J113&lt;SUMIFS(Sales!$H:$H,Sales!$C:$C,Investors!G113),0,Investors!Q113)</f>
        <v>0</v>
      </c>
      <c r="S113" s="20">
        <f>SUMIFS(Sales!$H:$H,Sales!$C:$C,Investors!G113)</f>
        <v>45565</v>
      </c>
      <c r="T113" s="18" t="str">
        <f t="shared" si="9"/>
        <v>Exit</v>
      </c>
    </row>
    <row r="114" spans="1:20" hidden="1">
      <c r="A114" t="s">
        <v>361</v>
      </c>
      <c r="B114" t="s">
        <v>362</v>
      </c>
      <c r="C114" t="s">
        <v>363</v>
      </c>
      <c r="D114" t="s">
        <v>86</v>
      </c>
      <c r="E114" t="s">
        <v>172</v>
      </c>
      <c r="F114">
        <v>17</v>
      </c>
      <c r="G114" t="s">
        <v>175</v>
      </c>
      <c r="H114" s="5">
        <v>45462</v>
      </c>
      <c r="I114" s="5">
        <v>45464</v>
      </c>
      <c r="J114" s="6">
        <v>46195</v>
      </c>
      <c r="K114" s="4">
        <v>100000</v>
      </c>
      <c r="L114" s="16">
        <v>0.18</v>
      </c>
      <c r="M114" s="4">
        <f t="shared" si="5"/>
        <v>60.273972602739725</v>
      </c>
      <c r="N114" s="4">
        <f t="shared" si="6"/>
        <v>10208.219178082192</v>
      </c>
      <c r="O114" s="4">
        <f t="shared" si="7"/>
        <v>10268.493150684932</v>
      </c>
      <c r="P114" s="5">
        <f>IF(J114&gt;SUMIFS(Sales!$H:$H,Sales!$C:$C,Investors!G114),SUMIFS(Sales!$H:$H,Sales!$C:$C,Investors!G114),Investors!J114)</f>
        <v>45671</v>
      </c>
      <c r="Q114">
        <f t="shared" si="8"/>
        <v>110268.49315068492</v>
      </c>
      <c r="R114">
        <f>IF(J114&lt;SUMIFS(Sales!$H:$H,Sales!$C:$C,Investors!G114),0,Investors!Q114)</f>
        <v>110268.49315068492</v>
      </c>
      <c r="S114" s="20">
        <f>SUMIFS(Sales!$H:$H,Sales!$C:$C,Investors!G114)</f>
        <v>45671</v>
      </c>
      <c r="T114" s="18" t="str">
        <f t="shared" si="9"/>
        <v>Sale</v>
      </c>
    </row>
    <row r="115" spans="1:20" hidden="1">
      <c r="A115" t="s">
        <v>361</v>
      </c>
      <c r="B115" t="s">
        <v>362</v>
      </c>
      <c r="C115" t="s">
        <v>363</v>
      </c>
      <c r="D115" t="s">
        <v>86</v>
      </c>
      <c r="E115" t="s">
        <v>185</v>
      </c>
      <c r="F115">
        <v>18</v>
      </c>
      <c r="G115" t="s">
        <v>201</v>
      </c>
      <c r="H115" s="5">
        <v>45462</v>
      </c>
      <c r="I115" s="5">
        <v>45471</v>
      </c>
      <c r="J115" s="6">
        <v>46202</v>
      </c>
      <c r="K115" s="4">
        <v>280613.06</v>
      </c>
      <c r="L115" s="16">
        <v>0.18</v>
      </c>
      <c r="M115" s="4">
        <f t="shared" si="5"/>
        <v>761.11487506849312</v>
      </c>
      <c r="N115" s="4">
        <f t="shared" si="6"/>
        <v>37225.436616986306</v>
      </c>
      <c r="O115" s="4">
        <f t="shared" si="7"/>
        <v>37986.551492054801</v>
      </c>
      <c r="P115" s="5">
        <f>IF(J115&gt;SUMIFS(Sales!$H:$H,Sales!$C:$C,Investors!G115),SUMIFS(Sales!$H:$H,Sales!$C:$C,Investors!G115),Investors!J115)</f>
        <v>45740</v>
      </c>
      <c r="Q115">
        <f t="shared" si="8"/>
        <v>318599.61149205477</v>
      </c>
      <c r="R115">
        <f>IF(J115&lt;SUMIFS(Sales!$H:$H,Sales!$C:$C,Investors!G115),0,Investors!Q115)</f>
        <v>318599.61149205477</v>
      </c>
      <c r="S115" s="20">
        <f>SUMIFS(Sales!$H:$H,Sales!$C:$C,Investors!G115)</f>
        <v>45740</v>
      </c>
      <c r="T115" s="18" t="str">
        <f t="shared" si="9"/>
        <v>Sale</v>
      </c>
    </row>
    <row r="116" spans="1:20" hidden="1">
      <c r="A116" t="s">
        <v>364</v>
      </c>
      <c r="B116" t="s">
        <v>365</v>
      </c>
      <c r="C116" t="s">
        <v>366</v>
      </c>
      <c r="D116" t="s">
        <v>24</v>
      </c>
      <c r="E116" t="s">
        <v>44</v>
      </c>
      <c r="F116">
        <v>3</v>
      </c>
      <c r="G116" t="s">
        <v>77</v>
      </c>
      <c r="H116" s="5">
        <v>44490</v>
      </c>
      <c r="I116" s="5">
        <v>44643</v>
      </c>
      <c r="J116" s="6">
        <v>45020</v>
      </c>
      <c r="K116" s="4">
        <v>200000</v>
      </c>
      <c r="L116" s="16">
        <v>0.16</v>
      </c>
      <c r="M116" s="4">
        <f t="shared" si="5"/>
        <v>9221.9178082191775</v>
      </c>
      <c r="N116" s="4">
        <f t="shared" si="6"/>
        <v>33052.054794520547</v>
      </c>
      <c r="O116" s="4">
        <f t="shared" si="7"/>
        <v>42273.972602739726</v>
      </c>
      <c r="P116" s="5">
        <f>IF(J116&gt;SUMIFS(Sales!$H:$H,Sales!$C:$C,Investors!G116),SUMIFS(Sales!$H:$H,Sales!$C:$C,Investors!G116),Investors!J116)</f>
        <v>45020</v>
      </c>
      <c r="Q116">
        <f t="shared" si="8"/>
        <v>242273.97260273973</v>
      </c>
      <c r="R116">
        <f>IF(J116&lt;SUMIFS(Sales!$H:$H,Sales!$C:$C,Investors!G116),0,Investors!Q116)</f>
        <v>0</v>
      </c>
      <c r="S116" s="20">
        <f>SUMIFS(Sales!$H:$H,Sales!$C:$C,Investors!G116)</f>
        <v>45054</v>
      </c>
      <c r="T116" s="18" t="str">
        <f t="shared" si="9"/>
        <v>Exit</v>
      </c>
    </row>
    <row r="117" spans="1:20" hidden="1">
      <c r="A117" t="s">
        <v>364</v>
      </c>
      <c r="B117" t="s">
        <v>365</v>
      </c>
      <c r="C117" t="s">
        <v>366</v>
      </c>
      <c r="D117" t="s">
        <v>24</v>
      </c>
      <c r="E117" t="s">
        <v>44</v>
      </c>
      <c r="F117">
        <v>4</v>
      </c>
      <c r="G117" t="s">
        <v>81</v>
      </c>
      <c r="H117" s="5">
        <v>44544</v>
      </c>
      <c r="I117" s="5">
        <v>44706</v>
      </c>
      <c r="J117" s="6">
        <v>45035</v>
      </c>
      <c r="K117" s="4">
        <v>100000</v>
      </c>
      <c r="L117" s="16">
        <v>0.16</v>
      </c>
      <c r="M117" s="4">
        <f t="shared" si="5"/>
        <v>4882.1917808219177</v>
      </c>
      <c r="N117" s="4">
        <f t="shared" si="6"/>
        <v>14421.917808219177</v>
      </c>
      <c r="O117" s="4">
        <f t="shared" si="7"/>
        <v>19304.109589041094</v>
      </c>
      <c r="P117" s="5">
        <f>IF(J117&gt;SUMIFS(Sales!$H:$H,Sales!$C:$C,Investors!G117),SUMIFS(Sales!$H:$H,Sales!$C:$C,Investors!G117),Investors!J117)</f>
        <v>45035</v>
      </c>
      <c r="Q117">
        <f t="shared" si="8"/>
        <v>119304.10958904109</v>
      </c>
      <c r="R117">
        <f>IF(J117&lt;SUMIFS(Sales!$H:$H,Sales!$C:$C,Investors!G117),0,Investors!Q117)</f>
        <v>119304.10958904109</v>
      </c>
      <c r="S117" s="20">
        <f>SUMIFS(Sales!$H:$H,Sales!$C:$C,Investors!G117)</f>
        <v>45035</v>
      </c>
      <c r="T117" s="18" t="str">
        <f t="shared" si="9"/>
        <v>Sale</v>
      </c>
    </row>
    <row r="118" spans="1:20" hidden="1">
      <c r="A118" t="s">
        <v>364</v>
      </c>
      <c r="B118" t="s">
        <v>365</v>
      </c>
      <c r="C118" t="s">
        <v>366</v>
      </c>
      <c r="D118" t="s">
        <v>86</v>
      </c>
      <c r="E118" t="s">
        <v>241</v>
      </c>
      <c r="F118">
        <v>5</v>
      </c>
      <c r="G118" t="s">
        <v>242</v>
      </c>
      <c r="H118" s="5">
        <v>45030</v>
      </c>
      <c r="I118" s="5">
        <v>45129</v>
      </c>
      <c r="J118" s="6">
        <v>45520</v>
      </c>
      <c r="K118" s="4">
        <v>238516.44</v>
      </c>
      <c r="L118" s="16">
        <v>0.14000000000000001</v>
      </c>
      <c r="M118" s="4">
        <f t="shared" si="5"/>
        <v>7116.2850180821915</v>
      </c>
      <c r="N118" s="4">
        <f t="shared" si="6"/>
        <v>35770.931303013705</v>
      </c>
      <c r="O118" s="4">
        <f t="shared" si="7"/>
        <v>42887.216321095897</v>
      </c>
      <c r="P118" s="5">
        <f>IF(J118&gt;SUMIFS(Sales!$H:$H,Sales!$C:$C,Investors!G118),SUMIFS(Sales!$H:$H,Sales!$C:$C,Investors!G118),Investors!J118)</f>
        <v>45520</v>
      </c>
      <c r="Q118">
        <f t="shared" si="8"/>
        <v>281403.65632109588</v>
      </c>
      <c r="R118">
        <f>IF(J118&lt;SUMIFS(Sales!$H:$H,Sales!$C:$C,Investors!G118),0,Investors!Q118)</f>
        <v>281403.65632109588</v>
      </c>
      <c r="S118" s="20">
        <f>SUMIFS(Sales!$H:$H,Sales!$C:$C,Investors!G118)</f>
        <v>45520</v>
      </c>
      <c r="T118" s="18" t="str">
        <f t="shared" si="9"/>
        <v>Sale</v>
      </c>
    </row>
    <row r="119" spans="1:20" hidden="1">
      <c r="A119" t="s">
        <v>364</v>
      </c>
      <c r="B119" t="s">
        <v>365</v>
      </c>
      <c r="C119" t="s">
        <v>366</v>
      </c>
      <c r="D119" t="s">
        <v>86</v>
      </c>
      <c r="E119" t="s">
        <v>141</v>
      </c>
      <c r="F119">
        <v>6</v>
      </c>
      <c r="G119" t="s">
        <v>145</v>
      </c>
      <c r="H119" s="5">
        <v>45042</v>
      </c>
      <c r="I119" s="5">
        <v>45224</v>
      </c>
      <c r="J119" s="6">
        <v>45955</v>
      </c>
      <c r="K119" s="4">
        <v>117422.6</v>
      </c>
      <c r="L119" s="16">
        <v>0.14000000000000001</v>
      </c>
      <c r="M119" s="4">
        <f t="shared" si="5"/>
        <v>6440.549183561644</v>
      </c>
      <c r="N119" s="4">
        <f t="shared" si="6"/>
        <v>24591.187791780823</v>
      </c>
      <c r="O119" s="4">
        <f t="shared" si="7"/>
        <v>31031.736975342468</v>
      </c>
      <c r="P119" s="5">
        <f>IF(J119&gt;SUMIFS(Sales!$H:$H,Sales!$C:$C,Investors!G119),SUMIFS(Sales!$H:$H,Sales!$C:$C,Investors!G119),Investors!J119)</f>
        <v>45770</v>
      </c>
      <c r="Q119">
        <f t="shared" si="8"/>
        <v>148454.33697534248</v>
      </c>
      <c r="R119">
        <f>IF(J119&lt;SUMIFS(Sales!$H:$H,Sales!$C:$C,Investors!G119),0,Investors!Q119)</f>
        <v>148454.33697534248</v>
      </c>
      <c r="S119" s="20">
        <f>SUMIFS(Sales!$H:$H,Sales!$C:$C,Investors!G119)</f>
        <v>45770</v>
      </c>
      <c r="T119" s="18" t="str">
        <f t="shared" si="9"/>
        <v>Sale</v>
      </c>
    </row>
    <row r="120" spans="1:20" hidden="1">
      <c r="A120" t="s">
        <v>367</v>
      </c>
      <c r="B120" t="s">
        <v>368</v>
      </c>
      <c r="C120" t="s">
        <v>369</v>
      </c>
      <c r="D120" t="s">
        <v>86</v>
      </c>
      <c r="E120" t="s">
        <v>87</v>
      </c>
      <c r="F120">
        <v>6</v>
      </c>
      <c r="G120" t="s">
        <v>92</v>
      </c>
      <c r="H120" s="5">
        <v>44840</v>
      </c>
      <c r="I120" s="5">
        <v>44861</v>
      </c>
      <c r="J120" s="6">
        <v>45175</v>
      </c>
      <c r="K120" s="4">
        <v>1000000</v>
      </c>
      <c r="L120" s="16">
        <v>0.18</v>
      </c>
      <c r="M120" s="4">
        <f t="shared" si="5"/>
        <v>6328.7671232876719</v>
      </c>
      <c r="N120" s="4">
        <f t="shared" si="6"/>
        <v>154849.31506849316</v>
      </c>
      <c r="O120" s="4">
        <f t="shared" si="7"/>
        <v>161178.08219178082</v>
      </c>
      <c r="P120" s="5">
        <f>IF(J120&gt;SUMIFS(Sales!$H:$H,Sales!$C:$C,Investors!G120),SUMIFS(Sales!$H:$H,Sales!$C:$C,Investors!G120),Investors!J120)</f>
        <v>45175</v>
      </c>
      <c r="Q120">
        <f t="shared" si="8"/>
        <v>1161178.0821917809</v>
      </c>
      <c r="R120">
        <f>IF(J120&lt;SUMIFS(Sales!$H:$H,Sales!$C:$C,Investors!G120),0,Investors!Q120)</f>
        <v>1161178.0821917809</v>
      </c>
      <c r="S120" s="20">
        <f>SUMIFS(Sales!$H:$H,Sales!$C:$C,Investors!G120)</f>
        <v>45175</v>
      </c>
      <c r="T120" s="18" t="str">
        <f t="shared" si="9"/>
        <v>Sale</v>
      </c>
    </row>
    <row r="121" spans="1:20" hidden="1">
      <c r="A121" t="s">
        <v>370</v>
      </c>
      <c r="B121" t="s">
        <v>371</v>
      </c>
      <c r="C121" t="s">
        <v>372</v>
      </c>
      <c r="D121" t="s">
        <v>24</v>
      </c>
      <c r="E121" t="s">
        <v>25</v>
      </c>
      <c r="F121">
        <v>2</v>
      </c>
      <c r="G121" t="s">
        <v>33</v>
      </c>
      <c r="H121" s="5">
        <v>44138</v>
      </c>
      <c r="I121" s="5">
        <v>44316</v>
      </c>
      <c r="J121" s="6">
        <v>44895</v>
      </c>
      <c r="K121" s="4">
        <v>200000</v>
      </c>
      <c r="L121" s="16">
        <v>0.18</v>
      </c>
      <c r="M121" s="4">
        <f t="shared" si="5"/>
        <v>10728.767123287671</v>
      </c>
      <c r="N121" s="4">
        <f t="shared" si="6"/>
        <v>57106.849315068488</v>
      </c>
      <c r="O121" s="4">
        <f t="shared" si="7"/>
        <v>67835.616438356155</v>
      </c>
      <c r="P121" s="5">
        <f>IF(J121&gt;SUMIFS(Sales!$H:$H,Sales!$C:$C,Investors!G121),SUMIFS(Sales!$H:$H,Sales!$C:$C,Investors!G121),Investors!J121)</f>
        <v>44895</v>
      </c>
      <c r="Q121">
        <f t="shared" si="8"/>
        <v>267835.61643835617</v>
      </c>
      <c r="R121">
        <f>IF(J121&lt;SUMIFS(Sales!$H:$H,Sales!$C:$C,Investors!G121),0,Investors!Q121)</f>
        <v>0</v>
      </c>
      <c r="S121" s="20">
        <f>SUMIFS(Sales!$H:$H,Sales!$C:$C,Investors!G121)</f>
        <v>44943</v>
      </c>
      <c r="T121" s="18" t="str">
        <f t="shared" si="9"/>
        <v>Exit</v>
      </c>
    </row>
    <row r="122" spans="1:20" hidden="1">
      <c r="A122" t="s">
        <v>370</v>
      </c>
      <c r="B122" t="s">
        <v>371</v>
      </c>
      <c r="C122" t="s">
        <v>372</v>
      </c>
      <c r="D122" t="s">
        <v>86</v>
      </c>
      <c r="E122" t="s">
        <v>185</v>
      </c>
      <c r="F122">
        <v>3</v>
      </c>
      <c r="G122" t="s">
        <v>199</v>
      </c>
      <c r="H122" s="5">
        <v>44903</v>
      </c>
      <c r="I122" s="5">
        <v>44980</v>
      </c>
      <c r="J122" s="6">
        <v>45711</v>
      </c>
      <c r="K122" s="4">
        <v>100000</v>
      </c>
      <c r="L122" s="16">
        <v>0.14000000000000001</v>
      </c>
      <c r="M122" s="4">
        <f t="shared" si="5"/>
        <v>2320.5479452054792</v>
      </c>
      <c r="N122" s="4">
        <f t="shared" si="6"/>
        <v>28038.356164383564</v>
      </c>
      <c r="O122" s="4">
        <f t="shared" si="7"/>
        <v>30358.904109589042</v>
      </c>
      <c r="P122" s="5">
        <f>IF(J122&gt;SUMIFS(Sales!$H:$H,Sales!$C:$C,Investors!G122),SUMIFS(Sales!$H:$H,Sales!$C:$C,Investors!G122),Investors!J122)</f>
        <v>45711</v>
      </c>
      <c r="Q122">
        <f t="shared" si="8"/>
        <v>130358.90410958904</v>
      </c>
      <c r="R122">
        <f>IF(J122&lt;SUMIFS(Sales!$H:$H,Sales!$C:$C,Investors!G122),0,Investors!Q122)</f>
        <v>0</v>
      </c>
      <c r="S122" s="20">
        <f>SUMIFS(Sales!$H:$H,Sales!$C:$C,Investors!G122)</f>
        <v>45740</v>
      </c>
      <c r="T122" s="18" t="str">
        <f t="shared" si="9"/>
        <v>Exit</v>
      </c>
    </row>
    <row r="123" spans="1:20" hidden="1">
      <c r="A123" t="s">
        <v>373</v>
      </c>
      <c r="B123" t="s">
        <v>374</v>
      </c>
      <c r="C123" t="s">
        <v>375</v>
      </c>
      <c r="D123" t="s">
        <v>86</v>
      </c>
      <c r="E123" t="s">
        <v>228</v>
      </c>
      <c r="F123">
        <v>4</v>
      </c>
      <c r="G123" t="s">
        <v>229</v>
      </c>
      <c r="H123" s="5">
        <v>44726</v>
      </c>
      <c r="I123" s="5">
        <v>44763</v>
      </c>
      <c r="J123" s="6">
        <v>45310</v>
      </c>
      <c r="K123" s="4">
        <v>281440.65999999997</v>
      </c>
      <c r="L123" s="16">
        <v>0.18</v>
      </c>
      <c r="M123" s="4">
        <f t="shared" si="5"/>
        <v>3138.2561265753425</v>
      </c>
      <c r="N123" s="4">
        <f t="shared" si="6"/>
        <v>75919.581872876704</v>
      </c>
      <c r="O123" s="4">
        <f t="shared" si="7"/>
        <v>79057.837999452051</v>
      </c>
      <c r="P123" s="5">
        <f>IF(J123&gt;SUMIFS(Sales!$H:$H,Sales!$C:$C,Investors!G123),SUMIFS(Sales!$H:$H,Sales!$C:$C,Investors!G123),Investors!J123)</f>
        <v>45310</v>
      </c>
      <c r="Q123">
        <f t="shared" si="8"/>
        <v>360498.49799945205</v>
      </c>
      <c r="R123">
        <f>IF(J123&lt;SUMIFS(Sales!$H:$H,Sales!$C:$C,Investors!G123),0,Investors!Q123)</f>
        <v>360498.49799945205</v>
      </c>
      <c r="S123" s="20">
        <f>SUMIFS(Sales!$H:$H,Sales!$C:$C,Investors!G123)</f>
        <v>45310</v>
      </c>
      <c r="T123" s="18" t="str">
        <f t="shared" si="9"/>
        <v>Sale</v>
      </c>
    </row>
    <row r="124" spans="1:20" hidden="1">
      <c r="A124" t="s">
        <v>373</v>
      </c>
      <c r="B124" t="s">
        <v>374</v>
      </c>
      <c r="C124" t="s">
        <v>375</v>
      </c>
      <c r="D124" t="s">
        <v>86</v>
      </c>
      <c r="E124" t="s">
        <v>228</v>
      </c>
      <c r="F124">
        <v>5</v>
      </c>
      <c r="G124" t="s">
        <v>230</v>
      </c>
      <c r="H124" s="5">
        <v>44726</v>
      </c>
      <c r="I124" s="5">
        <v>44770</v>
      </c>
      <c r="J124" s="6">
        <v>45420</v>
      </c>
      <c r="K124" s="4">
        <v>1000000</v>
      </c>
      <c r="L124" s="16">
        <v>0.18</v>
      </c>
      <c r="M124" s="4">
        <f t="shared" si="5"/>
        <v>13260.273972602741</v>
      </c>
      <c r="N124" s="4">
        <f t="shared" si="6"/>
        <v>320547.94520547945</v>
      </c>
      <c r="O124" s="4">
        <f t="shared" si="7"/>
        <v>333808.21917808219</v>
      </c>
      <c r="P124" s="5">
        <f>IF(J124&gt;SUMIFS(Sales!$H:$H,Sales!$C:$C,Investors!G124),SUMIFS(Sales!$H:$H,Sales!$C:$C,Investors!G124),Investors!J124)</f>
        <v>45420</v>
      </c>
      <c r="Q124">
        <f t="shared" si="8"/>
        <v>1333808.2191780822</v>
      </c>
      <c r="R124">
        <f>IF(J124&lt;SUMIFS(Sales!$H:$H,Sales!$C:$C,Investors!G124),0,Investors!Q124)</f>
        <v>1333808.2191780822</v>
      </c>
      <c r="S124" s="20">
        <f>SUMIFS(Sales!$H:$H,Sales!$C:$C,Investors!G124)</f>
        <v>45420</v>
      </c>
      <c r="T124" s="18" t="str">
        <f t="shared" si="9"/>
        <v>Sale</v>
      </c>
    </row>
    <row r="125" spans="1:20" hidden="1">
      <c r="A125" t="s">
        <v>373</v>
      </c>
      <c r="B125" t="s">
        <v>374</v>
      </c>
      <c r="C125" t="s">
        <v>375</v>
      </c>
      <c r="D125" t="s">
        <v>86</v>
      </c>
      <c r="E125" t="s">
        <v>119</v>
      </c>
      <c r="F125">
        <v>6</v>
      </c>
      <c r="G125" t="s">
        <v>121</v>
      </c>
      <c r="H125" s="5">
        <v>45426</v>
      </c>
      <c r="I125" s="5">
        <v>45443</v>
      </c>
      <c r="J125" s="6">
        <v>46174</v>
      </c>
      <c r="K125" s="4">
        <v>129589.04</v>
      </c>
      <c r="L125" s="16">
        <v>0.18</v>
      </c>
      <c r="M125" s="4">
        <f t="shared" si="5"/>
        <v>663.92193095890411</v>
      </c>
      <c r="N125" s="4">
        <f t="shared" si="6"/>
        <v>23709.468743013695</v>
      </c>
      <c r="O125" s="4">
        <f t="shared" si="7"/>
        <v>24373.390673972597</v>
      </c>
      <c r="P125" s="5">
        <f>IF(J125&gt;SUMIFS(Sales!$H:$H,Sales!$C:$C,Investors!G125),SUMIFS(Sales!$H:$H,Sales!$C:$C,Investors!G125),Investors!J125)</f>
        <v>45814</v>
      </c>
      <c r="Q125">
        <f t="shared" si="8"/>
        <v>153962.43067397259</v>
      </c>
      <c r="R125">
        <f>IF(J125&lt;SUMIFS(Sales!$H:$H,Sales!$C:$C,Investors!G125),0,Investors!Q125)</f>
        <v>153962.43067397259</v>
      </c>
      <c r="S125" s="20">
        <f>SUMIFS(Sales!$H:$H,Sales!$C:$C,Investors!G125)</f>
        <v>45814</v>
      </c>
      <c r="T125" s="18" t="str">
        <f t="shared" si="9"/>
        <v>Sale</v>
      </c>
    </row>
    <row r="126" spans="1:20" hidden="1">
      <c r="A126" t="s">
        <v>373</v>
      </c>
      <c r="B126" t="s">
        <v>374</v>
      </c>
      <c r="C126" t="s">
        <v>375</v>
      </c>
      <c r="D126" t="s">
        <v>86</v>
      </c>
      <c r="E126" t="s">
        <v>119</v>
      </c>
      <c r="F126">
        <v>7</v>
      </c>
      <c r="G126" t="s">
        <v>122</v>
      </c>
      <c r="H126" s="5">
        <v>45426</v>
      </c>
      <c r="I126" s="5">
        <v>45443</v>
      </c>
      <c r="J126" s="6">
        <v>46174</v>
      </c>
      <c r="K126" s="4">
        <v>1200000</v>
      </c>
      <c r="L126" s="16">
        <v>0.18</v>
      </c>
      <c r="M126" s="4">
        <f t="shared" si="5"/>
        <v>6147.945205479451</v>
      </c>
      <c r="N126" s="4">
        <f t="shared" si="6"/>
        <v>34915.068493150684</v>
      </c>
      <c r="O126" s="4">
        <f t="shared" si="7"/>
        <v>41063.013698630137</v>
      </c>
      <c r="P126" s="5">
        <f>IF(J126&gt;SUMIFS(Sales!$H:$H,Sales!$C:$C,Investors!G126),SUMIFS(Sales!$H:$H,Sales!$C:$C,Investors!G126),Investors!J126)</f>
        <v>45502</v>
      </c>
      <c r="Q126">
        <f t="shared" si="8"/>
        <v>1241063.01369863</v>
      </c>
      <c r="R126">
        <f>IF(J126&lt;SUMIFS(Sales!$H:$H,Sales!$C:$C,Investors!G126),0,Investors!Q126)</f>
        <v>1241063.01369863</v>
      </c>
      <c r="S126" s="20">
        <f>SUMIFS(Sales!$H:$H,Sales!$C:$C,Investors!G126)</f>
        <v>45502</v>
      </c>
      <c r="T126" s="18" t="str">
        <f t="shared" si="9"/>
        <v>Sale</v>
      </c>
    </row>
    <row r="127" spans="1:20" hidden="1">
      <c r="A127" t="s">
        <v>376</v>
      </c>
      <c r="B127" t="s">
        <v>377</v>
      </c>
      <c r="C127" t="s">
        <v>378</v>
      </c>
      <c r="D127" t="s">
        <v>86</v>
      </c>
      <c r="E127" t="s">
        <v>87</v>
      </c>
      <c r="F127">
        <v>3</v>
      </c>
      <c r="G127" t="s">
        <v>97</v>
      </c>
      <c r="H127" s="5">
        <v>44854</v>
      </c>
      <c r="I127" s="5">
        <v>44889</v>
      </c>
      <c r="J127" s="6">
        <v>45620</v>
      </c>
      <c r="K127" s="4">
        <v>275583.65000000002</v>
      </c>
      <c r="L127" s="16">
        <v>0.14000000000000001</v>
      </c>
      <c r="M127" s="4">
        <f t="shared" si="5"/>
        <v>2906.8412397260272</v>
      </c>
      <c r="N127" s="4">
        <f t="shared" si="6"/>
        <v>77269.125317808241</v>
      </c>
      <c r="O127" s="4">
        <f t="shared" si="7"/>
        <v>80175.966557534266</v>
      </c>
      <c r="P127" s="5">
        <f>IF(J127&gt;SUMIFS(Sales!$H:$H,Sales!$C:$C,Investors!G127),SUMIFS(Sales!$H:$H,Sales!$C:$C,Investors!G127),Investors!J127)</f>
        <v>45620</v>
      </c>
      <c r="Q127">
        <f t="shared" si="8"/>
        <v>355759.61655753432</v>
      </c>
      <c r="R127">
        <f>IF(J127&lt;SUMIFS(Sales!$H:$H,Sales!$C:$C,Investors!G127),0,Investors!Q127)</f>
        <v>0</v>
      </c>
      <c r="S127" s="20">
        <f>SUMIFS(Sales!$H:$H,Sales!$C:$C,Investors!G127)</f>
        <v>45661</v>
      </c>
      <c r="T127" s="18" t="str">
        <f t="shared" si="9"/>
        <v>Exit</v>
      </c>
    </row>
    <row r="128" spans="1:20" hidden="1">
      <c r="A128" t="s">
        <v>379</v>
      </c>
      <c r="B128" t="s">
        <v>380</v>
      </c>
      <c r="C128" t="s">
        <v>333</v>
      </c>
      <c r="D128" t="s">
        <v>86</v>
      </c>
      <c r="E128" t="s">
        <v>172</v>
      </c>
      <c r="F128">
        <v>3</v>
      </c>
      <c r="G128" t="s">
        <v>174</v>
      </c>
      <c r="H128" s="5">
        <v>44719</v>
      </c>
      <c r="I128" s="5">
        <v>44743</v>
      </c>
      <c r="J128" s="6">
        <v>45511</v>
      </c>
      <c r="K128" s="4">
        <v>100000</v>
      </c>
      <c r="L128" s="16">
        <v>0.14000000000000001</v>
      </c>
      <c r="M128" s="4">
        <f t="shared" si="5"/>
        <v>723.28767123287673</v>
      </c>
      <c r="N128" s="4">
        <f t="shared" si="6"/>
        <v>29457.534246575346</v>
      </c>
      <c r="O128" s="4">
        <f t="shared" si="7"/>
        <v>30180.821917808222</v>
      </c>
      <c r="P128" s="5">
        <f>IF(J128&gt;SUMIFS(Sales!$H:$H,Sales!$C:$C,Investors!G128),SUMIFS(Sales!$H:$H,Sales!$C:$C,Investors!G128),Investors!J128)</f>
        <v>45511</v>
      </c>
      <c r="Q128">
        <f t="shared" si="8"/>
        <v>130180.82191780822</v>
      </c>
      <c r="R128">
        <f>IF(J128&lt;SUMIFS(Sales!$H:$H,Sales!$C:$C,Investors!G128),0,Investors!Q128)</f>
        <v>0</v>
      </c>
      <c r="S128" s="20">
        <f>SUMIFS(Sales!$H:$H,Sales!$C:$C,Investors!G128)</f>
        <v>45625</v>
      </c>
      <c r="T128" s="18" t="str">
        <f t="shared" si="9"/>
        <v>Exit</v>
      </c>
    </row>
    <row r="129" spans="1:20" hidden="1">
      <c r="A129" t="s">
        <v>381</v>
      </c>
      <c r="B129" t="s">
        <v>382</v>
      </c>
      <c r="C129" t="s">
        <v>383</v>
      </c>
      <c r="D129" t="s">
        <v>86</v>
      </c>
      <c r="E129" t="s">
        <v>163</v>
      </c>
      <c r="F129">
        <v>2</v>
      </c>
      <c r="G129" t="s">
        <v>168</v>
      </c>
      <c r="H129" s="5">
        <v>45086</v>
      </c>
      <c r="I129" s="5">
        <v>45252</v>
      </c>
      <c r="J129" s="6">
        <v>45983</v>
      </c>
      <c r="K129" s="4">
        <v>700000</v>
      </c>
      <c r="L129" s="16">
        <v>0.16</v>
      </c>
      <c r="M129" s="4">
        <f t="shared" si="5"/>
        <v>35019.178082191778</v>
      </c>
      <c r="N129" s="4">
        <f t="shared" si="6"/>
        <v>158947.94520547945</v>
      </c>
      <c r="O129" s="4">
        <f t="shared" si="7"/>
        <v>193967.12328767125</v>
      </c>
      <c r="P129" s="5">
        <f>IF(J129&gt;SUMIFS(Sales!$H:$H,Sales!$C:$C,Investors!G129),SUMIFS(Sales!$H:$H,Sales!$C:$C,Investors!G129),Investors!J129)</f>
        <v>45770</v>
      </c>
      <c r="Q129">
        <f t="shared" si="8"/>
        <v>893967.12328767125</v>
      </c>
      <c r="R129">
        <f>IF(J129&lt;SUMIFS(Sales!$H:$H,Sales!$C:$C,Investors!G129),0,Investors!Q129)</f>
        <v>893967.12328767125</v>
      </c>
      <c r="S129" s="20">
        <f>SUMIFS(Sales!$H:$H,Sales!$C:$C,Investors!G129)</f>
        <v>45770</v>
      </c>
      <c r="T129" s="18" t="str">
        <f t="shared" si="9"/>
        <v>Sale</v>
      </c>
    </row>
    <row r="130" spans="1:20" hidden="1">
      <c r="A130" t="s">
        <v>384</v>
      </c>
      <c r="B130" t="s">
        <v>385</v>
      </c>
      <c r="C130" t="s">
        <v>386</v>
      </c>
      <c r="D130" t="s">
        <v>86</v>
      </c>
      <c r="E130" t="s">
        <v>172</v>
      </c>
      <c r="F130">
        <v>3</v>
      </c>
      <c r="G130" t="s">
        <v>175</v>
      </c>
      <c r="H130" s="5">
        <v>44761</v>
      </c>
      <c r="I130" s="5">
        <v>44798</v>
      </c>
      <c r="J130" s="6">
        <v>45457</v>
      </c>
      <c r="K130" s="4">
        <v>100000</v>
      </c>
      <c r="L130" s="16">
        <v>0.14000000000000001</v>
      </c>
      <c r="M130" s="4">
        <f t="shared" si="5"/>
        <v>1115.0684931506848</v>
      </c>
      <c r="N130" s="4">
        <f t="shared" si="6"/>
        <v>25276.712328767127</v>
      </c>
      <c r="O130" s="4">
        <f t="shared" si="7"/>
        <v>26391.780821917811</v>
      </c>
      <c r="P130" s="5">
        <f>IF(J130&gt;SUMIFS(Sales!$H:$H,Sales!$C:$C,Investors!G130),SUMIFS(Sales!$H:$H,Sales!$C:$C,Investors!G130),Investors!J130)</f>
        <v>45457</v>
      </c>
      <c r="Q130">
        <f t="shared" si="8"/>
        <v>126391.78082191781</v>
      </c>
      <c r="R130">
        <f>IF(J130&lt;SUMIFS(Sales!$H:$H,Sales!$C:$C,Investors!G130),0,Investors!Q130)</f>
        <v>0</v>
      </c>
      <c r="S130" s="20">
        <f>SUMIFS(Sales!$H:$H,Sales!$C:$C,Investors!G130)</f>
        <v>45671</v>
      </c>
      <c r="T130" s="18" t="str">
        <f t="shared" si="9"/>
        <v>Exit</v>
      </c>
    </row>
    <row r="131" spans="1:20" hidden="1">
      <c r="A131" t="s">
        <v>387</v>
      </c>
      <c r="B131" t="s">
        <v>388</v>
      </c>
      <c r="C131" t="s">
        <v>378</v>
      </c>
      <c r="D131" t="s">
        <v>86</v>
      </c>
      <c r="E131" t="s">
        <v>172</v>
      </c>
      <c r="F131">
        <v>3</v>
      </c>
      <c r="G131" t="s">
        <v>174</v>
      </c>
      <c r="H131" s="5">
        <v>44719</v>
      </c>
      <c r="I131" s="5">
        <v>44743</v>
      </c>
      <c r="J131" s="6">
        <v>45511</v>
      </c>
      <c r="K131" s="4">
        <v>164674.38</v>
      </c>
      <c r="L131" s="16">
        <v>0.14000000000000001</v>
      </c>
      <c r="M131" s="4">
        <f t="shared" si="5"/>
        <v>1191.0694882191781</v>
      </c>
      <c r="N131" s="4">
        <f t="shared" si="6"/>
        <v>48509.011883835628</v>
      </c>
      <c r="O131" s="4">
        <f t="shared" si="7"/>
        <v>49700.081372054803</v>
      </c>
      <c r="P131" s="5">
        <f>IF(J131&gt;SUMIFS(Sales!$H:$H,Sales!$C:$C,Investors!G131),SUMIFS(Sales!$H:$H,Sales!$C:$C,Investors!G131),Investors!J131)</f>
        <v>45511</v>
      </c>
      <c r="Q131">
        <f t="shared" si="8"/>
        <v>214374.46137205482</v>
      </c>
      <c r="R131">
        <f>IF(J131&lt;SUMIFS(Sales!$H:$H,Sales!$C:$C,Investors!G131),0,Investors!Q131)</f>
        <v>0</v>
      </c>
      <c r="S131" s="20">
        <f>SUMIFS(Sales!$H:$H,Sales!$C:$C,Investors!G131)</f>
        <v>45625</v>
      </c>
      <c r="T131" s="18" t="str">
        <f t="shared" si="9"/>
        <v>Exit</v>
      </c>
    </row>
    <row r="132" spans="1:20" hidden="1">
      <c r="A132" t="s">
        <v>387</v>
      </c>
      <c r="B132" t="s">
        <v>388</v>
      </c>
      <c r="C132" t="s">
        <v>378</v>
      </c>
      <c r="D132" t="s">
        <v>86</v>
      </c>
      <c r="E132" t="s">
        <v>87</v>
      </c>
      <c r="F132">
        <v>4</v>
      </c>
      <c r="G132" t="s">
        <v>94</v>
      </c>
      <c r="H132" s="5">
        <v>44862</v>
      </c>
      <c r="I132" s="5">
        <v>44903</v>
      </c>
      <c r="J132" s="6">
        <v>45177</v>
      </c>
      <c r="K132" s="4">
        <v>112071.92</v>
      </c>
      <c r="L132" s="16">
        <v>0.14000000000000001</v>
      </c>
      <c r="M132" s="4">
        <f t="shared" si="5"/>
        <v>1384.77906630137</v>
      </c>
      <c r="N132" s="4">
        <f t="shared" si="6"/>
        <v>11778.298222465753</v>
      </c>
      <c r="O132" s="4">
        <f t="shared" si="7"/>
        <v>13163.077288767123</v>
      </c>
      <c r="P132" s="5">
        <f>IF(J132&gt;SUMIFS(Sales!$H:$H,Sales!$C:$C,Investors!G132),SUMIFS(Sales!$H:$H,Sales!$C:$C,Investors!G132),Investors!J132)</f>
        <v>45177</v>
      </c>
      <c r="Q132">
        <f t="shared" si="8"/>
        <v>125234.99728876712</v>
      </c>
      <c r="R132">
        <f>IF(J132&lt;SUMIFS(Sales!$H:$H,Sales!$C:$C,Investors!G132),0,Investors!Q132)</f>
        <v>125234.99728876712</v>
      </c>
      <c r="S132" s="20">
        <f>SUMIFS(Sales!$H:$H,Sales!$C:$C,Investors!G132)</f>
        <v>45177</v>
      </c>
      <c r="T132" s="18" t="str">
        <f t="shared" si="9"/>
        <v>Sale</v>
      </c>
    </row>
    <row r="133" spans="1:20" hidden="1">
      <c r="A133" t="s">
        <v>387</v>
      </c>
      <c r="B133" t="s">
        <v>388</v>
      </c>
      <c r="C133" t="s">
        <v>378</v>
      </c>
      <c r="D133" t="s">
        <v>86</v>
      </c>
      <c r="E133" t="s">
        <v>210</v>
      </c>
      <c r="F133">
        <v>5</v>
      </c>
      <c r="G133" t="s">
        <v>215</v>
      </c>
      <c r="H133" s="5">
        <v>45183</v>
      </c>
      <c r="I133" s="5">
        <v>45273</v>
      </c>
      <c r="J133" s="6">
        <v>46004</v>
      </c>
      <c r="K133" s="4">
        <v>100000</v>
      </c>
      <c r="L133" s="16">
        <v>0.14000000000000001</v>
      </c>
      <c r="M133" s="4">
        <f t="shared" ref="M133:M196" si="10">IF(I133="",K133/365*0.11*((H133+30)-H133),K133/365*0.11*(I133-H133))</f>
        <v>2712.3287671232874</v>
      </c>
      <c r="N133" s="4">
        <f t="shared" ref="N133:N196" si="11">K133*L133/365*(P133-I133)</f>
        <v>19293.150684931508</v>
      </c>
      <c r="O133" s="4">
        <f t="shared" ref="O133:O196" si="12">M133+N133</f>
        <v>22005.479452054795</v>
      </c>
      <c r="P133" s="5">
        <f>IF(J133&gt;SUMIFS(Sales!$H:$H,Sales!$C:$C,Investors!G133),SUMIFS(Sales!$H:$H,Sales!$C:$C,Investors!G133),Investors!J133)</f>
        <v>45776</v>
      </c>
      <c r="Q133">
        <f t="shared" ref="Q133:Q196" si="13">K133+O133</f>
        <v>122005.4794520548</v>
      </c>
      <c r="R133">
        <f>IF(J133&lt;SUMIFS(Sales!$H:$H,Sales!$C:$C,Investors!G133),0,Investors!Q133)</f>
        <v>122005.4794520548</v>
      </c>
      <c r="S133" s="20">
        <f>SUMIFS(Sales!$H:$H,Sales!$C:$C,Investors!G133)</f>
        <v>45776</v>
      </c>
      <c r="T133" s="18" t="str">
        <f t="shared" si="9"/>
        <v>Sale</v>
      </c>
    </row>
    <row r="134" spans="1:20" hidden="1">
      <c r="A134" t="s">
        <v>387</v>
      </c>
      <c r="B134" t="s">
        <v>388</v>
      </c>
      <c r="C134" t="s">
        <v>378</v>
      </c>
      <c r="D134" t="s">
        <v>86</v>
      </c>
      <c r="E134" t="s">
        <v>172</v>
      </c>
      <c r="F134">
        <v>6</v>
      </c>
      <c r="G134" t="s">
        <v>173</v>
      </c>
      <c r="H134" s="5">
        <v>45518</v>
      </c>
      <c r="I134" s="5">
        <v>45520</v>
      </c>
      <c r="J134" s="6">
        <v>46251</v>
      </c>
      <c r="K134" s="4">
        <v>160000</v>
      </c>
      <c r="L134" s="16">
        <v>0.14000000000000001</v>
      </c>
      <c r="M134" s="4">
        <f t="shared" si="10"/>
        <v>96.438356164383563</v>
      </c>
      <c r="N134" s="4">
        <f t="shared" si="11"/>
        <v>6443.8356164383576</v>
      </c>
      <c r="O134" s="4">
        <f t="shared" si="12"/>
        <v>6540.2739726027412</v>
      </c>
      <c r="P134" s="5">
        <f>IF(J134&gt;SUMIFS(Sales!$H:$H,Sales!$C:$C,Investors!G134),SUMIFS(Sales!$H:$H,Sales!$C:$C,Investors!G134),Investors!J134)</f>
        <v>45625</v>
      </c>
      <c r="Q134">
        <f t="shared" si="13"/>
        <v>166540.27397260274</v>
      </c>
      <c r="R134">
        <f>IF(J134&lt;SUMIFS(Sales!$H:$H,Sales!$C:$C,Investors!G134),0,Investors!Q134)</f>
        <v>166540.27397260274</v>
      </c>
      <c r="S134" s="20">
        <f>SUMIFS(Sales!$H:$H,Sales!$C:$C,Investors!G134)</f>
        <v>45625</v>
      </c>
      <c r="T134" s="18" t="str">
        <f t="shared" ref="T134:T197" si="14">IF(J134&lt;S134,"Exit","Sale")</f>
        <v>Sale</v>
      </c>
    </row>
    <row r="135" spans="1:20" hidden="1">
      <c r="A135" t="s">
        <v>389</v>
      </c>
      <c r="B135" t="s">
        <v>390</v>
      </c>
      <c r="C135" t="s">
        <v>391</v>
      </c>
      <c r="D135" t="s">
        <v>86</v>
      </c>
      <c r="E135" t="s">
        <v>106</v>
      </c>
      <c r="F135">
        <v>2</v>
      </c>
      <c r="G135" t="s">
        <v>112</v>
      </c>
      <c r="H135" s="5">
        <v>44708</v>
      </c>
      <c r="I135" s="5">
        <v>44735</v>
      </c>
      <c r="J135" s="6">
        <v>45450</v>
      </c>
      <c r="K135" s="4">
        <v>126369.86</v>
      </c>
      <c r="L135" s="16">
        <v>0.14000000000000001</v>
      </c>
      <c r="M135" s="4">
        <f t="shared" si="10"/>
        <v>1028.2698197260272</v>
      </c>
      <c r="N135" s="4">
        <f t="shared" si="11"/>
        <v>34656.501331506857</v>
      </c>
      <c r="O135" s="4">
        <f t="shared" si="12"/>
        <v>35684.771151232882</v>
      </c>
      <c r="P135" s="5">
        <f>IF(J135&gt;SUMIFS(Sales!$H:$H,Sales!$C:$C,Investors!G135),SUMIFS(Sales!$H:$H,Sales!$C:$C,Investors!G135),Investors!J135)</f>
        <v>45450</v>
      </c>
      <c r="Q135">
        <f t="shared" si="13"/>
        <v>162054.63115123287</v>
      </c>
      <c r="R135">
        <f>IF(J135&lt;SUMIFS(Sales!$H:$H,Sales!$C:$C,Investors!G135),0,Investors!Q135)</f>
        <v>0</v>
      </c>
      <c r="S135" s="20">
        <f>SUMIFS(Sales!$H:$H,Sales!$C:$C,Investors!G135)</f>
        <v>45456</v>
      </c>
      <c r="T135" s="18" t="str">
        <f t="shared" si="14"/>
        <v>Exit</v>
      </c>
    </row>
    <row r="136" spans="1:20" hidden="1">
      <c r="A136" t="s">
        <v>389</v>
      </c>
      <c r="B136" t="s">
        <v>390</v>
      </c>
      <c r="C136" t="s">
        <v>391</v>
      </c>
      <c r="D136" t="s">
        <v>86</v>
      </c>
      <c r="E136" t="s">
        <v>185</v>
      </c>
      <c r="F136">
        <v>3</v>
      </c>
      <c r="G136" t="s">
        <v>191</v>
      </c>
      <c r="H136" s="5">
        <v>45454</v>
      </c>
      <c r="I136" s="5">
        <v>45457</v>
      </c>
      <c r="J136" s="6">
        <v>46188</v>
      </c>
      <c r="K136" s="4">
        <v>161720.53</v>
      </c>
      <c r="L136" s="16">
        <v>0.14000000000000001</v>
      </c>
      <c r="M136" s="4">
        <f t="shared" si="10"/>
        <v>146.21308191780821</v>
      </c>
      <c r="N136" s="4">
        <f t="shared" si="11"/>
        <v>18236.758944657537</v>
      </c>
      <c r="O136" s="4">
        <f t="shared" si="12"/>
        <v>18382.972026575346</v>
      </c>
      <c r="P136" s="5">
        <f>IF(J136&gt;SUMIFS(Sales!$H:$H,Sales!$C:$C,Investors!G136),SUMIFS(Sales!$H:$H,Sales!$C:$C,Investors!G136),Investors!J136)</f>
        <v>45751</v>
      </c>
      <c r="Q136">
        <f t="shared" si="13"/>
        <v>180103.50202657536</v>
      </c>
      <c r="R136">
        <f>IF(J136&lt;SUMIFS(Sales!$H:$H,Sales!$C:$C,Investors!G136),0,Investors!Q136)</f>
        <v>180103.50202657536</v>
      </c>
      <c r="S136" s="20">
        <f>SUMIFS(Sales!$H:$H,Sales!$C:$C,Investors!G136)</f>
        <v>45751</v>
      </c>
      <c r="T136" s="18" t="str">
        <f t="shared" si="14"/>
        <v>Sale</v>
      </c>
    </row>
    <row r="137" spans="1:20" hidden="1">
      <c r="A137" t="s">
        <v>392</v>
      </c>
      <c r="B137" t="s">
        <v>393</v>
      </c>
      <c r="C137" t="s">
        <v>394</v>
      </c>
      <c r="D137" t="s">
        <v>86</v>
      </c>
      <c r="E137" t="s">
        <v>210</v>
      </c>
      <c r="F137">
        <v>3</v>
      </c>
      <c r="G137" t="s">
        <v>217</v>
      </c>
      <c r="H137" s="5">
        <v>45279</v>
      </c>
      <c r="I137" s="5">
        <v>45363</v>
      </c>
      <c r="J137" s="6">
        <v>46094</v>
      </c>
      <c r="K137" s="4">
        <v>139986.32</v>
      </c>
      <c r="L137" s="16">
        <v>0.14000000000000001</v>
      </c>
      <c r="M137" s="4">
        <f t="shared" si="10"/>
        <v>3543.7632789041095</v>
      </c>
      <c r="N137" s="4">
        <f t="shared" si="11"/>
        <v>22175.367184657538</v>
      </c>
      <c r="O137" s="4">
        <f t="shared" si="12"/>
        <v>25719.130463561647</v>
      </c>
      <c r="P137" s="5">
        <f>IF(J137&gt;SUMIFS(Sales!$H:$H,Sales!$C:$C,Investors!G137),SUMIFS(Sales!$H:$H,Sales!$C:$C,Investors!G137),Investors!J137)</f>
        <v>45776</v>
      </c>
      <c r="Q137">
        <f t="shared" si="13"/>
        <v>165705.45046356166</v>
      </c>
      <c r="R137">
        <f>IF(J137&lt;SUMIFS(Sales!$H:$H,Sales!$C:$C,Investors!G137),0,Investors!Q137)</f>
        <v>165705.45046356166</v>
      </c>
      <c r="S137" s="20">
        <f>SUMIFS(Sales!$H:$H,Sales!$C:$C,Investors!G137)</f>
        <v>45776</v>
      </c>
      <c r="T137" s="18" t="str">
        <f t="shared" si="14"/>
        <v>Sale</v>
      </c>
    </row>
    <row r="138" spans="1:20" hidden="1">
      <c r="A138" t="s">
        <v>395</v>
      </c>
      <c r="B138" t="s">
        <v>396</v>
      </c>
      <c r="C138" t="s">
        <v>397</v>
      </c>
      <c r="D138" t="s">
        <v>24</v>
      </c>
      <c r="E138" t="s">
        <v>25</v>
      </c>
      <c r="F138">
        <v>2</v>
      </c>
      <c r="G138" t="s">
        <v>41</v>
      </c>
      <c r="H138" s="5">
        <v>44454</v>
      </c>
      <c r="I138" s="5">
        <v>44508</v>
      </c>
      <c r="J138" s="6">
        <v>44951</v>
      </c>
      <c r="K138" s="4">
        <v>100000</v>
      </c>
      <c r="L138" s="16">
        <v>0.14000000000000001</v>
      </c>
      <c r="M138" s="4">
        <f t="shared" si="10"/>
        <v>1627.3972602739725</v>
      </c>
      <c r="N138" s="4">
        <f t="shared" si="11"/>
        <v>16991.780821917811</v>
      </c>
      <c r="O138" s="4">
        <f t="shared" si="12"/>
        <v>18619.178082191786</v>
      </c>
      <c r="P138" s="5">
        <f>IF(J138&gt;SUMIFS(Sales!$H:$H,Sales!$C:$C,Investors!G138),SUMIFS(Sales!$H:$H,Sales!$C:$C,Investors!G138),Investors!J138)</f>
        <v>44951</v>
      </c>
      <c r="Q138">
        <f t="shared" si="13"/>
        <v>118619.17808219179</v>
      </c>
      <c r="R138">
        <f>IF(J138&lt;SUMIFS(Sales!$H:$H,Sales!$C:$C,Investors!G138),0,Investors!Q138)</f>
        <v>0</v>
      </c>
      <c r="S138" s="20">
        <f>SUMIFS(Sales!$H:$H,Sales!$C:$C,Investors!G138)</f>
        <v>45056</v>
      </c>
      <c r="T138" s="18" t="str">
        <f t="shared" si="14"/>
        <v>Exit</v>
      </c>
    </row>
    <row r="139" spans="1:20" hidden="1">
      <c r="A139" t="s">
        <v>395</v>
      </c>
      <c r="B139" t="s">
        <v>396</v>
      </c>
      <c r="C139" t="s">
        <v>397</v>
      </c>
      <c r="D139" t="s">
        <v>86</v>
      </c>
      <c r="E139" t="s">
        <v>257</v>
      </c>
      <c r="F139">
        <v>4</v>
      </c>
      <c r="G139" t="s">
        <v>258</v>
      </c>
      <c r="H139" s="5">
        <v>44769</v>
      </c>
      <c r="I139" s="5">
        <v>44791</v>
      </c>
      <c r="J139" s="6">
        <v>45177</v>
      </c>
      <c r="K139" s="4">
        <v>100000</v>
      </c>
      <c r="L139" s="16">
        <v>0.14000000000000001</v>
      </c>
      <c r="M139" s="4">
        <f t="shared" si="10"/>
        <v>663.01369863013701</v>
      </c>
      <c r="N139" s="4">
        <f t="shared" si="11"/>
        <v>14805.479452054797</v>
      </c>
      <c r="O139" s="4">
        <f t="shared" si="12"/>
        <v>15468.493150684933</v>
      </c>
      <c r="P139" s="5">
        <f>IF(J139&gt;SUMIFS(Sales!$H:$H,Sales!$C:$C,Investors!G139),SUMIFS(Sales!$H:$H,Sales!$C:$C,Investors!G139),Investors!J139)</f>
        <v>45177</v>
      </c>
      <c r="Q139">
        <f t="shared" si="13"/>
        <v>115468.49315068494</v>
      </c>
      <c r="R139">
        <f>IF(J139&lt;SUMIFS(Sales!$H:$H,Sales!$C:$C,Investors!G139),0,Investors!Q139)</f>
        <v>115468.49315068494</v>
      </c>
      <c r="S139" s="20">
        <f>SUMIFS(Sales!$H:$H,Sales!$C:$C,Investors!G139)</f>
        <v>45177</v>
      </c>
      <c r="T139" s="18" t="str">
        <f t="shared" si="14"/>
        <v>Sale</v>
      </c>
    </row>
    <row r="140" spans="1:20" hidden="1">
      <c r="A140" t="s">
        <v>395</v>
      </c>
      <c r="B140" t="s">
        <v>396</v>
      </c>
      <c r="C140" t="s">
        <v>397</v>
      </c>
      <c r="D140" t="s">
        <v>86</v>
      </c>
      <c r="E140" t="s">
        <v>185</v>
      </c>
      <c r="F140">
        <v>5</v>
      </c>
      <c r="G140" t="s">
        <v>208</v>
      </c>
      <c r="H140" s="5">
        <v>44964</v>
      </c>
      <c r="I140" s="5">
        <v>45072</v>
      </c>
      <c r="J140" s="6">
        <v>45803</v>
      </c>
      <c r="K140" s="4">
        <v>117916.44</v>
      </c>
      <c r="L140" s="16">
        <v>0.14000000000000001</v>
      </c>
      <c r="M140" s="4">
        <f t="shared" si="10"/>
        <v>3837.9378279452053</v>
      </c>
      <c r="N140" s="4">
        <f t="shared" si="11"/>
        <v>30212.45333917809</v>
      </c>
      <c r="O140" s="4">
        <f t="shared" si="12"/>
        <v>34050.391167123293</v>
      </c>
      <c r="P140" s="5">
        <f>IF(J140&gt;SUMIFS(Sales!$H:$H,Sales!$C:$C,Investors!G140),SUMIFS(Sales!$H:$H,Sales!$C:$C,Investors!G140),Investors!J140)</f>
        <v>45740</v>
      </c>
      <c r="Q140">
        <f t="shared" si="13"/>
        <v>151966.83116712328</v>
      </c>
      <c r="R140">
        <f>IF(J140&lt;SUMIFS(Sales!$H:$H,Sales!$C:$C,Investors!G140),0,Investors!Q140)</f>
        <v>151966.83116712328</v>
      </c>
      <c r="S140" s="20">
        <f>SUMIFS(Sales!$H:$H,Sales!$C:$C,Investors!G140)</f>
        <v>45740</v>
      </c>
      <c r="T140" s="18" t="str">
        <f t="shared" si="14"/>
        <v>Sale</v>
      </c>
    </row>
    <row r="141" spans="1:20" hidden="1">
      <c r="A141" t="s">
        <v>395</v>
      </c>
      <c r="B141" t="s">
        <v>396</v>
      </c>
      <c r="C141" t="s">
        <v>397</v>
      </c>
      <c r="D141" t="s">
        <v>86</v>
      </c>
      <c r="E141" t="s">
        <v>141</v>
      </c>
      <c r="F141">
        <v>6</v>
      </c>
      <c r="G141" t="s">
        <v>152</v>
      </c>
      <c r="H141" s="5">
        <v>45097</v>
      </c>
      <c r="I141" s="5">
        <v>45259</v>
      </c>
      <c r="J141" s="6">
        <v>45990</v>
      </c>
      <c r="K141" s="4">
        <v>139300.72</v>
      </c>
      <c r="L141" s="16">
        <v>0.14000000000000001</v>
      </c>
      <c r="M141" s="4">
        <f t="shared" si="10"/>
        <v>6800.9283024657534</v>
      </c>
      <c r="N141" s="4">
        <f t="shared" si="11"/>
        <v>27302.941120000007</v>
      </c>
      <c r="O141" s="4">
        <f t="shared" si="12"/>
        <v>34103.869422465759</v>
      </c>
      <c r="P141" s="5">
        <f>IF(J141&gt;SUMIFS(Sales!$H:$H,Sales!$C:$C,Investors!G141),SUMIFS(Sales!$H:$H,Sales!$C:$C,Investors!G141),Investors!J141)</f>
        <v>45770</v>
      </c>
      <c r="Q141">
        <f t="shared" si="13"/>
        <v>173404.58942246577</v>
      </c>
      <c r="R141">
        <f>IF(J141&lt;SUMIFS(Sales!$H:$H,Sales!$C:$C,Investors!G141),0,Investors!Q141)</f>
        <v>173404.58942246577</v>
      </c>
      <c r="S141" s="20">
        <f>SUMIFS(Sales!$H:$H,Sales!$C:$C,Investors!G141)</f>
        <v>45770</v>
      </c>
      <c r="T141" s="18" t="str">
        <f t="shared" si="14"/>
        <v>Sale</v>
      </c>
    </row>
    <row r="142" spans="1:20" hidden="1">
      <c r="A142" t="s">
        <v>395</v>
      </c>
      <c r="B142" t="s">
        <v>396</v>
      </c>
      <c r="C142" t="s">
        <v>397</v>
      </c>
      <c r="D142" t="s">
        <v>86</v>
      </c>
      <c r="E142" t="s">
        <v>119</v>
      </c>
      <c r="F142">
        <v>7</v>
      </c>
      <c r="G142" t="s">
        <v>120</v>
      </c>
      <c r="H142" s="5">
        <v>45187</v>
      </c>
      <c r="I142" s="5">
        <v>45321</v>
      </c>
      <c r="J142" s="6">
        <v>46052</v>
      </c>
      <c r="K142" s="4">
        <v>115294.52</v>
      </c>
      <c r="L142" s="16">
        <v>0.14000000000000001</v>
      </c>
      <c r="M142" s="4">
        <f t="shared" si="10"/>
        <v>4656.003355616439</v>
      </c>
      <c r="N142" s="4">
        <f t="shared" si="11"/>
        <v>26445.088258630141</v>
      </c>
      <c r="O142" s="4">
        <f t="shared" si="12"/>
        <v>31101.091614246579</v>
      </c>
      <c r="P142" s="5">
        <f>IF(J142&gt;SUMIFS(Sales!$H:$H,Sales!$C:$C,Investors!G142),SUMIFS(Sales!$H:$H,Sales!$C:$C,Investors!G142),Investors!J142)</f>
        <v>45919</v>
      </c>
      <c r="Q142">
        <f t="shared" si="13"/>
        <v>146395.61161424659</v>
      </c>
      <c r="R142">
        <f>IF(J142&lt;SUMIFS(Sales!$H:$H,Sales!$C:$C,Investors!G142),0,Investors!Q142)</f>
        <v>146395.61161424659</v>
      </c>
      <c r="S142" s="20">
        <f>SUMIFS(Sales!$H:$H,Sales!$C:$C,Investors!G142)</f>
        <v>45919</v>
      </c>
      <c r="T142" s="18" t="str">
        <f t="shared" si="14"/>
        <v>Sale</v>
      </c>
    </row>
    <row r="143" spans="1:20" hidden="1">
      <c r="A143" t="s">
        <v>398</v>
      </c>
      <c r="B143" t="s">
        <v>399</v>
      </c>
      <c r="C143" t="s">
        <v>400</v>
      </c>
      <c r="D143" t="s">
        <v>24</v>
      </c>
      <c r="E143" t="s">
        <v>25</v>
      </c>
      <c r="F143">
        <v>2</v>
      </c>
      <c r="G143" t="s">
        <v>34</v>
      </c>
      <c r="H143" s="5">
        <v>44160</v>
      </c>
      <c r="I143" s="5">
        <v>44352</v>
      </c>
      <c r="J143" s="6">
        <v>44897</v>
      </c>
      <c r="K143" s="4">
        <v>100000</v>
      </c>
      <c r="L143" s="16">
        <v>0.15</v>
      </c>
      <c r="M143" s="4">
        <f t="shared" si="10"/>
        <v>5786.3013698630139</v>
      </c>
      <c r="N143" s="4">
        <f t="shared" si="11"/>
        <v>22397.260273972603</v>
      </c>
      <c r="O143" s="4">
        <f t="shared" si="12"/>
        <v>28183.561643835616</v>
      </c>
      <c r="P143" s="5">
        <f>IF(J143&gt;SUMIFS(Sales!$H:$H,Sales!$C:$C,Investors!G143),SUMIFS(Sales!$H:$H,Sales!$C:$C,Investors!G143),Investors!J143)</f>
        <v>44897</v>
      </c>
      <c r="Q143">
        <f t="shared" si="13"/>
        <v>128183.56164383562</v>
      </c>
      <c r="R143">
        <f>IF(J143&lt;SUMIFS(Sales!$H:$H,Sales!$C:$C,Investors!G143),0,Investors!Q143)</f>
        <v>128183.56164383562</v>
      </c>
      <c r="S143" s="20">
        <f>SUMIFS(Sales!$H:$H,Sales!$C:$C,Investors!G143)</f>
        <v>44897</v>
      </c>
      <c r="T143" s="18" t="str">
        <f t="shared" si="14"/>
        <v>Sale</v>
      </c>
    </row>
    <row r="144" spans="1:20" hidden="1">
      <c r="A144" t="s">
        <v>401</v>
      </c>
      <c r="B144" t="s">
        <v>402</v>
      </c>
      <c r="C144" t="s">
        <v>403</v>
      </c>
      <c r="D144" t="s">
        <v>86</v>
      </c>
      <c r="E144" t="s">
        <v>106</v>
      </c>
      <c r="F144">
        <v>2</v>
      </c>
      <c r="G144" t="s">
        <v>112</v>
      </c>
      <c r="H144" s="5">
        <v>44705</v>
      </c>
      <c r="I144" s="5">
        <v>44721</v>
      </c>
      <c r="J144" s="6">
        <v>45456</v>
      </c>
      <c r="K144" s="4">
        <v>350000</v>
      </c>
      <c r="L144" s="16">
        <v>0.14000000000000001</v>
      </c>
      <c r="M144" s="4">
        <f t="shared" si="10"/>
        <v>1687.6712328767123</v>
      </c>
      <c r="N144" s="4">
        <f t="shared" si="11"/>
        <v>98671.23287671234</v>
      </c>
      <c r="O144" s="4">
        <f t="shared" si="12"/>
        <v>100358.90410958906</v>
      </c>
      <c r="P144" s="5">
        <f>IF(J144&gt;SUMIFS(Sales!$H:$H,Sales!$C:$C,Investors!G144),SUMIFS(Sales!$H:$H,Sales!$C:$C,Investors!G144),Investors!J144)</f>
        <v>45456</v>
      </c>
      <c r="Q144">
        <f t="shared" si="13"/>
        <v>450358.90410958906</v>
      </c>
      <c r="R144">
        <f>IF(J144&lt;SUMIFS(Sales!$H:$H,Sales!$C:$C,Investors!G144),0,Investors!Q144)</f>
        <v>450358.90410958906</v>
      </c>
      <c r="S144" s="20">
        <f>SUMIFS(Sales!$H:$H,Sales!$C:$C,Investors!G144)</f>
        <v>45456</v>
      </c>
      <c r="T144" s="18" t="str">
        <f t="shared" si="14"/>
        <v>Sale</v>
      </c>
    </row>
    <row r="145" spans="1:20" hidden="1">
      <c r="A145" t="s">
        <v>401</v>
      </c>
      <c r="B145" t="s">
        <v>402</v>
      </c>
      <c r="C145" t="s">
        <v>403</v>
      </c>
      <c r="D145" t="s">
        <v>86</v>
      </c>
      <c r="E145" t="s">
        <v>172</v>
      </c>
      <c r="F145">
        <v>3</v>
      </c>
      <c r="G145" t="s">
        <v>182</v>
      </c>
      <c r="H145" s="5">
        <v>45463</v>
      </c>
      <c r="I145" s="5">
        <v>45464</v>
      </c>
      <c r="J145" s="6">
        <v>46195</v>
      </c>
      <c r="K145" s="4">
        <v>200000</v>
      </c>
      <c r="L145" s="16">
        <v>0.14000000000000001</v>
      </c>
      <c r="M145" s="4">
        <f t="shared" si="10"/>
        <v>60.273972602739725</v>
      </c>
      <c r="N145" s="4">
        <f t="shared" si="11"/>
        <v>15879.452054794523</v>
      </c>
      <c r="O145" s="4">
        <f t="shared" si="12"/>
        <v>15939.726027397262</v>
      </c>
      <c r="P145" s="5">
        <f>IF(J145&gt;SUMIFS(Sales!$H:$H,Sales!$C:$C,Investors!G145),SUMIFS(Sales!$H:$H,Sales!$C:$C,Investors!G145),Investors!J145)</f>
        <v>45671</v>
      </c>
      <c r="Q145">
        <f t="shared" si="13"/>
        <v>215939.72602739726</v>
      </c>
      <c r="R145">
        <f>IF(J145&lt;SUMIFS(Sales!$H:$H,Sales!$C:$C,Investors!G145),0,Investors!Q145)</f>
        <v>215939.72602739726</v>
      </c>
      <c r="S145" s="20">
        <f>SUMIFS(Sales!$H:$H,Sales!$C:$C,Investors!G145)</f>
        <v>45671</v>
      </c>
      <c r="T145" s="18" t="str">
        <f t="shared" si="14"/>
        <v>Sale</v>
      </c>
    </row>
    <row r="146" spans="1:20" hidden="1">
      <c r="A146" t="s">
        <v>404</v>
      </c>
      <c r="B146" t="s">
        <v>405</v>
      </c>
      <c r="C146" t="s">
        <v>406</v>
      </c>
      <c r="D146" t="s">
        <v>24</v>
      </c>
      <c r="E146" t="s">
        <v>25</v>
      </c>
      <c r="F146">
        <v>1</v>
      </c>
      <c r="G146" t="s">
        <v>28</v>
      </c>
      <c r="H146" s="5">
        <v>44090</v>
      </c>
      <c r="I146" s="5">
        <v>44316</v>
      </c>
      <c r="J146" s="6">
        <v>44887</v>
      </c>
      <c r="K146" s="4">
        <v>200000</v>
      </c>
      <c r="L146" s="16">
        <v>0.15</v>
      </c>
      <c r="M146" s="4">
        <f t="shared" si="10"/>
        <v>13621.917808219177</v>
      </c>
      <c r="N146" s="4">
        <f t="shared" si="11"/>
        <v>46931.506849315068</v>
      </c>
      <c r="O146" s="4">
        <f t="shared" si="12"/>
        <v>60553.424657534248</v>
      </c>
      <c r="P146" s="5">
        <f>IF(J146&gt;SUMIFS(Sales!$H:$H,Sales!$C:$C,Investors!G146),SUMIFS(Sales!$H:$H,Sales!$C:$C,Investors!G146),Investors!J146)</f>
        <v>44887</v>
      </c>
      <c r="Q146">
        <f t="shared" si="13"/>
        <v>260553.42465753425</v>
      </c>
      <c r="R146">
        <f>IF(J146&lt;SUMIFS(Sales!$H:$H,Sales!$C:$C,Investors!G146),0,Investors!Q146)</f>
        <v>260553.42465753425</v>
      </c>
      <c r="S146" s="20">
        <f>SUMIFS(Sales!$H:$H,Sales!$C:$C,Investors!G146)</f>
        <v>44887</v>
      </c>
      <c r="T146" s="18" t="str">
        <f t="shared" si="14"/>
        <v>Sale</v>
      </c>
    </row>
    <row r="147" spans="1:20" hidden="1">
      <c r="A147" t="s">
        <v>404</v>
      </c>
      <c r="B147" t="s">
        <v>405</v>
      </c>
      <c r="C147" t="s">
        <v>406</v>
      </c>
      <c r="D147" t="s">
        <v>86</v>
      </c>
      <c r="E147" t="s">
        <v>185</v>
      </c>
      <c r="F147">
        <v>2</v>
      </c>
      <c r="G147" t="s">
        <v>188</v>
      </c>
      <c r="H147" s="5">
        <v>44901</v>
      </c>
      <c r="I147" s="5">
        <v>44916</v>
      </c>
      <c r="J147" s="6">
        <v>45530</v>
      </c>
      <c r="K147" s="4">
        <v>200000</v>
      </c>
      <c r="L147" s="16">
        <v>0.14000000000000001</v>
      </c>
      <c r="M147" s="4">
        <f t="shared" si="10"/>
        <v>904.10958904109589</v>
      </c>
      <c r="N147" s="4">
        <f t="shared" si="11"/>
        <v>47101.369863013701</v>
      </c>
      <c r="O147" s="4">
        <f t="shared" si="12"/>
        <v>48005.479452054795</v>
      </c>
      <c r="P147" s="5">
        <f>IF(J147&gt;SUMIFS(Sales!$H:$H,Sales!$C:$C,Investors!G147),SUMIFS(Sales!$H:$H,Sales!$C:$C,Investors!G147),Investors!J147)</f>
        <v>45530</v>
      </c>
      <c r="Q147">
        <f t="shared" si="13"/>
        <v>248005.4794520548</v>
      </c>
      <c r="R147">
        <f>IF(J147&lt;SUMIFS(Sales!$H:$H,Sales!$C:$C,Investors!G147),0,Investors!Q147)</f>
        <v>0</v>
      </c>
      <c r="S147" s="20">
        <f>SUMIFS(Sales!$H:$H,Sales!$C:$C,Investors!G147)</f>
        <v>45740</v>
      </c>
      <c r="T147" s="18" t="str">
        <f t="shared" si="14"/>
        <v>Exit</v>
      </c>
    </row>
    <row r="148" spans="1:20" hidden="1">
      <c r="A148" t="s">
        <v>404</v>
      </c>
      <c r="B148" t="s">
        <v>405</v>
      </c>
      <c r="C148" t="s">
        <v>406</v>
      </c>
      <c r="D148" t="s">
        <v>86</v>
      </c>
      <c r="E148" t="s">
        <v>172</v>
      </c>
      <c r="F148">
        <v>3</v>
      </c>
      <c r="G148" t="s">
        <v>179</v>
      </c>
      <c r="H148" s="5">
        <v>45539</v>
      </c>
      <c r="I148" s="5">
        <v>45539</v>
      </c>
      <c r="J148" s="6">
        <v>46270</v>
      </c>
      <c r="K148" s="4">
        <v>247902.74</v>
      </c>
      <c r="L148" s="16">
        <v>0.14000000000000001</v>
      </c>
      <c r="M148" s="4">
        <f t="shared" si="10"/>
        <v>0</v>
      </c>
      <c r="N148" s="4">
        <f t="shared" si="11"/>
        <v>12551.349685479454</v>
      </c>
      <c r="O148" s="4">
        <f t="shared" si="12"/>
        <v>12551.349685479454</v>
      </c>
      <c r="P148" s="5">
        <f>IF(J148&gt;SUMIFS(Sales!$H:$H,Sales!$C:$C,Investors!G148),SUMIFS(Sales!$H:$H,Sales!$C:$C,Investors!G148),Investors!J148)</f>
        <v>45671</v>
      </c>
      <c r="Q148">
        <f t="shared" si="13"/>
        <v>260454.08968547944</v>
      </c>
      <c r="R148">
        <f>IF(J148&lt;SUMIFS(Sales!$H:$H,Sales!$C:$C,Investors!G148),0,Investors!Q148)</f>
        <v>260454.08968547944</v>
      </c>
      <c r="S148" s="20">
        <f>SUMIFS(Sales!$H:$H,Sales!$C:$C,Investors!G148)</f>
        <v>45671</v>
      </c>
      <c r="T148" s="18" t="str">
        <f t="shared" si="14"/>
        <v>Sale</v>
      </c>
    </row>
    <row r="149" spans="1:20" hidden="1">
      <c r="A149" t="s">
        <v>407</v>
      </c>
      <c r="B149" t="s">
        <v>408</v>
      </c>
      <c r="C149" t="s">
        <v>409</v>
      </c>
      <c r="D149" t="s">
        <v>24</v>
      </c>
      <c r="E149" t="s">
        <v>25</v>
      </c>
      <c r="F149">
        <v>1</v>
      </c>
      <c r="G149" t="s">
        <v>28</v>
      </c>
      <c r="H149" s="5">
        <v>44270</v>
      </c>
      <c r="I149" s="5">
        <v>44352</v>
      </c>
      <c r="J149" s="6">
        <v>44887</v>
      </c>
      <c r="K149" s="4">
        <v>100000</v>
      </c>
      <c r="L149" s="16">
        <v>0.15</v>
      </c>
      <c r="M149" s="4">
        <f t="shared" si="10"/>
        <v>2471.2328767123286</v>
      </c>
      <c r="N149" s="4">
        <f t="shared" si="11"/>
        <v>21986.301369863013</v>
      </c>
      <c r="O149" s="4">
        <f t="shared" si="12"/>
        <v>24457.534246575342</v>
      </c>
      <c r="P149" s="5">
        <f>IF(J149&gt;SUMIFS(Sales!$H:$H,Sales!$C:$C,Investors!G149),SUMIFS(Sales!$H:$H,Sales!$C:$C,Investors!G149),Investors!J149)</f>
        <v>44887</v>
      </c>
      <c r="Q149">
        <f t="shared" si="13"/>
        <v>124457.53424657535</v>
      </c>
      <c r="R149">
        <f>IF(J149&lt;SUMIFS(Sales!$H:$H,Sales!$C:$C,Investors!G149),0,Investors!Q149)</f>
        <v>124457.53424657535</v>
      </c>
      <c r="S149" s="20">
        <f>SUMIFS(Sales!$H:$H,Sales!$C:$C,Investors!G149)</f>
        <v>44887</v>
      </c>
      <c r="T149" s="18" t="str">
        <f t="shared" si="14"/>
        <v>Sale</v>
      </c>
    </row>
    <row r="150" spans="1:20" hidden="1">
      <c r="A150" t="s">
        <v>407</v>
      </c>
      <c r="B150" t="s">
        <v>408</v>
      </c>
      <c r="C150" t="s">
        <v>409</v>
      </c>
      <c r="D150" t="s">
        <v>86</v>
      </c>
      <c r="E150" t="s">
        <v>185</v>
      </c>
      <c r="F150">
        <v>2</v>
      </c>
      <c r="G150" t="s">
        <v>198</v>
      </c>
      <c r="H150" s="5">
        <v>44895</v>
      </c>
      <c r="I150" s="5">
        <v>44916</v>
      </c>
      <c r="J150" s="6">
        <v>45647</v>
      </c>
      <c r="K150" s="4">
        <v>123390.41</v>
      </c>
      <c r="L150" s="16">
        <v>0.14000000000000001</v>
      </c>
      <c r="M150" s="4">
        <f t="shared" si="10"/>
        <v>780.9091701369864</v>
      </c>
      <c r="N150" s="4">
        <f t="shared" si="11"/>
        <v>34596.642628493159</v>
      </c>
      <c r="O150" s="4">
        <f t="shared" si="12"/>
        <v>35377.551798630142</v>
      </c>
      <c r="P150" s="5">
        <f>IF(J150&gt;SUMIFS(Sales!$H:$H,Sales!$C:$C,Investors!G150),SUMIFS(Sales!$H:$H,Sales!$C:$C,Investors!G150),Investors!J150)</f>
        <v>45647</v>
      </c>
      <c r="Q150">
        <f t="shared" si="13"/>
        <v>158767.96179863013</v>
      </c>
      <c r="R150">
        <f>IF(J150&lt;SUMIFS(Sales!$H:$H,Sales!$C:$C,Investors!G150),0,Investors!Q150)</f>
        <v>0</v>
      </c>
      <c r="S150" s="20">
        <f>SUMIFS(Sales!$H:$H,Sales!$C:$C,Investors!G150)</f>
        <v>45740</v>
      </c>
      <c r="T150" s="18" t="str">
        <f t="shared" si="14"/>
        <v>Exit</v>
      </c>
    </row>
    <row r="151" spans="1:20" hidden="1">
      <c r="A151" t="s">
        <v>410</v>
      </c>
      <c r="B151" t="s">
        <v>411</v>
      </c>
      <c r="C151" t="s">
        <v>412</v>
      </c>
      <c r="D151" t="s">
        <v>24</v>
      </c>
      <c r="E151" t="s">
        <v>25</v>
      </c>
      <c r="F151">
        <v>1</v>
      </c>
      <c r="G151" t="s">
        <v>34</v>
      </c>
      <c r="H151" s="5">
        <v>44165</v>
      </c>
      <c r="I151" s="5">
        <v>44352</v>
      </c>
      <c r="J151" s="6">
        <v>44897</v>
      </c>
      <c r="K151" s="4">
        <v>200000</v>
      </c>
      <c r="L151" s="16">
        <v>0.15</v>
      </c>
      <c r="M151" s="4">
        <f t="shared" si="10"/>
        <v>11271.232876712329</v>
      </c>
      <c r="N151" s="4">
        <f t="shared" si="11"/>
        <v>44794.520547945205</v>
      </c>
      <c r="O151" s="4">
        <f t="shared" si="12"/>
        <v>56065.753424657538</v>
      </c>
      <c r="P151" s="5">
        <f>IF(J151&gt;SUMIFS(Sales!$H:$H,Sales!$C:$C,Investors!G151),SUMIFS(Sales!$H:$H,Sales!$C:$C,Investors!G151),Investors!J151)</f>
        <v>44897</v>
      </c>
      <c r="Q151">
        <f t="shared" si="13"/>
        <v>256065.75342465754</v>
      </c>
      <c r="R151">
        <f>IF(J151&lt;SUMIFS(Sales!$H:$H,Sales!$C:$C,Investors!G151),0,Investors!Q151)</f>
        <v>256065.75342465754</v>
      </c>
      <c r="S151" s="20">
        <f>SUMIFS(Sales!$H:$H,Sales!$C:$C,Investors!G151)</f>
        <v>44897</v>
      </c>
      <c r="T151" s="18" t="str">
        <f t="shared" si="14"/>
        <v>Sale</v>
      </c>
    </row>
    <row r="152" spans="1:20" hidden="1">
      <c r="A152" t="s">
        <v>413</v>
      </c>
      <c r="B152" t="s">
        <v>325</v>
      </c>
      <c r="C152" t="s">
        <v>326</v>
      </c>
      <c r="D152" t="s">
        <v>86</v>
      </c>
      <c r="E152" t="s">
        <v>87</v>
      </c>
      <c r="F152">
        <v>6</v>
      </c>
      <c r="G152" t="s">
        <v>95</v>
      </c>
      <c r="H152" s="5">
        <v>44854</v>
      </c>
      <c r="I152" s="5">
        <v>44889</v>
      </c>
      <c r="J152" s="6">
        <v>45620</v>
      </c>
      <c r="K152" s="4">
        <v>100000</v>
      </c>
      <c r="L152" s="16">
        <v>0.18</v>
      </c>
      <c r="M152" s="4">
        <f t="shared" si="10"/>
        <v>1054.7945205479452</v>
      </c>
      <c r="N152" s="4">
        <f t="shared" si="11"/>
        <v>36049.315068493146</v>
      </c>
      <c r="O152" s="4">
        <f t="shared" si="12"/>
        <v>37104.109589041094</v>
      </c>
      <c r="P152" s="5">
        <f>IF(J152&gt;SUMIFS(Sales!$H:$H,Sales!$C:$C,Investors!G152),SUMIFS(Sales!$H:$H,Sales!$C:$C,Investors!G152),Investors!J152)</f>
        <v>45620</v>
      </c>
      <c r="Q152">
        <f t="shared" si="13"/>
        <v>137104.10958904109</v>
      </c>
      <c r="R152">
        <f>IF(J152&lt;SUMIFS(Sales!$H:$H,Sales!$C:$C,Investors!G152),0,Investors!Q152)</f>
        <v>0</v>
      </c>
      <c r="S152" s="20">
        <f>SUMIFS(Sales!$H:$H,Sales!$C:$C,Investors!G152)</f>
        <v>45661</v>
      </c>
      <c r="T152" s="18" t="str">
        <f t="shared" si="14"/>
        <v>Exit</v>
      </c>
    </row>
    <row r="153" spans="1:20" hidden="1">
      <c r="A153" t="s">
        <v>413</v>
      </c>
      <c r="B153" t="s">
        <v>325</v>
      </c>
      <c r="C153" t="s">
        <v>326</v>
      </c>
      <c r="D153" t="s">
        <v>86</v>
      </c>
      <c r="E153" t="s">
        <v>241</v>
      </c>
      <c r="F153">
        <v>7</v>
      </c>
      <c r="G153" t="s">
        <v>242</v>
      </c>
      <c r="H153" s="5">
        <v>44908</v>
      </c>
      <c r="I153" s="5">
        <v>44980</v>
      </c>
      <c r="J153" s="6">
        <v>45520</v>
      </c>
      <c r="K153" s="4">
        <v>100000</v>
      </c>
      <c r="L153" s="16">
        <v>0.18</v>
      </c>
      <c r="M153" s="4">
        <f t="shared" si="10"/>
        <v>2169.8630136986303</v>
      </c>
      <c r="N153" s="4">
        <f t="shared" si="11"/>
        <v>26630.136986301368</v>
      </c>
      <c r="O153" s="4">
        <f t="shared" si="12"/>
        <v>28800</v>
      </c>
      <c r="P153" s="5">
        <f>IF(J153&gt;SUMIFS(Sales!$H:$H,Sales!$C:$C,Investors!G153),SUMIFS(Sales!$H:$H,Sales!$C:$C,Investors!G153),Investors!J153)</f>
        <v>45520</v>
      </c>
      <c r="Q153">
        <f t="shared" si="13"/>
        <v>128800</v>
      </c>
      <c r="R153">
        <f>IF(J153&lt;SUMIFS(Sales!$H:$H,Sales!$C:$C,Investors!G153),0,Investors!Q153)</f>
        <v>128800</v>
      </c>
      <c r="S153" s="20">
        <f>SUMIFS(Sales!$H:$H,Sales!$C:$C,Investors!G153)</f>
        <v>45520</v>
      </c>
      <c r="T153" s="18" t="str">
        <f t="shared" si="14"/>
        <v>Sale</v>
      </c>
    </row>
    <row r="154" spans="1:20" hidden="1">
      <c r="A154" t="s">
        <v>413</v>
      </c>
      <c r="B154" t="s">
        <v>325</v>
      </c>
      <c r="C154" t="s">
        <v>326</v>
      </c>
      <c r="D154" t="s">
        <v>86</v>
      </c>
      <c r="E154" t="s">
        <v>241</v>
      </c>
      <c r="F154">
        <v>8</v>
      </c>
      <c r="G154" t="s">
        <v>243</v>
      </c>
      <c r="H154" s="5">
        <v>44908</v>
      </c>
      <c r="I154" s="5">
        <v>44980</v>
      </c>
      <c r="J154" s="6">
        <v>45532</v>
      </c>
      <c r="K154" s="4">
        <v>100000</v>
      </c>
      <c r="L154" s="16">
        <v>0.18</v>
      </c>
      <c r="M154" s="4">
        <f t="shared" si="10"/>
        <v>2169.8630136986303</v>
      </c>
      <c r="N154" s="4">
        <f t="shared" si="11"/>
        <v>27221.917808219176</v>
      </c>
      <c r="O154" s="4">
        <f t="shared" si="12"/>
        <v>29391.780821917804</v>
      </c>
      <c r="P154" s="5">
        <f>IF(J154&gt;SUMIFS(Sales!$H:$H,Sales!$C:$C,Investors!G154),SUMIFS(Sales!$H:$H,Sales!$C:$C,Investors!G154),Investors!J154)</f>
        <v>45532</v>
      </c>
      <c r="Q154">
        <f t="shared" si="13"/>
        <v>129391.78082191781</v>
      </c>
      <c r="R154">
        <f>IF(J154&lt;SUMIFS(Sales!$H:$H,Sales!$C:$C,Investors!G154),0,Investors!Q154)</f>
        <v>129391.78082191781</v>
      </c>
      <c r="S154" s="20">
        <f>SUMIFS(Sales!$H:$H,Sales!$C:$C,Investors!G154)</f>
        <v>45532</v>
      </c>
      <c r="T154" s="18" t="str">
        <f t="shared" si="14"/>
        <v>Sale</v>
      </c>
    </row>
    <row r="155" spans="1:20" hidden="1">
      <c r="A155" t="s">
        <v>413</v>
      </c>
      <c r="B155" t="s">
        <v>325</v>
      </c>
      <c r="C155" t="s">
        <v>326</v>
      </c>
      <c r="D155" t="s">
        <v>86</v>
      </c>
      <c r="E155" t="s">
        <v>185</v>
      </c>
      <c r="F155">
        <v>9</v>
      </c>
      <c r="G155" t="s">
        <v>206</v>
      </c>
      <c r="H155" s="5">
        <v>45002</v>
      </c>
      <c r="I155" s="5">
        <v>45107</v>
      </c>
      <c r="J155" s="6">
        <v>45838</v>
      </c>
      <c r="K155" s="4">
        <v>150000</v>
      </c>
      <c r="L155" s="16">
        <v>0.18</v>
      </c>
      <c r="M155" s="4">
        <f t="shared" si="10"/>
        <v>4746.5753424657532</v>
      </c>
      <c r="N155" s="4">
        <f t="shared" si="11"/>
        <v>46824.657534246573</v>
      </c>
      <c r="O155" s="4">
        <f t="shared" si="12"/>
        <v>51571.232876712325</v>
      </c>
      <c r="P155" s="5">
        <f>IF(J155&gt;SUMIFS(Sales!$H:$H,Sales!$C:$C,Investors!G155),SUMIFS(Sales!$H:$H,Sales!$C:$C,Investors!G155),Investors!J155)</f>
        <v>45740</v>
      </c>
      <c r="Q155">
        <f t="shared" si="13"/>
        <v>201571.23287671234</v>
      </c>
      <c r="R155">
        <f>IF(J155&lt;SUMIFS(Sales!$H:$H,Sales!$C:$C,Investors!G155),0,Investors!Q155)</f>
        <v>201571.23287671234</v>
      </c>
      <c r="S155" s="20">
        <f>SUMIFS(Sales!$H:$H,Sales!$C:$C,Investors!G155)</f>
        <v>45740</v>
      </c>
      <c r="T155" s="18" t="str">
        <f t="shared" si="14"/>
        <v>Sale</v>
      </c>
    </row>
    <row r="156" spans="1:20" hidden="1">
      <c r="A156" t="s">
        <v>414</v>
      </c>
      <c r="B156" t="s">
        <v>415</v>
      </c>
      <c r="C156" t="s">
        <v>416</v>
      </c>
      <c r="D156" t="s">
        <v>24</v>
      </c>
      <c r="E156" t="s">
        <v>25</v>
      </c>
      <c r="F156">
        <v>1</v>
      </c>
      <c r="G156" t="s">
        <v>26</v>
      </c>
      <c r="H156" s="5">
        <v>44089</v>
      </c>
      <c r="I156" s="5">
        <v>44316</v>
      </c>
      <c r="J156" s="6">
        <v>44609</v>
      </c>
      <c r="K156" s="4">
        <v>400000</v>
      </c>
      <c r="L156" s="16">
        <v>0.18</v>
      </c>
      <c r="M156" s="4">
        <f t="shared" si="10"/>
        <v>27364.383561643834</v>
      </c>
      <c r="N156" s="4">
        <f t="shared" si="11"/>
        <v>57797.260273972599</v>
      </c>
      <c r="O156" s="4">
        <f t="shared" si="12"/>
        <v>85161.643835616429</v>
      </c>
      <c r="P156" s="5">
        <f>IF(J156&gt;SUMIFS(Sales!$H:$H,Sales!$C:$C,Investors!G156),SUMIFS(Sales!$H:$H,Sales!$C:$C,Investors!G156),Investors!J156)</f>
        <v>44609</v>
      </c>
      <c r="Q156">
        <f t="shared" si="13"/>
        <v>485161.64383561641</v>
      </c>
      <c r="R156">
        <f>IF(J156&lt;SUMIFS(Sales!$H:$H,Sales!$C:$C,Investors!G156),0,Investors!Q156)</f>
        <v>0</v>
      </c>
      <c r="S156" s="20">
        <f>SUMIFS(Sales!$H:$H,Sales!$C:$C,Investors!G156)</f>
        <v>44887</v>
      </c>
      <c r="T156" s="18" t="str">
        <f t="shared" si="14"/>
        <v>Exit</v>
      </c>
    </row>
    <row r="157" spans="1:20" hidden="1">
      <c r="A157" t="s">
        <v>414</v>
      </c>
      <c r="B157" t="s">
        <v>415</v>
      </c>
      <c r="C157" t="s">
        <v>416</v>
      </c>
      <c r="D157" t="s">
        <v>24</v>
      </c>
      <c r="E157" t="s">
        <v>25</v>
      </c>
      <c r="F157">
        <v>2</v>
      </c>
      <c r="G157" t="s">
        <v>26</v>
      </c>
      <c r="H157" s="5">
        <v>44609</v>
      </c>
      <c r="I157" s="5">
        <v>44610</v>
      </c>
      <c r="J157" s="6">
        <v>44609</v>
      </c>
      <c r="K157" s="4">
        <v>433413.71</v>
      </c>
      <c r="L157" s="16">
        <v>0.18</v>
      </c>
      <c r="M157" s="4">
        <f t="shared" si="10"/>
        <v>130.6178304109589</v>
      </c>
      <c r="N157" s="4">
        <f t="shared" si="11"/>
        <v>-213.73826794520548</v>
      </c>
      <c r="O157" s="4">
        <f t="shared" si="12"/>
        <v>-83.120437534246577</v>
      </c>
      <c r="P157" s="5">
        <f>IF(J157&gt;SUMIFS(Sales!$H:$H,Sales!$C:$C,Investors!G157),SUMIFS(Sales!$H:$H,Sales!$C:$C,Investors!G157),Investors!J157)</f>
        <v>44609</v>
      </c>
      <c r="Q157">
        <f t="shared" si="13"/>
        <v>433330.58956246579</v>
      </c>
      <c r="R157">
        <f>IF(J157&lt;SUMIFS(Sales!$H:$H,Sales!$C:$C,Investors!G157),0,Investors!Q157)</f>
        <v>0</v>
      </c>
      <c r="S157" s="20">
        <f>SUMIFS(Sales!$H:$H,Sales!$C:$C,Investors!G157)</f>
        <v>44887</v>
      </c>
      <c r="T157" s="18" t="str">
        <f t="shared" si="14"/>
        <v>Exit</v>
      </c>
    </row>
    <row r="158" spans="1:20" hidden="1">
      <c r="A158" t="s">
        <v>414</v>
      </c>
      <c r="B158" t="s">
        <v>415</v>
      </c>
      <c r="C158" t="s">
        <v>416</v>
      </c>
      <c r="D158" t="s">
        <v>86</v>
      </c>
      <c r="E158" t="s">
        <v>185</v>
      </c>
      <c r="F158">
        <v>3</v>
      </c>
      <c r="G158" t="s">
        <v>195</v>
      </c>
      <c r="H158" s="5">
        <v>44950</v>
      </c>
      <c r="I158" s="5">
        <v>45016</v>
      </c>
      <c r="J158" s="6">
        <v>45747</v>
      </c>
      <c r="K158" s="4">
        <v>400000</v>
      </c>
      <c r="L158" s="16">
        <v>0.14000000000000001</v>
      </c>
      <c r="M158" s="4">
        <f t="shared" si="10"/>
        <v>7956.1643835616442</v>
      </c>
      <c r="N158" s="4">
        <f t="shared" si="11"/>
        <v>111079.45205479453</v>
      </c>
      <c r="O158" s="4">
        <f t="shared" si="12"/>
        <v>119035.61643835617</v>
      </c>
      <c r="P158" s="5">
        <f>IF(J158&gt;SUMIFS(Sales!$H:$H,Sales!$C:$C,Investors!G158),SUMIFS(Sales!$H:$H,Sales!$C:$C,Investors!G158),Investors!J158)</f>
        <v>45740</v>
      </c>
      <c r="Q158">
        <f t="shared" si="13"/>
        <v>519035.61643835617</v>
      </c>
      <c r="R158">
        <f>IF(J158&lt;SUMIFS(Sales!$H:$H,Sales!$C:$C,Investors!G158),0,Investors!Q158)</f>
        <v>519035.61643835617</v>
      </c>
      <c r="S158" s="20">
        <f>SUMIFS(Sales!$H:$H,Sales!$C:$C,Investors!G158)</f>
        <v>45740</v>
      </c>
      <c r="T158" s="18" t="str">
        <f t="shared" si="14"/>
        <v>Sale</v>
      </c>
    </row>
    <row r="159" spans="1:20" hidden="1">
      <c r="A159" t="s">
        <v>417</v>
      </c>
      <c r="B159" t="s">
        <v>418</v>
      </c>
      <c r="C159" t="s">
        <v>419</v>
      </c>
      <c r="D159" t="s">
        <v>24</v>
      </c>
      <c r="E159" t="s">
        <v>25</v>
      </c>
      <c r="F159">
        <v>1</v>
      </c>
      <c r="G159" t="s">
        <v>31</v>
      </c>
      <c r="H159" s="5">
        <v>44113</v>
      </c>
      <c r="I159" s="5">
        <v>44316</v>
      </c>
      <c r="J159" s="6">
        <v>44887</v>
      </c>
      <c r="K159" s="4">
        <v>110000</v>
      </c>
      <c r="L159" s="16">
        <v>0.18</v>
      </c>
      <c r="M159" s="4">
        <f t="shared" si="10"/>
        <v>6729.5890410958909</v>
      </c>
      <c r="N159" s="4">
        <f t="shared" si="11"/>
        <v>30974.794520547945</v>
      </c>
      <c r="O159" s="4">
        <f t="shared" si="12"/>
        <v>37704.383561643837</v>
      </c>
      <c r="P159" s="5">
        <f>IF(J159&gt;SUMIFS(Sales!$H:$H,Sales!$C:$C,Investors!G159),SUMIFS(Sales!$H:$H,Sales!$C:$C,Investors!G159),Investors!J159)</f>
        <v>44887</v>
      </c>
      <c r="Q159">
        <f t="shared" si="13"/>
        <v>147704.38356164383</v>
      </c>
      <c r="R159">
        <f>IF(J159&lt;SUMIFS(Sales!$H:$H,Sales!$C:$C,Investors!G159),0,Investors!Q159)</f>
        <v>147704.38356164383</v>
      </c>
      <c r="S159" s="20">
        <f>SUMIFS(Sales!$H:$H,Sales!$C:$C,Investors!G159)</f>
        <v>44887</v>
      </c>
      <c r="T159" s="18" t="str">
        <f t="shared" si="14"/>
        <v>Sale</v>
      </c>
    </row>
    <row r="160" spans="1:20" hidden="1">
      <c r="A160" t="s">
        <v>417</v>
      </c>
      <c r="B160" t="s">
        <v>418</v>
      </c>
      <c r="C160" t="s">
        <v>419</v>
      </c>
      <c r="D160" t="s">
        <v>24</v>
      </c>
      <c r="E160" t="s">
        <v>44</v>
      </c>
      <c r="F160">
        <v>2</v>
      </c>
      <c r="G160" t="s">
        <v>46</v>
      </c>
      <c r="H160" s="5">
        <v>44113</v>
      </c>
      <c r="I160" s="5">
        <v>44316</v>
      </c>
      <c r="J160" s="6">
        <v>44896</v>
      </c>
      <c r="K160" s="4">
        <v>110000</v>
      </c>
      <c r="L160" s="16">
        <v>0.18</v>
      </c>
      <c r="M160" s="4">
        <f t="shared" si="10"/>
        <v>6729.5890410958909</v>
      </c>
      <c r="N160" s="4">
        <f t="shared" si="11"/>
        <v>31463.013698630137</v>
      </c>
      <c r="O160" s="4">
        <f t="shared" si="12"/>
        <v>38192.602739726026</v>
      </c>
      <c r="P160" s="5">
        <f>IF(J160&gt;SUMIFS(Sales!$H:$H,Sales!$C:$C,Investors!G160),SUMIFS(Sales!$H:$H,Sales!$C:$C,Investors!G160),Investors!J160)</f>
        <v>44896</v>
      </c>
      <c r="Q160">
        <f t="shared" si="13"/>
        <v>148192.60273972602</v>
      </c>
      <c r="R160">
        <f>IF(J160&lt;SUMIFS(Sales!$H:$H,Sales!$C:$C,Investors!G160),0,Investors!Q160)</f>
        <v>148192.60273972602</v>
      </c>
      <c r="S160" s="20">
        <f>SUMIFS(Sales!$H:$H,Sales!$C:$C,Investors!G160)</f>
        <v>44896</v>
      </c>
      <c r="T160" s="18" t="str">
        <f t="shared" si="14"/>
        <v>Sale</v>
      </c>
    </row>
    <row r="161" spans="1:20" hidden="1">
      <c r="A161" t="s">
        <v>417</v>
      </c>
      <c r="B161" t="s">
        <v>418</v>
      </c>
      <c r="C161" t="s">
        <v>419</v>
      </c>
      <c r="D161" t="s">
        <v>24</v>
      </c>
      <c r="E161" t="s">
        <v>44</v>
      </c>
      <c r="F161">
        <v>3</v>
      </c>
      <c r="G161" t="s">
        <v>49</v>
      </c>
      <c r="H161" s="5">
        <v>44113</v>
      </c>
      <c r="I161" s="5">
        <v>44316</v>
      </c>
      <c r="J161" s="6">
        <v>44953</v>
      </c>
      <c r="K161" s="4">
        <v>110000</v>
      </c>
      <c r="L161" s="16">
        <v>0.18</v>
      </c>
      <c r="M161" s="4">
        <f t="shared" si="10"/>
        <v>6729.5890410958909</v>
      </c>
      <c r="N161" s="4">
        <f t="shared" si="11"/>
        <v>34555.068493150684</v>
      </c>
      <c r="O161" s="4">
        <f t="shared" si="12"/>
        <v>41284.657534246573</v>
      </c>
      <c r="P161" s="5">
        <f>IF(J161&gt;SUMIFS(Sales!$H:$H,Sales!$C:$C,Investors!G161),SUMIFS(Sales!$H:$H,Sales!$C:$C,Investors!G161),Investors!J161)</f>
        <v>44953</v>
      </c>
      <c r="Q161">
        <f t="shared" si="13"/>
        <v>151284.65753424657</v>
      </c>
      <c r="R161">
        <f>IF(J161&lt;SUMIFS(Sales!$H:$H,Sales!$C:$C,Investors!G161),0,Investors!Q161)</f>
        <v>0</v>
      </c>
      <c r="S161" s="20">
        <f>SUMIFS(Sales!$H:$H,Sales!$C:$C,Investors!G161)</f>
        <v>44992</v>
      </c>
      <c r="T161" s="18" t="str">
        <f t="shared" si="14"/>
        <v>Exit</v>
      </c>
    </row>
    <row r="162" spans="1:20" hidden="1">
      <c r="A162" t="s">
        <v>417</v>
      </c>
      <c r="B162" t="s">
        <v>418</v>
      </c>
      <c r="C162" t="s">
        <v>419</v>
      </c>
      <c r="D162" t="s">
        <v>24</v>
      </c>
      <c r="E162" t="s">
        <v>44</v>
      </c>
      <c r="F162">
        <v>4</v>
      </c>
      <c r="G162" t="s">
        <v>52</v>
      </c>
      <c r="H162" s="5">
        <v>44113</v>
      </c>
      <c r="I162" s="5">
        <v>44316</v>
      </c>
      <c r="J162" s="6">
        <v>44953</v>
      </c>
      <c r="K162" s="4">
        <v>110000</v>
      </c>
      <c r="L162" s="16">
        <v>0.18</v>
      </c>
      <c r="M162" s="4">
        <f t="shared" si="10"/>
        <v>6729.5890410958909</v>
      </c>
      <c r="N162" s="4">
        <f t="shared" si="11"/>
        <v>34555.068493150684</v>
      </c>
      <c r="O162" s="4">
        <f t="shared" si="12"/>
        <v>41284.657534246573</v>
      </c>
      <c r="P162" s="5">
        <f>IF(J162&gt;SUMIFS(Sales!$H:$H,Sales!$C:$C,Investors!G162),SUMIFS(Sales!$H:$H,Sales!$C:$C,Investors!G162),Investors!J162)</f>
        <v>44953</v>
      </c>
      <c r="Q162">
        <f t="shared" si="13"/>
        <v>151284.65753424657</v>
      </c>
      <c r="R162">
        <f>IF(J162&lt;SUMIFS(Sales!$H:$H,Sales!$C:$C,Investors!G162),0,Investors!Q162)</f>
        <v>0</v>
      </c>
      <c r="S162" s="20">
        <f>SUMIFS(Sales!$H:$H,Sales!$C:$C,Investors!G162)</f>
        <v>44984</v>
      </c>
      <c r="T162" s="18" t="str">
        <f t="shared" si="14"/>
        <v>Exit</v>
      </c>
    </row>
    <row r="163" spans="1:20" hidden="1">
      <c r="A163" t="s">
        <v>417</v>
      </c>
      <c r="B163" t="s">
        <v>418</v>
      </c>
      <c r="C163" t="s">
        <v>419</v>
      </c>
      <c r="D163" t="s">
        <v>86</v>
      </c>
      <c r="E163" t="s">
        <v>185</v>
      </c>
      <c r="F163">
        <v>5</v>
      </c>
      <c r="G163" t="s">
        <v>188</v>
      </c>
      <c r="H163" s="5">
        <v>44902</v>
      </c>
      <c r="I163" s="5">
        <v>44967</v>
      </c>
      <c r="J163" s="6">
        <v>45530</v>
      </c>
      <c r="K163" s="4">
        <v>110000</v>
      </c>
      <c r="L163" s="16">
        <v>0.18</v>
      </c>
      <c r="M163" s="4">
        <f t="shared" si="10"/>
        <v>2154.7945205479455</v>
      </c>
      <c r="N163" s="4">
        <f t="shared" si="11"/>
        <v>30540.821917808218</v>
      </c>
      <c r="O163" s="4">
        <f t="shared" si="12"/>
        <v>32695.616438356163</v>
      </c>
      <c r="P163" s="5">
        <f>IF(J163&gt;SUMIFS(Sales!$H:$H,Sales!$C:$C,Investors!G163),SUMIFS(Sales!$H:$H,Sales!$C:$C,Investors!G163),Investors!J163)</f>
        <v>45530</v>
      </c>
      <c r="Q163">
        <f t="shared" si="13"/>
        <v>142695.61643835617</v>
      </c>
      <c r="R163">
        <f>IF(J163&lt;SUMIFS(Sales!$H:$H,Sales!$C:$C,Investors!G163),0,Investors!Q163)</f>
        <v>0</v>
      </c>
      <c r="S163" s="20">
        <f>SUMIFS(Sales!$H:$H,Sales!$C:$C,Investors!G163)</f>
        <v>45740</v>
      </c>
      <c r="T163" s="18" t="str">
        <f t="shared" si="14"/>
        <v>Exit</v>
      </c>
    </row>
    <row r="164" spans="1:20" hidden="1">
      <c r="A164" t="s">
        <v>417</v>
      </c>
      <c r="B164" t="s">
        <v>418</v>
      </c>
      <c r="C164" t="s">
        <v>419</v>
      </c>
      <c r="D164" t="s">
        <v>86</v>
      </c>
      <c r="E164" t="s">
        <v>185</v>
      </c>
      <c r="F164">
        <v>6</v>
      </c>
      <c r="G164" t="s">
        <v>199</v>
      </c>
      <c r="H164" s="5">
        <v>44909</v>
      </c>
      <c r="I164" s="5">
        <v>44995</v>
      </c>
      <c r="J164" s="6">
        <v>45726</v>
      </c>
      <c r="K164" s="4">
        <v>110000</v>
      </c>
      <c r="L164" s="16">
        <v>0.18</v>
      </c>
      <c r="M164" s="4">
        <f t="shared" si="10"/>
        <v>2850.9589041095892</v>
      </c>
      <c r="N164" s="4">
        <f t="shared" si="11"/>
        <v>39654.246575342469</v>
      </c>
      <c r="O164" s="4">
        <f t="shared" si="12"/>
        <v>42505.205479452059</v>
      </c>
      <c r="P164" s="5">
        <f>IF(J164&gt;SUMIFS(Sales!$H:$H,Sales!$C:$C,Investors!G164),SUMIFS(Sales!$H:$H,Sales!$C:$C,Investors!G164),Investors!J164)</f>
        <v>45726</v>
      </c>
      <c r="Q164">
        <f t="shared" si="13"/>
        <v>152505.20547945207</v>
      </c>
      <c r="R164">
        <f>IF(J164&lt;SUMIFS(Sales!$H:$H,Sales!$C:$C,Investors!G164),0,Investors!Q164)</f>
        <v>0</v>
      </c>
      <c r="S164" s="20">
        <f>SUMIFS(Sales!$H:$H,Sales!$C:$C,Investors!G164)</f>
        <v>45740</v>
      </c>
      <c r="T164" s="18" t="str">
        <f t="shared" si="14"/>
        <v>Exit</v>
      </c>
    </row>
    <row r="165" spans="1:20" hidden="1">
      <c r="A165" t="s">
        <v>417</v>
      </c>
      <c r="B165" t="s">
        <v>418</v>
      </c>
      <c r="C165" t="s">
        <v>419</v>
      </c>
      <c r="D165" t="s">
        <v>86</v>
      </c>
      <c r="E165" t="s">
        <v>241</v>
      </c>
      <c r="F165">
        <v>7</v>
      </c>
      <c r="G165" t="s">
        <v>242</v>
      </c>
      <c r="H165" s="5">
        <v>44960</v>
      </c>
      <c r="I165" s="5">
        <v>45072</v>
      </c>
      <c r="J165" s="6">
        <v>45520</v>
      </c>
      <c r="K165" s="4">
        <v>110000</v>
      </c>
      <c r="L165" s="16">
        <v>0.18</v>
      </c>
      <c r="M165" s="4">
        <f t="shared" si="10"/>
        <v>3712.8767123287676</v>
      </c>
      <c r="N165" s="4">
        <f t="shared" si="11"/>
        <v>24302.465753424658</v>
      </c>
      <c r="O165" s="4">
        <f t="shared" si="12"/>
        <v>28015.342465753427</v>
      </c>
      <c r="P165" s="5">
        <f>IF(J165&gt;SUMIFS(Sales!$H:$H,Sales!$C:$C,Investors!G165),SUMIFS(Sales!$H:$H,Sales!$C:$C,Investors!G165),Investors!J165)</f>
        <v>45520</v>
      </c>
      <c r="Q165">
        <f t="shared" si="13"/>
        <v>138015.34246575343</v>
      </c>
      <c r="R165">
        <f>IF(J165&lt;SUMIFS(Sales!$H:$H,Sales!$C:$C,Investors!G165),0,Investors!Q165)</f>
        <v>138015.34246575343</v>
      </c>
      <c r="S165" s="20">
        <f>SUMIFS(Sales!$H:$H,Sales!$C:$C,Investors!G165)</f>
        <v>45520</v>
      </c>
      <c r="T165" s="18" t="str">
        <f t="shared" si="14"/>
        <v>Sale</v>
      </c>
    </row>
    <row r="166" spans="1:20" hidden="1">
      <c r="A166" t="s">
        <v>417</v>
      </c>
      <c r="B166" t="s">
        <v>418</v>
      </c>
      <c r="C166" t="s">
        <v>419</v>
      </c>
      <c r="D166" t="s">
        <v>86</v>
      </c>
      <c r="E166" t="s">
        <v>241</v>
      </c>
      <c r="F166">
        <v>8</v>
      </c>
      <c r="G166" t="s">
        <v>247</v>
      </c>
      <c r="H166" s="5">
        <v>44960</v>
      </c>
      <c r="I166" s="5">
        <v>45072</v>
      </c>
      <c r="J166" s="6">
        <v>45506</v>
      </c>
      <c r="K166" s="4">
        <v>110000</v>
      </c>
      <c r="L166" s="16">
        <v>0.18</v>
      </c>
      <c r="M166" s="4">
        <f t="shared" si="10"/>
        <v>3712.8767123287676</v>
      </c>
      <c r="N166" s="4">
        <f t="shared" si="11"/>
        <v>23380.273972602739</v>
      </c>
      <c r="O166" s="4">
        <f t="shared" si="12"/>
        <v>27093.150684931508</v>
      </c>
      <c r="P166" s="5">
        <f>IF(J166&gt;SUMIFS(Sales!$H:$H,Sales!$C:$C,Investors!G166),SUMIFS(Sales!$H:$H,Sales!$C:$C,Investors!G166),Investors!J166)</f>
        <v>45503</v>
      </c>
      <c r="Q166">
        <f t="shared" si="13"/>
        <v>137093.15068493152</v>
      </c>
      <c r="R166">
        <f>IF(J166&lt;SUMIFS(Sales!$H:$H,Sales!$C:$C,Investors!G166),0,Investors!Q166)</f>
        <v>137093.15068493152</v>
      </c>
      <c r="S166" s="20">
        <f>SUMIFS(Sales!$H:$H,Sales!$C:$C,Investors!G166)</f>
        <v>45503</v>
      </c>
      <c r="T166" s="18" t="str">
        <f t="shared" si="14"/>
        <v>Sale</v>
      </c>
    </row>
    <row r="167" spans="1:20" hidden="1">
      <c r="A167" t="s">
        <v>417</v>
      </c>
      <c r="B167" t="s">
        <v>418</v>
      </c>
      <c r="C167" t="s">
        <v>419</v>
      </c>
      <c r="D167" t="s">
        <v>86</v>
      </c>
      <c r="E167" t="s">
        <v>172</v>
      </c>
      <c r="F167">
        <v>9</v>
      </c>
      <c r="G167" t="s">
        <v>184</v>
      </c>
      <c r="H167" s="5">
        <v>45539</v>
      </c>
      <c r="I167" s="5">
        <v>45539</v>
      </c>
      <c r="J167" s="6">
        <v>46270</v>
      </c>
      <c r="K167" s="4">
        <v>120000</v>
      </c>
      <c r="L167" s="16">
        <v>0.18</v>
      </c>
      <c r="M167" s="4">
        <f t="shared" si="10"/>
        <v>0</v>
      </c>
      <c r="N167" s="4">
        <f t="shared" si="11"/>
        <v>7811.5068493150684</v>
      </c>
      <c r="O167" s="4">
        <f t="shared" si="12"/>
        <v>7811.5068493150684</v>
      </c>
      <c r="P167" s="5">
        <f>IF(J167&gt;SUMIFS(Sales!$H:$H,Sales!$C:$C,Investors!G167),SUMIFS(Sales!$H:$H,Sales!$C:$C,Investors!G167),Investors!J167)</f>
        <v>45671</v>
      </c>
      <c r="Q167">
        <f t="shared" si="13"/>
        <v>127811.50684931508</v>
      </c>
      <c r="R167">
        <f>IF(J167&lt;SUMIFS(Sales!$H:$H,Sales!$C:$C,Investors!G167),0,Investors!Q167)</f>
        <v>127811.50684931508</v>
      </c>
      <c r="S167" s="20">
        <f>SUMIFS(Sales!$H:$H,Sales!$C:$C,Investors!G167)</f>
        <v>45671</v>
      </c>
      <c r="T167" s="18" t="str">
        <f t="shared" si="14"/>
        <v>Sale</v>
      </c>
    </row>
    <row r="168" spans="1:20" hidden="1">
      <c r="A168" t="s">
        <v>420</v>
      </c>
      <c r="B168" t="s">
        <v>421</v>
      </c>
      <c r="C168" t="s">
        <v>422</v>
      </c>
      <c r="D168" t="s">
        <v>24</v>
      </c>
      <c r="E168" t="s">
        <v>25</v>
      </c>
      <c r="F168">
        <v>1</v>
      </c>
      <c r="G168" t="s">
        <v>37</v>
      </c>
      <c r="H168" s="5">
        <v>44266</v>
      </c>
      <c r="I168" s="5">
        <v>44352</v>
      </c>
      <c r="J168" s="6">
        <v>44887</v>
      </c>
      <c r="K168" s="4">
        <v>500000</v>
      </c>
      <c r="L168" s="16">
        <v>0.18</v>
      </c>
      <c r="M168" s="4">
        <f t="shared" si="10"/>
        <v>12958.904109589042</v>
      </c>
      <c r="N168" s="4">
        <f t="shared" si="11"/>
        <v>131917.80821917808</v>
      </c>
      <c r="O168" s="4">
        <f t="shared" si="12"/>
        <v>144876.71232876711</v>
      </c>
      <c r="P168" s="5">
        <f>IF(J168&gt;SUMIFS(Sales!$H:$H,Sales!$C:$C,Investors!G168),SUMIFS(Sales!$H:$H,Sales!$C:$C,Investors!G168),Investors!J168)</f>
        <v>44887</v>
      </c>
      <c r="Q168">
        <f t="shared" si="13"/>
        <v>644876.71232876717</v>
      </c>
      <c r="R168">
        <f>IF(J168&lt;SUMIFS(Sales!$H:$H,Sales!$C:$C,Investors!G168),0,Investors!Q168)</f>
        <v>644876.71232876717</v>
      </c>
      <c r="S168" s="20">
        <f>SUMIFS(Sales!$H:$H,Sales!$C:$C,Investors!G168)</f>
        <v>44887</v>
      </c>
      <c r="T168" s="18" t="str">
        <f t="shared" si="14"/>
        <v>Sale</v>
      </c>
    </row>
    <row r="169" spans="1:20" hidden="1">
      <c r="A169" t="s">
        <v>420</v>
      </c>
      <c r="B169" t="s">
        <v>421</v>
      </c>
      <c r="C169" t="s">
        <v>422</v>
      </c>
      <c r="D169" t="s">
        <v>86</v>
      </c>
      <c r="E169" t="s">
        <v>185</v>
      </c>
      <c r="F169">
        <v>2</v>
      </c>
      <c r="G169" t="s">
        <v>190</v>
      </c>
      <c r="H169" s="5">
        <v>44901</v>
      </c>
      <c r="I169" s="5">
        <v>44960</v>
      </c>
      <c r="J169" s="6">
        <v>45691</v>
      </c>
      <c r="K169" s="4">
        <v>1000000</v>
      </c>
      <c r="L169" s="16">
        <v>0.18</v>
      </c>
      <c r="M169" s="4">
        <f t="shared" si="10"/>
        <v>17780.821917808222</v>
      </c>
      <c r="N169" s="4">
        <f t="shared" si="11"/>
        <v>360493.15068493155</v>
      </c>
      <c r="O169" s="4">
        <f t="shared" si="12"/>
        <v>378273.97260273976</v>
      </c>
      <c r="P169" s="5">
        <f>IF(J169&gt;SUMIFS(Sales!$H:$H,Sales!$C:$C,Investors!G169),SUMIFS(Sales!$H:$H,Sales!$C:$C,Investors!G169),Investors!J169)</f>
        <v>45691</v>
      </c>
      <c r="Q169">
        <f t="shared" si="13"/>
        <v>1378273.9726027397</v>
      </c>
      <c r="R169">
        <f>IF(J169&lt;SUMIFS(Sales!$H:$H,Sales!$C:$C,Investors!G169),0,Investors!Q169)</f>
        <v>0</v>
      </c>
      <c r="S169" s="20">
        <f>SUMIFS(Sales!$H:$H,Sales!$C:$C,Investors!G169)</f>
        <v>45751</v>
      </c>
      <c r="T169" s="18" t="str">
        <f t="shared" si="14"/>
        <v>Exit</v>
      </c>
    </row>
    <row r="170" spans="1:20" hidden="1">
      <c r="A170" t="s">
        <v>423</v>
      </c>
      <c r="B170" t="s">
        <v>424</v>
      </c>
      <c r="C170" t="s">
        <v>425</v>
      </c>
      <c r="D170" t="s">
        <v>24</v>
      </c>
      <c r="E170" t="s">
        <v>25</v>
      </c>
      <c r="F170">
        <v>1</v>
      </c>
      <c r="G170" t="s">
        <v>35</v>
      </c>
      <c r="H170" s="5">
        <v>44179</v>
      </c>
      <c r="I170" s="5">
        <v>44352</v>
      </c>
      <c r="J170" s="6">
        <v>44887</v>
      </c>
      <c r="K170" s="4">
        <v>100000</v>
      </c>
      <c r="L170" s="16">
        <v>0.15</v>
      </c>
      <c r="M170" s="4">
        <f t="shared" si="10"/>
        <v>5213.6986301369861</v>
      </c>
      <c r="N170" s="4">
        <f t="shared" si="11"/>
        <v>21986.301369863013</v>
      </c>
      <c r="O170" s="4">
        <f t="shared" si="12"/>
        <v>27200</v>
      </c>
      <c r="P170" s="5">
        <f>IF(J170&gt;SUMIFS(Sales!$H:$H,Sales!$C:$C,Investors!G170),SUMIFS(Sales!$H:$H,Sales!$C:$C,Investors!G170),Investors!J170)</f>
        <v>44887</v>
      </c>
      <c r="Q170">
        <f t="shared" si="13"/>
        <v>127200</v>
      </c>
      <c r="R170">
        <f>IF(J170&lt;SUMIFS(Sales!$H:$H,Sales!$C:$C,Investors!G170),0,Investors!Q170)</f>
        <v>127200</v>
      </c>
      <c r="S170" s="20">
        <f>SUMIFS(Sales!$H:$H,Sales!$C:$C,Investors!G170)</f>
        <v>44887</v>
      </c>
      <c r="T170" s="18" t="str">
        <f t="shared" si="14"/>
        <v>Sale</v>
      </c>
    </row>
    <row r="171" spans="1:20" hidden="1">
      <c r="A171" t="s">
        <v>423</v>
      </c>
      <c r="B171" t="s">
        <v>424</v>
      </c>
      <c r="C171" t="s">
        <v>425</v>
      </c>
      <c r="D171" t="s">
        <v>86</v>
      </c>
      <c r="E171" t="s">
        <v>185</v>
      </c>
      <c r="F171">
        <v>2</v>
      </c>
      <c r="G171" t="s">
        <v>198</v>
      </c>
      <c r="H171" s="5">
        <v>44901</v>
      </c>
      <c r="I171" s="5">
        <v>44916</v>
      </c>
      <c r="J171" s="6">
        <v>45647</v>
      </c>
      <c r="K171" s="4">
        <v>124948.63</v>
      </c>
      <c r="L171" s="16">
        <v>0.14000000000000001</v>
      </c>
      <c r="M171" s="4">
        <f t="shared" si="10"/>
        <v>564.83627260273965</v>
      </c>
      <c r="N171" s="4">
        <f t="shared" si="11"/>
        <v>35033.541901917815</v>
      </c>
      <c r="O171" s="4">
        <f t="shared" si="12"/>
        <v>35598.378174520556</v>
      </c>
      <c r="P171" s="5">
        <f>IF(J171&gt;SUMIFS(Sales!$H:$H,Sales!$C:$C,Investors!G171),SUMIFS(Sales!$H:$H,Sales!$C:$C,Investors!G171),Investors!J171)</f>
        <v>45647</v>
      </c>
      <c r="Q171">
        <f t="shared" si="13"/>
        <v>160547.00817452057</v>
      </c>
      <c r="R171">
        <f>IF(J171&lt;SUMIFS(Sales!$H:$H,Sales!$C:$C,Investors!G171),0,Investors!Q171)</f>
        <v>0</v>
      </c>
      <c r="S171" s="20">
        <f>SUMIFS(Sales!$H:$H,Sales!$C:$C,Investors!G171)</f>
        <v>45740</v>
      </c>
      <c r="T171" s="18" t="str">
        <f t="shared" si="14"/>
        <v>Exit</v>
      </c>
    </row>
    <row r="172" spans="1:20">
      <c r="A172" t="s">
        <v>426</v>
      </c>
      <c r="B172" t="s">
        <v>427</v>
      </c>
      <c r="C172" t="s">
        <v>363</v>
      </c>
      <c r="D172" t="s">
        <v>86</v>
      </c>
      <c r="E172" t="s">
        <v>228</v>
      </c>
      <c r="F172">
        <v>2</v>
      </c>
      <c r="G172" t="s">
        <v>240</v>
      </c>
      <c r="H172" s="5">
        <v>44713</v>
      </c>
      <c r="I172" s="5">
        <v>44743</v>
      </c>
      <c r="J172" s="6">
        <v>45540</v>
      </c>
      <c r="K172" s="4">
        <v>147910.96</v>
      </c>
      <c r="L172" s="16">
        <v>0.14000000000000001</v>
      </c>
      <c r="M172" s="4">
        <f t="shared" si="10"/>
        <v>1337.2771726027397</v>
      </c>
      <c r="N172" s="4">
        <f t="shared" si="11"/>
        <v>45216.177854246576</v>
      </c>
      <c r="O172" s="4">
        <f t="shared" si="12"/>
        <v>46553.455026849319</v>
      </c>
      <c r="P172" s="5">
        <f>IF(J172&gt;SUMIFS(Sales!$H:$H,Sales!$C:$C,Investors!G172),SUMIFS(Sales!$H:$H,Sales!$C:$C,Investors!G172),Investors!J172)</f>
        <v>45540</v>
      </c>
      <c r="Q172">
        <f t="shared" si="13"/>
        <v>194464.41502684931</v>
      </c>
      <c r="R172">
        <f>IF(J172&lt;SUMIFS(Sales!$H:$H,Sales!$C:$C,Investors!G172),0,Investors!Q172)</f>
        <v>0</v>
      </c>
      <c r="S172" s="20">
        <f>SUMIFS(Sales!$H:$H,Sales!$C:$C,Investors!G172)</f>
        <v>45565</v>
      </c>
      <c r="T172" s="18" t="str">
        <f t="shared" si="14"/>
        <v>Exit</v>
      </c>
    </row>
    <row r="173" spans="1:20" hidden="1">
      <c r="A173" t="s">
        <v>428</v>
      </c>
      <c r="B173" t="s">
        <v>429</v>
      </c>
      <c r="C173" t="s">
        <v>311</v>
      </c>
      <c r="D173" t="s">
        <v>24</v>
      </c>
      <c r="E173" t="s">
        <v>25</v>
      </c>
      <c r="F173">
        <v>1</v>
      </c>
      <c r="G173" t="s">
        <v>37</v>
      </c>
      <c r="H173" s="5">
        <v>44256</v>
      </c>
      <c r="I173" s="5">
        <v>44352</v>
      </c>
      <c r="J173" s="6">
        <v>44887</v>
      </c>
      <c r="K173" s="4">
        <v>100000</v>
      </c>
      <c r="L173" s="16">
        <v>0.15</v>
      </c>
      <c r="M173" s="4">
        <f t="shared" si="10"/>
        <v>2893.1506849315069</v>
      </c>
      <c r="N173" s="4">
        <f t="shared" si="11"/>
        <v>21986.301369863013</v>
      </c>
      <c r="O173" s="4">
        <f t="shared" si="12"/>
        <v>24879.452054794521</v>
      </c>
      <c r="P173" s="5">
        <f>IF(J173&gt;SUMIFS(Sales!$H:$H,Sales!$C:$C,Investors!G173),SUMIFS(Sales!$H:$H,Sales!$C:$C,Investors!G173),Investors!J173)</f>
        <v>44887</v>
      </c>
      <c r="Q173">
        <f t="shared" si="13"/>
        <v>124879.45205479453</v>
      </c>
      <c r="R173">
        <f>IF(J173&lt;SUMIFS(Sales!$H:$H,Sales!$C:$C,Investors!G173),0,Investors!Q173)</f>
        <v>124879.45205479453</v>
      </c>
      <c r="S173" s="20">
        <f>SUMIFS(Sales!$H:$H,Sales!$C:$C,Investors!G173)</f>
        <v>44887</v>
      </c>
      <c r="T173" s="18" t="str">
        <f t="shared" si="14"/>
        <v>Sale</v>
      </c>
    </row>
    <row r="174" spans="1:20" hidden="1">
      <c r="A174" t="s">
        <v>430</v>
      </c>
      <c r="B174" t="s">
        <v>431</v>
      </c>
      <c r="C174" t="s">
        <v>432</v>
      </c>
      <c r="D174" t="s">
        <v>24</v>
      </c>
      <c r="E174" t="s">
        <v>44</v>
      </c>
      <c r="F174">
        <v>1</v>
      </c>
      <c r="G174" t="s">
        <v>46</v>
      </c>
      <c r="H174" s="5">
        <v>44180</v>
      </c>
      <c r="I174" s="5">
        <v>44352</v>
      </c>
      <c r="J174" s="6">
        <v>44896</v>
      </c>
      <c r="K174" s="4">
        <v>500000</v>
      </c>
      <c r="L174" s="16">
        <v>0.18</v>
      </c>
      <c r="M174" s="4">
        <f t="shared" si="10"/>
        <v>25917.808219178085</v>
      </c>
      <c r="N174" s="4">
        <f t="shared" si="11"/>
        <v>134136.98630136988</v>
      </c>
      <c r="O174" s="4">
        <f t="shared" si="12"/>
        <v>160054.79452054796</v>
      </c>
      <c r="P174" s="5">
        <f>IF(J174&gt;SUMIFS(Sales!$H:$H,Sales!$C:$C,Investors!G174),SUMIFS(Sales!$H:$H,Sales!$C:$C,Investors!G174),Investors!J174)</f>
        <v>44896</v>
      </c>
      <c r="Q174">
        <f t="shared" si="13"/>
        <v>660054.79452054796</v>
      </c>
      <c r="R174">
        <f>IF(J174&lt;SUMIFS(Sales!$H:$H,Sales!$C:$C,Investors!G174),0,Investors!Q174)</f>
        <v>660054.79452054796</v>
      </c>
      <c r="S174" s="20">
        <f>SUMIFS(Sales!$H:$H,Sales!$C:$C,Investors!G174)</f>
        <v>44896</v>
      </c>
      <c r="T174" s="18" t="str">
        <f t="shared" si="14"/>
        <v>Sale</v>
      </c>
    </row>
    <row r="175" spans="1:20" hidden="1">
      <c r="A175" t="s">
        <v>430</v>
      </c>
      <c r="B175" t="s">
        <v>431</v>
      </c>
      <c r="C175" t="s">
        <v>432</v>
      </c>
      <c r="D175" t="s">
        <v>86</v>
      </c>
      <c r="E175" t="s">
        <v>185</v>
      </c>
      <c r="F175">
        <v>2</v>
      </c>
      <c r="G175" t="s">
        <v>201</v>
      </c>
      <c r="H175" s="5">
        <v>44903</v>
      </c>
      <c r="I175" s="5">
        <v>44995</v>
      </c>
      <c r="J175" s="6">
        <v>45464</v>
      </c>
      <c r="K175" s="4">
        <v>648863.01</v>
      </c>
      <c r="L175" s="16">
        <v>0.16</v>
      </c>
      <c r="M175" s="4">
        <f t="shared" si="10"/>
        <v>17990.393592328768</v>
      </c>
      <c r="N175" s="4">
        <f t="shared" si="11"/>
        <v>133399.12402849316</v>
      </c>
      <c r="O175" s="4">
        <f t="shared" si="12"/>
        <v>151389.51762082192</v>
      </c>
      <c r="P175" s="5">
        <f>IF(J175&gt;SUMIFS(Sales!$H:$H,Sales!$C:$C,Investors!G175),SUMIFS(Sales!$H:$H,Sales!$C:$C,Investors!G175),Investors!J175)</f>
        <v>45464</v>
      </c>
      <c r="Q175">
        <f t="shared" si="13"/>
        <v>800252.52762082196</v>
      </c>
      <c r="R175">
        <f>IF(J175&lt;SUMIFS(Sales!$H:$H,Sales!$C:$C,Investors!G175),0,Investors!Q175)</f>
        <v>0</v>
      </c>
      <c r="S175" s="20">
        <f>SUMIFS(Sales!$H:$H,Sales!$C:$C,Investors!G175)</f>
        <v>45740</v>
      </c>
      <c r="T175" s="18" t="str">
        <f t="shared" si="14"/>
        <v>Exit</v>
      </c>
    </row>
    <row r="176" spans="1:20" hidden="1">
      <c r="A176" t="s">
        <v>430</v>
      </c>
      <c r="B176" t="s">
        <v>431</v>
      </c>
      <c r="C176" t="s">
        <v>432</v>
      </c>
      <c r="D176" t="s">
        <v>86</v>
      </c>
      <c r="E176" t="s">
        <v>172</v>
      </c>
      <c r="F176">
        <v>3</v>
      </c>
      <c r="G176" t="s">
        <v>175</v>
      </c>
      <c r="H176" s="5">
        <v>45469</v>
      </c>
      <c r="I176" s="5">
        <v>45471</v>
      </c>
      <c r="J176" s="6">
        <v>46202</v>
      </c>
      <c r="K176" s="4">
        <v>500000</v>
      </c>
      <c r="L176" s="16">
        <v>0.16</v>
      </c>
      <c r="M176" s="4">
        <f t="shared" si="10"/>
        <v>301.36986301369865</v>
      </c>
      <c r="N176" s="4">
        <f t="shared" si="11"/>
        <v>43835.616438356163</v>
      </c>
      <c r="O176" s="4">
        <f t="shared" si="12"/>
        <v>44136.986301369863</v>
      </c>
      <c r="P176" s="5">
        <f>IF(J176&gt;SUMIFS(Sales!$H:$H,Sales!$C:$C,Investors!G176),SUMIFS(Sales!$H:$H,Sales!$C:$C,Investors!G176),Investors!J176)</f>
        <v>45671</v>
      </c>
      <c r="Q176">
        <f t="shared" si="13"/>
        <v>544136.98630136985</v>
      </c>
      <c r="R176">
        <f>IF(J176&lt;SUMIFS(Sales!$H:$H,Sales!$C:$C,Investors!G176),0,Investors!Q176)</f>
        <v>544136.98630136985</v>
      </c>
      <c r="S176" s="20">
        <f>SUMIFS(Sales!$H:$H,Sales!$C:$C,Investors!G176)</f>
        <v>45671</v>
      </c>
      <c r="T176" s="18" t="str">
        <f t="shared" si="14"/>
        <v>Sale</v>
      </c>
    </row>
    <row r="177" spans="1:20" hidden="1">
      <c r="A177" t="s">
        <v>433</v>
      </c>
      <c r="B177" t="s">
        <v>434</v>
      </c>
      <c r="C177" t="s">
        <v>375</v>
      </c>
      <c r="D177" t="s">
        <v>24</v>
      </c>
      <c r="E177" t="s">
        <v>25</v>
      </c>
      <c r="F177">
        <v>1</v>
      </c>
      <c r="G177" t="s">
        <v>27</v>
      </c>
      <c r="H177" s="5">
        <v>44159</v>
      </c>
      <c r="I177" s="5">
        <v>44352</v>
      </c>
      <c r="J177" s="6">
        <v>44887</v>
      </c>
      <c r="K177" s="4">
        <v>900000</v>
      </c>
      <c r="L177" s="16">
        <v>0.18</v>
      </c>
      <c r="M177" s="4">
        <f t="shared" si="10"/>
        <v>52347.945205479453</v>
      </c>
      <c r="N177" s="4">
        <f t="shared" si="11"/>
        <v>237452.05479452055</v>
      </c>
      <c r="O177" s="4">
        <f t="shared" si="12"/>
        <v>289800</v>
      </c>
      <c r="P177" s="5">
        <f>IF(J177&gt;SUMIFS(Sales!$H:$H,Sales!$C:$C,Investors!G177),SUMIFS(Sales!$H:$H,Sales!$C:$C,Investors!G177),Investors!J177)</f>
        <v>44887</v>
      </c>
      <c r="Q177">
        <f t="shared" si="13"/>
        <v>1189800</v>
      </c>
      <c r="R177">
        <f>IF(J177&lt;SUMIFS(Sales!$H:$H,Sales!$C:$C,Investors!G177),0,Investors!Q177)</f>
        <v>1189800</v>
      </c>
      <c r="S177" s="20">
        <f>SUMIFS(Sales!$H:$H,Sales!$C:$C,Investors!G177)</f>
        <v>44887</v>
      </c>
      <c r="T177" s="18" t="str">
        <f t="shared" si="14"/>
        <v>Sale</v>
      </c>
    </row>
    <row r="178" spans="1:20" hidden="1">
      <c r="A178" t="s">
        <v>433</v>
      </c>
      <c r="B178" t="s">
        <v>434</v>
      </c>
      <c r="C178" t="s">
        <v>375</v>
      </c>
      <c r="D178" t="s">
        <v>24</v>
      </c>
      <c r="E178" t="s">
        <v>25</v>
      </c>
      <c r="F178">
        <v>2</v>
      </c>
      <c r="G178" t="s">
        <v>28</v>
      </c>
      <c r="H178" s="5">
        <v>44159</v>
      </c>
      <c r="I178" s="5">
        <v>44352</v>
      </c>
      <c r="J178" s="6">
        <v>44887</v>
      </c>
      <c r="K178" s="4">
        <v>500000</v>
      </c>
      <c r="L178" s="16">
        <v>0.18</v>
      </c>
      <c r="M178" s="4">
        <f t="shared" si="10"/>
        <v>29082.191780821919</v>
      </c>
      <c r="N178" s="4">
        <f t="shared" si="11"/>
        <v>131917.80821917808</v>
      </c>
      <c r="O178" s="4">
        <f t="shared" si="12"/>
        <v>161000</v>
      </c>
      <c r="P178" s="5">
        <f>IF(J178&gt;SUMIFS(Sales!$H:$H,Sales!$C:$C,Investors!G178),SUMIFS(Sales!$H:$H,Sales!$C:$C,Investors!G178),Investors!J178)</f>
        <v>44887</v>
      </c>
      <c r="Q178">
        <f t="shared" si="13"/>
        <v>661000</v>
      </c>
      <c r="R178">
        <f>IF(J178&lt;SUMIFS(Sales!$H:$H,Sales!$C:$C,Investors!G178),0,Investors!Q178)</f>
        <v>661000</v>
      </c>
      <c r="S178" s="20">
        <f>SUMIFS(Sales!$H:$H,Sales!$C:$C,Investors!G178)</f>
        <v>44887</v>
      </c>
      <c r="T178" s="18" t="str">
        <f t="shared" si="14"/>
        <v>Sale</v>
      </c>
    </row>
    <row r="179" spans="1:20" hidden="1">
      <c r="A179" t="s">
        <v>433</v>
      </c>
      <c r="B179" t="s">
        <v>434</v>
      </c>
      <c r="C179" t="s">
        <v>375</v>
      </c>
      <c r="D179" t="s">
        <v>86</v>
      </c>
      <c r="E179" t="s">
        <v>185</v>
      </c>
      <c r="F179">
        <v>3</v>
      </c>
      <c r="G179" t="s">
        <v>191</v>
      </c>
      <c r="H179" s="5">
        <v>44897</v>
      </c>
      <c r="I179" s="5">
        <v>44916</v>
      </c>
      <c r="J179" s="6">
        <v>45450</v>
      </c>
      <c r="K179" s="4">
        <v>1107195.21</v>
      </c>
      <c r="L179" s="16">
        <v>0.18</v>
      </c>
      <c r="M179" s="4">
        <f t="shared" si="10"/>
        <v>6339.8301065753421</v>
      </c>
      <c r="N179" s="4">
        <f t="shared" si="11"/>
        <v>291571.51667178085</v>
      </c>
      <c r="O179" s="4">
        <f t="shared" si="12"/>
        <v>297911.34677835618</v>
      </c>
      <c r="P179" s="5">
        <f>IF(J179&gt;SUMIFS(Sales!$H:$H,Sales!$C:$C,Investors!G179),SUMIFS(Sales!$H:$H,Sales!$C:$C,Investors!G179),Investors!J179)</f>
        <v>45450</v>
      </c>
      <c r="Q179">
        <f t="shared" si="13"/>
        <v>1405106.5567783562</v>
      </c>
      <c r="R179">
        <f>IF(J179&lt;SUMIFS(Sales!$H:$H,Sales!$C:$C,Investors!G179),0,Investors!Q179)</f>
        <v>0</v>
      </c>
      <c r="S179" s="20">
        <f>SUMIFS(Sales!$H:$H,Sales!$C:$C,Investors!G179)</f>
        <v>45751</v>
      </c>
      <c r="T179" s="18" t="str">
        <f t="shared" si="14"/>
        <v>Exit</v>
      </c>
    </row>
    <row r="180" spans="1:20" hidden="1">
      <c r="A180" t="s">
        <v>433</v>
      </c>
      <c r="B180" t="s">
        <v>434</v>
      </c>
      <c r="C180" t="s">
        <v>375</v>
      </c>
      <c r="D180" t="s">
        <v>86</v>
      </c>
      <c r="E180" t="s">
        <v>185</v>
      </c>
      <c r="F180">
        <v>4</v>
      </c>
      <c r="G180" t="s">
        <v>193</v>
      </c>
      <c r="H180" s="5">
        <v>44915</v>
      </c>
      <c r="I180" s="5">
        <v>45016</v>
      </c>
      <c r="J180" s="6">
        <v>45747</v>
      </c>
      <c r="K180" s="4">
        <v>608441.78</v>
      </c>
      <c r="L180" s="16">
        <v>0.18</v>
      </c>
      <c r="M180" s="4">
        <f t="shared" si="10"/>
        <v>18519.967604931509</v>
      </c>
      <c r="N180" s="4">
        <f t="shared" si="11"/>
        <v>217238.71991671232</v>
      </c>
      <c r="O180" s="4">
        <f t="shared" si="12"/>
        <v>235758.68752164382</v>
      </c>
      <c r="P180" s="5">
        <f>IF(J180&gt;SUMIFS(Sales!$H:$H,Sales!$C:$C,Investors!G180),SUMIFS(Sales!$H:$H,Sales!$C:$C,Investors!G180),Investors!J180)</f>
        <v>45740</v>
      </c>
      <c r="Q180">
        <f t="shared" si="13"/>
        <v>844200.46752164385</v>
      </c>
      <c r="R180">
        <f>IF(J180&lt;SUMIFS(Sales!$H:$H,Sales!$C:$C,Investors!G180),0,Investors!Q180)</f>
        <v>844200.46752164385</v>
      </c>
      <c r="S180" s="20">
        <f>SUMIFS(Sales!$H:$H,Sales!$C:$C,Investors!G180)</f>
        <v>45740</v>
      </c>
      <c r="T180" s="18" t="str">
        <f t="shared" si="14"/>
        <v>Sale</v>
      </c>
    </row>
    <row r="181" spans="1:20" hidden="1">
      <c r="A181" t="s">
        <v>433</v>
      </c>
      <c r="B181" t="s">
        <v>434</v>
      </c>
      <c r="C181" t="s">
        <v>375</v>
      </c>
      <c r="D181" t="s">
        <v>86</v>
      </c>
      <c r="E181" t="s">
        <v>172</v>
      </c>
      <c r="F181">
        <v>5</v>
      </c>
      <c r="G181" t="s">
        <v>175</v>
      </c>
      <c r="H181" s="5">
        <v>45463</v>
      </c>
      <c r="I181" s="5">
        <v>45464</v>
      </c>
      <c r="J181" s="6">
        <v>46195</v>
      </c>
      <c r="K181" s="4">
        <v>404386.12</v>
      </c>
      <c r="L181" s="16">
        <v>0.18</v>
      </c>
      <c r="M181" s="4">
        <f t="shared" si="10"/>
        <v>121.8697895890411</v>
      </c>
      <c r="N181" s="4">
        <f t="shared" si="11"/>
        <v>41280.621455342465</v>
      </c>
      <c r="O181" s="4">
        <f t="shared" si="12"/>
        <v>41402.491244931509</v>
      </c>
      <c r="P181" s="5">
        <f>IF(J181&gt;SUMIFS(Sales!$H:$H,Sales!$C:$C,Investors!G181),SUMIFS(Sales!$H:$H,Sales!$C:$C,Investors!G181),Investors!J181)</f>
        <v>45671</v>
      </c>
      <c r="Q181">
        <f t="shared" si="13"/>
        <v>445788.61124493153</v>
      </c>
      <c r="R181">
        <f>IF(J181&lt;SUMIFS(Sales!$H:$H,Sales!$C:$C,Investors!G181),0,Investors!Q181)</f>
        <v>445788.61124493153</v>
      </c>
      <c r="S181" s="20">
        <f>SUMIFS(Sales!$H:$H,Sales!$C:$C,Investors!G181)</f>
        <v>45671</v>
      </c>
      <c r="T181" s="18" t="str">
        <f t="shared" si="14"/>
        <v>Sale</v>
      </c>
    </row>
    <row r="182" spans="1:20" hidden="1">
      <c r="A182" t="s">
        <v>433</v>
      </c>
      <c r="B182" t="s">
        <v>434</v>
      </c>
      <c r="C182" t="s">
        <v>375</v>
      </c>
      <c r="D182" t="s">
        <v>86</v>
      </c>
      <c r="E182" t="s">
        <v>172</v>
      </c>
      <c r="F182">
        <v>6</v>
      </c>
      <c r="G182" t="s">
        <v>182</v>
      </c>
      <c r="H182" s="5">
        <v>45463</v>
      </c>
      <c r="I182" s="5">
        <v>45464</v>
      </c>
      <c r="J182" s="6">
        <v>46195</v>
      </c>
      <c r="K182" s="4">
        <v>1000000</v>
      </c>
      <c r="L182" s="16">
        <v>0.18</v>
      </c>
      <c r="M182" s="4">
        <f t="shared" si="10"/>
        <v>301.36986301369865</v>
      </c>
      <c r="N182" s="4">
        <f t="shared" si="11"/>
        <v>102082.19178082193</v>
      </c>
      <c r="O182" s="4">
        <f t="shared" si="12"/>
        <v>102383.56164383562</v>
      </c>
      <c r="P182" s="5">
        <f>IF(J182&gt;SUMIFS(Sales!$H:$H,Sales!$C:$C,Investors!G182),SUMIFS(Sales!$H:$H,Sales!$C:$C,Investors!G182),Investors!J182)</f>
        <v>45671</v>
      </c>
      <c r="Q182">
        <f t="shared" si="13"/>
        <v>1102383.5616438356</v>
      </c>
      <c r="R182">
        <f>IF(J182&lt;SUMIFS(Sales!$H:$H,Sales!$C:$C,Investors!G182),0,Investors!Q182)</f>
        <v>1102383.5616438356</v>
      </c>
      <c r="S182" s="20">
        <f>SUMIFS(Sales!$H:$H,Sales!$C:$C,Investors!G182)</f>
        <v>45671</v>
      </c>
      <c r="T182" s="18" t="str">
        <f t="shared" si="14"/>
        <v>Sale</v>
      </c>
    </row>
    <row r="183" spans="1:20" hidden="1">
      <c r="A183" t="s">
        <v>435</v>
      </c>
      <c r="B183" t="s">
        <v>436</v>
      </c>
      <c r="C183" t="s">
        <v>437</v>
      </c>
      <c r="D183" t="s">
        <v>24</v>
      </c>
      <c r="E183" t="s">
        <v>44</v>
      </c>
      <c r="F183">
        <v>1</v>
      </c>
      <c r="G183" t="s">
        <v>45</v>
      </c>
      <c r="H183" s="5">
        <v>44244</v>
      </c>
      <c r="I183" s="5">
        <v>44352</v>
      </c>
      <c r="J183" s="6">
        <v>44909</v>
      </c>
      <c r="K183" s="4">
        <v>100000</v>
      </c>
      <c r="L183" s="16">
        <v>0.15</v>
      </c>
      <c r="M183" s="4">
        <f t="shared" si="10"/>
        <v>3254.794520547945</v>
      </c>
      <c r="N183" s="4">
        <f t="shared" si="11"/>
        <v>22890.410958904107</v>
      </c>
      <c r="O183" s="4">
        <f t="shared" si="12"/>
        <v>26145.205479452052</v>
      </c>
      <c r="P183" s="5">
        <f>IF(J183&gt;SUMIFS(Sales!$H:$H,Sales!$C:$C,Investors!G183),SUMIFS(Sales!$H:$H,Sales!$C:$C,Investors!G183),Investors!J183)</f>
        <v>44909</v>
      </c>
      <c r="Q183">
        <f t="shared" si="13"/>
        <v>126145.20547945205</v>
      </c>
      <c r="R183">
        <f>IF(J183&lt;SUMIFS(Sales!$H:$H,Sales!$C:$C,Investors!G183),0,Investors!Q183)</f>
        <v>126145.20547945205</v>
      </c>
      <c r="S183" s="20">
        <f>SUMIFS(Sales!$H:$H,Sales!$C:$C,Investors!G183)</f>
        <v>44909</v>
      </c>
      <c r="T183" s="18" t="str">
        <f t="shared" si="14"/>
        <v>Sale</v>
      </c>
    </row>
    <row r="184" spans="1:20" hidden="1">
      <c r="A184" t="s">
        <v>438</v>
      </c>
      <c r="B184" t="s">
        <v>439</v>
      </c>
      <c r="C184" t="s">
        <v>437</v>
      </c>
      <c r="D184" t="s">
        <v>24</v>
      </c>
      <c r="E184" t="s">
        <v>25</v>
      </c>
      <c r="F184">
        <v>1</v>
      </c>
      <c r="G184" t="s">
        <v>41</v>
      </c>
      <c r="H184" s="5">
        <v>44245</v>
      </c>
      <c r="I184" s="5">
        <v>44352</v>
      </c>
      <c r="J184" s="6">
        <v>44855</v>
      </c>
      <c r="K184" s="4">
        <v>350000</v>
      </c>
      <c r="L184" s="16">
        <v>0.15</v>
      </c>
      <c r="M184" s="4">
        <f t="shared" si="10"/>
        <v>11286.301369863013</v>
      </c>
      <c r="N184" s="4">
        <f t="shared" si="11"/>
        <v>72349.315068493146</v>
      </c>
      <c r="O184" s="4">
        <f t="shared" si="12"/>
        <v>83635.616438356155</v>
      </c>
      <c r="P184" s="5">
        <f>IF(J184&gt;SUMIFS(Sales!$H:$H,Sales!$C:$C,Investors!G184),SUMIFS(Sales!$H:$H,Sales!$C:$C,Investors!G184),Investors!J184)</f>
        <v>44855</v>
      </c>
      <c r="Q184">
        <f t="shared" si="13"/>
        <v>433635.61643835617</v>
      </c>
      <c r="R184">
        <f>IF(J184&lt;SUMIFS(Sales!$H:$H,Sales!$C:$C,Investors!G184),0,Investors!Q184)</f>
        <v>0</v>
      </c>
      <c r="S184" s="20">
        <f>SUMIFS(Sales!$H:$H,Sales!$C:$C,Investors!G184)</f>
        <v>45056</v>
      </c>
      <c r="T184" s="18" t="str">
        <f t="shared" si="14"/>
        <v>Exit</v>
      </c>
    </row>
    <row r="185" spans="1:20" hidden="1">
      <c r="A185" t="s">
        <v>438</v>
      </c>
      <c r="B185" t="s">
        <v>439</v>
      </c>
      <c r="C185" t="s">
        <v>437</v>
      </c>
      <c r="D185" t="s">
        <v>24</v>
      </c>
      <c r="E185" t="s">
        <v>25</v>
      </c>
      <c r="F185">
        <v>2</v>
      </c>
      <c r="G185" t="s">
        <v>41</v>
      </c>
      <c r="H185" s="5">
        <v>44855</v>
      </c>
      <c r="I185" s="5">
        <v>44855</v>
      </c>
      <c r="J185" s="6">
        <v>44855</v>
      </c>
      <c r="K185" s="4">
        <v>350000</v>
      </c>
      <c r="L185" s="16">
        <v>0.15</v>
      </c>
      <c r="M185" s="4">
        <f t="shared" si="10"/>
        <v>0</v>
      </c>
      <c r="N185" s="4">
        <f t="shared" si="11"/>
        <v>0</v>
      </c>
      <c r="O185" s="4">
        <f t="shared" si="12"/>
        <v>0</v>
      </c>
      <c r="P185" s="5">
        <f>IF(J185&gt;SUMIFS(Sales!$H:$H,Sales!$C:$C,Investors!G185),SUMIFS(Sales!$H:$H,Sales!$C:$C,Investors!G185),Investors!J185)</f>
        <v>44855</v>
      </c>
      <c r="Q185">
        <f t="shared" si="13"/>
        <v>350000</v>
      </c>
      <c r="R185">
        <f>IF(J185&lt;SUMIFS(Sales!$H:$H,Sales!$C:$C,Investors!G185),0,Investors!Q185)</f>
        <v>0</v>
      </c>
      <c r="S185" s="20">
        <f>SUMIFS(Sales!$H:$H,Sales!$C:$C,Investors!G185)</f>
        <v>45056</v>
      </c>
      <c r="T185" s="18" t="str">
        <f t="shared" si="14"/>
        <v>Exit</v>
      </c>
    </row>
    <row r="186" spans="1:20" hidden="1">
      <c r="A186" t="s">
        <v>440</v>
      </c>
      <c r="B186" t="s">
        <v>441</v>
      </c>
      <c r="C186" t="s">
        <v>442</v>
      </c>
      <c r="D186" t="s">
        <v>24</v>
      </c>
      <c r="E186" t="s">
        <v>25</v>
      </c>
      <c r="F186">
        <v>1</v>
      </c>
      <c r="G186" t="s">
        <v>35</v>
      </c>
      <c r="H186" s="5">
        <v>44155</v>
      </c>
      <c r="I186" s="5">
        <v>44352</v>
      </c>
      <c r="J186" s="6">
        <v>44887</v>
      </c>
      <c r="K186" s="4">
        <v>500000</v>
      </c>
      <c r="L186" s="16">
        <v>0.18</v>
      </c>
      <c r="M186" s="4">
        <f t="shared" si="10"/>
        <v>29684.931506849316</v>
      </c>
      <c r="N186" s="4">
        <f t="shared" si="11"/>
        <v>131917.80821917808</v>
      </c>
      <c r="O186" s="4">
        <f t="shared" si="12"/>
        <v>161602.73972602742</v>
      </c>
      <c r="P186" s="5">
        <f>IF(J186&gt;SUMIFS(Sales!$H:$H,Sales!$C:$C,Investors!G186),SUMIFS(Sales!$H:$H,Sales!$C:$C,Investors!G186),Investors!J186)</f>
        <v>44887</v>
      </c>
      <c r="Q186">
        <f t="shared" si="13"/>
        <v>661602.73972602747</v>
      </c>
      <c r="R186">
        <f>IF(J186&lt;SUMIFS(Sales!$H:$H,Sales!$C:$C,Investors!G186),0,Investors!Q186)</f>
        <v>661602.73972602747</v>
      </c>
      <c r="S186" s="20">
        <f>SUMIFS(Sales!$H:$H,Sales!$C:$C,Investors!G186)</f>
        <v>44887</v>
      </c>
      <c r="T186" s="18" t="str">
        <f t="shared" si="14"/>
        <v>Sale</v>
      </c>
    </row>
    <row r="187" spans="1:20" hidden="1">
      <c r="A187" t="s">
        <v>440</v>
      </c>
      <c r="B187" t="s">
        <v>441</v>
      </c>
      <c r="C187" t="s">
        <v>442</v>
      </c>
      <c r="D187" t="s">
        <v>24</v>
      </c>
      <c r="E187" t="s">
        <v>25</v>
      </c>
      <c r="F187">
        <v>2</v>
      </c>
      <c r="G187" t="s">
        <v>36</v>
      </c>
      <c r="H187" s="5">
        <v>44155</v>
      </c>
      <c r="I187" s="5">
        <v>44352</v>
      </c>
      <c r="J187" s="6">
        <v>44943</v>
      </c>
      <c r="K187" s="4">
        <v>500000</v>
      </c>
      <c r="L187" s="16">
        <v>0.18</v>
      </c>
      <c r="M187" s="4">
        <f t="shared" si="10"/>
        <v>29684.931506849316</v>
      </c>
      <c r="N187" s="4">
        <f t="shared" si="11"/>
        <v>145726.02739726027</v>
      </c>
      <c r="O187" s="4">
        <f t="shared" si="12"/>
        <v>175410.9589041096</v>
      </c>
      <c r="P187" s="5">
        <f>IF(J187&gt;SUMIFS(Sales!$H:$H,Sales!$C:$C,Investors!G187),SUMIFS(Sales!$H:$H,Sales!$C:$C,Investors!G187),Investors!J187)</f>
        <v>44943</v>
      </c>
      <c r="Q187">
        <f t="shared" si="13"/>
        <v>675410.95890410966</v>
      </c>
      <c r="R187">
        <f>IF(J187&lt;SUMIFS(Sales!$H:$H,Sales!$C:$C,Investors!G187),0,Investors!Q187)</f>
        <v>675410.95890410966</v>
      </c>
      <c r="S187" s="20">
        <f>SUMIFS(Sales!$H:$H,Sales!$C:$C,Investors!G187)</f>
        <v>44943</v>
      </c>
      <c r="T187" s="18" t="str">
        <f t="shared" si="14"/>
        <v>Sale</v>
      </c>
    </row>
    <row r="188" spans="1:20" hidden="1">
      <c r="A188" t="s">
        <v>440</v>
      </c>
      <c r="B188" t="s">
        <v>441</v>
      </c>
      <c r="C188" t="s">
        <v>442</v>
      </c>
      <c r="D188" t="s">
        <v>86</v>
      </c>
      <c r="E188" t="s">
        <v>219</v>
      </c>
      <c r="F188">
        <v>3</v>
      </c>
      <c r="G188" t="s">
        <v>220</v>
      </c>
      <c r="H188" s="5">
        <v>45019</v>
      </c>
      <c r="I188" s="5">
        <v>45161</v>
      </c>
      <c r="J188" s="6">
        <v>45892</v>
      </c>
      <c r="K188" s="4">
        <v>500000</v>
      </c>
      <c r="L188" s="16">
        <v>0.16</v>
      </c>
      <c r="M188" s="4">
        <f t="shared" si="10"/>
        <v>21397.260273972603</v>
      </c>
      <c r="N188" s="4">
        <f t="shared" si="11"/>
        <v>95561.643835616429</v>
      </c>
      <c r="O188" s="4">
        <f t="shared" si="12"/>
        <v>116958.90410958903</v>
      </c>
      <c r="P188" s="5">
        <f>IF(J188&gt;SUMIFS(Sales!$H:$H,Sales!$C:$C,Investors!G188),SUMIFS(Sales!$H:$H,Sales!$C:$C,Investors!G188),Investors!J188)</f>
        <v>45597</v>
      </c>
      <c r="Q188">
        <f t="shared" si="13"/>
        <v>616958.90410958906</v>
      </c>
      <c r="R188">
        <f>IF(J188&lt;SUMIFS(Sales!$H:$H,Sales!$C:$C,Investors!G188),0,Investors!Q188)</f>
        <v>616958.90410958906</v>
      </c>
      <c r="S188" s="20">
        <f>SUMIFS(Sales!$H:$H,Sales!$C:$C,Investors!G188)</f>
        <v>45597</v>
      </c>
      <c r="T188" s="18" t="str">
        <f t="shared" si="14"/>
        <v>Sale</v>
      </c>
    </row>
    <row r="189" spans="1:20" hidden="1">
      <c r="A189" t="s">
        <v>443</v>
      </c>
      <c r="B189" t="s">
        <v>444</v>
      </c>
      <c r="C189" t="s">
        <v>425</v>
      </c>
      <c r="D189" t="s">
        <v>24</v>
      </c>
      <c r="E189" t="s">
        <v>25</v>
      </c>
      <c r="F189">
        <v>1</v>
      </c>
      <c r="G189" t="s">
        <v>35</v>
      </c>
      <c r="H189" s="5">
        <v>44179</v>
      </c>
      <c r="I189" s="5">
        <v>44352</v>
      </c>
      <c r="J189" s="6">
        <v>44887</v>
      </c>
      <c r="K189" s="4">
        <v>100000</v>
      </c>
      <c r="L189" s="16">
        <v>0.15</v>
      </c>
      <c r="M189" s="4">
        <f t="shared" si="10"/>
        <v>5213.6986301369861</v>
      </c>
      <c r="N189" s="4">
        <f t="shared" si="11"/>
        <v>21986.301369863013</v>
      </c>
      <c r="O189" s="4">
        <f t="shared" si="12"/>
        <v>27200</v>
      </c>
      <c r="P189" s="5">
        <f>IF(J189&gt;SUMIFS(Sales!$H:$H,Sales!$C:$C,Investors!G189),SUMIFS(Sales!$H:$H,Sales!$C:$C,Investors!G189),Investors!J189)</f>
        <v>44887</v>
      </c>
      <c r="Q189">
        <f t="shared" si="13"/>
        <v>127200</v>
      </c>
      <c r="R189">
        <f>IF(J189&lt;SUMIFS(Sales!$H:$H,Sales!$C:$C,Investors!G189),0,Investors!Q189)</f>
        <v>127200</v>
      </c>
      <c r="S189" s="20">
        <f>SUMIFS(Sales!$H:$H,Sales!$C:$C,Investors!G189)</f>
        <v>44887</v>
      </c>
      <c r="T189" s="18" t="str">
        <f t="shared" si="14"/>
        <v>Sale</v>
      </c>
    </row>
    <row r="190" spans="1:20" hidden="1">
      <c r="A190" t="s">
        <v>443</v>
      </c>
      <c r="B190" t="s">
        <v>444</v>
      </c>
      <c r="C190" t="s">
        <v>425</v>
      </c>
      <c r="D190" t="s">
        <v>86</v>
      </c>
      <c r="E190" t="s">
        <v>87</v>
      </c>
      <c r="F190">
        <v>3</v>
      </c>
      <c r="G190" t="s">
        <v>97</v>
      </c>
      <c r="H190" s="5">
        <v>44887</v>
      </c>
      <c r="I190" s="5">
        <v>44916</v>
      </c>
      <c r="J190" s="6">
        <v>45647</v>
      </c>
      <c r="K190" s="4">
        <v>113202.05</v>
      </c>
      <c r="L190" s="16">
        <v>0.14000000000000001</v>
      </c>
      <c r="M190" s="4">
        <f t="shared" si="10"/>
        <v>989.35490273972596</v>
      </c>
      <c r="N190" s="4">
        <f t="shared" si="11"/>
        <v>31739.993964383564</v>
      </c>
      <c r="O190" s="4">
        <f t="shared" si="12"/>
        <v>32729.348867123292</v>
      </c>
      <c r="P190" s="5">
        <f>IF(J190&gt;SUMIFS(Sales!$H:$H,Sales!$C:$C,Investors!G190),SUMIFS(Sales!$H:$H,Sales!$C:$C,Investors!G190),Investors!J190)</f>
        <v>45647</v>
      </c>
      <c r="Q190">
        <f t="shared" si="13"/>
        <v>145931.39886712329</v>
      </c>
      <c r="R190">
        <f>IF(J190&lt;SUMIFS(Sales!$H:$H,Sales!$C:$C,Investors!G190),0,Investors!Q190)</f>
        <v>0</v>
      </c>
      <c r="S190" s="20">
        <f>SUMIFS(Sales!$H:$H,Sales!$C:$C,Investors!G190)</f>
        <v>45661</v>
      </c>
      <c r="T190" s="18" t="str">
        <f t="shared" si="14"/>
        <v>Exit</v>
      </c>
    </row>
    <row r="191" spans="1:20" hidden="1">
      <c r="A191" t="s">
        <v>443</v>
      </c>
      <c r="B191" t="s">
        <v>444</v>
      </c>
      <c r="C191" t="s">
        <v>425</v>
      </c>
      <c r="D191" t="s">
        <v>86</v>
      </c>
      <c r="E191" t="s">
        <v>185</v>
      </c>
      <c r="F191">
        <v>4</v>
      </c>
      <c r="G191" t="s">
        <v>195</v>
      </c>
      <c r="H191" s="5">
        <v>44901</v>
      </c>
      <c r="I191" s="5">
        <v>44916</v>
      </c>
      <c r="J191" s="6">
        <v>45647</v>
      </c>
      <c r="K191" s="4">
        <v>124948.63</v>
      </c>
      <c r="L191" s="16">
        <v>0.14000000000000001</v>
      </c>
      <c r="M191" s="4">
        <f t="shared" si="10"/>
        <v>564.83627260273965</v>
      </c>
      <c r="N191" s="4">
        <f t="shared" si="11"/>
        <v>35033.541901917815</v>
      </c>
      <c r="O191" s="4">
        <f t="shared" si="12"/>
        <v>35598.378174520556</v>
      </c>
      <c r="P191" s="5">
        <f>IF(J191&gt;SUMIFS(Sales!$H:$H,Sales!$C:$C,Investors!G191),SUMIFS(Sales!$H:$H,Sales!$C:$C,Investors!G191),Investors!J191)</f>
        <v>45647</v>
      </c>
      <c r="Q191">
        <f t="shared" si="13"/>
        <v>160547.00817452057</v>
      </c>
      <c r="R191">
        <f>IF(J191&lt;SUMIFS(Sales!$H:$H,Sales!$C:$C,Investors!G191),0,Investors!Q191)</f>
        <v>0</v>
      </c>
      <c r="S191" s="20">
        <f>SUMIFS(Sales!$H:$H,Sales!$C:$C,Investors!G191)</f>
        <v>45740</v>
      </c>
      <c r="T191" s="18" t="str">
        <f t="shared" si="14"/>
        <v>Exit</v>
      </c>
    </row>
    <row r="192" spans="1:20" hidden="1">
      <c r="A192" t="s">
        <v>445</v>
      </c>
      <c r="B192" t="s">
        <v>446</v>
      </c>
      <c r="C192" t="s">
        <v>447</v>
      </c>
      <c r="D192" t="s">
        <v>24</v>
      </c>
      <c r="E192" t="s">
        <v>25</v>
      </c>
      <c r="F192">
        <v>1</v>
      </c>
      <c r="G192" t="s">
        <v>34</v>
      </c>
      <c r="H192" s="5">
        <v>44165</v>
      </c>
      <c r="I192" s="5">
        <v>44352</v>
      </c>
      <c r="J192" s="6">
        <v>44897</v>
      </c>
      <c r="K192" s="4">
        <v>200000</v>
      </c>
      <c r="L192" s="16">
        <v>0.15</v>
      </c>
      <c r="M192" s="4">
        <f t="shared" si="10"/>
        <v>11271.232876712329</v>
      </c>
      <c r="N192" s="4">
        <f t="shared" si="11"/>
        <v>44794.520547945205</v>
      </c>
      <c r="O192" s="4">
        <f t="shared" si="12"/>
        <v>56065.753424657538</v>
      </c>
      <c r="P192" s="5">
        <f>IF(J192&gt;SUMIFS(Sales!$H:$H,Sales!$C:$C,Investors!G192),SUMIFS(Sales!$H:$H,Sales!$C:$C,Investors!G192),Investors!J192)</f>
        <v>44897</v>
      </c>
      <c r="Q192">
        <f t="shared" si="13"/>
        <v>256065.75342465754</v>
      </c>
      <c r="R192">
        <f>IF(J192&lt;SUMIFS(Sales!$H:$H,Sales!$C:$C,Investors!G192),0,Investors!Q192)</f>
        <v>256065.75342465754</v>
      </c>
      <c r="S192" s="20">
        <f>SUMIFS(Sales!$H:$H,Sales!$C:$C,Investors!G192)</f>
        <v>44897</v>
      </c>
      <c r="T192" s="18" t="str">
        <f t="shared" si="14"/>
        <v>Sale</v>
      </c>
    </row>
    <row r="193" spans="1:20" hidden="1">
      <c r="A193" t="s">
        <v>445</v>
      </c>
      <c r="B193" t="s">
        <v>446</v>
      </c>
      <c r="C193" t="s">
        <v>447</v>
      </c>
      <c r="D193" t="s">
        <v>86</v>
      </c>
      <c r="E193" t="s">
        <v>185</v>
      </c>
      <c r="F193">
        <v>2</v>
      </c>
      <c r="G193" t="s">
        <v>198</v>
      </c>
      <c r="H193" s="5">
        <v>44908</v>
      </c>
      <c r="I193" s="5">
        <v>44986</v>
      </c>
      <c r="J193" s="6">
        <v>45717</v>
      </c>
      <c r="K193" s="4">
        <v>251198.63</v>
      </c>
      <c r="L193" s="16">
        <v>0.14000000000000001</v>
      </c>
      <c r="M193" s="4">
        <f t="shared" si="10"/>
        <v>5904.8883435616444</v>
      </c>
      <c r="N193" s="4">
        <f t="shared" si="11"/>
        <v>70431.966559452063</v>
      </c>
      <c r="O193" s="4">
        <f t="shared" si="12"/>
        <v>76336.854903013707</v>
      </c>
      <c r="P193" s="5">
        <f>IF(J193&gt;SUMIFS(Sales!$H:$H,Sales!$C:$C,Investors!G193),SUMIFS(Sales!$H:$H,Sales!$C:$C,Investors!G193),Investors!J193)</f>
        <v>45717</v>
      </c>
      <c r="Q193">
        <f t="shared" si="13"/>
        <v>327535.48490301368</v>
      </c>
      <c r="R193">
        <f>IF(J193&lt;SUMIFS(Sales!$H:$H,Sales!$C:$C,Investors!G193),0,Investors!Q193)</f>
        <v>0</v>
      </c>
      <c r="S193" s="20">
        <f>SUMIFS(Sales!$H:$H,Sales!$C:$C,Investors!G193)</f>
        <v>45740</v>
      </c>
      <c r="T193" s="18" t="str">
        <f t="shared" si="14"/>
        <v>Exit</v>
      </c>
    </row>
    <row r="194" spans="1:20" hidden="1">
      <c r="A194" t="s">
        <v>448</v>
      </c>
      <c r="B194" t="s">
        <v>441</v>
      </c>
      <c r="C194" t="s">
        <v>442</v>
      </c>
      <c r="D194" t="s">
        <v>24</v>
      </c>
      <c r="E194" t="s">
        <v>44</v>
      </c>
      <c r="F194">
        <v>1</v>
      </c>
      <c r="G194" t="s">
        <v>45</v>
      </c>
      <c r="H194" s="5">
        <v>44166</v>
      </c>
      <c r="I194" s="5">
        <v>44352</v>
      </c>
      <c r="J194" s="6">
        <v>44909</v>
      </c>
      <c r="K194" s="4">
        <v>500000</v>
      </c>
      <c r="L194" s="16">
        <v>0.18</v>
      </c>
      <c r="M194" s="4">
        <f t="shared" si="10"/>
        <v>28027.397260273974</v>
      </c>
      <c r="N194" s="4">
        <f t="shared" si="11"/>
        <v>137342.46575342465</v>
      </c>
      <c r="O194" s="4">
        <f t="shared" si="12"/>
        <v>165369.86301369863</v>
      </c>
      <c r="P194" s="5">
        <f>IF(J194&gt;SUMIFS(Sales!$H:$H,Sales!$C:$C,Investors!G194),SUMIFS(Sales!$H:$H,Sales!$C:$C,Investors!G194),Investors!J194)</f>
        <v>44909</v>
      </c>
      <c r="Q194">
        <f t="shared" si="13"/>
        <v>665369.8630136986</v>
      </c>
      <c r="R194">
        <f>IF(J194&lt;SUMIFS(Sales!$H:$H,Sales!$C:$C,Investors!G194),0,Investors!Q194)</f>
        <v>665369.8630136986</v>
      </c>
      <c r="S194" s="20">
        <f>SUMIFS(Sales!$H:$H,Sales!$C:$C,Investors!G194)</f>
        <v>44909</v>
      </c>
      <c r="T194" s="18" t="str">
        <f t="shared" si="14"/>
        <v>Sale</v>
      </c>
    </row>
    <row r="195" spans="1:20" hidden="1">
      <c r="A195" t="s">
        <v>448</v>
      </c>
      <c r="B195" t="s">
        <v>441</v>
      </c>
      <c r="C195" t="s">
        <v>442</v>
      </c>
      <c r="D195" t="s">
        <v>86</v>
      </c>
      <c r="E195" t="s">
        <v>241</v>
      </c>
      <c r="F195">
        <v>2</v>
      </c>
      <c r="G195" t="s">
        <v>243</v>
      </c>
      <c r="H195" s="5">
        <v>44943</v>
      </c>
      <c r="I195" s="5">
        <v>45016</v>
      </c>
      <c r="J195" s="6">
        <v>45532</v>
      </c>
      <c r="K195" s="4">
        <v>250000</v>
      </c>
      <c r="L195" s="16">
        <v>0.14000000000000001</v>
      </c>
      <c r="M195" s="4">
        <f t="shared" si="10"/>
        <v>5500</v>
      </c>
      <c r="N195" s="4">
        <f t="shared" si="11"/>
        <v>49479.452054794521</v>
      </c>
      <c r="O195" s="4">
        <f t="shared" si="12"/>
        <v>54979.452054794521</v>
      </c>
      <c r="P195" s="5">
        <f>IF(J195&gt;SUMIFS(Sales!$H:$H,Sales!$C:$C,Investors!G195),SUMIFS(Sales!$H:$H,Sales!$C:$C,Investors!G195),Investors!J195)</f>
        <v>45532</v>
      </c>
      <c r="Q195">
        <f t="shared" si="13"/>
        <v>304979.45205479453</v>
      </c>
      <c r="R195">
        <f>IF(J195&lt;SUMIFS(Sales!$H:$H,Sales!$C:$C,Investors!G195),0,Investors!Q195)</f>
        <v>304979.45205479453</v>
      </c>
      <c r="S195" s="20">
        <f>SUMIFS(Sales!$H:$H,Sales!$C:$C,Investors!G195)</f>
        <v>45532</v>
      </c>
      <c r="T195" s="18" t="str">
        <f t="shared" si="14"/>
        <v>Sale</v>
      </c>
    </row>
    <row r="196" spans="1:20" hidden="1">
      <c r="A196" t="s">
        <v>449</v>
      </c>
      <c r="B196" t="s">
        <v>450</v>
      </c>
      <c r="C196" t="s">
        <v>451</v>
      </c>
      <c r="D196" t="s">
        <v>24</v>
      </c>
      <c r="E196" t="s">
        <v>25</v>
      </c>
      <c r="F196">
        <v>1</v>
      </c>
      <c r="G196" t="s">
        <v>38</v>
      </c>
      <c r="H196" s="5">
        <v>44257</v>
      </c>
      <c r="I196" s="5">
        <v>44378</v>
      </c>
      <c r="J196" s="6">
        <v>44901</v>
      </c>
      <c r="K196" s="4">
        <v>100000</v>
      </c>
      <c r="L196" s="16">
        <v>0.15</v>
      </c>
      <c r="M196" s="4">
        <f t="shared" si="10"/>
        <v>3646.5753424657532</v>
      </c>
      <c r="N196" s="4">
        <f t="shared" si="11"/>
        <v>21493.150684931505</v>
      </c>
      <c r="O196" s="4">
        <f t="shared" si="12"/>
        <v>25139.726027397257</v>
      </c>
      <c r="P196" s="5">
        <f>IF(J196&gt;SUMIFS(Sales!$H:$H,Sales!$C:$C,Investors!G196),SUMIFS(Sales!$H:$H,Sales!$C:$C,Investors!G196),Investors!J196)</f>
        <v>44901</v>
      </c>
      <c r="Q196">
        <f t="shared" si="13"/>
        <v>125139.72602739726</v>
      </c>
      <c r="R196">
        <f>IF(J196&lt;SUMIFS(Sales!$H:$H,Sales!$C:$C,Investors!G196),0,Investors!Q196)</f>
        <v>125139.72602739726</v>
      </c>
      <c r="S196" s="20">
        <f>SUMIFS(Sales!$H:$H,Sales!$C:$C,Investors!G196)</f>
        <v>44901</v>
      </c>
      <c r="T196" s="18" t="str">
        <f t="shared" si="14"/>
        <v>Sale</v>
      </c>
    </row>
    <row r="197" spans="1:20" hidden="1">
      <c r="A197" t="s">
        <v>449</v>
      </c>
      <c r="B197" t="s">
        <v>450</v>
      </c>
      <c r="C197" t="s">
        <v>451</v>
      </c>
      <c r="D197" t="s">
        <v>86</v>
      </c>
      <c r="E197" t="s">
        <v>185</v>
      </c>
      <c r="F197">
        <v>2</v>
      </c>
      <c r="G197" t="s">
        <v>202</v>
      </c>
      <c r="H197" s="5">
        <v>44944</v>
      </c>
      <c r="I197" s="5">
        <v>45016</v>
      </c>
      <c r="J197" s="6">
        <v>45747</v>
      </c>
      <c r="K197" s="4">
        <v>123565.07</v>
      </c>
      <c r="L197" s="16">
        <v>0.14000000000000001</v>
      </c>
      <c r="M197" s="4">
        <f t="shared" ref="M197:M260" si="15">IF(I197="",K197/365*0.11*((H197+30)-H197),K197/365*0.11*(I197-H197))</f>
        <v>2681.1927517808222</v>
      </c>
      <c r="N197" s="4">
        <f t="shared" ref="N197:N260" si="16">K197*L197/365*(P197-I197)</f>
        <v>34313.850671780827</v>
      </c>
      <c r="O197" s="4">
        <f t="shared" ref="O197:O260" si="17">M197+N197</f>
        <v>36995.043423561649</v>
      </c>
      <c r="P197" s="5">
        <f>IF(J197&gt;SUMIFS(Sales!$H:$H,Sales!$C:$C,Investors!G197),SUMIFS(Sales!$H:$H,Sales!$C:$C,Investors!G197),Investors!J197)</f>
        <v>45740</v>
      </c>
      <c r="Q197">
        <f t="shared" ref="Q197:Q260" si="18">K197+O197</f>
        <v>160560.11342356165</v>
      </c>
      <c r="R197">
        <f>IF(J197&lt;SUMIFS(Sales!$H:$H,Sales!$C:$C,Investors!G197),0,Investors!Q197)</f>
        <v>160560.11342356165</v>
      </c>
      <c r="S197" s="20">
        <f>SUMIFS(Sales!$H:$H,Sales!$C:$C,Investors!G197)</f>
        <v>45740</v>
      </c>
      <c r="T197" s="18" t="str">
        <f t="shared" si="14"/>
        <v>Sale</v>
      </c>
    </row>
    <row r="198" spans="1:20" hidden="1">
      <c r="A198" t="s">
        <v>452</v>
      </c>
      <c r="B198" t="s">
        <v>453</v>
      </c>
      <c r="C198" t="s">
        <v>454</v>
      </c>
      <c r="D198" t="s">
        <v>24</v>
      </c>
      <c r="E198" t="s">
        <v>25</v>
      </c>
      <c r="F198">
        <v>1</v>
      </c>
      <c r="G198" t="s">
        <v>39</v>
      </c>
      <c r="H198" s="5">
        <v>44238</v>
      </c>
      <c r="I198" s="5">
        <v>44352</v>
      </c>
      <c r="J198" s="6">
        <v>44887</v>
      </c>
      <c r="K198" s="4">
        <v>300000</v>
      </c>
      <c r="L198" s="16">
        <v>0.15</v>
      </c>
      <c r="M198" s="4">
        <f t="shared" si="15"/>
        <v>10306.849315068492</v>
      </c>
      <c r="N198" s="4">
        <f t="shared" si="16"/>
        <v>65958.904109589042</v>
      </c>
      <c r="O198" s="4">
        <f t="shared" si="17"/>
        <v>76265.753424657538</v>
      </c>
      <c r="P198" s="5">
        <f>IF(J198&gt;SUMIFS(Sales!$H:$H,Sales!$C:$C,Investors!G198),SUMIFS(Sales!$H:$H,Sales!$C:$C,Investors!G198),Investors!J198)</f>
        <v>44887</v>
      </c>
      <c r="Q198">
        <f t="shared" si="18"/>
        <v>376265.75342465751</v>
      </c>
      <c r="R198">
        <f>IF(J198&lt;SUMIFS(Sales!$H:$H,Sales!$C:$C,Investors!G198),0,Investors!Q198)</f>
        <v>376265.75342465751</v>
      </c>
      <c r="S198" s="20">
        <f>SUMIFS(Sales!$H:$H,Sales!$C:$C,Investors!G198)</f>
        <v>44887</v>
      </c>
      <c r="T198" s="18" t="str">
        <f t="shared" ref="T198:T261" si="19">IF(J198&lt;S198,"Exit","Sale")</f>
        <v>Sale</v>
      </c>
    </row>
    <row r="199" spans="1:20" hidden="1">
      <c r="A199" t="s">
        <v>452</v>
      </c>
      <c r="B199" t="s">
        <v>453</v>
      </c>
      <c r="C199" t="s">
        <v>454</v>
      </c>
      <c r="D199" t="s">
        <v>86</v>
      </c>
      <c r="E199" t="s">
        <v>185</v>
      </c>
      <c r="F199">
        <v>2</v>
      </c>
      <c r="G199" t="s">
        <v>194</v>
      </c>
      <c r="H199" s="5">
        <v>44897</v>
      </c>
      <c r="I199" s="5">
        <v>44916</v>
      </c>
      <c r="J199" s="6">
        <v>45647</v>
      </c>
      <c r="K199" s="4">
        <v>510000</v>
      </c>
      <c r="L199" s="16">
        <v>0.16</v>
      </c>
      <c r="M199" s="4">
        <f t="shared" si="15"/>
        <v>2920.2739726027398</v>
      </c>
      <c r="N199" s="4">
        <f t="shared" si="16"/>
        <v>163423.56164383562</v>
      </c>
      <c r="O199" s="4">
        <f t="shared" si="17"/>
        <v>166343.83561643836</v>
      </c>
      <c r="P199" s="5">
        <f>IF(J199&gt;SUMIFS(Sales!$H:$H,Sales!$C:$C,Investors!G199),SUMIFS(Sales!$H:$H,Sales!$C:$C,Investors!G199),Investors!J199)</f>
        <v>45647</v>
      </c>
      <c r="Q199">
        <f t="shared" si="18"/>
        <v>676343.83561643842</v>
      </c>
      <c r="R199">
        <f>IF(J199&lt;SUMIFS(Sales!$H:$H,Sales!$C:$C,Investors!G199),0,Investors!Q199)</f>
        <v>0</v>
      </c>
      <c r="S199" s="20">
        <f>SUMIFS(Sales!$H:$H,Sales!$C:$C,Investors!G199)</f>
        <v>45740</v>
      </c>
      <c r="T199" s="18" t="str">
        <f t="shared" si="19"/>
        <v>Exit</v>
      </c>
    </row>
    <row r="200" spans="1:20" hidden="1">
      <c r="A200" t="s">
        <v>455</v>
      </c>
      <c r="B200" t="s">
        <v>456</v>
      </c>
      <c r="C200" t="s">
        <v>457</v>
      </c>
      <c r="D200" t="s">
        <v>24</v>
      </c>
      <c r="E200" t="s">
        <v>25</v>
      </c>
      <c r="F200">
        <v>1</v>
      </c>
      <c r="G200" t="s">
        <v>41</v>
      </c>
      <c r="H200" s="5">
        <v>44246</v>
      </c>
      <c r="I200" s="5">
        <v>44352</v>
      </c>
      <c r="J200" s="6">
        <v>44951</v>
      </c>
      <c r="K200" s="4">
        <v>150000</v>
      </c>
      <c r="L200" s="16">
        <v>0.15</v>
      </c>
      <c r="M200" s="4">
        <f t="shared" si="15"/>
        <v>4791.7808219178078</v>
      </c>
      <c r="N200" s="4">
        <f t="shared" si="16"/>
        <v>36924.65753424658</v>
      </c>
      <c r="O200" s="4">
        <f t="shared" si="17"/>
        <v>41716.438356164392</v>
      </c>
      <c r="P200" s="5">
        <f>IF(J200&gt;SUMIFS(Sales!$H:$H,Sales!$C:$C,Investors!G200),SUMIFS(Sales!$H:$H,Sales!$C:$C,Investors!G200),Investors!J200)</f>
        <v>44951</v>
      </c>
      <c r="Q200">
        <f t="shared" si="18"/>
        <v>191716.43835616438</v>
      </c>
      <c r="R200">
        <f>IF(J200&lt;SUMIFS(Sales!$H:$H,Sales!$C:$C,Investors!G200),0,Investors!Q200)</f>
        <v>0</v>
      </c>
      <c r="S200" s="20">
        <f>SUMIFS(Sales!$H:$H,Sales!$C:$C,Investors!G200)</f>
        <v>45056</v>
      </c>
      <c r="T200" s="18" t="str">
        <f t="shared" si="19"/>
        <v>Exit</v>
      </c>
    </row>
    <row r="201" spans="1:20" hidden="1">
      <c r="A201" t="s">
        <v>455</v>
      </c>
      <c r="B201" t="s">
        <v>456</v>
      </c>
      <c r="C201" t="s">
        <v>457</v>
      </c>
      <c r="D201" t="s">
        <v>86</v>
      </c>
      <c r="E201" t="s">
        <v>257</v>
      </c>
      <c r="F201">
        <v>2</v>
      </c>
      <c r="G201" t="s">
        <v>265</v>
      </c>
      <c r="H201" s="5">
        <v>44816</v>
      </c>
      <c r="I201" s="5">
        <v>44848</v>
      </c>
      <c r="J201" s="6">
        <v>45271</v>
      </c>
      <c r="K201" s="4">
        <v>500000</v>
      </c>
      <c r="L201" s="16">
        <v>0.16</v>
      </c>
      <c r="M201" s="4">
        <f t="shared" si="15"/>
        <v>4821.9178082191784</v>
      </c>
      <c r="N201" s="4">
        <f t="shared" si="16"/>
        <v>92712.328767123283</v>
      </c>
      <c r="O201" s="4">
        <f t="shared" si="17"/>
        <v>97534.246575342462</v>
      </c>
      <c r="P201" s="5">
        <f>IF(J201&gt;SUMIFS(Sales!$H:$H,Sales!$C:$C,Investors!G201),SUMIFS(Sales!$H:$H,Sales!$C:$C,Investors!G201),Investors!J201)</f>
        <v>45271</v>
      </c>
      <c r="Q201">
        <f t="shared" si="18"/>
        <v>597534.24657534249</v>
      </c>
      <c r="R201">
        <f>IF(J201&lt;SUMIFS(Sales!$H:$H,Sales!$C:$C,Investors!G201),0,Investors!Q201)</f>
        <v>597534.24657534249</v>
      </c>
      <c r="S201" s="20">
        <f>SUMIFS(Sales!$H:$H,Sales!$C:$C,Investors!G201)</f>
        <v>45271</v>
      </c>
      <c r="T201" s="18" t="str">
        <f t="shared" si="19"/>
        <v>Sale</v>
      </c>
    </row>
    <row r="202" spans="1:20" hidden="1">
      <c r="A202" t="s">
        <v>455</v>
      </c>
      <c r="B202" t="s">
        <v>456</v>
      </c>
      <c r="C202" t="s">
        <v>457</v>
      </c>
      <c r="D202" t="s">
        <v>86</v>
      </c>
      <c r="E202" t="s">
        <v>87</v>
      </c>
      <c r="F202">
        <v>3</v>
      </c>
      <c r="G202" t="s">
        <v>104</v>
      </c>
      <c r="H202" s="5">
        <v>44887</v>
      </c>
      <c r="I202" s="5">
        <v>44916</v>
      </c>
      <c r="J202" s="6">
        <v>45647</v>
      </c>
      <c r="K202" s="4">
        <v>100000</v>
      </c>
      <c r="L202" s="16">
        <v>0.16</v>
      </c>
      <c r="M202" s="4">
        <f t="shared" si="15"/>
        <v>873.97260273972597</v>
      </c>
      <c r="N202" s="4">
        <f t="shared" si="16"/>
        <v>32043.835616438355</v>
      </c>
      <c r="O202" s="4">
        <f t="shared" si="17"/>
        <v>32917.808219178078</v>
      </c>
      <c r="P202" s="5">
        <f>IF(J202&gt;SUMIFS(Sales!$H:$H,Sales!$C:$C,Investors!G202),SUMIFS(Sales!$H:$H,Sales!$C:$C,Investors!G202),Investors!J202)</f>
        <v>45647</v>
      </c>
      <c r="Q202">
        <f t="shared" si="18"/>
        <v>132917.80821917808</v>
      </c>
      <c r="R202">
        <f>IF(J202&lt;SUMIFS(Sales!$H:$H,Sales!$C:$C,Investors!G202),0,Investors!Q202)</f>
        <v>0</v>
      </c>
      <c r="S202" s="20">
        <f>SUMIFS(Sales!$H:$H,Sales!$C:$C,Investors!G202)</f>
        <v>45661</v>
      </c>
      <c r="T202" s="18" t="str">
        <f t="shared" si="19"/>
        <v>Exit</v>
      </c>
    </row>
    <row r="203" spans="1:20" hidden="1">
      <c r="A203" t="s">
        <v>455</v>
      </c>
      <c r="B203" t="s">
        <v>456</v>
      </c>
      <c r="C203" t="s">
        <v>457</v>
      </c>
      <c r="D203" t="s">
        <v>86</v>
      </c>
      <c r="E203" t="s">
        <v>185</v>
      </c>
      <c r="F203">
        <v>4</v>
      </c>
      <c r="G203" t="s">
        <v>206</v>
      </c>
      <c r="H203" s="5">
        <v>44964</v>
      </c>
      <c r="I203" s="5">
        <v>45072</v>
      </c>
      <c r="J203" s="6">
        <v>45803</v>
      </c>
      <c r="K203" s="4">
        <v>189647.26</v>
      </c>
      <c r="L203" s="16">
        <v>0.16</v>
      </c>
      <c r="M203" s="4">
        <f t="shared" si="15"/>
        <v>6172.6286268493159</v>
      </c>
      <c r="N203" s="4">
        <f t="shared" si="16"/>
        <v>55532.87438027397</v>
      </c>
      <c r="O203" s="4">
        <f t="shared" si="17"/>
        <v>61705.503007123283</v>
      </c>
      <c r="P203" s="5">
        <f>IF(J203&gt;SUMIFS(Sales!$H:$H,Sales!$C:$C,Investors!G203),SUMIFS(Sales!$H:$H,Sales!$C:$C,Investors!G203),Investors!J203)</f>
        <v>45740</v>
      </c>
      <c r="Q203">
        <f t="shared" si="18"/>
        <v>251352.76300712329</v>
      </c>
      <c r="R203">
        <f>IF(J203&lt;SUMIFS(Sales!$H:$H,Sales!$C:$C,Investors!G203),0,Investors!Q203)</f>
        <v>251352.76300712329</v>
      </c>
      <c r="S203" s="20">
        <f>SUMIFS(Sales!$H:$H,Sales!$C:$C,Investors!G203)</f>
        <v>45740</v>
      </c>
      <c r="T203" s="18" t="str">
        <f t="shared" si="19"/>
        <v>Sale</v>
      </c>
    </row>
    <row r="204" spans="1:20" hidden="1">
      <c r="A204" t="s">
        <v>455</v>
      </c>
      <c r="B204" t="s">
        <v>456</v>
      </c>
      <c r="C204" t="s">
        <v>457</v>
      </c>
      <c r="D204" t="s">
        <v>86</v>
      </c>
      <c r="E204" t="s">
        <v>163</v>
      </c>
      <c r="F204">
        <v>5</v>
      </c>
      <c r="G204" t="s">
        <v>168</v>
      </c>
      <c r="H204" s="5">
        <v>45141</v>
      </c>
      <c r="I204" s="5">
        <v>45273</v>
      </c>
      <c r="J204" s="6">
        <v>46004</v>
      </c>
      <c r="K204" s="4">
        <v>300000</v>
      </c>
      <c r="L204" s="16">
        <v>0.18</v>
      </c>
      <c r="M204" s="4">
        <f t="shared" si="15"/>
        <v>11934.246575342464</v>
      </c>
      <c r="N204" s="4">
        <f t="shared" si="16"/>
        <v>73528.767123287675</v>
      </c>
      <c r="O204" s="4">
        <f t="shared" si="17"/>
        <v>85463.013698630137</v>
      </c>
      <c r="P204" s="5">
        <f>IF(J204&gt;SUMIFS(Sales!$H:$H,Sales!$C:$C,Investors!G204),SUMIFS(Sales!$H:$H,Sales!$C:$C,Investors!G204),Investors!J204)</f>
        <v>45770</v>
      </c>
      <c r="Q204">
        <f t="shared" si="18"/>
        <v>385463.01369863015</v>
      </c>
      <c r="R204">
        <f>IF(J204&lt;SUMIFS(Sales!$H:$H,Sales!$C:$C,Investors!G204),0,Investors!Q204)</f>
        <v>385463.01369863015</v>
      </c>
      <c r="S204" s="20">
        <f>SUMIFS(Sales!$H:$H,Sales!$C:$C,Investors!G204)</f>
        <v>45770</v>
      </c>
      <c r="T204" s="18" t="str">
        <f t="shared" si="19"/>
        <v>Sale</v>
      </c>
    </row>
    <row r="205" spans="1:20" hidden="1">
      <c r="A205" t="s">
        <v>458</v>
      </c>
      <c r="B205" t="s">
        <v>402</v>
      </c>
      <c r="C205" t="s">
        <v>348</v>
      </c>
      <c r="D205" t="s">
        <v>24</v>
      </c>
      <c r="E205" t="s">
        <v>25</v>
      </c>
      <c r="F205">
        <v>1</v>
      </c>
      <c r="G205" t="s">
        <v>36</v>
      </c>
      <c r="H205" s="5">
        <v>44209</v>
      </c>
      <c r="I205" s="5">
        <v>44352</v>
      </c>
      <c r="J205" s="6">
        <v>44760</v>
      </c>
      <c r="K205" s="4">
        <v>200000</v>
      </c>
      <c r="L205" s="16">
        <v>0.15</v>
      </c>
      <c r="M205" s="4">
        <f t="shared" si="15"/>
        <v>8619.17808219178</v>
      </c>
      <c r="N205" s="4">
        <f t="shared" si="16"/>
        <v>33534.246575342462</v>
      </c>
      <c r="O205" s="4">
        <f t="shared" si="17"/>
        <v>42153.42465753424</v>
      </c>
      <c r="P205" s="5">
        <f>IF(J205&gt;SUMIFS(Sales!$H:$H,Sales!$C:$C,Investors!G205),SUMIFS(Sales!$H:$H,Sales!$C:$C,Investors!G205),Investors!J205)</f>
        <v>44760</v>
      </c>
      <c r="Q205">
        <f t="shared" si="18"/>
        <v>242153.42465753423</v>
      </c>
      <c r="R205">
        <f>IF(J205&lt;SUMIFS(Sales!$H:$H,Sales!$C:$C,Investors!G205),0,Investors!Q205)</f>
        <v>0</v>
      </c>
      <c r="S205" s="20">
        <f>SUMIFS(Sales!$H:$H,Sales!$C:$C,Investors!G205)</f>
        <v>44943</v>
      </c>
      <c r="T205" s="18" t="str">
        <f t="shared" si="19"/>
        <v>Exit</v>
      </c>
    </row>
    <row r="206" spans="1:20" hidden="1">
      <c r="A206" t="s">
        <v>459</v>
      </c>
      <c r="B206" t="s">
        <v>460</v>
      </c>
      <c r="C206" t="s">
        <v>461</v>
      </c>
      <c r="D206" t="s">
        <v>24</v>
      </c>
      <c r="E206" t="s">
        <v>44</v>
      </c>
      <c r="F206">
        <v>1</v>
      </c>
      <c r="G206" t="s">
        <v>53</v>
      </c>
      <c r="H206" s="5">
        <v>44243</v>
      </c>
      <c r="I206" s="5">
        <v>44352</v>
      </c>
      <c r="J206" s="6">
        <v>44999</v>
      </c>
      <c r="K206" s="4">
        <v>100000</v>
      </c>
      <c r="L206" s="16">
        <v>0.15</v>
      </c>
      <c r="M206" s="4">
        <f t="shared" si="15"/>
        <v>3284.9315068493152</v>
      </c>
      <c r="N206" s="4">
        <f t="shared" si="16"/>
        <v>26589.04109589041</v>
      </c>
      <c r="O206" s="4">
        <f t="shared" si="17"/>
        <v>29873.972602739726</v>
      </c>
      <c r="P206" s="5">
        <f>IF(J206&gt;SUMIFS(Sales!$H:$H,Sales!$C:$C,Investors!G206),SUMIFS(Sales!$H:$H,Sales!$C:$C,Investors!G206),Investors!J206)</f>
        <v>44999</v>
      </c>
      <c r="Q206">
        <f t="shared" si="18"/>
        <v>129873.97260273973</v>
      </c>
      <c r="R206">
        <f>IF(J206&lt;SUMIFS(Sales!$H:$H,Sales!$C:$C,Investors!G206),0,Investors!Q206)</f>
        <v>129873.97260273973</v>
      </c>
      <c r="S206" s="20">
        <f>SUMIFS(Sales!$H:$H,Sales!$C:$C,Investors!G206)</f>
        <v>44999</v>
      </c>
      <c r="T206" s="18" t="str">
        <f t="shared" si="19"/>
        <v>Sale</v>
      </c>
    </row>
    <row r="207" spans="1:20" hidden="1">
      <c r="A207" t="s">
        <v>462</v>
      </c>
      <c r="B207" t="s">
        <v>463</v>
      </c>
      <c r="C207" t="s">
        <v>464</v>
      </c>
      <c r="D207" t="s">
        <v>24</v>
      </c>
      <c r="E207" t="s">
        <v>25</v>
      </c>
      <c r="F207">
        <v>1</v>
      </c>
      <c r="G207" t="s">
        <v>31</v>
      </c>
      <c r="H207" s="5">
        <v>44273</v>
      </c>
      <c r="I207" s="5">
        <v>44352</v>
      </c>
      <c r="J207" s="6">
        <v>44887</v>
      </c>
      <c r="K207" s="4">
        <v>200000</v>
      </c>
      <c r="L207" s="16">
        <v>0.15</v>
      </c>
      <c r="M207" s="4">
        <f t="shared" si="15"/>
        <v>4761.6438356164381</v>
      </c>
      <c r="N207" s="4">
        <f t="shared" si="16"/>
        <v>43972.602739726026</v>
      </c>
      <c r="O207" s="4">
        <f t="shared" si="17"/>
        <v>48734.246575342462</v>
      </c>
      <c r="P207" s="5">
        <f>IF(J207&gt;SUMIFS(Sales!$H:$H,Sales!$C:$C,Investors!G207),SUMIFS(Sales!$H:$H,Sales!$C:$C,Investors!G207),Investors!J207)</f>
        <v>44887</v>
      </c>
      <c r="Q207">
        <f t="shared" si="18"/>
        <v>248734.24657534246</v>
      </c>
      <c r="R207">
        <f>IF(J207&lt;SUMIFS(Sales!$H:$H,Sales!$C:$C,Investors!G207),0,Investors!Q207)</f>
        <v>248734.24657534246</v>
      </c>
      <c r="S207" s="20">
        <f>SUMIFS(Sales!$H:$H,Sales!$C:$C,Investors!G207)</f>
        <v>44887</v>
      </c>
      <c r="T207" s="18" t="str">
        <f t="shared" si="19"/>
        <v>Sale</v>
      </c>
    </row>
    <row r="208" spans="1:20" hidden="1">
      <c r="A208" t="s">
        <v>465</v>
      </c>
      <c r="B208" t="s">
        <v>466</v>
      </c>
      <c r="C208" t="s">
        <v>467</v>
      </c>
      <c r="D208" t="s">
        <v>24</v>
      </c>
      <c r="E208" t="s">
        <v>25</v>
      </c>
      <c r="F208">
        <v>1</v>
      </c>
      <c r="G208" t="s">
        <v>41</v>
      </c>
      <c r="H208" s="5">
        <v>44253</v>
      </c>
      <c r="I208" s="5">
        <v>44352</v>
      </c>
      <c r="J208" s="6">
        <v>44951</v>
      </c>
      <c r="K208" s="4">
        <v>100000</v>
      </c>
      <c r="L208" s="16">
        <v>0.18</v>
      </c>
      <c r="M208" s="4">
        <f t="shared" si="15"/>
        <v>2983.5616438356165</v>
      </c>
      <c r="N208" s="4">
        <f t="shared" si="16"/>
        <v>29539.726027397261</v>
      </c>
      <c r="O208" s="4">
        <f t="shared" si="17"/>
        <v>32523.287671232876</v>
      </c>
      <c r="P208" s="5">
        <f>IF(J208&gt;SUMIFS(Sales!$H:$H,Sales!$C:$C,Investors!G208),SUMIFS(Sales!$H:$H,Sales!$C:$C,Investors!G208),Investors!J208)</f>
        <v>44951</v>
      </c>
      <c r="Q208">
        <f t="shared" si="18"/>
        <v>132523.28767123289</v>
      </c>
      <c r="R208">
        <f>IF(J208&lt;SUMIFS(Sales!$H:$H,Sales!$C:$C,Investors!G208),0,Investors!Q208)</f>
        <v>0</v>
      </c>
      <c r="S208" s="20">
        <f>SUMIFS(Sales!$H:$H,Sales!$C:$C,Investors!G208)</f>
        <v>45056</v>
      </c>
      <c r="T208" s="18" t="str">
        <f t="shared" si="19"/>
        <v>Exit</v>
      </c>
    </row>
    <row r="209" spans="1:20" hidden="1">
      <c r="A209" t="s">
        <v>465</v>
      </c>
      <c r="B209" t="s">
        <v>466</v>
      </c>
      <c r="C209" t="s">
        <v>467</v>
      </c>
      <c r="D209" t="s">
        <v>24</v>
      </c>
      <c r="E209" t="s">
        <v>44</v>
      </c>
      <c r="F209">
        <v>2</v>
      </c>
      <c r="G209" t="s">
        <v>54</v>
      </c>
      <c r="H209" s="5">
        <v>44253</v>
      </c>
      <c r="I209" s="5">
        <v>44352</v>
      </c>
      <c r="J209" s="6">
        <v>45019</v>
      </c>
      <c r="K209" s="4">
        <v>900000</v>
      </c>
      <c r="L209" s="16">
        <v>0.18</v>
      </c>
      <c r="M209" s="4">
        <f t="shared" si="15"/>
        <v>26852.054794520551</v>
      </c>
      <c r="N209" s="4">
        <f t="shared" si="16"/>
        <v>296038.35616438359</v>
      </c>
      <c r="O209" s="4">
        <f t="shared" si="17"/>
        <v>322890.41095890413</v>
      </c>
      <c r="P209" s="5">
        <f>IF(J209&gt;SUMIFS(Sales!$H:$H,Sales!$C:$C,Investors!G209),SUMIFS(Sales!$H:$H,Sales!$C:$C,Investors!G209),Investors!J209)</f>
        <v>45019</v>
      </c>
      <c r="Q209">
        <f t="shared" si="18"/>
        <v>1222890.4109589041</v>
      </c>
      <c r="R209">
        <f>IF(J209&lt;SUMIFS(Sales!$H:$H,Sales!$C:$C,Investors!G209),0,Investors!Q209)</f>
        <v>1222890.4109589041</v>
      </c>
      <c r="S209" s="20">
        <f>SUMIFS(Sales!$H:$H,Sales!$C:$C,Investors!G209)</f>
        <v>45019</v>
      </c>
      <c r="T209" s="18" t="str">
        <f t="shared" si="19"/>
        <v>Sale</v>
      </c>
    </row>
    <row r="210" spans="1:20" hidden="1">
      <c r="A210" t="s">
        <v>465</v>
      </c>
      <c r="B210" t="s">
        <v>466</v>
      </c>
      <c r="C210" t="s">
        <v>467</v>
      </c>
      <c r="D210" t="s">
        <v>86</v>
      </c>
      <c r="E210" t="s">
        <v>241</v>
      </c>
      <c r="F210">
        <v>3</v>
      </c>
      <c r="G210" t="s">
        <v>243</v>
      </c>
      <c r="H210" s="5">
        <v>44964</v>
      </c>
      <c r="I210" s="5">
        <v>45072</v>
      </c>
      <c r="J210" s="6">
        <v>45532</v>
      </c>
      <c r="K210" s="4">
        <v>131234.94</v>
      </c>
      <c r="L210" s="16">
        <v>0.18</v>
      </c>
      <c r="M210" s="4">
        <f t="shared" si="15"/>
        <v>4271.4276361643833</v>
      </c>
      <c r="N210" s="4">
        <f t="shared" si="16"/>
        <v>29770.556252054794</v>
      </c>
      <c r="O210" s="4">
        <f t="shared" si="17"/>
        <v>34041.983888219176</v>
      </c>
      <c r="P210" s="5">
        <f>IF(J210&gt;SUMIFS(Sales!$H:$H,Sales!$C:$C,Investors!G210),SUMIFS(Sales!$H:$H,Sales!$C:$C,Investors!G210),Investors!J210)</f>
        <v>45532</v>
      </c>
      <c r="Q210">
        <f t="shared" si="18"/>
        <v>165276.92388821917</v>
      </c>
      <c r="R210">
        <f>IF(J210&lt;SUMIFS(Sales!$H:$H,Sales!$C:$C,Investors!G210),0,Investors!Q210)</f>
        <v>165276.92388821917</v>
      </c>
      <c r="S210" s="20">
        <f>SUMIFS(Sales!$H:$H,Sales!$C:$C,Investors!G210)</f>
        <v>45532</v>
      </c>
      <c r="T210" s="18" t="str">
        <f t="shared" si="19"/>
        <v>Sale</v>
      </c>
    </row>
    <row r="211" spans="1:20" hidden="1">
      <c r="A211" t="s">
        <v>465</v>
      </c>
      <c r="B211" t="s">
        <v>466</v>
      </c>
      <c r="C211" t="s">
        <v>467</v>
      </c>
      <c r="D211" t="s">
        <v>86</v>
      </c>
      <c r="E211" t="s">
        <v>219</v>
      </c>
      <c r="F211">
        <v>4</v>
      </c>
      <c r="G211" t="s">
        <v>226</v>
      </c>
      <c r="H211" s="5">
        <v>45027</v>
      </c>
      <c r="I211" s="5">
        <v>45129</v>
      </c>
      <c r="J211" s="6">
        <v>45860</v>
      </c>
      <c r="K211" s="4">
        <v>1100000</v>
      </c>
      <c r="L211" s="16">
        <v>0.18</v>
      </c>
      <c r="M211" s="4">
        <f t="shared" si="15"/>
        <v>33813.698630136983</v>
      </c>
      <c r="N211" s="4">
        <f t="shared" si="16"/>
        <v>253873.97260273976</v>
      </c>
      <c r="O211" s="4">
        <f t="shared" si="17"/>
        <v>287687.67123287672</v>
      </c>
      <c r="P211" s="5">
        <f>IF(J211&gt;SUMIFS(Sales!$H:$H,Sales!$C:$C,Investors!G211),SUMIFS(Sales!$H:$H,Sales!$C:$C,Investors!G211),Investors!J211)</f>
        <v>45597</v>
      </c>
      <c r="Q211">
        <f t="shared" si="18"/>
        <v>1387687.6712328768</v>
      </c>
      <c r="R211">
        <f>IF(J211&lt;SUMIFS(Sales!$H:$H,Sales!$C:$C,Investors!G211),0,Investors!Q211)</f>
        <v>1387687.6712328768</v>
      </c>
      <c r="S211" s="20">
        <f>SUMIFS(Sales!$H:$H,Sales!$C:$C,Investors!G211)</f>
        <v>45597</v>
      </c>
      <c r="T211" s="18" t="str">
        <f t="shared" si="19"/>
        <v>Sale</v>
      </c>
    </row>
    <row r="212" spans="1:20" hidden="1">
      <c r="A212" t="s">
        <v>465</v>
      </c>
      <c r="B212" t="s">
        <v>466</v>
      </c>
      <c r="C212" t="s">
        <v>467</v>
      </c>
      <c r="D212" t="s">
        <v>86</v>
      </c>
      <c r="E212" t="s">
        <v>241</v>
      </c>
      <c r="F212">
        <v>5</v>
      </c>
      <c r="G212" t="s">
        <v>253</v>
      </c>
      <c r="H212" s="5">
        <v>45027</v>
      </c>
      <c r="I212" s="5">
        <v>45129</v>
      </c>
      <c r="J212" s="6">
        <v>45520</v>
      </c>
      <c r="K212" s="4">
        <v>111295.21</v>
      </c>
      <c r="L212" s="16">
        <v>0.18</v>
      </c>
      <c r="M212" s="4">
        <f t="shared" si="15"/>
        <v>3421.184263561644</v>
      </c>
      <c r="N212" s="4">
        <f t="shared" si="16"/>
        <v>21460.155835068494</v>
      </c>
      <c r="O212" s="4">
        <f t="shared" si="17"/>
        <v>24881.340098630139</v>
      </c>
      <c r="P212" s="5">
        <f>IF(J212&gt;SUMIFS(Sales!$H:$H,Sales!$C:$C,Investors!G212),SUMIFS(Sales!$H:$H,Sales!$C:$C,Investors!G212),Investors!J212)</f>
        <v>45520</v>
      </c>
      <c r="Q212">
        <f t="shared" si="18"/>
        <v>136176.55009863013</v>
      </c>
      <c r="R212">
        <f>IF(J212&lt;SUMIFS(Sales!$H:$H,Sales!$C:$C,Investors!G212),0,Investors!Q212)</f>
        <v>136176.55009863013</v>
      </c>
      <c r="S212" s="20">
        <f>SUMIFS(Sales!$H:$H,Sales!$C:$C,Investors!G212)</f>
        <v>45520</v>
      </c>
      <c r="T212" s="18" t="str">
        <f t="shared" si="19"/>
        <v>Sale</v>
      </c>
    </row>
    <row r="213" spans="1:20" hidden="1">
      <c r="A213" t="s">
        <v>468</v>
      </c>
      <c r="B213" t="s">
        <v>469</v>
      </c>
      <c r="C213" t="s">
        <v>470</v>
      </c>
      <c r="D213" t="s">
        <v>24</v>
      </c>
      <c r="E213" t="s">
        <v>25</v>
      </c>
      <c r="F213">
        <v>1</v>
      </c>
      <c r="G213" t="s">
        <v>36</v>
      </c>
      <c r="H213" s="5">
        <v>44274</v>
      </c>
      <c r="I213" s="5">
        <v>44352</v>
      </c>
      <c r="J213" s="6">
        <v>44804</v>
      </c>
      <c r="K213" s="4">
        <v>100000</v>
      </c>
      <c r="L213" s="16">
        <v>0.15</v>
      </c>
      <c r="M213" s="4">
        <f t="shared" si="15"/>
        <v>2350.6849315068494</v>
      </c>
      <c r="N213" s="4">
        <f t="shared" si="16"/>
        <v>18575.342465753423</v>
      </c>
      <c r="O213" s="4">
        <f t="shared" si="17"/>
        <v>20926.027397260274</v>
      </c>
      <c r="P213" s="5">
        <f>IF(J213&gt;SUMIFS(Sales!$H:$H,Sales!$C:$C,Investors!G213),SUMIFS(Sales!$H:$H,Sales!$C:$C,Investors!G213),Investors!J213)</f>
        <v>44804</v>
      </c>
      <c r="Q213">
        <f t="shared" si="18"/>
        <v>120926.02739726027</v>
      </c>
      <c r="R213">
        <f>IF(J213&lt;SUMIFS(Sales!$H:$H,Sales!$C:$C,Investors!G213),0,Investors!Q213)</f>
        <v>0</v>
      </c>
      <c r="S213" s="20">
        <f>SUMIFS(Sales!$H:$H,Sales!$C:$C,Investors!G213)</f>
        <v>44943</v>
      </c>
      <c r="T213" s="18" t="str">
        <f t="shared" si="19"/>
        <v>Exit</v>
      </c>
    </row>
    <row r="214" spans="1:20" hidden="1">
      <c r="A214" t="s">
        <v>471</v>
      </c>
      <c r="B214" t="s">
        <v>472</v>
      </c>
      <c r="C214" t="s">
        <v>473</v>
      </c>
      <c r="D214" t="s">
        <v>24</v>
      </c>
      <c r="E214" t="s">
        <v>25</v>
      </c>
      <c r="F214">
        <v>1</v>
      </c>
      <c r="G214" t="s">
        <v>31</v>
      </c>
      <c r="H214" s="5">
        <v>44284</v>
      </c>
      <c r="I214" s="5">
        <v>44352</v>
      </c>
      <c r="J214" s="6">
        <v>44887</v>
      </c>
      <c r="K214" s="4">
        <v>500000</v>
      </c>
      <c r="L214" s="16">
        <v>0.18</v>
      </c>
      <c r="M214" s="4">
        <f t="shared" si="15"/>
        <v>10246.575342465754</v>
      </c>
      <c r="N214" s="4">
        <f t="shared" si="16"/>
        <v>131917.80821917808</v>
      </c>
      <c r="O214" s="4">
        <f t="shared" si="17"/>
        <v>142164.38356164383</v>
      </c>
      <c r="P214" s="5">
        <f>IF(J214&gt;SUMIFS(Sales!$H:$H,Sales!$C:$C,Investors!G214),SUMIFS(Sales!$H:$H,Sales!$C:$C,Investors!G214),Investors!J214)</f>
        <v>44887</v>
      </c>
      <c r="Q214">
        <f t="shared" si="18"/>
        <v>642164.38356164377</v>
      </c>
      <c r="R214">
        <f>IF(J214&lt;SUMIFS(Sales!$H:$H,Sales!$C:$C,Investors!G214),0,Investors!Q214)</f>
        <v>642164.38356164377</v>
      </c>
      <c r="S214" s="20">
        <f>SUMIFS(Sales!$H:$H,Sales!$C:$C,Investors!G214)</f>
        <v>44887</v>
      </c>
      <c r="T214" s="18" t="str">
        <f t="shared" si="19"/>
        <v>Sale</v>
      </c>
    </row>
    <row r="215" spans="1:20" hidden="1">
      <c r="A215" t="s">
        <v>471</v>
      </c>
      <c r="B215" t="s">
        <v>472</v>
      </c>
      <c r="C215" t="s">
        <v>473</v>
      </c>
      <c r="D215" t="s">
        <v>86</v>
      </c>
      <c r="E215" t="s">
        <v>185</v>
      </c>
      <c r="F215">
        <v>2</v>
      </c>
      <c r="G215" t="s">
        <v>194</v>
      </c>
      <c r="H215" s="5">
        <v>44952</v>
      </c>
      <c r="I215" s="5">
        <v>45044</v>
      </c>
      <c r="J215" s="6">
        <v>45775</v>
      </c>
      <c r="K215" s="4">
        <v>500000</v>
      </c>
      <c r="L215" s="16">
        <v>0.16</v>
      </c>
      <c r="M215" s="4">
        <f t="shared" si="15"/>
        <v>13863.013698630139</v>
      </c>
      <c r="N215" s="4">
        <f t="shared" si="16"/>
        <v>152547.94520547945</v>
      </c>
      <c r="O215" s="4">
        <f t="shared" si="17"/>
        <v>166410.9589041096</v>
      </c>
      <c r="P215" s="5">
        <f>IF(J215&gt;SUMIFS(Sales!$H:$H,Sales!$C:$C,Investors!G215),SUMIFS(Sales!$H:$H,Sales!$C:$C,Investors!G215),Investors!J215)</f>
        <v>45740</v>
      </c>
      <c r="Q215">
        <f t="shared" si="18"/>
        <v>666410.95890410966</v>
      </c>
      <c r="R215">
        <f>IF(J215&lt;SUMIFS(Sales!$H:$H,Sales!$C:$C,Investors!G215),0,Investors!Q215)</f>
        <v>666410.95890410966</v>
      </c>
      <c r="S215" s="20">
        <f>SUMIFS(Sales!$H:$H,Sales!$C:$C,Investors!G215)</f>
        <v>45740</v>
      </c>
      <c r="T215" s="18" t="str">
        <f t="shared" si="19"/>
        <v>Sale</v>
      </c>
    </row>
    <row r="216" spans="1:20" hidden="1">
      <c r="A216" t="s">
        <v>474</v>
      </c>
      <c r="B216" t="s">
        <v>475</v>
      </c>
      <c r="C216" t="s">
        <v>476</v>
      </c>
      <c r="D216" t="s">
        <v>24</v>
      </c>
      <c r="E216" t="s">
        <v>25</v>
      </c>
      <c r="F216">
        <v>1</v>
      </c>
      <c r="G216" t="s">
        <v>40</v>
      </c>
      <c r="H216" s="5">
        <v>44221</v>
      </c>
      <c r="I216" s="5">
        <v>44352</v>
      </c>
      <c r="J216" s="6">
        <v>44896</v>
      </c>
      <c r="K216" s="4">
        <v>100000</v>
      </c>
      <c r="L216" s="16">
        <v>0.15</v>
      </c>
      <c r="M216" s="4">
        <f t="shared" si="15"/>
        <v>3947.9452054794519</v>
      </c>
      <c r="N216" s="4">
        <f t="shared" si="16"/>
        <v>22356.164383561641</v>
      </c>
      <c r="O216" s="4">
        <f t="shared" si="17"/>
        <v>26304.109589041094</v>
      </c>
      <c r="P216" s="5">
        <f>IF(J216&gt;SUMIFS(Sales!$H:$H,Sales!$C:$C,Investors!G216),SUMIFS(Sales!$H:$H,Sales!$C:$C,Investors!G216),Investors!J216)</f>
        <v>44896</v>
      </c>
      <c r="Q216">
        <f t="shared" si="18"/>
        <v>126304.10958904109</v>
      </c>
      <c r="R216">
        <f>IF(J216&lt;SUMIFS(Sales!$H:$H,Sales!$C:$C,Investors!G216),0,Investors!Q216)</f>
        <v>126304.10958904109</v>
      </c>
      <c r="S216" s="20">
        <f>SUMIFS(Sales!$H:$H,Sales!$C:$C,Investors!G216)</f>
        <v>44896</v>
      </c>
      <c r="T216" s="18" t="str">
        <f t="shared" si="19"/>
        <v>Sale</v>
      </c>
    </row>
    <row r="217" spans="1:20" hidden="1">
      <c r="A217" t="s">
        <v>474</v>
      </c>
      <c r="B217" t="s">
        <v>475</v>
      </c>
      <c r="C217" t="s">
        <v>476</v>
      </c>
      <c r="D217" t="s">
        <v>86</v>
      </c>
      <c r="E217" t="s">
        <v>106</v>
      </c>
      <c r="F217">
        <v>2</v>
      </c>
      <c r="G217" t="s">
        <v>110</v>
      </c>
      <c r="H217" s="5">
        <v>44684</v>
      </c>
      <c r="I217" s="5">
        <v>44706</v>
      </c>
      <c r="J217" s="6">
        <v>45323</v>
      </c>
      <c r="K217" s="4">
        <v>200000</v>
      </c>
      <c r="L217" s="16">
        <v>0.14000000000000001</v>
      </c>
      <c r="M217" s="4">
        <f t="shared" si="15"/>
        <v>1326.027397260274</v>
      </c>
      <c r="N217" s="4">
        <f t="shared" si="16"/>
        <v>47331.506849315076</v>
      </c>
      <c r="O217" s="4">
        <f t="shared" si="17"/>
        <v>48657.534246575349</v>
      </c>
      <c r="P217" s="5">
        <f>IF(J217&gt;SUMIFS(Sales!$H:$H,Sales!$C:$C,Investors!G217),SUMIFS(Sales!$H:$H,Sales!$C:$C,Investors!G217),Investors!J217)</f>
        <v>45323</v>
      </c>
      <c r="Q217">
        <f t="shared" si="18"/>
        <v>248657.53424657535</v>
      </c>
      <c r="R217">
        <f>IF(J217&lt;SUMIFS(Sales!$H:$H,Sales!$C:$C,Investors!G217),0,Investors!Q217)</f>
        <v>0</v>
      </c>
      <c r="S217" s="20">
        <f>SUMIFS(Sales!$H:$H,Sales!$C:$C,Investors!G217)</f>
        <v>45336</v>
      </c>
      <c r="T217" s="18" t="str">
        <f t="shared" si="19"/>
        <v>Exit</v>
      </c>
    </row>
    <row r="218" spans="1:20" hidden="1">
      <c r="A218" t="s">
        <v>477</v>
      </c>
      <c r="B218" t="s">
        <v>478</v>
      </c>
      <c r="C218" t="s">
        <v>479</v>
      </c>
      <c r="D218" t="s">
        <v>24</v>
      </c>
      <c r="E218" t="s">
        <v>44</v>
      </c>
      <c r="F218">
        <v>1</v>
      </c>
      <c r="G218" t="s">
        <v>56</v>
      </c>
      <c r="H218" s="5">
        <v>44267</v>
      </c>
      <c r="I218" s="5">
        <v>44378</v>
      </c>
      <c r="J218" s="6">
        <v>44936</v>
      </c>
      <c r="K218" s="4">
        <v>800000</v>
      </c>
      <c r="L218" s="16">
        <v>0.18</v>
      </c>
      <c r="M218" s="4">
        <f t="shared" si="15"/>
        <v>26761.643835616436</v>
      </c>
      <c r="N218" s="4">
        <f t="shared" si="16"/>
        <v>220142.46575342465</v>
      </c>
      <c r="O218" s="4">
        <f t="shared" si="17"/>
        <v>246904.10958904109</v>
      </c>
      <c r="P218" s="5">
        <f>IF(J218&gt;SUMIFS(Sales!$H:$H,Sales!$C:$C,Investors!G218),SUMIFS(Sales!$H:$H,Sales!$C:$C,Investors!G218),Investors!J218)</f>
        <v>44936</v>
      </c>
      <c r="Q218">
        <f t="shared" si="18"/>
        <v>1046904.1095890411</v>
      </c>
      <c r="R218">
        <f>IF(J218&lt;SUMIFS(Sales!$H:$H,Sales!$C:$C,Investors!G218),0,Investors!Q218)</f>
        <v>1046904.1095890411</v>
      </c>
      <c r="S218" s="20">
        <f>SUMIFS(Sales!$H:$H,Sales!$C:$C,Investors!G218)</f>
        <v>44936</v>
      </c>
      <c r="T218" s="18" t="str">
        <f t="shared" si="19"/>
        <v>Sale</v>
      </c>
    </row>
    <row r="219" spans="1:20" hidden="1">
      <c r="A219" t="s">
        <v>480</v>
      </c>
      <c r="B219" t="s">
        <v>481</v>
      </c>
      <c r="C219" t="s">
        <v>482</v>
      </c>
      <c r="D219" t="s">
        <v>86</v>
      </c>
      <c r="E219" t="s">
        <v>106</v>
      </c>
      <c r="F219">
        <v>2</v>
      </c>
      <c r="G219" t="s">
        <v>117</v>
      </c>
      <c r="H219" s="5">
        <v>44705</v>
      </c>
      <c r="I219" s="5">
        <v>44721</v>
      </c>
      <c r="J219" s="6">
        <v>45435</v>
      </c>
      <c r="K219" s="4">
        <v>600000</v>
      </c>
      <c r="L219" s="16">
        <v>0.16</v>
      </c>
      <c r="M219" s="4">
        <f t="shared" si="15"/>
        <v>2893.1506849315065</v>
      </c>
      <c r="N219" s="4">
        <f t="shared" si="16"/>
        <v>187791.78082191784</v>
      </c>
      <c r="O219" s="4">
        <f t="shared" si="17"/>
        <v>190684.93150684936</v>
      </c>
      <c r="P219" s="5">
        <f>IF(J219&gt;SUMIFS(Sales!$H:$H,Sales!$C:$C,Investors!G219),SUMIFS(Sales!$H:$H,Sales!$C:$C,Investors!G219),Investors!J219)</f>
        <v>45435</v>
      </c>
      <c r="Q219">
        <f t="shared" si="18"/>
        <v>790684.93150684936</v>
      </c>
      <c r="R219">
        <f>IF(J219&lt;SUMIFS(Sales!$H:$H,Sales!$C:$C,Investors!G219),0,Investors!Q219)</f>
        <v>0</v>
      </c>
      <c r="S219" s="20">
        <f>SUMIFS(Sales!$H:$H,Sales!$C:$C,Investors!G219)</f>
        <v>45505</v>
      </c>
      <c r="T219" s="18" t="str">
        <f t="shared" si="19"/>
        <v>Exit</v>
      </c>
    </row>
    <row r="220" spans="1:20" hidden="1">
      <c r="A220" t="s">
        <v>480</v>
      </c>
      <c r="B220" t="s">
        <v>481</v>
      </c>
      <c r="C220" t="s">
        <v>482</v>
      </c>
      <c r="D220" t="s">
        <v>86</v>
      </c>
      <c r="E220" t="s">
        <v>132</v>
      </c>
      <c r="F220">
        <v>3</v>
      </c>
      <c r="G220" t="s">
        <v>135</v>
      </c>
      <c r="H220" s="5">
        <v>45387</v>
      </c>
      <c r="I220" s="5">
        <v>45443</v>
      </c>
      <c r="J220" s="6">
        <v>46174</v>
      </c>
      <c r="K220" s="4">
        <v>296340</v>
      </c>
      <c r="L220" s="16">
        <v>0.16</v>
      </c>
      <c r="M220" s="4">
        <f t="shared" si="15"/>
        <v>5001.2449315068498</v>
      </c>
      <c r="N220" s="4">
        <f t="shared" si="16"/>
        <v>90022.408767123285</v>
      </c>
      <c r="O220" s="4">
        <f t="shared" si="17"/>
        <v>95023.653698630136</v>
      </c>
      <c r="P220" s="5">
        <f>IF(J220&gt;SUMIFS(Sales!$H:$H,Sales!$C:$C,Investors!G220),SUMIFS(Sales!$H:$H,Sales!$C:$C,Investors!G220),Investors!J220)</f>
        <v>46136</v>
      </c>
      <c r="Q220">
        <f t="shared" si="18"/>
        <v>391363.65369863017</v>
      </c>
      <c r="R220">
        <f>IF(J220&lt;SUMIFS(Sales!$H:$H,Sales!$C:$C,Investors!G220),0,Investors!Q220)</f>
        <v>391363.65369863017</v>
      </c>
      <c r="S220" s="20">
        <f>SUMIFS(Sales!$H:$H,Sales!$C:$C,Investors!G220)</f>
        <v>46136</v>
      </c>
      <c r="T220" s="18" t="str">
        <f t="shared" si="19"/>
        <v>Sale</v>
      </c>
    </row>
    <row r="221" spans="1:20" hidden="1">
      <c r="A221" t="s">
        <v>480</v>
      </c>
      <c r="B221" t="s">
        <v>481</v>
      </c>
      <c r="C221" t="s">
        <v>482</v>
      </c>
      <c r="D221" t="s">
        <v>86</v>
      </c>
      <c r="E221" t="s">
        <v>172</v>
      </c>
      <c r="F221">
        <v>4</v>
      </c>
      <c r="G221" t="s">
        <v>181</v>
      </c>
      <c r="H221" s="5">
        <v>45447</v>
      </c>
      <c r="I221" s="5">
        <v>45450</v>
      </c>
      <c r="J221" s="6">
        <v>46181</v>
      </c>
      <c r="K221" s="4">
        <v>175000</v>
      </c>
      <c r="L221" s="16">
        <v>0.18</v>
      </c>
      <c r="M221" s="4">
        <f t="shared" si="15"/>
        <v>158.21917808219177</v>
      </c>
      <c r="N221" s="4">
        <f t="shared" si="16"/>
        <v>19072.60273972603</v>
      </c>
      <c r="O221" s="4">
        <f t="shared" si="17"/>
        <v>19230.821917808222</v>
      </c>
      <c r="P221" s="5">
        <f>IF(J221&gt;SUMIFS(Sales!$H:$H,Sales!$C:$C,Investors!G221),SUMIFS(Sales!$H:$H,Sales!$C:$C,Investors!G221),Investors!J221)</f>
        <v>45671</v>
      </c>
      <c r="Q221">
        <f t="shared" si="18"/>
        <v>194230.82191780821</v>
      </c>
      <c r="R221">
        <f>IF(J221&lt;SUMIFS(Sales!$H:$H,Sales!$C:$C,Investors!G221),0,Investors!Q221)</f>
        <v>194230.82191780821</v>
      </c>
      <c r="S221" s="20">
        <f>SUMIFS(Sales!$H:$H,Sales!$C:$C,Investors!G221)</f>
        <v>45671</v>
      </c>
      <c r="T221" s="18" t="str">
        <f t="shared" si="19"/>
        <v>Sale</v>
      </c>
    </row>
    <row r="222" spans="1:20" hidden="1">
      <c r="A222" t="s">
        <v>480</v>
      </c>
      <c r="B222" t="s">
        <v>481</v>
      </c>
      <c r="C222" t="s">
        <v>482</v>
      </c>
      <c r="D222" t="s">
        <v>86</v>
      </c>
      <c r="E222" t="s">
        <v>172</v>
      </c>
      <c r="F222">
        <v>5</v>
      </c>
      <c r="G222" t="s">
        <v>183</v>
      </c>
      <c r="H222" s="5">
        <v>45447</v>
      </c>
      <c r="I222" s="5">
        <v>45450</v>
      </c>
      <c r="J222" s="6">
        <v>46181</v>
      </c>
      <c r="K222" s="4">
        <v>525000</v>
      </c>
      <c r="L222" s="16">
        <v>0.18</v>
      </c>
      <c r="M222" s="4">
        <f t="shared" si="15"/>
        <v>474.65753424657532</v>
      </c>
      <c r="N222" s="4">
        <f t="shared" si="16"/>
        <v>57217.808219178078</v>
      </c>
      <c r="O222" s="4">
        <f t="shared" si="17"/>
        <v>57692.465753424651</v>
      </c>
      <c r="P222" s="5">
        <f>IF(J222&gt;SUMIFS(Sales!$H:$H,Sales!$C:$C,Investors!G222),SUMIFS(Sales!$H:$H,Sales!$C:$C,Investors!G222),Investors!J222)</f>
        <v>45671</v>
      </c>
      <c r="Q222">
        <f t="shared" si="18"/>
        <v>582692.46575342468</v>
      </c>
      <c r="R222">
        <f>IF(J222&lt;SUMIFS(Sales!$H:$H,Sales!$C:$C,Investors!G222),0,Investors!Q222)</f>
        <v>582692.46575342468</v>
      </c>
      <c r="S222" s="20">
        <f>SUMIFS(Sales!$H:$H,Sales!$C:$C,Investors!G222)</f>
        <v>45671</v>
      </c>
      <c r="T222" s="18" t="str">
        <f t="shared" si="19"/>
        <v>Sale</v>
      </c>
    </row>
    <row r="223" spans="1:20" hidden="1">
      <c r="A223" t="s">
        <v>483</v>
      </c>
      <c r="B223" t="s">
        <v>484</v>
      </c>
      <c r="C223" t="s">
        <v>485</v>
      </c>
      <c r="D223" t="s">
        <v>86</v>
      </c>
      <c r="E223" t="s">
        <v>172</v>
      </c>
      <c r="F223">
        <v>3</v>
      </c>
      <c r="G223" t="s">
        <v>179</v>
      </c>
      <c r="H223" s="5">
        <v>44845</v>
      </c>
      <c r="I223" s="5">
        <v>44868</v>
      </c>
      <c r="J223" s="6">
        <v>45530</v>
      </c>
      <c r="K223" s="4">
        <v>127553.41</v>
      </c>
      <c r="L223" s="16">
        <v>0.14000000000000001</v>
      </c>
      <c r="M223" s="4">
        <f t="shared" si="15"/>
        <v>884.13733506849326</v>
      </c>
      <c r="N223" s="4">
        <f t="shared" si="16"/>
        <v>32388.082298082198</v>
      </c>
      <c r="O223" s="4">
        <f t="shared" si="17"/>
        <v>33272.219633150693</v>
      </c>
      <c r="P223" s="5">
        <f>IF(J223&gt;SUMIFS(Sales!$H:$H,Sales!$C:$C,Investors!G223),SUMIFS(Sales!$H:$H,Sales!$C:$C,Investors!G223),Investors!J223)</f>
        <v>45530</v>
      </c>
      <c r="Q223">
        <f t="shared" si="18"/>
        <v>160825.6296331507</v>
      </c>
      <c r="R223">
        <f>IF(J223&lt;SUMIFS(Sales!$H:$H,Sales!$C:$C,Investors!G223),0,Investors!Q223)</f>
        <v>0</v>
      </c>
      <c r="S223" s="20">
        <f>SUMIFS(Sales!$H:$H,Sales!$C:$C,Investors!G223)</f>
        <v>45671</v>
      </c>
      <c r="T223" s="18" t="str">
        <f t="shared" si="19"/>
        <v>Exit</v>
      </c>
    </row>
    <row r="224" spans="1:20" hidden="1">
      <c r="A224" t="s">
        <v>483</v>
      </c>
      <c r="B224" t="s">
        <v>484</v>
      </c>
      <c r="C224" t="s">
        <v>485</v>
      </c>
      <c r="D224" t="s">
        <v>86</v>
      </c>
      <c r="E224" t="s">
        <v>172</v>
      </c>
      <c r="F224">
        <v>4</v>
      </c>
      <c r="G224" t="s">
        <v>184</v>
      </c>
      <c r="H224" s="5">
        <v>45539</v>
      </c>
      <c r="I224" s="5">
        <v>45539</v>
      </c>
      <c r="J224" s="6">
        <v>46270</v>
      </c>
      <c r="K224" s="4">
        <v>160664.88</v>
      </c>
      <c r="L224" s="16">
        <v>0.14000000000000001</v>
      </c>
      <c r="M224" s="4">
        <f t="shared" si="15"/>
        <v>0</v>
      </c>
      <c r="N224" s="4">
        <f t="shared" si="16"/>
        <v>8134.4848832876733</v>
      </c>
      <c r="O224" s="4">
        <f t="shared" si="17"/>
        <v>8134.4848832876733</v>
      </c>
      <c r="P224" s="5">
        <f>IF(J224&gt;SUMIFS(Sales!$H:$H,Sales!$C:$C,Investors!G224),SUMIFS(Sales!$H:$H,Sales!$C:$C,Investors!G224),Investors!J224)</f>
        <v>45671</v>
      </c>
      <c r="Q224">
        <f t="shared" si="18"/>
        <v>168799.36488328766</v>
      </c>
      <c r="R224">
        <f>IF(J224&lt;SUMIFS(Sales!$H:$H,Sales!$C:$C,Investors!G224),0,Investors!Q224)</f>
        <v>168799.36488328766</v>
      </c>
      <c r="S224" s="20">
        <f>SUMIFS(Sales!$H:$H,Sales!$C:$C,Investors!G224)</f>
        <v>45671</v>
      </c>
      <c r="T224" s="18" t="str">
        <f t="shared" si="19"/>
        <v>Sale</v>
      </c>
    </row>
    <row r="225" spans="1:20" hidden="1">
      <c r="A225" t="s">
        <v>486</v>
      </c>
      <c r="B225" t="s">
        <v>487</v>
      </c>
      <c r="C225" t="s">
        <v>488</v>
      </c>
      <c r="D225" t="s">
        <v>24</v>
      </c>
      <c r="E225" t="s">
        <v>25</v>
      </c>
      <c r="F225">
        <v>1</v>
      </c>
      <c r="G225" t="s">
        <v>36</v>
      </c>
      <c r="H225" s="5">
        <v>44237</v>
      </c>
      <c r="I225" s="5">
        <v>44378</v>
      </c>
      <c r="J225" s="6">
        <v>44943</v>
      </c>
      <c r="K225" s="4">
        <v>100000</v>
      </c>
      <c r="L225" s="16">
        <v>0.15</v>
      </c>
      <c r="M225" s="4">
        <f t="shared" si="15"/>
        <v>4249.3150684931506</v>
      </c>
      <c r="N225" s="4">
        <f t="shared" si="16"/>
        <v>23219.178082191778</v>
      </c>
      <c r="O225" s="4">
        <f t="shared" si="17"/>
        <v>27468.493150684928</v>
      </c>
      <c r="P225" s="5">
        <f>IF(J225&gt;SUMIFS(Sales!$H:$H,Sales!$C:$C,Investors!G225),SUMIFS(Sales!$H:$H,Sales!$C:$C,Investors!G225),Investors!J225)</f>
        <v>44943</v>
      </c>
      <c r="Q225">
        <f t="shared" si="18"/>
        <v>127468.49315068492</v>
      </c>
      <c r="R225">
        <f>IF(J225&lt;SUMIFS(Sales!$H:$H,Sales!$C:$C,Investors!G225),0,Investors!Q225)</f>
        <v>127468.49315068492</v>
      </c>
      <c r="S225" s="20">
        <f>SUMIFS(Sales!$H:$H,Sales!$C:$C,Investors!G225)</f>
        <v>44943</v>
      </c>
      <c r="T225" s="18" t="str">
        <f t="shared" si="19"/>
        <v>Sale</v>
      </c>
    </row>
    <row r="226" spans="1:20" hidden="1">
      <c r="A226" t="s">
        <v>489</v>
      </c>
      <c r="B226" t="s">
        <v>490</v>
      </c>
      <c r="C226" t="s">
        <v>491</v>
      </c>
      <c r="D226" t="s">
        <v>24</v>
      </c>
      <c r="E226" t="s">
        <v>25</v>
      </c>
      <c r="F226">
        <v>1</v>
      </c>
      <c r="G226" t="s">
        <v>35</v>
      </c>
      <c r="H226" s="5">
        <v>44274</v>
      </c>
      <c r="I226" s="5">
        <v>44352</v>
      </c>
      <c r="J226" s="6">
        <v>44887</v>
      </c>
      <c r="K226" s="4">
        <v>200000</v>
      </c>
      <c r="L226" s="16">
        <v>0.15</v>
      </c>
      <c r="M226" s="4">
        <f t="shared" si="15"/>
        <v>4701.3698630136987</v>
      </c>
      <c r="N226" s="4">
        <f t="shared" si="16"/>
        <v>43972.602739726026</v>
      </c>
      <c r="O226" s="4">
        <f t="shared" si="17"/>
        <v>48673.972602739726</v>
      </c>
      <c r="P226" s="5">
        <f>IF(J226&gt;SUMIFS(Sales!$H:$H,Sales!$C:$C,Investors!G226),SUMIFS(Sales!$H:$H,Sales!$C:$C,Investors!G226),Investors!J226)</f>
        <v>44887</v>
      </c>
      <c r="Q226">
        <f t="shared" si="18"/>
        <v>248673.97260273973</v>
      </c>
      <c r="R226">
        <f>IF(J226&lt;SUMIFS(Sales!$H:$H,Sales!$C:$C,Investors!G226),0,Investors!Q226)</f>
        <v>248673.97260273973</v>
      </c>
      <c r="S226" s="20">
        <f>SUMIFS(Sales!$H:$H,Sales!$C:$C,Investors!G226)</f>
        <v>44887</v>
      </c>
      <c r="T226" s="18" t="str">
        <f t="shared" si="19"/>
        <v>Sale</v>
      </c>
    </row>
    <row r="227" spans="1:20" hidden="1">
      <c r="A227" t="s">
        <v>492</v>
      </c>
      <c r="B227" t="s">
        <v>493</v>
      </c>
      <c r="C227" t="s">
        <v>494</v>
      </c>
      <c r="D227" t="s">
        <v>24</v>
      </c>
      <c r="E227" t="s">
        <v>44</v>
      </c>
      <c r="F227">
        <v>1</v>
      </c>
      <c r="G227" t="s">
        <v>49</v>
      </c>
      <c r="H227" s="5">
        <v>44273</v>
      </c>
      <c r="I227" s="5">
        <v>44352</v>
      </c>
      <c r="J227" s="6">
        <v>44992</v>
      </c>
      <c r="K227" s="4">
        <v>150000</v>
      </c>
      <c r="L227" s="16">
        <v>0.15</v>
      </c>
      <c r="M227" s="4">
        <f t="shared" si="15"/>
        <v>3571.2328767123281</v>
      </c>
      <c r="N227" s="4">
        <f t="shared" si="16"/>
        <v>39452.054794520547</v>
      </c>
      <c r="O227" s="4">
        <f t="shared" si="17"/>
        <v>43023.287671232873</v>
      </c>
      <c r="P227" s="5">
        <f>IF(J227&gt;SUMIFS(Sales!$H:$H,Sales!$C:$C,Investors!G227),SUMIFS(Sales!$H:$H,Sales!$C:$C,Investors!G227),Investors!J227)</f>
        <v>44992</v>
      </c>
      <c r="Q227">
        <f t="shared" si="18"/>
        <v>193023.28767123289</v>
      </c>
      <c r="R227">
        <f>IF(J227&lt;SUMIFS(Sales!$H:$H,Sales!$C:$C,Investors!G227),0,Investors!Q227)</f>
        <v>193023.28767123289</v>
      </c>
      <c r="S227" s="20">
        <f>SUMIFS(Sales!$H:$H,Sales!$C:$C,Investors!G227)</f>
        <v>44992</v>
      </c>
      <c r="T227" s="18" t="str">
        <f t="shared" si="19"/>
        <v>Sale</v>
      </c>
    </row>
    <row r="228" spans="1:20" hidden="1">
      <c r="A228" t="s">
        <v>492</v>
      </c>
      <c r="B228" t="s">
        <v>493</v>
      </c>
      <c r="C228" t="s">
        <v>494</v>
      </c>
      <c r="D228" t="s">
        <v>86</v>
      </c>
      <c r="E228" t="s">
        <v>257</v>
      </c>
      <c r="F228">
        <v>2</v>
      </c>
      <c r="G228" t="s">
        <v>262</v>
      </c>
      <c r="H228" s="5">
        <v>45000</v>
      </c>
      <c r="I228" s="5">
        <v>45107</v>
      </c>
      <c r="J228" s="6">
        <v>45191</v>
      </c>
      <c r="K228" s="4">
        <v>200000</v>
      </c>
      <c r="L228" s="16">
        <v>0.14000000000000001</v>
      </c>
      <c r="M228" s="4">
        <f t="shared" si="15"/>
        <v>6449.3150684931506</v>
      </c>
      <c r="N228" s="4">
        <f t="shared" si="16"/>
        <v>6443.8356164383567</v>
      </c>
      <c r="O228" s="4">
        <f t="shared" si="17"/>
        <v>12893.150684931508</v>
      </c>
      <c r="P228" s="5">
        <f>IF(J228&gt;SUMIFS(Sales!$H:$H,Sales!$C:$C,Investors!G228),SUMIFS(Sales!$H:$H,Sales!$C:$C,Investors!G228),Investors!J228)</f>
        <v>45191</v>
      </c>
      <c r="Q228">
        <f t="shared" si="18"/>
        <v>212893.15068493152</v>
      </c>
      <c r="R228">
        <f>IF(J228&lt;SUMIFS(Sales!$H:$H,Sales!$C:$C,Investors!G228),0,Investors!Q228)</f>
        <v>212893.15068493152</v>
      </c>
      <c r="S228" s="20">
        <f>SUMIFS(Sales!$H:$H,Sales!$C:$C,Investors!G228)</f>
        <v>45191</v>
      </c>
      <c r="T228" s="18" t="str">
        <f t="shared" si="19"/>
        <v>Sale</v>
      </c>
    </row>
    <row r="229" spans="1:20" hidden="1">
      <c r="A229" t="s">
        <v>495</v>
      </c>
      <c r="B229" t="s">
        <v>496</v>
      </c>
      <c r="C229" t="s">
        <v>497</v>
      </c>
      <c r="D229" t="s">
        <v>24</v>
      </c>
      <c r="E229" t="s">
        <v>25</v>
      </c>
      <c r="F229">
        <v>1</v>
      </c>
      <c r="G229" t="s">
        <v>40</v>
      </c>
      <c r="H229" s="5">
        <v>44230</v>
      </c>
      <c r="I229" s="5">
        <v>44352</v>
      </c>
      <c r="J229" s="6">
        <v>44896</v>
      </c>
      <c r="K229" s="4">
        <v>200000</v>
      </c>
      <c r="L229" s="16">
        <v>0.15</v>
      </c>
      <c r="M229" s="4">
        <f t="shared" si="15"/>
        <v>7353.4246575342468</v>
      </c>
      <c r="N229" s="4">
        <f t="shared" si="16"/>
        <v>44712.328767123283</v>
      </c>
      <c r="O229" s="4">
        <f t="shared" si="17"/>
        <v>52065.753424657531</v>
      </c>
      <c r="P229" s="5">
        <f>IF(J229&gt;SUMIFS(Sales!$H:$H,Sales!$C:$C,Investors!G229),SUMIFS(Sales!$H:$H,Sales!$C:$C,Investors!G229),Investors!J229)</f>
        <v>44896</v>
      </c>
      <c r="Q229">
        <f t="shared" si="18"/>
        <v>252065.75342465754</v>
      </c>
      <c r="R229">
        <f>IF(J229&lt;SUMIFS(Sales!$H:$H,Sales!$C:$C,Investors!G229),0,Investors!Q229)</f>
        <v>252065.75342465754</v>
      </c>
      <c r="S229" s="20">
        <f>SUMIFS(Sales!$H:$H,Sales!$C:$C,Investors!G229)</f>
        <v>44896</v>
      </c>
      <c r="T229" s="18" t="str">
        <f t="shared" si="19"/>
        <v>Sale</v>
      </c>
    </row>
    <row r="230" spans="1:20" hidden="1">
      <c r="A230" t="s">
        <v>498</v>
      </c>
      <c r="B230" t="s">
        <v>499</v>
      </c>
      <c r="C230" t="s">
        <v>500</v>
      </c>
      <c r="D230" t="s">
        <v>24</v>
      </c>
      <c r="E230" t="s">
        <v>25</v>
      </c>
      <c r="F230">
        <v>1</v>
      </c>
      <c r="G230" t="s">
        <v>40</v>
      </c>
      <c r="H230" s="5">
        <v>44218</v>
      </c>
      <c r="I230" s="5">
        <v>44352</v>
      </c>
      <c r="J230" s="6">
        <v>44896</v>
      </c>
      <c r="K230" s="4">
        <v>100000</v>
      </c>
      <c r="L230" s="16">
        <v>0.15</v>
      </c>
      <c r="M230" s="4">
        <f t="shared" si="15"/>
        <v>4038.3561643835615</v>
      </c>
      <c r="N230" s="4">
        <f t="shared" si="16"/>
        <v>22356.164383561641</v>
      </c>
      <c r="O230" s="4">
        <f t="shared" si="17"/>
        <v>26394.520547945202</v>
      </c>
      <c r="P230" s="5">
        <f>IF(J230&gt;SUMIFS(Sales!$H:$H,Sales!$C:$C,Investors!G230),SUMIFS(Sales!$H:$H,Sales!$C:$C,Investors!G230),Investors!J230)</f>
        <v>44896</v>
      </c>
      <c r="Q230">
        <f t="shared" si="18"/>
        <v>126394.5205479452</v>
      </c>
      <c r="R230">
        <f>IF(J230&lt;SUMIFS(Sales!$H:$H,Sales!$C:$C,Investors!G230),0,Investors!Q230)</f>
        <v>126394.5205479452</v>
      </c>
      <c r="S230" s="20">
        <f>SUMIFS(Sales!$H:$H,Sales!$C:$C,Investors!G230)</f>
        <v>44896</v>
      </c>
      <c r="T230" s="18" t="str">
        <f t="shared" si="19"/>
        <v>Sale</v>
      </c>
    </row>
    <row r="231" spans="1:20" hidden="1">
      <c r="A231" t="s">
        <v>501</v>
      </c>
      <c r="B231" t="s">
        <v>502</v>
      </c>
      <c r="C231" t="s">
        <v>503</v>
      </c>
      <c r="D231" t="s">
        <v>24</v>
      </c>
      <c r="E231" t="s">
        <v>25</v>
      </c>
      <c r="F231">
        <v>18</v>
      </c>
      <c r="G231" t="s">
        <v>34</v>
      </c>
      <c r="H231" s="5">
        <v>44287</v>
      </c>
      <c r="I231" s="5">
        <v>44378</v>
      </c>
      <c r="J231" s="6">
        <v>44897</v>
      </c>
      <c r="K231" s="4">
        <v>140000</v>
      </c>
      <c r="L231" s="16">
        <v>0.18</v>
      </c>
      <c r="M231" s="4">
        <f t="shared" si="15"/>
        <v>3839.4520547945208</v>
      </c>
      <c r="N231" s="4">
        <f t="shared" si="16"/>
        <v>35832.32876712329</v>
      </c>
      <c r="O231" s="4">
        <f t="shared" si="17"/>
        <v>39671.780821917811</v>
      </c>
      <c r="P231" s="5">
        <f>IF(J231&gt;SUMIFS(Sales!$H:$H,Sales!$C:$C,Investors!G231),SUMIFS(Sales!$H:$H,Sales!$C:$C,Investors!G231),Investors!J231)</f>
        <v>44897</v>
      </c>
      <c r="Q231">
        <f t="shared" si="18"/>
        <v>179671.78082191781</v>
      </c>
      <c r="R231">
        <f>IF(J231&lt;SUMIFS(Sales!$H:$H,Sales!$C:$C,Investors!G231),0,Investors!Q231)</f>
        <v>179671.78082191781</v>
      </c>
      <c r="S231" s="20">
        <f>SUMIFS(Sales!$H:$H,Sales!$C:$C,Investors!G231)</f>
        <v>44897</v>
      </c>
      <c r="T231" s="18" t="str">
        <f t="shared" si="19"/>
        <v>Sale</v>
      </c>
    </row>
    <row r="232" spans="1:20" hidden="1">
      <c r="A232" t="s">
        <v>501</v>
      </c>
      <c r="B232" t="s">
        <v>502</v>
      </c>
      <c r="C232" t="s">
        <v>503</v>
      </c>
      <c r="D232" t="s">
        <v>24</v>
      </c>
      <c r="E232" t="s">
        <v>25</v>
      </c>
      <c r="F232">
        <v>19</v>
      </c>
      <c r="G232" t="s">
        <v>30</v>
      </c>
      <c r="H232" s="5">
        <v>44308</v>
      </c>
      <c r="I232" s="5">
        <v>44378</v>
      </c>
      <c r="J232" s="6">
        <v>44887</v>
      </c>
      <c r="K232" s="4">
        <v>100000</v>
      </c>
      <c r="L232" s="16">
        <v>0.18</v>
      </c>
      <c r="M232" s="4">
        <f t="shared" si="15"/>
        <v>2109.5890410958905</v>
      </c>
      <c r="N232" s="4">
        <f t="shared" si="16"/>
        <v>25101.369863013697</v>
      </c>
      <c r="O232" s="4">
        <f t="shared" si="17"/>
        <v>27210.958904109586</v>
      </c>
      <c r="P232" s="5">
        <f>IF(J232&gt;SUMIFS(Sales!$H:$H,Sales!$C:$C,Investors!G232),SUMIFS(Sales!$H:$H,Sales!$C:$C,Investors!G232),Investors!J232)</f>
        <v>44887</v>
      </c>
      <c r="Q232">
        <f t="shared" si="18"/>
        <v>127210.95890410959</v>
      </c>
      <c r="R232">
        <f>IF(J232&lt;SUMIFS(Sales!$H:$H,Sales!$C:$C,Investors!G232),0,Investors!Q232)</f>
        <v>127210.95890410959</v>
      </c>
      <c r="S232" s="20">
        <f>SUMIFS(Sales!$H:$H,Sales!$C:$C,Investors!G232)</f>
        <v>44887</v>
      </c>
      <c r="T232" s="18" t="str">
        <f t="shared" si="19"/>
        <v>Sale</v>
      </c>
    </row>
    <row r="233" spans="1:20" hidden="1">
      <c r="A233" t="s">
        <v>501</v>
      </c>
      <c r="B233" t="s">
        <v>502</v>
      </c>
      <c r="C233" t="s">
        <v>503</v>
      </c>
      <c r="D233" t="s">
        <v>24</v>
      </c>
      <c r="E233" t="s">
        <v>44</v>
      </c>
      <c r="F233">
        <v>21</v>
      </c>
      <c r="G233" t="s">
        <v>48</v>
      </c>
      <c r="H233" s="5">
        <v>44494</v>
      </c>
      <c r="I233" s="5">
        <v>44664</v>
      </c>
      <c r="J233" s="6">
        <v>44895</v>
      </c>
      <c r="K233" s="4">
        <v>100000</v>
      </c>
      <c r="L233" s="16">
        <v>0.18</v>
      </c>
      <c r="M233" s="4">
        <f t="shared" si="15"/>
        <v>5123.2876712328771</v>
      </c>
      <c r="N233" s="4">
        <f t="shared" si="16"/>
        <v>11391.780821917808</v>
      </c>
      <c r="O233" s="4">
        <f t="shared" si="17"/>
        <v>16515.068493150684</v>
      </c>
      <c r="P233" s="5">
        <f>IF(J233&gt;SUMIFS(Sales!$H:$H,Sales!$C:$C,Investors!G233),SUMIFS(Sales!$H:$H,Sales!$C:$C,Investors!G233),Investors!J233)</f>
        <v>44895</v>
      </c>
      <c r="Q233">
        <f t="shared" si="18"/>
        <v>116515.06849315068</v>
      </c>
      <c r="R233">
        <f>IF(J233&lt;SUMIFS(Sales!$H:$H,Sales!$C:$C,Investors!G233),0,Investors!Q233)</f>
        <v>0</v>
      </c>
      <c r="S233" s="20">
        <f>SUMIFS(Sales!$H:$H,Sales!$C:$C,Investors!G233)</f>
        <v>44908</v>
      </c>
      <c r="T233" s="18" t="str">
        <f t="shared" si="19"/>
        <v>Exit</v>
      </c>
    </row>
    <row r="234" spans="1:20" hidden="1">
      <c r="A234" t="s">
        <v>501</v>
      </c>
      <c r="B234" t="s">
        <v>502</v>
      </c>
      <c r="C234" t="s">
        <v>503</v>
      </c>
      <c r="D234" t="s">
        <v>86</v>
      </c>
      <c r="E234" t="s">
        <v>106</v>
      </c>
      <c r="F234">
        <v>22</v>
      </c>
      <c r="G234" t="s">
        <v>118</v>
      </c>
      <c r="H234" s="5">
        <v>44706</v>
      </c>
      <c r="I234" s="5">
        <v>44735</v>
      </c>
      <c r="J234" s="6">
        <v>45504</v>
      </c>
      <c r="K234" s="4">
        <v>850000</v>
      </c>
      <c r="L234" s="16">
        <v>0.18</v>
      </c>
      <c r="M234" s="4">
        <f t="shared" si="15"/>
        <v>7428.7671232876728</v>
      </c>
      <c r="N234" s="4">
        <f t="shared" si="16"/>
        <v>322347.94520547945</v>
      </c>
      <c r="O234" s="4">
        <f t="shared" si="17"/>
        <v>329776.71232876711</v>
      </c>
      <c r="P234" s="5">
        <f>IF(J234&gt;SUMIFS(Sales!$H:$H,Sales!$C:$C,Investors!G234),SUMIFS(Sales!$H:$H,Sales!$C:$C,Investors!G234),Investors!J234)</f>
        <v>45504</v>
      </c>
      <c r="Q234">
        <f t="shared" si="18"/>
        <v>1179776.7123287672</v>
      </c>
      <c r="R234">
        <f>IF(J234&lt;SUMIFS(Sales!$H:$H,Sales!$C:$C,Investors!G234),0,Investors!Q234)</f>
        <v>0</v>
      </c>
      <c r="S234" s="20">
        <f>SUMIFS(Sales!$H:$H,Sales!$C:$C,Investors!G234)</f>
        <v>45505</v>
      </c>
      <c r="T234" s="18" t="str">
        <f t="shared" si="19"/>
        <v>Exit</v>
      </c>
    </row>
    <row r="235" spans="1:20" hidden="1">
      <c r="A235" t="s">
        <v>501</v>
      </c>
      <c r="B235" t="s">
        <v>502</v>
      </c>
      <c r="C235" t="s">
        <v>503</v>
      </c>
      <c r="D235" t="s">
        <v>86</v>
      </c>
      <c r="E235" t="s">
        <v>185</v>
      </c>
      <c r="F235">
        <v>23</v>
      </c>
      <c r="G235" t="s">
        <v>193</v>
      </c>
      <c r="H235" s="5">
        <v>44902</v>
      </c>
      <c r="I235" s="5">
        <v>44967</v>
      </c>
      <c r="J235" s="6">
        <v>45698</v>
      </c>
      <c r="K235" s="4">
        <v>126300</v>
      </c>
      <c r="L235" s="16">
        <v>0.18</v>
      </c>
      <c r="M235" s="4">
        <f t="shared" si="15"/>
        <v>2474.0958904109589</v>
      </c>
      <c r="N235" s="4">
        <f t="shared" si="16"/>
        <v>45530.284931506852</v>
      </c>
      <c r="O235" s="4">
        <f t="shared" si="17"/>
        <v>48004.38082191781</v>
      </c>
      <c r="P235" s="5">
        <f>IF(J235&gt;SUMIFS(Sales!$H:$H,Sales!$C:$C,Investors!G235),SUMIFS(Sales!$H:$H,Sales!$C:$C,Investors!G235),Investors!J235)</f>
        <v>45698</v>
      </c>
      <c r="Q235">
        <f t="shared" si="18"/>
        <v>174304.38082191782</v>
      </c>
      <c r="R235">
        <f>IF(J235&lt;SUMIFS(Sales!$H:$H,Sales!$C:$C,Investors!G235),0,Investors!Q235)</f>
        <v>0</v>
      </c>
      <c r="S235" s="20">
        <f>SUMIFS(Sales!$H:$H,Sales!$C:$C,Investors!G235)</f>
        <v>45740</v>
      </c>
      <c r="T235" s="18" t="str">
        <f t="shared" si="19"/>
        <v>Exit</v>
      </c>
    </row>
    <row r="236" spans="1:20" hidden="1">
      <c r="A236" t="s">
        <v>501</v>
      </c>
      <c r="B236" t="s">
        <v>502</v>
      </c>
      <c r="C236" t="s">
        <v>503</v>
      </c>
      <c r="D236" t="s">
        <v>86</v>
      </c>
      <c r="E236" t="s">
        <v>185</v>
      </c>
      <c r="F236">
        <v>24</v>
      </c>
      <c r="G236" t="s">
        <v>204</v>
      </c>
      <c r="H236" s="5">
        <v>44943</v>
      </c>
      <c r="I236" s="5">
        <v>45016</v>
      </c>
      <c r="J236" s="6">
        <v>45747</v>
      </c>
      <c r="K236" s="4">
        <v>114452.74</v>
      </c>
      <c r="L236" s="16">
        <v>0.18</v>
      </c>
      <c r="M236" s="4">
        <f t="shared" si="15"/>
        <v>2517.9602799999998</v>
      </c>
      <c r="N236" s="4">
        <f t="shared" si="16"/>
        <v>40864.331717260276</v>
      </c>
      <c r="O236" s="4">
        <f t="shared" si="17"/>
        <v>43382.291997260276</v>
      </c>
      <c r="P236" s="5">
        <f>IF(J236&gt;SUMIFS(Sales!$H:$H,Sales!$C:$C,Investors!G236),SUMIFS(Sales!$H:$H,Sales!$C:$C,Investors!G236),Investors!J236)</f>
        <v>45740</v>
      </c>
      <c r="Q236">
        <f t="shared" si="18"/>
        <v>157835.03199726029</v>
      </c>
      <c r="R236">
        <f>IF(J236&lt;SUMIFS(Sales!$H:$H,Sales!$C:$C,Investors!G236),0,Investors!Q236)</f>
        <v>157835.03199726029</v>
      </c>
      <c r="S236" s="20">
        <f>SUMIFS(Sales!$H:$H,Sales!$C:$C,Investors!G236)</f>
        <v>45740</v>
      </c>
      <c r="T236" s="18" t="str">
        <f t="shared" si="19"/>
        <v>Sale</v>
      </c>
    </row>
    <row r="237" spans="1:20" hidden="1">
      <c r="A237" t="s">
        <v>501</v>
      </c>
      <c r="B237" t="s">
        <v>502</v>
      </c>
      <c r="C237" t="s">
        <v>503</v>
      </c>
      <c r="D237" t="s">
        <v>86</v>
      </c>
      <c r="E237" t="s">
        <v>185</v>
      </c>
      <c r="F237">
        <v>25</v>
      </c>
      <c r="G237" t="s">
        <v>202</v>
      </c>
      <c r="H237" s="5">
        <v>44950</v>
      </c>
      <c r="I237" s="5">
        <v>45044</v>
      </c>
      <c r="J237" s="6">
        <v>45775</v>
      </c>
      <c r="K237" s="4">
        <v>178013.84</v>
      </c>
      <c r="L237" s="16">
        <v>0.18</v>
      </c>
      <c r="M237" s="4">
        <f t="shared" si="15"/>
        <v>5042.9126180821913</v>
      </c>
      <c r="N237" s="4">
        <f t="shared" si="16"/>
        <v>61100.202397808207</v>
      </c>
      <c r="O237" s="4">
        <f t="shared" si="17"/>
        <v>66143.115015890391</v>
      </c>
      <c r="P237" s="5">
        <f>IF(J237&gt;SUMIFS(Sales!$H:$H,Sales!$C:$C,Investors!G237),SUMIFS(Sales!$H:$H,Sales!$C:$C,Investors!G237),Investors!J237)</f>
        <v>45740</v>
      </c>
      <c r="Q237">
        <f t="shared" si="18"/>
        <v>244156.95501589039</v>
      </c>
      <c r="R237">
        <f>IF(J237&lt;SUMIFS(Sales!$H:$H,Sales!$C:$C,Investors!G237),0,Investors!Q237)</f>
        <v>244156.95501589039</v>
      </c>
      <c r="S237" s="20">
        <f>SUMIFS(Sales!$H:$H,Sales!$C:$C,Investors!G237)</f>
        <v>45740</v>
      </c>
      <c r="T237" s="18" t="str">
        <f t="shared" si="19"/>
        <v>Sale</v>
      </c>
    </row>
    <row r="238" spans="1:20" hidden="1">
      <c r="A238" t="s">
        <v>501</v>
      </c>
      <c r="B238" t="s">
        <v>502</v>
      </c>
      <c r="C238" t="s">
        <v>503</v>
      </c>
      <c r="D238" t="s">
        <v>86</v>
      </c>
      <c r="E238" t="s">
        <v>141</v>
      </c>
      <c r="F238">
        <v>26</v>
      </c>
      <c r="G238" t="s">
        <v>148</v>
      </c>
      <c r="H238" s="5">
        <v>45033</v>
      </c>
      <c r="I238" s="5">
        <v>45129</v>
      </c>
      <c r="J238" s="6">
        <v>45860</v>
      </c>
      <c r="K238" s="4">
        <v>252491.78</v>
      </c>
      <c r="L238" s="16">
        <v>0.18</v>
      </c>
      <c r="M238" s="4">
        <f t="shared" si="15"/>
        <v>7304.9676624657541</v>
      </c>
      <c r="N238" s="4">
        <f t="shared" si="16"/>
        <v>79815.072812054801</v>
      </c>
      <c r="O238" s="4">
        <f t="shared" si="17"/>
        <v>87120.04047452056</v>
      </c>
      <c r="P238" s="5">
        <f>IF(J238&gt;SUMIFS(Sales!$H:$H,Sales!$C:$C,Investors!G238),SUMIFS(Sales!$H:$H,Sales!$C:$C,Investors!G238),Investors!J238)</f>
        <v>45770</v>
      </c>
      <c r="Q238">
        <f t="shared" si="18"/>
        <v>339611.82047452056</v>
      </c>
      <c r="R238">
        <f>IF(J238&lt;SUMIFS(Sales!$H:$H,Sales!$C:$C,Investors!G238),0,Investors!Q238)</f>
        <v>339611.82047452056</v>
      </c>
      <c r="S238" s="20">
        <f>SUMIFS(Sales!$H:$H,Sales!$C:$C,Investors!G238)</f>
        <v>45770</v>
      </c>
      <c r="T238" s="18" t="str">
        <f t="shared" si="19"/>
        <v>Sale</v>
      </c>
    </row>
    <row r="239" spans="1:20" hidden="1">
      <c r="A239" t="s">
        <v>501</v>
      </c>
      <c r="B239" t="s">
        <v>502</v>
      </c>
      <c r="C239" t="s">
        <v>503</v>
      </c>
      <c r="D239" t="s">
        <v>86</v>
      </c>
      <c r="E239" t="s">
        <v>141</v>
      </c>
      <c r="F239">
        <v>27</v>
      </c>
      <c r="G239" t="s">
        <v>147</v>
      </c>
      <c r="H239" s="5">
        <v>45065</v>
      </c>
      <c r="I239" s="5">
        <v>45252</v>
      </c>
      <c r="J239" s="6">
        <v>45983</v>
      </c>
      <c r="K239" s="4">
        <v>200000</v>
      </c>
      <c r="L239" s="16">
        <v>0.18</v>
      </c>
      <c r="M239" s="4">
        <f t="shared" si="15"/>
        <v>11271.232876712329</v>
      </c>
      <c r="N239" s="4">
        <f t="shared" si="16"/>
        <v>51090.410958904111</v>
      </c>
      <c r="O239" s="4">
        <f t="shared" si="17"/>
        <v>62361.643835616444</v>
      </c>
      <c r="P239" s="5">
        <f>IF(J239&gt;SUMIFS(Sales!$H:$H,Sales!$C:$C,Investors!G239),SUMIFS(Sales!$H:$H,Sales!$C:$C,Investors!G239),Investors!J239)</f>
        <v>45770</v>
      </c>
      <c r="Q239">
        <f t="shared" si="18"/>
        <v>262361.64383561641</v>
      </c>
      <c r="R239">
        <f>IF(J239&lt;SUMIFS(Sales!$H:$H,Sales!$C:$C,Investors!G239),0,Investors!Q239)</f>
        <v>262361.64383561641</v>
      </c>
      <c r="S239" s="20">
        <f>SUMIFS(Sales!$H:$H,Sales!$C:$C,Investors!G239)</f>
        <v>45770</v>
      </c>
      <c r="T239" s="18" t="str">
        <f t="shared" si="19"/>
        <v>Sale</v>
      </c>
    </row>
    <row r="240" spans="1:20" hidden="1">
      <c r="A240" t="s">
        <v>504</v>
      </c>
      <c r="B240" t="s">
        <v>505</v>
      </c>
      <c r="C240" t="s">
        <v>506</v>
      </c>
      <c r="D240" t="s">
        <v>24</v>
      </c>
      <c r="E240" t="s">
        <v>44</v>
      </c>
      <c r="F240">
        <v>1</v>
      </c>
      <c r="G240" t="s">
        <v>50</v>
      </c>
      <c r="H240" s="5">
        <v>44279</v>
      </c>
      <c r="I240" s="5">
        <v>44352</v>
      </c>
      <c r="J240" s="6">
        <v>44956</v>
      </c>
      <c r="K240" s="4">
        <v>100000</v>
      </c>
      <c r="L240" s="16">
        <v>0.15</v>
      </c>
      <c r="M240" s="4">
        <f t="shared" si="15"/>
        <v>2200</v>
      </c>
      <c r="N240" s="4">
        <f t="shared" si="16"/>
        <v>24821.917808219176</v>
      </c>
      <c r="O240" s="4">
        <f t="shared" si="17"/>
        <v>27021.917808219176</v>
      </c>
      <c r="P240" s="5">
        <f>IF(J240&gt;SUMIFS(Sales!$H:$H,Sales!$C:$C,Investors!G240),SUMIFS(Sales!$H:$H,Sales!$C:$C,Investors!G240),Investors!J240)</f>
        <v>44956</v>
      </c>
      <c r="Q240">
        <f t="shared" si="18"/>
        <v>127021.91780821918</v>
      </c>
      <c r="R240">
        <f>IF(J240&lt;SUMIFS(Sales!$H:$H,Sales!$C:$C,Investors!G240),0,Investors!Q240)</f>
        <v>127021.91780821918</v>
      </c>
      <c r="S240" s="20">
        <f>SUMIFS(Sales!$H:$H,Sales!$C:$C,Investors!G240)</f>
        <v>44956</v>
      </c>
      <c r="T240" s="18" t="str">
        <f t="shared" si="19"/>
        <v>Sale</v>
      </c>
    </row>
    <row r="241" spans="1:20" hidden="1">
      <c r="A241" t="s">
        <v>507</v>
      </c>
      <c r="B241" t="s">
        <v>508</v>
      </c>
      <c r="C241" t="s">
        <v>375</v>
      </c>
      <c r="D241" t="s">
        <v>24</v>
      </c>
      <c r="E241" t="s">
        <v>44</v>
      </c>
      <c r="F241">
        <v>1</v>
      </c>
      <c r="G241" t="s">
        <v>47</v>
      </c>
      <c r="H241" s="5">
        <v>44257</v>
      </c>
      <c r="I241" s="5">
        <v>44352</v>
      </c>
      <c r="J241" s="6">
        <v>44887</v>
      </c>
      <c r="K241" s="4">
        <v>100000</v>
      </c>
      <c r="L241" s="16">
        <v>0.15</v>
      </c>
      <c r="M241" s="4">
        <f t="shared" si="15"/>
        <v>2863.0136986301368</v>
      </c>
      <c r="N241" s="4">
        <f t="shared" si="16"/>
        <v>21986.301369863013</v>
      </c>
      <c r="O241" s="4">
        <f t="shared" si="17"/>
        <v>24849.31506849315</v>
      </c>
      <c r="P241" s="5">
        <f>IF(J241&gt;SUMIFS(Sales!$H:$H,Sales!$C:$C,Investors!G241),SUMIFS(Sales!$H:$H,Sales!$C:$C,Investors!G241),Investors!J241)</f>
        <v>44887</v>
      </c>
      <c r="Q241">
        <f t="shared" si="18"/>
        <v>124849.31506849315</v>
      </c>
      <c r="R241">
        <f>IF(J241&lt;SUMIFS(Sales!$H:$H,Sales!$C:$C,Investors!G241),0,Investors!Q241)</f>
        <v>124849.31506849315</v>
      </c>
      <c r="S241" s="20">
        <f>SUMIFS(Sales!$H:$H,Sales!$C:$C,Investors!G241)</f>
        <v>44887</v>
      </c>
      <c r="T241" s="18" t="str">
        <f t="shared" si="19"/>
        <v>Sale</v>
      </c>
    </row>
    <row r="242" spans="1:20" hidden="1">
      <c r="A242" t="s">
        <v>507</v>
      </c>
      <c r="B242" t="s">
        <v>508</v>
      </c>
      <c r="C242" t="s">
        <v>375</v>
      </c>
      <c r="D242" t="s">
        <v>86</v>
      </c>
      <c r="E242" t="s">
        <v>172</v>
      </c>
      <c r="F242">
        <v>2</v>
      </c>
      <c r="G242" t="s">
        <v>176</v>
      </c>
      <c r="H242" s="5">
        <v>44732</v>
      </c>
      <c r="I242" s="5">
        <v>44916</v>
      </c>
      <c r="J242" s="6">
        <v>45511</v>
      </c>
      <c r="K242" s="4">
        <v>200000</v>
      </c>
      <c r="L242" s="16">
        <v>0.14000000000000001</v>
      </c>
      <c r="M242" s="4">
        <f t="shared" si="15"/>
        <v>11090.410958904109</v>
      </c>
      <c r="N242" s="4">
        <f t="shared" si="16"/>
        <v>45643.835616438359</v>
      </c>
      <c r="O242" s="4">
        <f t="shared" si="17"/>
        <v>56734.246575342469</v>
      </c>
      <c r="P242" s="5">
        <f>IF(J242&gt;SUMIFS(Sales!$H:$H,Sales!$C:$C,Investors!G242),SUMIFS(Sales!$H:$H,Sales!$C:$C,Investors!G242),Investors!J242)</f>
        <v>45511</v>
      </c>
      <c r="Q242">
        <f t="shared" si="18"/>
        <v>256734.24657534246</v>
      </c>
      <c r="R242">
        <f>IF(J242&lt;SUMIFS(Sales!$H:$H,Sales!$C:$C,Investors!G242),0,Investors!Q242)</f>
        <v>0</v>
      </c>
      <c r="S242" s="20">
        <f>SUMIFS(Sales!$H:$H,Sales!$C:$C,Investors!G242)</f>
        <v>45671</v>
      </c>
      <c r="T242" s="18" t="str">
        <f t="shared" si="19"/>
        <v>Exit</v>
      </c>
    </row>
    <row r="243" spans="1:20" hidden="1">
      <c r="A243" t="s">
        <v>507</v>
      </c>
      <c r="B243" t="s">
        <v>508</v>
      </c>
      <c r="C243" t="s">
        <v>375</v>
      </c>
      <c r="D243" t="s">
        <v>86</v>
      </c>
      <c r="E243" t="s">
        <v>185</v>
      </c>
      <c r="F243">
        <v>3</v>
      </c>
      <c r="G243" t="s">
        <v>196</v>
      </c>
      <c r="H243" s="5">
        <v>44895</v>
      </c>
      <c r="I243" s="5">
        <v>44916</v>
      </c>
      <c r="J243" s="6">
        <v>45464</v>
      </c>
      <c r="K243" s="4">
        <v>123613.01</v>
      </c>
      <c r="L243" s="16">
        <v>0.14000000000000001</v>
      </c>
      <c r="M243" s="4">
        <f t="shared" si="15"/>
        <v>782.31795369863005</v>
      </c>
      <c r="N243" s="4">
        <f t="shared" si="16"/>
        <v>25982.438704657532</v>
      </c>
      <c r="O243" s="4">
        <f t="shared" si="17"/>
        <v>26764.756658356164</v>
      </c>
      <c r="P243" s="5">
        <f>IF(J243&gt;SUMIFS(Sales!$H:$H,Sales!$C:$C,Investors!G243),SUMIFS(Sales!$H:$H,Sales!$C:$C,Investors!G243),Investors!J243)</f>
        <v>45464</v>
      </c>
      <c r="Q243">
        <f t="shared" si="18"/>
        <v>150377.76665835615</v>
      </c>
      <c r="R243">
        <f>IF(J243&lt;SUMIFS(Sales!$H:$H,Sales!$C:$C,Investors!G243),0,Investors!Q243)</f>
        <v>0</v>
      </c>
      <c r="S243" s="20">
        <f>SUMIFS(Sales!$H:$H,Sales!$C:$C,Investors!G243)</f>
        <v>45740</v>
      </c>
      <c r="T243" s="18" t="str">
        <f t="shared" si="19"/>
        <v>Exit</v>
      </c>
    </row>
    <row r="244" spans="1:20" hidden="1">
      <c r="A244" t="s">
        <v>507</v>
      </c>
      <c r="B244" t="s">
        <v>508</v>
      </c>
      <c r="C244" t="s">
        <v>375</v>
      </c>
      <c r="D244" t="s">
        <v>86</v>
      </c>
      <c r="E244" t="s">
        <v>172</v>
      </c>
      <c r="F244">
        <v>4</v>
      </c>
      <c r="G244" t="s">
        <v>175</v>
      </c>
      <c r="H244" s="5">
        <v>45469</v>
      </c>
      <c r="I244" s="5">
        <v>45471</v>
      </c>
      <c r="J244" s="6">
        <v>46202</v>
      </c>
      <c r="K244" s="4">
        <v>150288.87</v>
      </c>
      <c r="L244" s="16">
        <v>0.14000000000000001</v>
      </c>
      <c r="M244" s="4">
        <f t="shared" si="15"/>
        <v>90.585072328767126</v>
      </c>
      <c r="N244" s="4">
        <f t="shared" si="16"/>
        <v>11529.009205479453</v>
      </c>
      <c r="O244" s="4">
        <f t="shared" si="17"/>
        <v>11619.594277808221</v>
      </c>
      <c r="P244" s="5">
        <f>IF(J244&gt;SUMIFS(Sales!$H:$H,Sales!$C:$C,Investors!G244),SUMIFS(Sales!$H:$H,Sales!$C:$C,Investors!G244),Investors!J244)</f>
        <v>45671</v>
      </c>
      <c r="Q244">
        <f t="shared" si="18"/>
        <v>161908.46427780821</v>
      </c>
      <c r="R244">
        <f>IF(J244&lt;SUMIFS(Sales!$H:$H,Sales!$C:$C,Investors!G244),0,Investors!Q244)</f>
        <v>161908.46427780821</v>
      </c>
      <c r="S244" s="20">
        <f>SUMIFS(Sales!$H:$H,Sales!$C:$C,Investors!G244)</f>
        <v>45671</v>
      </c>
      <c r="T244" s="18" t="str">
        <f t="shared" si="19"/>
        <v>Sale</v>
      </c>
    </row>
    <row r="245" spans="1:20" hidden="1">
      <c r="A245" t="s">
        <v>507</v>
      </c>
      <c r="B245" t="s">
        <v>508</v>
      </c>
      <c r="C245" t="s">
        <v>375</v>
      </c>
      <c r="D245" t="s">
        <v>86</v>
      </c>
      <c r="E245" t="s">
        <v>172</v>
      </c>
      <c r="F245">
        <v>5</v>
      </c>
      <c r="G245" t="s">
        <v>180</v>
      </c>
      <c r="H245" s="5">
        <v>45527</v>
      </c>
      <c r="I245" s="5">
        <v>45527</v>
      </c>
      <c r="J245" s="6">
        <v>46258</v>
      </c>
      <c r="K245" s="4">
        <v>254216.44</v>
      </c>
      <c r="L245" s="16">
        <v>0.14000000000000001</v>
      </c>
      <c r="M245" s="4">
        <f t="shared" si="15"/>
        <v>0</v>
      </c>
      <c r="N245" s="4">
        <f t="shared" si="16"/>
        <v>14041.105288767127</v>
      </c>
      <c r="O245" s="4">
        <f t="shared" si="17"/>
        <v>14041.105288767127</v>
      </c>
      <c r="P245" s="5">
        <f>IF(J245&gt;SUMIFS(Sales!$H:$H,Sales!$C:$C,Investors!G245),SUMIFS(Sales!$H:$H,Sales!$C:$C,Investors!G245),Investors!J245)</f>
        <v>45671</v>
      </c>
      <c r="Q245">
        <f t="shared" si="18"/>
        <v>268257.54528876714</v>
      </c>
      <c r="R245">
        <f>IF(J245&lt;SUMIFS(Sales!$H:$H,Sales!$C:$C,Investors!G245),0,Investors!Q245)</f>
        <v>268257.54528876714</v>
      </c>
      <c r="S245" s="20">
        <f>SUMIFS(Sales!$H:$H,Sales!$C:$C,Investors!G245)</f>
        <v>45671</v>
      </c>
      <c r="T245" s="18" t="str">
        <f t="shared" si="19"/>
        <v>Sale</v>
      </c>
    </row>
    <row r="246" spans="1:20" hidden="1">
      <c r="A246" t="s">
        <v>509</v>
      </c>
      <c r="B246" t="s">
        <v>510</v>
      </c>
      <c r="C246" t="s">
        <v>511</v>
      </c>
      <c r="D246" t="s">
        <v>24</v>
      </c>
      <c r="E246" t="s">
        <v>44</v>
      </c>
      <c r="F246">
        <v>1</v>
      </c>
      <c r="G246" t="s">
        <v>47</v>
      </c>
      <c r="H246" s="5">
        <v>44267</v>
      </c>
      <c r="I246" s="5">
        <v>44352</v>
      </c>
      <c r="J246" s="6">
        <v>44887</v>
      </c>
      <c r="K246" s="4">
        <v>100000</v>
      </c>
      <c r="L246" s="16">
        <v>0.15</v>
      </c>
      <c r="M246" s="4">
        <f t="shared" si="15"/>
        <v>2561.6438356164385</v>
      </c>
      <c r="N246" s="4">
        <f t="shared" si="16"/>
        <v>21986.301369863013</v>
      </c>
      <c r="O246" s="4">
        <f t="shared" si="17"/>
        <v>24547.945205479453</v>
      </c>
      <c r="P246" s="5">
        <f>IF(J246&gt;SUMIFS(Sales!$H:$H,Sales!$C:$C,Investors!G246),SUMIFS(Sales!$H:$H,Sales!$C:$C,Investors!G246),Investors!J246)</f>
        <v>44887</v>
      </c>
      <c r="Q246">
        <f t="shared" si="18"/>
        <v>124547.94520547945</v>
      </c>
      <c r="R246">
        <f>IF(J246&lt;SUMIFS(Sales!$H:$H,Sales!$C:$C,Investors!G246),0,Investors!Q246)</f>
        <v>124547.94520547945</v>
      </c>
      <c r="S246" s="20">
        <f>SUMIFS(Sales!$H:$H,Sales!$C:$C,Investors!G246)</f>
        <v>44887</v>
      </c>
      <c r="T246" s="18" t="str">
        <f t="shared" si="19"/>
        <v>Sale</v>
      </c>
    </row>
    <row r="247" spans="1:20" hidden="1">
      <c r="A247" t="s">
        <v>512</v>
      </c>
      <c r="B247" t="s">
        <v>513</v>
      </c>
      <c r="C247" t="s">
        <v>514</v>
      </c>
      <c r="D247" t="s">
        <v>24</v>
      </c>
      <c r="E247" t="s">
        <v>44</v>
      </c>
      <c r="F247">
        <v>1</v>
      </c>
      <c r="G247" t="s">
        <v>63</v>
      </c>
      <c r="H247" s="5">
        <v>44286</v>
      </c>
      <c r="I247" s="5">
        <v>44352</v>
      </c>
      <c r="J247" s="6">
        <v>45002</v>
      </c>
      <c r="K247" s="4">
        <v>500000</v>
      </c>
      <c r="L247" s="16">
        <v>0.18</v>
      </c>
      <c r="M247" s="4">
        <f t="shared" si="15"/>
        <v>9945.2054794520554</v>
      </c>
      <c r="N247" s="4">
        <f t="shared" si="16"/>
        <v>160273.97260273973</v>
      </c>
      <c r="O247" s="4">
        <f t="shared" si="17"/>
        <v>170219.17808219179</v>
      </c>
      <c r="P247" s="5">
        <f>IF(J247&gt;SUMIFS(Sales!$H:$H,Sales!$C:$C,Investors!G247),SUMIFS(Sales!$H:$H,Sales!$C:$C,Investors!G247),Investors!J247)</f>
        <v>45002</v>
      </c>
      <c r="Q247">
        <f t="shared" si="18"/>
        <v>670219.17808219185</v>
      </c>
      <c r="R247">
        <f>IF(J247&lt;SUMIFS(Sales!$H:$H,Sales!$C:$C,Investors!G247),0,Investors!Q247)</f>
        <v>670219.17808219185</v>
      </c>
      <c r="S247" s="20">
        <f>SUMIFS(Sales!$H:$H,Sales!$C:$C,Investors!G247)</f>
        <v>45002</v>
      </c>
      <c r="T247" s="18" t="str">
        <f t="shared" si="19"/>
        <v>Sale</v>
      </c>
    </row>
    <row r="248" spans="1:20" hidden="1">
      <c r="A248" t="s">
        <v>515</v>
      </c>
      <c r="B248" t="s">
        <v>516</v>
      </c>
      <c r="C248" t="s">
        <v>517</v>
      </c>
      <c r="D248" t="s">
        <v>24</v>
      </c>
      <c r="E248" t="s">
        <v>44</v>
      </c>
      <c r="F248">
        <v>1</v>
      </c>
      <c r="G248" t="s">
        <v>57</v>
      </c>
      <c r="H248" s="5">
        <v>44280</v>
      </c>
      <c r="I248" s="5">
        <v>44378</v>
      </c>
      <c r="J248" s="6">
        <v>44895</v>
      </c>
      <c r="K248" s="4">
        <v>500000</v>
      </c>
      <c r="L248" s="16">
        <v>0.18</v>
      </c>
      <c r="M248" s="4">
        <f t="shared" si="15"/>
        <v>14767.123287671233</v>
      </c>
      <c r="N248" s="4">
        <f t="shared" si="16"/>
        <v>127479.45205479453</v>
      </c>
      <c r="O248" s="4">
        <f t="shared" si="17"/>
        <v>142246.57534246577</v>
      </c>
      <c r="P248" s="5">
        <f>IF(J248&gt;SUMIFS(Sales!$H:$H,Sales!$C:$C,Investors!G248),SUMIFS(Sales!$H:$H,Sales!$C:$C,Investors!G248),Investors!J248)</f>
        <v>44895</v>
      </c>
      <c r="Q248">
        <f t="shared" si="18"/>
        <v>642246.57534246577</v>
      </c>
      <c r="R248">
        <f>IF(J248&lt;SUMIFS(Sales!$H:$H,Sales!$C:$C,Investors!G248),0,Investors!Q248)</f>
        <v>0</v>
      </c>
      <c r="S248" s="20">
        <f>SUMIFS(Sales!$H:$H,Sales!$C:$C,Investors!G248)</f>
        <v>45007</v>
      </c>
      <c r="T248" s="18" t="str">
        <f t="shared" si="19"/>
        <v>Exit</v>
      </c>
    </row>
    <row r="249" spans="1:20" hidden="1">
      <c r="A249" t="s">
        <v>515</v>
      </c>
      <c r="B249" t="s">
        <v>516</v>
      </c>
      <c r="C249" t="s">
        <v>517</v>
      </c>
      <c r="D249" t="s">
        <v>86</v>
      </c>
      <c r="E249" t="s">
        <v>185</v>
      </c>
      <c r="F249">
        <v>2</v>
      </c>
      <c r="G249" t="s">
        <v>186</v>
      </c>
      <c r="H249" s="5">
        <v>44938</v>
      </c>
      <c r="I249" s="5">
        <v>45016</v>
      </c>
      <c r="J249" s="6">
        <v>45747</v>
      </c>
      <c r="K249" s="4">
        <v>500000</v>
      </c>
      <c r="L249" s="16">
        <v>0.16</v>
      </c>
      <c r="M249" s="4">
        <f t="shared" si="15"/>
        <v>11753.424657534248</v>
      </c>
      <c r="N249" s="4">
        <f t="shared" si="16"/>
        <v>158684.9315068493</v>
      </c>
      <c r="O249" s="4">
        <f t="shared" si="17"/>
        <v>170438.35616438356</v>
      </c>
      <c r="P249" s="5">
        <f>IF(J249&gt;SUMIFS(Sales!$H:$H,Sales!$C:$C,Investors!G249),SUMIFS(Sales!$H:$H,Sales!$C:$C,Investors!G249),Investors!J249)</f>
        <v>45740</v>
      </c>
      <c r="Q249">
        <f t="shared" si="18"/>
        <v>670438.35616438359</v>
      </c>
      <c r="R249">
        <f>IF(J249&lt;SUMIFS(Sales!$H:$H,Sales!$C:$C,Investors!G249),0,Investors!Q249)</f>
        <v>670438.35616438359</v>
      </c>
      <c r="S249" s="20">
        <f>SUMIFS(Sales!$H:$H,Sales!$C:$C,Investors!G249)</f>
        <v>45740</v>
      </c>
      <c r="T249" s="18" t="str">
        <f t="shared" si="19"/>
        <v>Sale</v>
      </c>
    </row>
    <row r="250" spans="1:20" hidden="1">
      <c r="A250" t="s">
        <v>518</v>
      </c>
      <c r="B250" t="s">
        <v>325</v>
      </c>
      <c r="C250" t="s">
        <v>326</v>
      </c>
      <c r="D250" t="s">
        <v>24</v>
      </c>
      <c r="E250" t="s">
        <v>25</v>
      </c>
      <c r="F250">
        <v>1</v>
      </c>
      <c r="G250" t="s">
        <v>30</v>
      </c>
      <c r="H250" s="5">
        <v>44266</v>
      </c>
      <c r="I250" s="5">
        <v>44352</v>
      </c>
      <c r="J250" s="6">
        <v>44887</v>
      </c>
      <c r="K250" s="4">
        <v>110000</v>
      </c>
      <c r="L250" s="16">
        <v>0.18</v>
      </c>
      <c r="M250" s="4">
        <f t="shared" si="15"/>
        <v>2850.9589041095892</v>
      </c>
      <c r="N250" s="4">
        <f t="shared" si="16"/>
        <v>29021.917808219179</v>
      </c>
      <c r="O250" s="4">
        <f t="shared" si="17"/>
        <v>31872.876712328769</v>
      </c>
      <c r="P250" s="5">
        <f>IF(J250&gt;SUMIFS(Sales!$H:$H,Sales!$C:$C,Investors!G250),SUMIFS(Sales!$H:$H,Sales!$C:$C,Investors!G250),Investors!J250)</f>
        <v>44887</v>
      </c>
      <c r="Q250">
        <f t="shared" si="18"/>
        <v>141872.87671232875</v>
      </c>
      <c r="R250">
        <f>IF(J250&lt;SUMIFS(Sales!$H:$H,Sales!$C:$C,Investors!G250),0,Investors!Q250)</f>
        <v>141872.87671232875</v>
      </c>
      <c r="S250" s="20">
        <f>SUMIFS(Sales!$H:$H,Sales!$C:$C,Investors!G250)</f>
        <v>44887</v>
      </c>
      <c r="T250" s="18" t="str">
        <f t="shared" si="19"/>
        <v>Sale</v>
      </c>
    </row>
    <row r="251" spans="1:20" hidden="1">
      <c r="A251" t="s">
        <v>518</v>
      </c>
      <c r="B251" t="s">
        <v>325</v>
      </c>
      <c r="C251" t="s">
        <v>326</v>
      </c>
      <c r="D251" t="s">
        <v>24</v>
      </c>
      <c r="E251" t="s">
        <v>44</v>
      </c>
      <c r="F251">
        <v>2</v>
      </c>
      <c r="G251" t="s">
        <v>46</v>
      </c>
      <c r="H251" s="5">
        <v>44266</v>
      </c>
      <c r="I251" s="5">
        <v>44352</v>
      </c>
      <c r="J251" s="6">
        <v>44896</v>
      </c>
      <c r="K251" s="4">
        <v>110000</v>
      </c>
      <c r="L251" s="16">
        <v>0.18</v>
      </c>
      <c r="M251" s="4">
        <f t="shared" si="15"/>
        <v>2850.9589041095892</v>
      </c>
      <c r="N251" s="4">
        <f t="shared" si="16"/>
        <v>29510.136986301372</v>
      </c>
      <c r="O251" s="4">
        <f t="shared" si="17"/>
        <v>32361.095890410961</v>
      </c>
      <c r="P251" s="5">
        <f>IF(J251&gt;SUMIFS(Sales!$H:$H,Sales!$C:$C,Investors!G251),SUMIFS(Sales!$H:$H,Sales!$C:$C,Investors!G251),Investors!J251)</f>
        <v>44896</v>
      </c>
      <c r="Q251">
        <f t="shared" si="18"/>
        <v>142361.09589041097</v>
      </c>
      <c r="R251">
        <f>IF(J251&lt;SUMIFS(Sales!$H:$H,Sales!$C:$C,Investors!G251),0,Investors!Q251)</f>
        <v>142361.09589041097</v>
      </c>
      <c r="S251" s="20">
        <f>SUMIFS(Sales!$H:$H,Sales!$C:$C,Investors!G251)</f>
        <v>44896</v>
      </c>
      <c r="T251" s="18" t="str">
        <f t="shared" si="19"/>
        <v>Sale</v>
      </c>
    </row>
    <row r="252" spans="1:20" hidden="1">
      <c r="A252" t="s">
        <v>518</v>
      </c>
      <c r="B252" t="s">
        <v>325</v>
      </c>
      <c r="C252" t="s">
        <v>326</v>
      </c>
      <c r="D252" t="s">
        <v>24</v>
      </c>
      <c r="E252" t="s">
        <v>44</v>
      </c>
      <c r="F252">
        <v>3</v>
      </c>
      <c r="G252" t="s">
        <v>52</v>
      </c>
      <c r="H252" s="5">
        <v>44266</v>
      </c>
      <c r="I252" s="5">
        <v>44352</v>
      </c>
      <c r="J252" s="6">
        <v>44953</v>
      </c>
      <c r="K252" s="4">
        <v>110000</v>
      </c>
      <c r="L252" s="16">
        <v>0.18</v>
      </c>
      <c r="M252" s="4">
        <f t="shared" si="15"/>
        <v>2850.9589041095892</v>
      </c>
      <c r="N252" s="4">
        <f t="shared" si="16"/>
        <v>32602.191780821919</v>
      </c>
      <c r="O252" s="4">
        <f t="shared" si="17"/>
        <v>35453.150684931505</v>
      </c>
      <c r="P252" s="5">
        <f>IF(J252&gt;SUMIFS(Sales!$H:$H,Sales!$C:$C,Investors!G252),SUMIFS(Sales!$H:$H,Sales!$C:$C,Investors!G252),Investors!J252)</f>
        <v>44953</v>
      </c>
      <c r="Q252">
        <f t="shared" si="18"/>
        <v>145453.15068493149</v>
      </c>
      <c r="R252">
        <f>IF(J252&lt;SUMIFS(Sales!$H:$H,Sales!$C:$C,Investors!G252),0,Investors!Q252)</f>
        <v>0</v>
      </c>
      <c r="S252" s="20">
        <f>SUMIFS(Sales!$H:$H,Sales!$C:$C,Investors!G252)</f>
        <v>44984</v>
      </c>
      <c r="T252" s="18" t="str">
        <f t="shared" si="19"/>
        <v>Exit</v>
      </c>
    </row>
    <row r="253" spans="1:20" hidden="1">
      <c r="A253" t="s">
        <v>518</v>
      </c>
      <c r="B253" t="s">
        <v>325</v>
      </c>
      <c r="C253" t="s">
        <v>326</v>
      </c>
      <c r="D253" t="s">
        <v>24</v>
      </c>
      <c r="E253" t="s">
        <v>44</v>
      </c>
      <c r="F253">
        <v>4</v>
      </c>
      <c r="G253" t="s">
        <v>53</v>
      </c>
      <c r="H253" s="5">
        <v>44266</v>
      </c>
      <c r="I253" s="5">
        <v>44352</v>
      </c>
      <c r="J253" s="6">
        <v>44999</v>
      </c>
      <c r="K253" s="4">
        <v>110000</v>
      </c>
      <c r="L253" s="16">
        <v>0.18</v>
      </c>
      <c r="M253" s="4">
        <f t="shared" si="15"/>
        <v>2850.9589041095892</v>
      </c>
      <c r="N253" s="4">
        <f t="shared" si="16"/>
        <v>35097.534246575342</v>
      </c>
      <c r="O253" s="4">
        <f t="shared" si="17"/>
        <v>37948.493150684932</v>
      </c>
      <c r="P253" s="5">
        <f>IF(J253&gt;SUMIFS(Sales!$H:$H,Sales!$C:$C,Investors!G253),SUMIFS(Sales!$H:$H,Sales!$C:$C,Investors!G253),Investors!J253)</f>
        <v>44999</v>
      </c>
      <c r="Q253">
        <f t="shared" si="18"/>
        <v>147948.49315068492</v>
      </c>
      <c r="R253">
        <f>IF(J253&lt;SUMIFS(Sales!$H:$H,Sales!$C:$C,Investors!G253),0,Investors!Q253)</f>
        <v>147948.49315068492</v>
      </c>
      <c r="S253" s="20">
        <f>SUMIFS(Sales!$H:$H,Sales!$C:$C,Investors!G253)</f>
        <v>44999</v>
      </c>
      <c r="T253" s="18" t="str">
        <f t="shared" si="19"/>
        <v>Sale</v>
      </c>
    </row>
    <row r="254" spans="1:20" hidden="1">
      <c r="A254" t="s">
        <v>518</v>
      </c>
      <c r="B254" t="s">
        <v>325</v>
      </c>
      <c r="C254" t="s">
        <v>326</v>
      </c>
      <c r="D254" t="s">
        <v>24</v>
      </c>
      <c r="E254" t="s">
        <v>44</v>
      </c>
      <c r="F254">
        <v>5</v>
      </c>
      <c r="G254" t="s">
        <v>55</v>
      </c>
      <c r="H254" s="5">
        <v>44266</v>
      </c>
      <c r="I254" s="5">
        <v>44352</v>
      </c>
      <c r="J254" s="6">
        <v>45027</v>
      </c>
      <c r="K254" s="4">
        <v>110000</v>
      </c>
      <c r="L254" s="16">
        <v>0.18</v>
      </c>
      <c r="M254" s="4">
        <f t="shared" si="15"/>
        <v>2850.9589041095892</v>
      </c>
      <c r="N254" s="4">
        <f t="shared" si="16"/>
        <v>36616.438356164384</v>
      </c>
      <c r="O254" s="4">
        <f t="shared" si="17"/>
        <v>39467.397260273974</v>
      </c>
      <c r="P254" s="5">
        <f>IF(J254&gt;SUMIFS(Sales!$H:$H,Sales!$C:$C,Investors!G254),SUMIFS(Sales!$H:$H,Sales!$C:$C,Investors!G254),Investors!J254)</f>
        <v>45027</v>
      </c>
      <c r="Q254">
        <f t="shared" si="18"/>
        <v>149467.39726027398</v>
      </c>
      <c r="R254">
        <f>IF(J254&lt;SUMIFS(Sales!$H:$H,Sales!$C:$C,Investors!G254),0,Investors!Q254)</f>
        <v>149467.39726027398</v>
      </c>
      <c r="S254" s="20">
        <f>SUMIFS(Sales!$H:$H,Sales!$C:$C,Investors!G254)</f>
        <v>45027</v>
      </c>
      <c r="T254" s="18" t="str">
        <f t="shared" si="19"/>
        <v>Sale</v>
      </c>
    </row>
    <row r="255" spans="1:20" hidden="1">
      <c r="A255" t="s">
        <v>518</v>
      </c>
      <c r="B255" t="s">
        <v>325</v>
      </c>
      <c r="C255" t="s">
        <v>326</v>
      </c>
      <c r="D255" t="s">
        <v>86</v>
      </c>
      <c r="E255" t="s">
        <v>185</v>
      </c>
      <c r="F255">
        <v>6</v>
      </c>
      <c r="G255" t="s">
        <v>190</v>
      </c>
      <c r="H255" s="5">
        <v>44900</v>
      </c>
      <c r="I255" s="5">
        <v>44916</v>
      </c>
      <c r="J255" s="6">
        <v>45647</v>
      </c>
      <c r="K255" s="4">
        <v>120000</v>
      </c>
      <c r="L255" s="16">
        <v>0.18</v>
      </c>
      <c r="M255" s="4">
        <f t="shared" si="15"/>
        <v>578.6301369863013</v>
      </c>
      <c r="N255" s="4">
        <f t="shared" si="16"/>
        <v>43259.178082191786</v>
      </c>
      <c r="O255" s="4">
        <f t="shared" si="17"/>
        <v>43837.808219178085</v>
      </c>
      <c r="P255" s="5">
        <f>IF(J255&gt;SUMIFS(Sales!$H:$H,Sales!$C:$C,Investors!G255),SUMIFS(Sales!$H:$H,Sales!$C:$C,Investors!G255),Investors!J255)</f>
        <v>45647</v>
      </c>
      <c r="Q255">
        <f t="shared" si="18"/>
        <v>163837.80821917808</v>
      </c>
      <c r="R255">
        <f>IF(J255&lt;SUMIFS(Sales!$H:$H,Sales!$C:$C,Investors!G255),0,Investors!Q255)</f>
        <v>0</v>
      </c>
      <c r="S255" s="20">
        <f>SUMIFS(Sales!$H:$H,Sales!$C:$C,Investors!G255)</f>
        <v>45751</v>
      </c>
      <c r="T255" s="18" t="str">
        <f t="shared" si="19"/>
        <v>Exit</v>
      </c>
    </row>
    <row r="256" spans="1:20" hidden="1">
      <c r="A256" t="s">
        <v>518</v>
      </c>
      <c r="B256" t="s">
        <v>325</v>
      </c>
      <c r="C256" t="s">
        <v>326</v>
      </c>
      <c r="D256" t="s">
        <v>86</v>
      </c>
      <c r="E256" t="s">
        <v>185</v>
      </c>
      <c r="F256">
        <v>7</v>
      </c>
      <c r="G256" t="s">
        <v>188</v>
      </c>
      <c r="H256" s="5">
        <v>44902</v>
      </c>
      <c r="I256" s="5">
        <v>44967</v>
      </c>
      <c r="J256" s="6">
        <v>45530</v>
      </c>
      <c r="K256" s="4">
        <v>110000</v>
      </c>
      <c r="L256" s="16">
        <v>0.18</v>
      </c>
      <c r="M256" s="4">
        <f t="shared" si="15"/>
        <v>2154.7945205479455</v>
      </c>
      <c r="N256" s="4">
        <f t="shared" si="16"/>
        <v>30540.821917808218</v>
      </c>
      <c r="O256" s="4">
        <f t="shared" si="17"/>
        <v>32695.616438356163</v>
      </c>
      <c r="P256" s="5">
        <f>IF(J256&gt;SUMIFS(Sales!$H:$H,Sales!$C:$C,Investors!G256),SUMIFS(Sales!$H:$H,Sales!$C:$C,Investors!G256),Investors!J256)</f>
        <v>45530</v>
      </c>
      <c r="Q256">
        <f t="shared" si="18"/>
        <v>142695.61643835617</v>
      </c>
      <c r="R256">
        <f>IF(J256&lt;SUMIFS(Sales!$H:$H,Sales!$C:$C,Investors!G256),0,Investors!Q256)</f>
        <v>0</v>
      </c>
      <c r="S256" s="20">
        <f>SUMIFS(Sales!$H:$H,Sales!$C:$C,Investors!G256)</f>
        <v>45740</v>
      </c>
      <c r="T256" s="18" t="str">
        <f t="shared" si="19"/>
        <v>Exit</v>
      </c>
    </row>
    <row r="257" spans="1:20" hidden="1">
      <c r="A257" t="s">
        <v>518</v>
      </c>
      <c r="B257" t="s">
        <v>325</v>
      </c>
      <c r="C257" t="s">
        <v>326</v>
      </c>
      <c r="D257" t="s">
        <v>86</v>
      </c>
      <c r="E257" t="s">
        <v>185</v>
      </c>
      <c r="F257">
        <v>8</v>
      </c>
      <c r="G257" t="s">
        <v>199</v>
      </c>
      <c r="H257" s="5">
        <v>44909</v>
      </c>
      <c r="I257" s="5">
        <v>44995</v>
      </c>
      <c r="J257" s="6">
        <v>45726</v>
      </c>
      <c r="K257" s="4">
        <v>110000</v>
      </c>
      <c r="L257" s="16">
        <v>0.18</v>
      </c>
      <c r="M257" s="4">
        <f t="shared" si="15"/>
        <v>2850.9589041095892</v>
      </c>
      <c r="N257" s="4">
        <f t="shared" si="16"/>
        <v>39654.246575342469</v>
      </c>
      <c r="O257" s="4">
        <f t="shared" si="17"/>
        <v>42505.205479452059</v>
      </c>
      <c r="P257" s="5">
        <f>IF(J257&gt;SUMIFS(Sales!$H:$H,Sales!$C:$C,Investors!G257),SUMIFS(Sales!$H:$H,Sales!$C:$C,Investors!G257),Investors!J257)</f>
        <v>45726</v>
      </c>
      <c r="Q257">
        <f t="shared" si="18"/>
        <v>152505.20547945207</v>
      </c>
      <c r="R257">
        <f>IF(J257&lt;SUMIFS(Sales!$H:$H,Sales!$C:$C,Investors!G257),0,Investors!Q257)</f>
        <v>0</v>
      </c>
      <c r="S257" s="20">
        <f>SUMIFS(Sales!$H:$H,Sales!$C:$C,Investors!G257)</f>
        <v>45740</v>
      </c>
      <c r="T257" s="18" t="str">
        <f t="shared" si="19"/>
        <v>Exit</v>
      </c>
    </row>
    <row r="258" spans="1:20" hidden="1">
      <c r="A258" t="s">
        <v>518</v>
      </c>
      <c r="B258" t="s">
        <v>325</v>
      </c>
      <c r="C258" t="s">
        <v>326</v>
      </c>
      <c r="D258" t="s">
        <v>86</v>
      </c>
      <c r="E258" t="s">
        <v>185</v>
      </c>
      <c r="F258">
        <v>9</v>
      </c>
      <c r="G258" t="s">
        <v>200</v>
      </c>
      <c r="H258" s="5">
        <v>44909</v>
      </c>
      <c r="I258" s="5">
        <v>44995</v>
      </c>
      <c r="J258" s="6">
        <v>45726</v>
      </c>
      <c r="K258" s="4">
        <v>120000</v>
      </c>
      <c r="L258" s="16">
        <v>0.18</v>
      </c>
      <c r="M258" s="4">
        <f t="shared" si="15"/>
        <v>3110.1369863013697</v>
      </c>
      <c r="N258" s="4">
        <f t="shared" si="16"/>
        <v>43259.178082191786</v>
      </c>
      <c r="O258" s="4">
        <f t="shared" si="17"/>
        <v>46369.315068493153</v>
      </c>
      <c r="P258" s="5">
        <f>IF(J258&gt;SUMIFS(Sales!$H:$H,Sales!$C:$C,Investors!G258),SUMIFS(Sales!$H:$H,Sales!$C:$C,Investors!G258),Investors!J258)</f>
        <v>45726</v>
      </c>
      <c r="Q258">
        <f t="shared" si="18"/>
        <v>166369.31506849316</v>
      </c>
      <c r="R258">
        <f>IF(J258&lt;SUMIFS(Sales!$H:$H,Sales!$C:$C,Investors!G258),0,Investors!Q258)</f>
        <v>0</v>
      </c>
      <c r="S258" s="20">
        <f>SUMIFS(Sales!$H:$H,Sales!$C:$C,Investors!G258)</f>
        <v>45740</v>
      </c>
      <c r="T258" s="18" t="str">
        <f t="shared" si="19"/>
        <v>Exit</v>
      </c>
    </row>
    <row r="259" spans="1:20" hidden="1">
      <c r="A259" t="s">
        <v>518</v>
      </c>
      <c r="B259" t="s">
        <v>325</v>
      </c>
      <c r="C259" t="s">
        <v>326</v>
      </c>
      <c r="D259" t="s">
        <v>86</v>
      </c>
      <c r="E259" t="s">
        <v>241</v>
      </c>
      <c r="F259">
        <v>10</v>
      </c>
      <c r="G259" t="s">
        <v>247</v>
      </c>
      <c r="H259" s="5">
        <v>44938</v>
      </c>
      <c r="I259" s="5">
        <v>45044</v>
      </c>
      <c r="J259" s="6">
        <v>45506</v>
      </c>
      <c r="K259" s="4">
        <v>100000</v>
      </c>
      <c r="L259" s="16">
        <v>0.18</v>
      </c>
      <c r="M259" s="4">
        <f t="shared" si="15"/>
        <v>3194.5205479452056</v>
      </c>
      <c r="N259" s="4">
        <f t="shared" si="16"/>
        <v>22635.616438356163</v>
      </c>
      <c r="O259" s="4">
        <f t="shared" si="17"/>
        <v>25830.136986301368</v>
      </c>
      <c r="P259" s="5">
        <f>IF(J259&gt;SUMIFS(Sales!$H:$H,Sales!$C:$C,Investors!G259),SUMIFS(Sales!$H:$H,Sales!$C:$C,Investors!G259),Investors!J259)</f>
        <v>45503</v>
      </c>
      <c r="Q259">
        <f t="shared" si="18"/>
        <v>125830.13698630137</v>
      </c>
      <c r="R259">
        <f>IF(J259&lt;SUMIFS(Sales!$H:$H,Sales!$C:$C,Investors!G259),0,Investors!Q259)</f>
        <v>125830.13698630137</v>
      </c>
      <c r="S259" s="20">
        <f>SUMIFS(Sales!$H:$H,Sales!$C:$C,Investors!G259)</f>
        <v>45503</v>
      </c>
      <c r="T259" s="18" t="str">
        <f t="shared" si="19"/>
        <v>Sale</v>
      </c>
    </row>
    <row r="260" spans="1:20" hidden="1">
      <c r="A260" t="s">
        <v>518</v>
      </c>
      <c r="B260" t="s">
        <v>325</v>
      </c>
      <c r="C260" t="s">
        <v>326</v>
      </c>
      <c r="D260" t="s">
        <v>86</v>
      </c>
      <c r="E260" t="s">
        <v>241</v>
      </c>
      <c r="F260">
        <v>11</v>
      </c>
      <c r="G260" t="s">
        <v>249</v>
      </c>
      <c r="H260" s="5">
        <v>44965</v>
      </c>
      <c r="I260" s="5">
        <v>45072</v>
      </c>
      <c r="J260" s="6">
        <v>45506</v>
      </c>
      <c r="K260" s="4">
        <v>110000</v>
      </c>
      <c r="L260" s="16">
        <v>0.18</v>
      </c>
      <c r="M260" s="4">
        <f t="shared" si="15"/>
        <v>3547.1232876712334</v>
      </c>
      <c r="N260" s="4">
        <f t="shared" si="16"/>
        <v>23380.273972602739</v>
      </c>
      <c r="O260" s="4">
        <f t="shared" si="17"/>
        <v>26927.397260273974</v>
      </c>
      <c r="P260" s="5">
        <f>IF(J260&gt;SUMIFS(Sales!$H:$H,Sales!$C:$C,Investors!G260),SUMIFS(Sales!$H:$H,Sales!$C:$C,Investors!G260),Investors!J260)</f>
        <v>45503</v>
      </c>
      <c r="Q260">
        <f t="shared" si="18"/>
        <v>136927.39726027398</v>
      </c>
      <c r="R260">
        <f>IF(J260&lt;SUMIFS(Sales!$H:$H,Sales!$C:$C,Investors!G260),0,Investors!Q260)</f>
        <v>136927.39726027398</v>
      </c>
      <c r="S260" s="20">
        <f>SUMIFS(Sales!$H:$H,Sales!$C:$C,Investors!G260)</f>
        <v>45503</v>
      </c>
      <c r="T260" s="18" t="str">
        <f t="shared" si="19"/>
        <v>Sale</v>
      </c>
    </row>
    <row r="261" spans="1:20" hidden="1">
      <c r="A261" t="s">
        <v>518</v>
      </c>
      <c r="B261" t="s">
        <v>325</v>
      </c>
      <c r="C261" t="s">
        <v>326</v>
      </c>
      <c r="D261" t="s">
        <v>86</v>
      </c>
      <c r="E261" t="s">
        <v>241</v>
      </c>
      <c r="F261">
        <v>12</v>
      </c>
      <c r="G261" t="s">
        <v>242</v>
      </c>
      <c r="H261" s="5">
        <v>44978</v>
      </c>
      <c r="I261" s="5">
        <v>45072</v>
      </c>
      <c r="J261" s="6">
        <v>45520</v>
      </c>
      <c r="K261" s="4">
        <v>120000</v>
      </c>
      <c r="L261" s="16">
        <v>0.18</v>
      </c>
      <c r="M261" s="4">
        <f t="shared" ref="M261:M324" si="20">IF(I261="",K261/365*0.11*((H261+30)-H261),K261/365*0.11*(I261-H261))</f>
        <v>3399.4520547945203</v>
      </c>
      <c r="N261" s="4">
        <f t="shared" ref="N261:N324" si="21">K261*L261/365*(P261-I261)</f>
        <v>26511.780821917808</v>
      </c>
      <c r="O261" s="4">
        <f t="shared" ref="O261:O324" si="22">M261+N261</f>
        <v>29911.232876712329</v>
      </c>
      <c r="P261" s="5">
        <f>IF(J261&gt;SUMIFS(Sales!$H:$H,Sales!$C:$C,Investors!G261),SUMIFS(Sales!$H:$H,Sales!$C:$C,Investors!G261),Investors!J261)</f>
        <v>45520</v>
      </c>
      <c r="Q261">
        <f t="shared" ref="Q261:Q324" si="23">K261+O261</f>
        <v>149911.23287671234</v>
      </c>
      <c r="R261">
        <f>IF(J261&lt;SUMIFS(Sales!$H:$H,Sales!$C:$C,Investors!G261),0,Investors!Q261)</f>
        <v>149911.23287671234</v>
      </c>
      <c r="S261" s="20">
        <f>SUMIFS(Sales!$H:$H,Sales!$C:$C,Investors!G261)</f>
        <v>45520</v>
      </c>
      <c r="T261" s="18" t="str">
        <f t="shared" si="19"/>
        <v>Sale</v>
      </c>
    </row>
    <row r="262" spans="1:20" hidden="1">
      <c r="A262" t="s">
        <v>518</v>
      </c>
      <c r="B262" t="s">
        <v>325</v>
      </c>
      <c r="C262" t="s">
        <v>326</v>
      </c>
      <c r="D262" t="s">
        <v>86</v>
      </c>
      <c r="E262" t="s">
        <v>87</v>
      </c>
      <c r="F262">
        <v>13</v>
      </c>
      <c r="G262" t="s">
        <v>97</v>
      </c>
      <c r="H262" s="5">
        <v>44992</v>
      </c>
      <c r="I262" s="5">
        <v>45107</v>
      </c>
      <c r="J262" s="6">
        <v>45838</v>
      </c>
      <c r="K262" s="4">
        <v>150000</v>
      </c>
      <c r="L262" s="16">
        <v>0.18</v>
      </c>
      <c r="M262" s="4">
        <f t="shared" si="20"/>
        <v>5198.6301369863004</v>
      </c>
      <c r="N262" s="4">
        <f t="shared" si="21"/>
        <v>40980.821917808222</v>
      </c>
      <c r="O262" s="4">
        <f t="shared" si="22"/>
        <v>46179.452054794521</v>
      </c>
      <c r="P262" s="5">
        <f>IF(J262&gt;SUMIFS(Sales!$H:$H,Sales!$C:$C,Investors!G262),SUMIFS(Sales!$H:$H,Sales!$C:$C,Investors!G262),Investors!J262)</f>
        <v>45661</v>
      </c>
      <c r="Q262">
        <f t="shared" si="23"/>
        <v>196179.45205479453</v>
      </c>
      <c r="R262">
        <f>IF(J262&lt;SUMIFS(Sales!$H:$H,Sales!$C:$C,Investors!G262),0,Investors!Q262)</f>
        <v>196179.45205479453</v>
      </c>
      <c r="S262" s="20">
        <f>SUMIFS(Sales!$H:$H,Sales!$C:$C,Investors!G262)</f>
        <v>45661</v>
      </c>
      <c r="T262" s="18" t="str">
        <f t="shared" ref="T262:T325" si="24">IF(J262&lt;S262,"Exit","Sale")</f>
        <v>Sale</v>
      </c>
    </row>
    <row r="263" spans="1:20" hidden="1">
      <c r="A263" t="s">
        <v>518</v>
      </c>
      <c r="B263" t="s">
        <v>325</v>
      </c>
      <c r="C263" t="s">
        <v>326</v>
      </c>
      <c r="D263" t="s">
        <v>86</v>
      </c>
      <c r="E263" t="s">
        <v>185</v>
      </c>
      <c r="F263">
        <v>14</v>
      </c>
      <c r="G263" t="s">
        <v>186</v>
      </c>
      <c r="H263" s="5">
        <v>44992</v>
      </c>
      <c r="I263" s="5">
        <v>45107</v>
      </c>
      <c r="J263" s="6">
        <v>45838</v>
      </c>
      <c r="K263" s="4">
        <v>150000</v>
      </c>
      <c r="L263" s="16">
        <v>0.18</v>
      </c>
      <c r="M263" s="4">
        <f t="shared" si="20"/>
        <v>5198.6301369863004</v>
      </c>
      <c r="N263" s="4">
        <f t="shared" si="21"/>
        <v>46824.657534246573</v>
      </c>
      <c r="O263" s="4">
        <f t="shared" si="22"/>
        <v>52023.287671232873</v>
      </c>
      <c r="P263" s="5">
        <f>IF(J263&gt;SUMIFS(Sales!$H:$H,Sales!$C:$C,Investors!G263),SUMIFS(Sales!$H:$H,Sales!$C:$C,Investors!G263),Investors!J263)</f>
        <v>45740</v>
      </c>
      <c r="Q263">
        <f t="shared" si="23"/>
        <v>202023.28767123289</v>
      </c>
      <c r="R263">
        <f>IF(J263&lt;SUMIFS(Sales!$H:$H,Sales!$C:$C,Investors!G263),0,Investors!Q263)</f>
        <v>202023.28767123289</v>
      </c>
      <c r="S263" s="20">
        <f>SUMIFS(Sales!$H:$H,Sales!$C:$C,Investors!G263)</f>
        <v>45740</v>
      </c>
      <c r="T263" s="18" t="str">
        <f t="shared" si="24"/>
        <v>Sale</v>
      </c>
    </row>
    <row r="264" spans="1:20" hidden="1">
      <c r="A264" t="s">
        <v>518</v>
      </c>
      <c r="B264" t="s">
        <v>325</v>
      </c>
      <c r="C264" t="s">
        <v>326</v>
      </c>
      <c r="D264" t="s">
        <v>86</v>
      </c>
      <c r="E264" t="s">
        <v>257</v>
      </c>
      <c r="F264">
        <v>15</v>
      </c>
      <c r="G264" t="s">
        <v>262</v>
      </c>
      <c r="H264" s="5">
        <v>45002</v>
      </c>
      <c r="I264" s="5">
        <v>45107</v>
      </c>
      <c r="J264" s="6">
        <v>45191</v>
      </c>
      <c r="K264" s="4">
        <v>110000</v>
      </c>
      <c r="L264" s="16">
        <v>0.18</v>
      </c>
      <c r="M264" s="4">
        <f t="shared" si="20"/>
        <v>3480.8219178082195</v>
      </c>
      <c r="N264" s="4">
        <f t="shared" si="21"/>
        <v>4556.7123287671229</v>
      </c>
      <c r="O264" s="4">
        <f t="shared" si="22"/>
        <v>8037.534246575342</v>
      </c>
      <c r="P264" s="5">
        <f>IF(J264&gt;SUMIFS(Sales!$H:$H,Sales!$C:$C,Investors!G264),SUMIFS(Sales!$H:$H,Sales!$C:$C,Investors!G264),Investors!J264)</f>
        <v>45191</v>
      </c>
      <c r="Q264">
        <f t="shared" si="23"/>
        <v>118037.53424657535</v>
      </c>
      <c r="R264">
        <f>IF(J264&lt;SUMIFS(Sales!$H:$H,Sales!$C:$C,Investors!G264),0,Investors!Q264)</f>
        <v>118037.53424657535</v>
      </c>
      <c r="S264" s="20">
        <f>SUMIFS(Sales!$H:$H,Sales!$C:$C,Investors!G264)</f>
        <v>45191</v>
      </c>
      <c r="T264" s="18" t="str">
        <f t="shared" si="24"/>
        <v>Sale</v>
      </c>
    </row>
    <row r="265" spans="1:20" hidden="1">
      <c r="A265" t="s">
        <v>518</v>
      </c>
      <c r="B265" t="s">
        <v>325</v>
      </c>
      <c r="C265" t="s">
        <v>326</v>
      </c>
      <c r="D265" t="s">
        <v>86</v>
      </c>
      <c r="E265" t="s">
        <v>141</v>
      </c>
      <c r="F265">
        <v>16</v>
      </c>
      <c r="G265" t="s">
        <v>142</v>
      </c>
      <c r="H265" s="5">
        <v>45033</v>
      </c>
      <c r="I265" s="5">
        <v>45129</v>
      </c>
      <c r="J265" s="6">
        <v>45860</v>
      </c>
      <c r="K265" s="4">
        <v>110000</v>
      </c>
      <c r="L265" s="16">
        <v>0.18</v>
      </c>
      <c r="M265" s="4">
        <f t="shared" si="20"/>
        <v>3182.465753424658</v>
      </c>
      <c r="N265" s="4">
        <f t="shared" si="21"/>
        <v>34772.054794520547</v>
      </c>
      <c r="O265" s="4">
        <f t="shared" si="22"/>
        <v>37954.520547945205</v>
      </c>
      <c r="P265" s="5">
        <f>IF(J265&gt;SUMIFS(Sales!$H:$H,Sales!$C:$C,Investors!G265),SUMIFS(Sales!$H:$H,Sales!$C:$C,Investors!G265),Investors!J265)</f>
        <v>45770</v>
      </c>
      <c r="Q265">
        <f t="shared" si="23"/>
        <v>147954.5205479452</v>
      </c>
      <c r="R265">
        <f>IF(J265&lt;SUMIFS(Sales!$H:$H,Sales!$C:$C,Investors!G265),0,Investors!Q265)</f>
        <v>147954.5205479452</v>
      </c>
      <c r="S265" s="20">
        <f>SUMIFS(Sales!$H:$H,Sales!$C:$C,Investors!G265)</f>
        <v>45770</v>
      </c>
      <c r="T265" s="18" t="str">
        <f t="shared" si="24"/>
        <v>Sale</v>
      </c>
    </row>
    <row r="266" spans="1:20" hidden="1">
      <c r="A266" t="s">
        <v>518</v>
      </c>
      <c r="B266" t="s">
        <v>325</v>
      </c>
      <c r="C266" t="s">
        <v>326</v>
      </c>
      <c r="D266" t="s">
        <v>86</v>
      </c>
      <c r="E266" t="s">
        <v>119</v>
      </c>
      <c r="F266">
        <v>17</v>
      </c>
      <c r="G266" t="s">
        <v>130</v>
      </c>
      <c r="H266" s="5">
        <v>45198</v>
      </c>
      <c r="I266" s="5">
        <v>45224</v>
      </c>
      <c r="J266" s="6">
        <v>45955</v>
      </c>
      <c r="K266" s="4">
        <v>110000</v>
      </c>
      <c r="L266" s="16">
        <v>0.18</v>
      </c>
      <c r="M266" s="4">
        <f t="shared" si="20"/>
        <v>861.91780821917814</v>
      </c>
      <c r="N266" s="4">
        <f t="shared" si="21"/>
        <v>37701.369863013701</v>
      </c>
      <c r="O266" s="4">
        <f t="shared" si="22"/>
        <v>38563.28767123288</v>
      </c>
      <c r="P266" s="5">
        <f>IF(J266&gt;SUMIFS(Sales!$H:$H,Sales!$C:$C,Investors!G266),SUMIFS(Sales!$H:$H,Sales!$C:$C,Investors!G266),Investors!J266)</f>
        <v>45919</v>
      </c>
      <c r="Q266">
        <f t="shared" si="23"/>
        <v>148563.28767123289</v>
      </c>
      <c r="R266">
        <f>IF(J266&lt;SUMIFS(Sales!$H:$H,Sales!$C:$C,Investors!G266),0,Investors!Q266)</f>
        <v>148563.28767123289</v>
      </c>
      <c r="S266" s="20">
        <f>SUMIFS(Sales!$H:$H,Sales!$C:$C,Investors!G266)</f>
        <v>45919</v>
      </c>
      <c r="T266" s="18" t="str">
        <f t="shared" si="24"/>
        <v>Sale</v>
      </c>
    </row>
    <row r="267" spans="1:20" hidden="1">
      <c r="A267" t="s">
        <v>518</v>
      </c>
      <c r="B267" t="s">
        <v>325</v>
      </c>
      <c r="C267" t="s">
        <v>326</v>
      </c>
      <c r="D267" t="s">
        <v>86</v>
      </c>
      <c r="E267" t="s">
        <v>172</v>
      </c>
      <c r="F267">
        <v>18</v>
      </c>
      <c r="G267" t="s">
        <v>179</v>
      </c>
      <c r="H267" s="5">
        <v>45539</v>
      </c>
      <c r="I267" s="5">
        <v>45539</v>
      </c>
      <c r="J267" s="6">
        <v>46270</v>
      </c>
      <c r="K267" s="4">
        <v>110000</v>
      </c>
      <c r="L267" s="16">
        <v>0.18</v>
      </c>
      <c r="M267" s="4">
        <f t="shared" si="20"/>
        <v>0</v>
      </c>
      <c r="N267" s="4">
        <f t="shared" si="21"/>
        <v>7160.5479452054797</v>
      </c>
      <c r="O267" s="4">
        <f t="shared" si="22"/>
        <v>7160.5479452054797</v>
      </c>
      <c r="P267" s="5">
        <f>IF(J267&gt;SUMIFS(Sales!$H:$H,Sales!$C:$C,Investors!G267),SUMIFS(Sales!$H:$H,Sales!$C:$C,Investors!G267),Investors!J267)</f>
        <v>45671</v>
      </c>
      <c r="Q267">
        <f t="shared" si="23"/>
        <v>117160.54794520549</v>
      </c>
      <c r="R267">
        <f>IF(J267&lt;SUMIFS(Sales!$H:$H,Sales!$C:$C,Investors!G267),0,Investors!Q267)</f>
        <v>117160.54794520549</v>
      </c>
      <c r="S267" s="20">
        <f>SUMIFS(Sales!$H:$H,Sales!$C:$C,Investors!G267)</f>
        <v>45671</v>
      </c>
      <c r="T267" s="18" t="str">
        <f t="shared" si="24"/>
        <v>Sale</v>
      </c>
    </row>
    <row r="268" spans="1:20" hidden="1">
      <c r="A268" t="s">
        <v>519</v>
      </c>
      <c r="B268" t="s">
        <v>520</v>
      </c>
      <c r="C268" t="s">
        <v>521</v>
      </c>
      <c r="D268" t="s">
        <v>24</v>
      </c>
      <c r="E268" t="s">
        <v>44</v>
      </c>
      <c r="F268">
        <v>1</v>
      </c>
      <c r="G268" t="s">
        <v>52</v>
      </c>
      <c r="H268" s="5">
        <v>44274</v>
      </c>
      <c r="I268" s="5">
        <v>44352</v>
      </c>
      <c r="J268" s="6">
        <v>44984</v>
      </c>
      <c r="K268" s="4">
        <v>200000</v>
      </c>
      <c r="L268" s="16">
        <v>0.15</v>
      </c>
      <c r="M268" s="4">
        <f t="shared" si="20"/>
        <v>4701.3698630136987</v>
      </c>
      <c r="N268" s="4">
        <f t="shared" si="21"/>
        <v>51945.205479452052</v>
      </c>
      <c r="O268" s="4">
        <f t="shared" si="22"/>
        <v>56646.575342465752</v>
      </c>
      <c r="P268" s="5">
        <f>IF(J268&gt;SUMIFS(Sales!$H:$H,Sales!$C:$C,Investors!G268),SUMIFS(Sales!$H:$H,Sales!$C:$C,Investors!G268),Investors!J268)</f>
        <v>44984</v>
      </c>
      <c r="Q268">
        <f t="shared" si="23"/>
        <v>256646.57534246575</v>
      </c>
      <c r="R268">
        <f>IF(J268&lt;SUMIFS(Sales!$H:$H,Sales!$C:$C,Investors!G268),0,Investors!Q268)</f>
        <v>256646.57534246575</v>
      </c>
      <c r="S268" s="20">
        <f>SUMIFS(Sales!$H:$H,Sales!$C:$C,Investors!G268)</f>
        <v>44984</v>
      </c>
      <c r="T268" s="18" t="str">
        <f t="shared" si="24"/>
        <v>Sale</v>
      </c>
    </row>
    <row r="269" spans="1:20" hidden="1">
      <c r="A269" t="s">
        <v>519</v>
      </c>
      <c r="B269" t="s">
        <v>520</v>
      </c>
      <c r="C269" t="s">
        <v>521</v>
      </c>
      <c r="D269" t="s">
        <v>86</v>
      </c>
      <c r="E269" t="s">
        <v>87</v>
      </c>
      <c r="F269">
        <v>3</v>
      </c>
      <c r="G269" t="s">
        <v>104</v>
      </c>
      <c r="H269" s="5">
        <v>44988</v>
      </c>
      <c r="I269" s="5">
        <v>45107</v>
      </c>
      <c r="J269" s="6">
        <v>45838</v>
      </c>
      <c r="K269" s="4">
        <v>254616.44</v>
      </c>
      <c r="L269" s="16">
        <v>0.16</v>
      </c>
      <c r="M269" s="4">
        <f t="shared" si="20"/>
        <v>9131.3128756164388</v>
      </c>
      <c r="N269" s="4">
        <f t="shared" si="21"/>
        <v>61833.428059178084</v>
      </c>
      <c r="O269" s="4">
        <f t="shared" si="22"/>
        <v>70964.740934794521</v>
      </c>
      <c r="P269" s="5">
        <f>IF(J269&gt;SUMIFS(Sales!$H:$H,Sales!$C:$C,Investors!G269),SUMIFS(Sales!$H:$H,Sales!$C:$C,Investors!G269),Investors!J269)</f>
        <v>45661</v>
      </c>
      <c r="Q269">
        <f t="shared" si="23"/>
        <v>325581.18093479454</v>
      </c>
      <c r="R269">
        <f>IF(J269&lt;SUMIFS(Sales!$H:$H,Sales!$C:$C,Investors!G269),0,Investors!Q269)</f>
        <v>325581.18093479454</v>
      </c>
      <c r="S269" s="20">
        <f>SUMIFS(Sales!$H:$H,Sales!$C:$C,Investors!G269)</f>
        <v>45661</v>
      </c>
      <c r="T269" s="18" t="str">
        <f t="shared" si="24"/>
        <v>Sale</v>
      </c>
    </row>
    <row r="270" spans="1:20" hidden="1">
      <c r="A270" t="s">
        <v>522</v>
      </c>
      <c r="B270" t="s">
        <v>374</v>
      </c>
      <c r="C270" t="s">
        <v>375</v>
      </c>
      <c r="D270" t="s">
        <v>24</v>
      </c>
      <c r="E270" t="s">
        <v>44</v>
      </c>
      <c r="F270">
        <v>1</v>
      </c>
      <c r="G270" t="s">
        <v>66</v>
      </c>
      <c r="H270" s="5">
        <v>44287</v>
      </c>
      <c r="I270" s="5">
        <v>44352</v>
      </c>
      <c r="J270" s="6">
        <v>45035</v>
      </c>
      <c r="K270" s="4">
        <v>700000</v>
      </c>
      <c r="L270" s="16">
        <v>0.18</v>
      </c>
      <c r="M270" s="4">
        <f t="shared" si="20"/>
        <v>13712.328767123288</v>
      </c>
      <c r="N270" s="4">
        <f t="shared" si="21"/>
        <v>235775.34246575343</v>
      </c>
      <c r="O270" s="4">
        <f t="shared" si="22"/>
        <v>249487.67123287672</v>
      </c>
      <c r="P270" s="5">
        <f>IF(J270&gt;SUMIFS(Sales!$H:$H,Sales!$C:$C,Investors!G270),SUMIFS(Sales!$H:$H,Sales!$C:$C,Investors!G270),Investors!J270)</f>
        <v>45035</v>
      </c>
      <c r="Q270">
        <f t="shared" si="23"/>
        <v>949487.67123287672</v>
      </c>
      <c r="R270">
        <f>IF(J270&lt;SUMIFS(Sales!$H:$H,Sales!$C:$C,Investors!G270),0,Investors!Q270)</f>
        <v>0</v>
      </c>
      <c r="S270" s="20">
        <f>SUMIFS(Sales!$H:$H,Sales!$C:$C,Investors!G270)</f>
        <v>45484</v>
      </c>
      <c r="T270" s="18" t="str">
        <f t="shared" si="24"/>
        <v>Exit</v>
      </c>
    </row>
    <row r="271" spans="1:20" hidden="1">
      <c r="A271" t="s">
        <v>522</v>
      </c>
      <c r="B271" t="s">
        <v>374</v>
      </c>
      <c r="C271" t="s">
        <v>375</v>
      </c>
      <c r="D271" t="s">
        <v>86</v>
      </c>
      <c r="E271" t="s">
        <v>257</v>
      </c>
      <c r="F271">
        <v>3</v>
      </c>
      <c r="G271" t="s">
        <v>265</v>
      </c>
      <c r="H271" s="5">
        <v>44851</v>
      </c>
      <c r="I271" s="5">
        <v>44889</v>
      </c>
      <c r="J271" s="6">
        <v>45271</v>
      </c>
      <c r="K271" s="4">
        <v>264742.12</v>
      </c>
      <c r="L271" s="16">
        <v>0.18</v>
      </c>
      <c r="M271" s="4">
        <f t="shared" si="20"/>
        <v>3031.8412646575343</v>
      </c>
      <c r="N271" s="4">
        <f t="shared" si="21"/>
        <v>49873.06348273973</v>
      </c>
      <c r="O271" s="4">
        <f t="shared" si="22"/>
        <v>52904.904747397261</v>
      </c>
      <c r="P271" s="5">
        <f>IF(J271&gt;SUMIFS(Sales!$H:$H,Sales!$C:$C,Investors!G271),SUMIFS(Sales!$H:$H,Sales!$C:$C,Investors!G271),Investors!J271)</f>
        <v>45271</v>
      </c>
      <c r="Q271">
        <f t="shared" si="23"/>
        <v>317647.02474739728</v>
      </c>
      <c r="R271">
        <f>IF(J271&lt;SUMIFS(Sales!$H:$H,Sales!$C:$C,Investors!G271),0,Investors!Q271)</f>
        <v>317647.02474739728</v>
      </c>
      <c r="S271" s="20">
        <f>SUMIFS(Sales!$H:$H,Sales!$C:$C,Investors!G271)</f>
        <v>45271</v>
      </c>
      <c r="T271" s="18" t="str">
        <f t="shared" si="24"/>
        <v>Sale</v>
      </c>
    </row>
    <row r="272" spans="1:20" hidden="1">
      <c r="A272" t="s">
        <v>522</v>
      </c>
      <c r="B272" t="s">
        <v>374</v>
      </c>
      <c r="C272" t="s">
        <v>375</v>
      </c>
      <c r="D272" t="s">
        <v>86</v>
      </c>
      <c r="E272" t="s">
        <v>219</v>
      </c>
      <c r="F272">
        <v>4</v>
      </c>
      <c r="G272" t="s">
        <v>220</v>
      </c>
      <c r="H272" s="5">
        <v>45020</v>
      </c>
      <c r="I272" s="5">
        <v>45129</v>
      </c>
      <c r="J272" s="6">
        <v>45860</v>
      </c>
      <c r="K272" s="4">
        <v>300931.51</v>
      </c>
      <c r="L272" s="16">
        <v>0.18</v>
      </c>
      <c r="M272" s="4">
        <f t="shared" si="20"/>
        <v>9885.3939860273967</v>
      </c>
      <c r="N272" s="4">
        <f t="shared" si="21"/>
        <v>69453.343568219163</v>
      </c>
      <c r="O272" s="4">
        <f t="shared" si="22"/>
        <v>79338.73755424656</v>
      </c>
      <c r="P272" s="5">
        <f>IF(J272&gt;SUMIFS(Sales!$H:$H,Sales!$C:$C,Investors!G272),SUMIFS(Sales!$H:$H,Sales!$C:$C,Investors!G272),Investors!J272)</f>
        <v>45597</v>
      </c>
      <c r="Q272">
        <f t="shared" si="23"/>
        <v>380270.24755424657</v>
      </c>
      <c r="R272">
        <f>IF(J272&lt;SUMIFS(Sales!$H:$H,Sales!$C:$C,Investors!G272),0,Investors!Q272)</f>
        <v>380270.24755424657</v>
      </c>
      <c r="S272" s="20">
        <f>SUMIFS(Sales!$H:$H,Sales!$C:$C,Investors!G272)</f>
        <v>45597</v>
      </c>
      <c r="T272" s="18" t="str">
        <f t="shared" si="24"/>
        <v>Sale</v>
      </c>
    </row>
    <row r="273" spans="1:20" hidden="1">
      <c r="A273" t="s">
        <v>522</v>
      </c>
      <c r="B273" t="s">
        <v>374</v>
      </c>
      <c r="C273" t="s">
        <v>375</v>
      </c>
      <c r="D273" t="s">
        <v>86</v>
      </c>
      <c r="E273" t="s">
        <v>219</v>
      </c>
      <c r="F273">
        <v>5</v>
      </c>
      <c r="G273" t="s">
        <v>225</v>
      </c>
      <c r="H273" s="5">
        <v>45020</v>
      </c>
      <c r="I273" s="5">
        <v>45129</v>
      </c>
      <c r="J273" s="6">
        <v>45860</v>
      </c>
      <c r="K273" s="4">
        <v>1100000</v>
      </c>
      <c r="L273" s="16">
        <v>0.18</v>
      </c>
      <c r="M273" s="4">
        <f t="shared" si="20"/>
        <v>36134.246575342462</v>
      </c>
      <c r="N273" s="4">
        <f t="shared" si="21"/>
        <v>263638.35616438359</v>
      </c>
      <c r="O273" s="4">
        <f t="shared" si="22"/>
        <v>299772.60273972608</v>
      </c>
      <c r="P273" s="5">
        <f>IF(J273&gt;SUMIFS(Sales!$H:$H,Sales!$C:$C,Investors!G273),SUMIFS(Sales!$H:$H,Sales!$C:$C,Investors!G273),Investors!J273)</f>
        <v>45615</v>
      </c>
      <c r="Q273">
        <f t="shared" si="23"/>
        <v>1399772.6027397262</v>
      </c>
      <c r="R273">
        <f>IF(J273&lt;SUMIFS(Sales!$H:$H,Sales!$C:$C,Investors!G273),0,Investors!Q273)</f>
        <v>1399772.6027397262</v>
      </c>
      <c r="S273" s="20">
        <f>SUMIFS(Sales!$H:$H,Sales!$C:$C,Investors!G273)</f>
        <v>45615</v>
      </c>
      <c r="T273" s="18" t="str">
        <f t="shared" si="24"/>
        <v>Sale</v>
      </c>
    </row>
    <row r="274" spans="1:20" hidden="1">
      <c r="A274" t="s">
        <v>522</v>
      </c>
      <c r="B274" t="s">
        <v>374</v>
      </c>
      <c r="C274" t="s">
        <v>375</v>
      </c>
      <c r="D274" t="s">
        <v>86</v>
      </c>
      <c r="E274" t="s">
        <v>141</v>
      </c>
      <c r="F274">
        <v>6</v>
      </c>
      <c r="G274" t="s">
        <v>152</v>
      </c>
      <c r="H274" s="5">
        <v>45042</v>
      </c>
      <c r="I274" s="5">
        <v>45224</v>
      </c>
      <c r="J274" s="6">
        <v>45955</v>
      </c>
      <c r="K274" s="4">
        <v>943566.44</v>
      </c>
      <c r="L274" s="16">
        <v>0.18</v>
      </c>
      <c r="M274" s="4">
        <f t="shared" si="20"/>
        <v>51753.972955616431</v>
      </c>
      <c r="N274" s="4">
        <f t="shared" si="21"/>
        <v>254064.95814575339</v>
      </c>
      <c r="O274" s="4">
        <f t="shared" si="22"/>
        <v>305818.93110136985</v>
      </c>
      <c r="P274" s="5">
        <f>IF(J274&gt;SUMIFS(Sales!$H:$H,Sales!$C:$C,Investors!G274),SUMIFS(Sales!$H:$H,Sales!$C:$C,Investors!G274),Investors!J274)</f>
        <v>45770</v>
      </c>
      <c r="Q274">
        <f t="shared" si="23"/>
        <v>1249385.3711013698</v>
      </c>
      <c r="R274">
        <f>IF(J274&lt;SUMIFS(Sales!$H:$H,Sales!$C:$C,Investors!G274),0,Investors!Q274)</f>
        <v>1249385.3711013698</v>
      </c>
      <c r="S274" s="20">
        <f>SUMIFS(Sales!$H:$H,Sales!$C:$C,Investors!G274)</f>
        <v>45770</v>
      </c>
      <c r="T274" s="18" t="str">
        <f t="shared" si="24"/>
        <v>Sale</v>
      </c>
    </row>
    <row r="275" spans="1:20" hidden="1">
      <c r="A275" t="s">
        <v>523</v>
      </c>
      <c r="B275" t="s">
        <v>524</v>
      </c>
      <c r="C275" t="s">
        <v>525</v>
      </c>
      <c r="D275" t="s">
        <v>24</v>
      </c>
      <c r="E275" t="s">
        <v>44</v>
      </c>
      <c r="F275">
        <v>1</v>
      </c>
      <c r="G275" t="s">
        <v>50</v>
      </c>
      <c r="H275" s="5">
        <v>44286</v>
      </c>
      <c r="I275" s="5">
        <v>44352</v>
      </c>
      <c r="J275" s="6">
        <v>44956</v>
      </c>
      <c r="K275" s="4">
        <v>300000</v>
      </c>
      <c r="L275" s="16">
        <v>0.15</v>
      </c>
      <c r="M275" s="4">
        <f t="shared" si="20"/>
        <v>5967.123287671232</v>
      </c>
      <c r="N275" s="4">
        <f t="shared" si="21"/>
        <v>74465.753424657538</v>
      </c>
      <c r="O275" s="4">
        <f t="shared" si="22"/>
        <v>80432.876712328769</v>
      </c>
      <c r="P275" s="5">
        <f>IF(J275&gt;SUMIFS(Sales!$H:$H,Sales!$C:$C,Investors!G275),SUMIFS(Sales!$H:$H,Sales!$C:$C,Investors!G275),Investors!J275)</f>
        <v>44956</v>
      </c>
      <c r="Q275">
        <f t="shared" si="23"/>
        <v>380432.87671232875</v>
      </c>
      <c r="R275">
        <f>IF(J275&lt;SUMIFS(Sales!$H:$H,Sales!$C:$C,Investors!G275),0,Investors!Q275)</f>
        <v>380432.87671232875</v>
      </c>
      <c r="S275" s="20">
        <f>SUMIFS(Sales!$H:$H,Sales!$C:$C,Investors!G275)</f>
        <v>44956</v>
      </c>
      <c r="T275" s="18" t="str">
        <f t="shared" si="24"/>
        <v>Sale</v>
      </c>
    </row>
    <row r="276" spans="1:20" hidden="1">
      <c r="A276" t="s">
        <v>526</v>
      </c>
      <c r="B276" t="s">
        <v>527</v>
      </c>
      <c r="C276" t="s">
        <v>528</v>
      </c>
      <c r="D276" t="s">
        <v>24</v>
      </c>
      <c r="E276" t="s">
        <v>25</v>
      </c>
      <c r="F276">
        <v>1</v>
      </c>
      <c r="G276" t="s">
        <v>43</v>
      </c>
      <c r="H276" s="5">
        <v>44285</v>
      </c>
      <c r="I276" s="5">
        <v>44352</v>
      </c>
      <c r="J276" s="6">
        <v>44901</v>
      </c>
      <c r="K276" s="4">
        <v>100000</v>
      </c>
      <c r="L276" s="16">
        <v>0.15</v>
      </c>
      <c r="M276" s="4">
        <f t="shared" si="20"/>
        <v>2019.1780821917807</v>
      </c>
      <c r="N276" s="4">
        <f t="shared" si="21"/>
        <v>22561.643835616436</v>
      </c>
      <c r="O276" s="4">
        <f t="shared" si="22"/>
        <v>24580.821917808218</v>
      </c>
      <c r="P276" s="5">
        <f>IF(J276&gt;SUMIFS(Sales!$H:$H,Sales!$C:$C,Investors!G276),SUMIFS(Sales!$H:$H,Sales!$C:$C,Investors!G276),Investors!J276)</f>
        <v>44901</v>
      </c>
      <c r="Q276">
        <f t="shared" si="23"/>
        <v>124580.82191780822</v>
      </c>
      <c r="R276">
        <f>IF(J276&lt;SUMIFS(Sales!$H:$H,Sales!$C:$C,Investors!G276),0,Investors!Q276)</f>
        <v>124580.82191780822</v>
      </c>
      <c r="S276" s="20">
        <f>SUMIFS(Sales!$H:$H,Sales!$C:$C,Investors!G276)</f>
        <v>44901</v>
      </c>
      <c r="T276" s="18" t="str">
        <f t="shared" si="24"/>
        <v>Sale</v>
      </c>
    </row>
    <row r="277" spans="1:20" hidden="1">
      <c r="A277" t="s">
        <v>526</v>
      </c>
      <c r="B277" t="s">
        <v>527</v>
      </c>
      <c r="C277" t="s">
        <v>528</v>
      </c>
      <c r="D277" t="s">
        <v>86</v>
      </c>
      <c r="E277" t="s">
        <v>185</v>
      </c>
      <c r="F277">
        <v>2</v>
      </c>
      <c r="G277" t="s">
        <v>197</v>
      </c>
      <c r="H277" s="5">
        <v>44944</v>
      </c>
      <c r="I277" s="5">
        <v>45016</v>
      </c>
      <c r="J277" s="6">
        <v>45747</v>
      </c>
      <c r="K277" s="4">
        <v>100000</v>
      </c>
      <c r="L277" s="16">
        <v>0.14000000000000001</v>
      </c>
      <c r="M277" s="4">
        <f t="shared" si="20"/>
        <v>2169.8630136986303</v>
      </c>
      <c r="N277" s="4">
        <f t="shared" si="21"/>
        <v>27769.863013698632</v>
      </c>
      <c r="O277" s="4">
        <f t="shared" si="22"/>
        <v>29939.726027397264</v>
      </c>
      <c r="P277" s="5">
        <f>IF(J277&gt;SUMIFS(Sales!$H:$H,Sales!$C:$C,Investors!G277),SUMIFS(Sales!$H:$H,Sales!$C:$C,Investors!G277),Investors!J277)</f>
        <v>45740</v>
      </c>
      <c r="Q277">
        <f t="shared" si="23"/>
        <v>129939.72602739726</v>
      </c>
      <c r="R277">
        <f>IF(J277&lt;SUMIFS(Sales!$H:$H,Sales!$C:$C,Investors!G277),0,Investors!Q277)</f>
        <v>129939.72602739726</v>
      </c>
      <c r="S277" s="20">
        <f>SUMIFS(Sales!$H:$H,Sales!$C:$C,Investors!G277)</f>
        <v>45740</v>
      </c>
      <c r="T277" s="18" t="str">
        <f t="shared" si="24"/>
        <v>Sale</v>
      </c>
    </row>
    <row r="278" spans="1:20" hidden="1">
      <c r="A278" t="s">
        <v>529</v>
      </c>
      <c r="B278" t="s">
        <v>530</v>
      </c>
      <c r="C278" t="s">
        <v>531</v>
      </c>
      <c r="D278" t="s">
        <v>24</v>
      </c>
      <c r="E278" t="s">
        <v>44</v>
      </c>
      <c r="F278">
        <v>1</v>
      </c>
      <c r="G278" t="s">
        <v>53</v>
      </c>
      <c r="H278" s="5">
        <v>44298</v>
      </c>
      <c r="I278" s="5">
        <v>44352</v>
      </c>
      <c r="J278" s="6">
        <v>44999</v>
      </c>
      <c r="K278" s="4">
        <v>600000</v>
      </c>
      <c r="L278" s="16">
        <v>0.18</v>
      </c>
      <c r="M278" s="4">
        <f t="shared" si="20"/>
        <v>9764.3835616438337</v>
      </c>
      <c r="N278" s="4">
        <f t="shared" si="21"/>
        <v>191441.09589041097</v>
      </c>
      <c r="O278" s="4">
        <f t="shared" si="22"/>
        <v>201205.4794520548</v>
      </c>
      <c r="P278" s="5">
        <f>IF(J278&gt;SUMIFS(Sales!$H:$H,Sales!$C:$C,Investors!G278),SUMIFS(Sales!$H:$H,Sales!$C:$C,Investors!G278),Investors!J278)</f>
        <v>44999</v>
      </c>
      <c r="Q278">
        <f t="shared" si="23"/>
        <v>801205.47945205483</v>
      </c>
      <c r="R278">
        <f>IF(J278&lt;SUMIFS(Sales!$H:$H,Sales!$C:$C,Investors!G278),0,Investors!Q278)</f>
        <v>801205.47945205483</v>
      </c>
      <c r="S278" s="20">
        <f>SUMIFS(Sales!$H:$H,Sales!$C:$C,Investors!G278)</f>
        <v>44999</v>
      </c>
      <c r="T278" s="18" t="str">
        <f t="shared" si="24"/>
        <v>Sale</v>
      </c>
    </row>
    <row r="279" spans="1:20" hidden="1">
      <c r="A279" t="s">
        <v>529</v>
      </c>
      <c r="B279" t="s">
        <v>530</v>
      </c>
      <c r="C279" t="s">
        <v>531</v>
      </c>
      <c r="D279" t="s">
        <v>24</v>
      </c>
      <c r="E279" t="s">
        <v>44</v>
      </c>
      <c r="F279">
        <v>2</v>
      </c>
      <c r="G279" t="s">
        <v>62</v>
      </c>
      <c r="H279" s="5">
        <v>44298</v>
      </c>
      <c r="I279" s="5">
        <v>44352</v>
      </c>
      <c r="J279" s="6">
        <v>45106</v>
      </c>
      <c r="K279" s="4">
        <v>400000</v>
      </c>
      <c r="L279" s="16">
        <v>0.18</v>
      </c>
      <c r="M279" s="4">
        <f t="shared" si="20"/>
        <v>6509.58904109589</v>
      </c>
      <c r="N279" s="4">
        <f t="shared" si="21"/>
        <v>148734.24657534246</v>
      </c>
      <c r="O279" s="4">
        <f t="shared" si="22"/>
        <v>155243.83561643836</v>
      </c>
      <c r="P279" s="5">
        <f>IF(J279&gt;SUMIFS(Sales!$H:$H,Sales!$C:$C,Investors!G279),SUMIFS(Sales!$H:$H,Sales!$C:$C,Investors!G279),Investors!J279)</f>
        <v>45106</v>
      </c>
      <c r="Q279">
        <f t="shared" si="23"/>
        <v>555243.83561643842</v>
      </c>
      <c r="R279">
        <f>IF(J279&lt;SUMIFS(Sales!$H:$H,Sales!$C:$C,Investors!G279),0,Investors!Q279)</f>
        <v>0</v>
      </c>
      <c r="S279" s="20">
        <f>SUMIFS(Sales!$H:$H,Sales!$C:$C,Investors!G279)</f>
        <v>45485</v>
      </c>
      <c r="T279" s="18" t="str">
        <f t="shared" si="24"/>
        <v>Exit</v>
      </c>
    </row>
    <row r="280" spans="1:20" hidden="1">
      <c r="A280" t="s">
        <v>532</v>
      </c>
      <c r="B280" t="s">
        <v>533</v>
      </c>
      <c r="C280" t="s">
        <v>534</v>
      </c>
      <c r="D280" t="s">
        <v>24</v>
      </c>
      <c r="E280" t="s">
        <v>44</v>
      </c>
      <c r="F280">
        <v>1</v>
      </c>
      <c r="G280" t="s">
        <v>58</v>
      </c>
      <c r="H280" s="5">
        <v>44293</v>
      </c>
      <c r="I280" s="5">
        <v>44352</v>
      </c>
      <c r="J280" s="6">
        <v>44936</v>
      </c>
      <c r="K280" s="4">
        <v>150000</v>
      </c>
      <c r="L280" s="16">
        <v>0.15</v>
      </c>
      <c r="M280" s="4">
        <f t="shared" si="20"/>
        <v>2667.1232876712324</v>
      </c>
      <c r="N280" s="4">
        <f t="shared" si="21"/>
        <v>36000</v>
      </c>
      <c r="O280" s="4">
        <f t="shared" si="22"/>
        <v>38667.123287671231</v>
      </c>
      <c r="P280" s="5">
        <f>IF(J280&gt;SUMIFS(Sales!$H:$H,Sales!$C:$C,Investors!G280),SUMIFS(Sales!$H:$H,Sales!$C:$C,Investors!G280),Investors!J280)</f>
        <v>44936</v>
      </c>
      <c r="Q280">
        <f t="shared" si="23"/>
        <v>188667.12328767125</v>
      </c>
      <c r="R280">
        <f>IF(J280&lt;SUMIFS(Sales!$H:$H,Sales!$C:$C,Investors!G280),0,Investors!Q280)</f>
        <v>188667.12328767125</v>
      </c>
      <c r="S280" s="20">
        <f>SUMIFS(Sales!$H:$H,Sales!$C:$C,Investors!G280)</f>
        <v>44936</v>
      </c>
      <c r="T280" s="18" t="str">
        <f t="shared" si="24"/>
        <v>Sale</v>
      </c>
    </row>
    <row r="281" spans="1:20" hidden="1">
      <c r="A281" t="s">
        <v>532</v>
      </c>
      <c r="B281" t="s">
        <v>533</v>
      </c>
      <c r="C281" t="s">
        <v>534</v>
      </c>
      <c r="D281" t="s">
        <v>86</v>
      </c>
      <c r="E281" t="s">
        <v>241</v>
      </c>
      <c r="F281">
        <v>2</v>
      </c>
      <c r="G281" t="s">
        <v>248</v>
      </c>
      <c r="H281" s="5">
        <v>44946</v>
      </c>
      <c r="I281" s="5">
        <v>45016</v>
      </c>
      <c r="J281" s="6">
        <v>45541</v>
      </c>
      <c r="K281" s="4">
        <v>187515.41</v>
      </c>
      <c r="L281" s="16">
        <v>0.14000000000000001</v>
      </c>
      <c r="M281" s="4">
        <f t="shared" si="20"/>
        <v>3955.8045397260275</v>
      </c>
      <c r="N281" s="4">
        <f t="shared" si="21"/>
        <v>37759.952424657546</v>
      </c>
      <c r="O281" s="4">
        <f t="shared" si="22"/>
        <v>41715.756964383574</v>
      </c>
      <c r="P281" s="5">
        <f>IF(J281&gt;SUMIFS(Sales!$H:$H,Sales!$C:$C,Investors!G281),SUMIFS(Sales!$H:$H,Sales!$C:$C,Investors!G281),Investors!J281)</f>
        <v>45541</v>
      </c>
      <c r="Q281">
        <f t="shared" si="23"/>
        <v>229231.16696438356</v>
      </c>
      <c r="R281">
        <f>IF(J281&lt;SUMIFS(Sales!$H:$H,Sales!$C:$C,Investors!G281),0,Investors!Q281)</f>
        <v>229231.16696438356</v>
      </c>
      <c r="S281" s="20">
        <f>SUMIFS(Sales!$H:$H,Sales!$C:$C,Investors!G281)</f>
        <v>45541</v>
      </c>
      <c r="T281" s="18" t="str">
        <f t="shared" si="24"/>
        <v>Sale</v>
      </c>
    </row>
    <row r="282" spans="1:20" hidden="1">
      <c r="A282" t="s">
        <v>535</v>
      </c>
      <c r="B282" t="s">
        <v>536</v>
      </c>
      <c r="C282" t="s">
        <v>537</v>
      </c>
      <c r="D282" t="s">
        <v>24</v>
      </c>
      <c r="E282" t="s">
        <v>44</v>
      </c>
      <c r="F282">
        <v>1</v>
      </c>
      <c r="G282" t="s">
        <v>65</v>
      </c>
      <c r="H282" s="5">
        <v>44294</v>
      </c>
      <c r="I282" s="5">
        <v>44352</v>
      </c>
      <c r="J282" s="6">
        <v>45035</v>
      </c>
      <c r="K282" s="4">
        <v>500000</v>
      </c>
      <c r="L282" s="16">
        <v>0.18</v>
      </c>
      <c r="M282" s="4">
        <f t="shared" si="20"/>
        <v>8739.7260273972606</v>
      </c>
      <c r="N282" s="4">
        <f t="shared" si="21"/>
        <v>168410.9589041096</v>
      </c>
      <c r="O282" s="4">
        <f t="shared" si="22"/>
        <v>177150.68493150687</v>
      </c>
      <c r="P282" s="5">
        <f>IF(J282&gt;SUMIFS(Sales!$H:$H,Sales!$C:$C,Investors!G282),SUMIFS(Sales!$H:$H,Sales!$C:$C,Investors!G282),Investors!J282)</f>
        <v>45035</v>
      </c>
      <c r="Q282">
        <f t="shared" si="23"/>
        <v>677150.68493150687</v>
      </c>
      <c r="R282">
        <f>IF(J282&lt;SUMIFS(Sales!$H:$H,Sales!$C:$C,Investors!G282),0,Investors!Q282)</f>
        <v>0</v>
      </c>
      <c r="S282" s="20">
        <f>SUMIFS(Sales!$H:$H,Sales!$C:$C,Investors!G282)</f>
        <v>45485</v>
      </c>
      <c r="T282" s="18" t="str">
        <f t="shared" si="24"/>
        <v>Exit</v>
      </c>
    </row>
    <row r="283" spans="1:20" hidden="1">
      <c r="A283" t="s">
        <v>535</v>
      </c>
      <c r="B283" t="s">
        <v>536</v>
      </c>
      <c r="C283" t="s">
        <v>537</v>
      </c>
      <c r="D283" t="s">
        <v>86</v>
      </c>
      <c r="E283" t="s">
        <v>141</v>
      </c>
      <c r="F283">
        <v>2</v>
      </c>
      <c r="G283" t="s">
        <v>151</v>
      </c>
      <c r="H283" s="5">
        <v>45042</v>
      </c>
      <c r="I283" s="5">
        <v>45224</v>
      </c>
      <c r="J283" s="6">
        <v>45955</v>
      </c>
      <c r="K283" s="4">
        <v>600000</v>
      </c>
      <c r="L283" s="16">
        <v>0.16</v>
      </c>
      <c r="M283" s="4">
        <f t="shared" si="20"/>
        <v>32909.589041095889</v>
      </c>
      <c r="N283" s="4">
        <f t="shared" si="21"/>
        <v>143605.4794520548</v>
      </c>
      <c r="O283" s="4">
        <f t="shared" si="22"/>
        <v>176515.0684931507</v>
      </c>
      <c r="P283" s="5">
        <f>IF(J283&gt;SUMIFS(Sales!$H:$H,Sales!$C:$C,Investors!G283),SUMIFS(Sales!$H:$H,Sales!$C:$C,Investors!G283),Investors!J283)</f>
        <v>45770</v>
      </c>
      <c r="Q283">
        <f t="shared" si="23"/>
        <v>776515.06849315064</v>
      </c>
      <c r="R283">
        <f>IF(J283&lt;SUMIFS(Sales!$H:$H,Sales!$C:$C,Investors!G283),0,Investors!Q283)</f>
        <v>776515.06849315064</v>
      </c>
      <c r="S283" s="20">
        <f>SUMIFS(Sales!$H:$H,Sales!$C:$C,Investors!G283)</f>
        <v>45770</v>
      </c>
      <c r="T283" s="18" t="str">
        <f t="shared" si="24"/>
        <v>Sale</v>
      </c>
    </row>
    <row r="284" spans="1:20" hidden="1">
      <c r="A284" t="s">
        <v>538</v>
      </c>
      <c r="B284" t="s">
        <v>539</v>
      </c>
      <c r="C284" t="s">
        <v>540</v>
      </c>
      <c r="D284" t="s">
        <v>24</v>
      </c>
      <c r="E284" t="s">
        <v>44</v>
      </c>
      <c r="F284">
        <v>1</v>
      </c>
      <c r="G284" t="s">
        <v>50</v>
      </c>
      <c r="H284" s="5">
        <v>44281</v>
      </c>
      <c r="I284" s="5">
        <v>44352</v>
      </c>
      <c r="J284" s="6">
        <v>44956</v>
      </c>
      <c r="K284" s="4">
        <v>400000</v>
      </c>
      <c r="L284" s="16">
        <v>0.15</v>
      </c>
      <c r="M284" s="4">
        <f t="shared" si="20"/>
        <v>8558.9041095890407</v>
      </c>
      <c r="N284" s="4">
        <f t="shared" si="21"/>
        <v>99287.671232876703</v>
      </c>
      <c r="O284" s="4">
        <f t="shared" si="22"/>
        <v>107846.57534246575</v>
      </c>
      <c r="P284" s="5">
        <f>IF(J284&gt;SUMIFS(Sales!$H:$H,Sales!$C:$C,Investors!G284),SUMIFS(Sales!$H:$H,Sales!$C:$C,Investors!G284),Investors!J284)</f>
        <v>44956</v>
      </c>
      <c r="Q284">
        <f t="shared" si="23"/>
        <v>507846.57534246577</v>
      </c>
      <c r="R284">
        <f>IF(J284&lt;SUMIFS(Sales!$H:$H,Sales!$C:$C,Investors!G284),0,Investors!Q284)</f>
        <v>507846.57534246577</v>
      </c>
      <c r="S284" s="20">
        <f>SUMIFS(Sales!$H:$H,Sales!$C:$C,Investors!G284)</f>
        <v>44956</v>
      </c>
      <c r="T284" s="18" t="str">
        <f t="shared" si="24"/>
        <v>Sale</v>
      </c>
    </row>
    <row r="285" spans="1:20" hidden="1">
      <c r="A285" t="s">
        <v>538</v>
      </c>
      <c r="B285" t="s">
        <v>539</v>
      </c>
      <c r="C285" t="s">
        <v>540</v>
      </c>
      <c r="D285" t="s">
        <v>86</v>
      </c>
      <c r="E285" t="s">
        <v>241</v>
      </c>
      <c r="F285">
        <v>2</v>
      </c>
      <c r="G285" t="s">
        <v>250</v>
      </c>
      <c r="H285" s="5">
        <v>44964</v>
      </c>
      <c r="I285" s="5">
        <v>45072</v>
      </c>
      <c r="J285" s="6">
        <v>45523</v>
      </c>
      <c r="K285" s="4">
        <v>504150.68</v>
      </c>
      <c r="L285" s="16">
        <v>0.16</v>
      </c>
      <c r="M285" s="4">
        <f t="shared" si="20"/>
        <v>16409.068707945207</v>
      </c>
      <c r="N285" s="4">
        <f t="shared" si="21"/>
        <v>99669.898818630129</v>
      </c>
      <c r="O285" s="4">
        <f t="shared" si="22"/>
        <v>116078.96752657533</v>
      </c>
      <c r="P285" s="5">
        <f>IF(J285&gt;SUMIFS(Sales!$H:$H,Sales!$C:$C,Investors!G285),SUMIFS(Sales!$H:$H,Sales!$C:$C,Investors!G285),Investors!J285)</f>
        <v>45523</v>
      </c>
      <c r="Q285">
        <f t="shared" si="23"/>
        <v>620229.64752657537</v>
      </c>
      <c r="R285">
        <f>IF(J285&lt;SUMIFS(Sales!$H:$H,Sales!$C:$C,Investors!G285),0,Investors!Q285)</f>
        <v>620229.64752657537</v>
      </c>
      <c r="S285" s="20">
        <f>SUMIFS(Sales!$H:$H,Sales!$C:$C,Investors!G285)</f>
        <v>45523</v>
      </c>
      <c r="T285" s="18" t="str">
        <f t="shared" si="24"/>
        <v>Sale</v>
      </c>
    </row>
    <row r="286" spans="1:20" hidden="1">
      <c r="A286" t="s">
        <v>541</v>
      </c>
      <c r="B286" t="s">
        <v>542</v>
      </c>
      <c r="C286" t="s">
        <v>543</v>
      </c>
      <c r="D286" t="s">
        <v>24</v>
      </c>
      <c r="E286" t="s">
        <v>25</v>
      </c>
      <c r="F286">
        <v>1</v>
      </c>
      <c r="G286" t="s">
        <v>43</v>
      </c>
      <c r="H286" s="5">
        <v>44270</v>
      </c>
      <c r="I286" s="5">
        <v>44352</v>
      </c>
      <c r="J286" s="6">
        <v>44901</v>
      </c>
      <c r="K286" s="4">
        <v>500100</v>
      </c>
      <c r="L286" s="16">
        <v>0.18</v>
      </c>
      <c r="M286" s="4">
        <f t="shared" si="20"/>
        <v>12358.635616438356</v>
      </c>
      <c r="N286" s="4">
        <f t="shared" si="21"/>
        <v>135396.93698630139</v>
      </c>
      <c r="O286" s="4">
        <f t="shared" si="22"/>
        <v>147755.57260273973</v>
      </c>
      <c r="P286" s="5">
        <f>IF(J286&gt;SUMIFS(Sales!$H:$H,Sales!$C:$C,Investors!G286),SUMIFS(Sales!$H:$H,Sales!$C:$C,Investors!G286),Investors!J286)</f>
        <v>44901</v>
      </c>
      <c r="Q286">
        <f t="shared" si="23"/>
        <v>647855.57260273979</v>
      </c>
      <c r="R286">
        <f>IF(J286&lt;SUMIFS(Sales!$H:$H,Sales!$C:$C,Investors!G286),0,Investors!Q286)</f>
        <v>647855.57260273979</v>
      </c>
      <c r="S286" s="20">
        <f>SUMIFS(Sales!$H:$H,Sales!$C:$C,Investors!G286)</f>
        <v>44901</v>
      </c>
      <c r="T286" s="18" t="str">
        <f t="shared" si="24"/>
        <v>Sale</v>
      </c>
    </row>
    <row r="287" spans="1:20" hidden="1">
      <c r="A287" t="s">
        <v>541</v>
      </c>
      <c r="B287" t="s">
        <v>542</v>
      </c>
      <c r="C287" t="s">
        <v>543</v>
      </c>
      <c r="D287" t="s">
        <v>24</v>
      </c>
      <c r="E287" t="s">
        <v>44</v>
      </c>
      <c r="F287">
        <v>2</v>
      </c>
      <c r="G287" t="s">
        <v>59</v>
      </c>
      <c r="H287" s="5">
        <v>44278</v>
      </c>
      <c r="I287" s="5">
        <v>44352</v>
      </c>
      <c r="J287" s="6">
        <v>44998</v>
      </c>
      <c r="K287" s="4">
        <v>900000</v>
      </c>
      <c r="L287" s="16">
        <v>0.18</v>
      </c>
      <c r="M287" s="4">
        <f t="shared" si="20"/>
        <v>20071.232876712329</v>
      </c>
      <c r="N287" s="4">
        <f t="shared" si="21"/>
        <v>286717.80821917811</v>
      </c>
      <c r="O287" s="4">
        <f t="shared" si="22"/>
        <v>306789.04109589045</v>
      </c>
      <c r="P287" s="5">
        <f>IF(J287&gt;SUMIFS(Sales!$H:$H,Sales!$C:$C,Investors!G287),SUMIFS(Sales!$H:$H,Sales!$C:$C,Investors!G287),Investors!J287)</f>
        <v>44998</v>
      </c>
      <c r="Q287">
        <f t="shared" si="23"/>
        <v>1206789.0410958906</v>
      </c>
      <c r="R287">
        <f>IF(J287&lt;SUMIFS(Sales!$H:$H,Sales!$C:$C,Investors!G287),0,Investors!Q287)</f>
        <v>0</v>
      </c>
      <c r="S287" s="20">
        <f>SUMIFS(Sales!$H:$H,Sales!$C:$C,Investors!G287)</f>
        <v>45007</v>
      </c>
      <c r="T287" s="18" t="str">
        <f t="shared" si="24"/>
        <v>Exit</v>
      </c>
    </row>
    <row r="288" spans="1:20" hidden="1">
      <c r="A288" t="s">
        <v>541</v>
      </c>
      <c r="B288" t="s">
        <v>542</v>
      </c>
      <c r="C288" t="s">
        <v>543</v>
      </c>
      <c r="D288" t="s">
        <v>24</v>
      </c>
      <c r="E288" t="s">
        <v>44</v>
      </c>
      <c r="F288">
        <v>3</v>
      </c>
      <c r="G288" t="s">
        <v>60</v>
      </c>
      <c r="H288" s="5">
        <v>44278</v>
      </c>
      <c r="I288" s="5">
        <v>44352</v>
      </c>
      <c r="J288" s="6">
        <v>44974</v>
      </c>
      <c r="K288" s="4">
        <v>900000</v>
      </c>
      <c r="L288" s="16">
        <v>0.18</v>
      </c>
      <c r="M288" s="4">
        <f t="shared" si="20"/>
        <v>20071.232876712329</v>
      </c>
      <c r="N288" s="4">
        <f t="shared" si="21"/>
        <v>276065.75342465751</v>
      </c>
      <c r="O288" s="4">
        <f t="shared" si="22"/>
        <v>296136.98630136985</v>
      </c>
      <c r="P288" s="5">
        <f>IF(J288&gt;SUMIFS(Sales!$H:$H,Sales!$C:$C,Investors!G288),SUMIFS(Sales!$H:$H,Sales!$C:$C,Investors!G288),Investors!J288)</f>
        <v>44974</v>
      </c>
      <c r="Q288">
        <f t="shared" si="23"/>
        <v>1196136.98630137</v>
      </c>
      <c r="R288">
        <f>IF(J288&lt;SUMIFS(Sales!$H:$H,Sales!$C:$C,Investors!G288),0,Investors!Q288)</f>
        <v>1196136.98630137</v>
      </c>
      <c r="S288" s="20">
        <f>SUMIFS(Sales!$H:$H,Sales!$C:$C,Investors!G288)</f>
        <v>44974</v>
      </c>
      <c r="T288" s="18" t="str">
        <f t="shared" si="24"/>
        <v>Sale</v>
      </c>
    </row>
    <row r="289" spans="1:20" hidden="1">
      <c r="A289" t="s">
        <v>541</v>
      </c>
      <c r="B289" t="s">
        <v>542</v>
      </c>
      <c r="C289" t="s">
        <v>543</v>
      </c>
      <c r="D289" t="s">
        <v>24</v>
      </c>
      <c r="E289" t="s">
        <v>44</v>
      </c>
      <c r="F289">
        <v>4</v>
      </c>
      <c r="G289" t="s">
        <v>64</v>
      </c>
      <c r="H289" s="5">
        <v>44286</v>
      </c>
      <c r="I289" s="5">
        <v>44352</v>
      </c>
      <c r="J289" s="6">
        <v>45036</v>
      </c>
      <c r="K289" s="4">
        <v>900000</v>
      </c>
      <c r="L289" s="16">
        <v>0.18</v>
      </c>
      <c r="M289" s="4">
        <f t="shared" si="20"/>
        <v>17901.369863013701</v>
      </c>
      <c r="N289" s="4">
        <f t="shared" si="21"/>
        <v>303583.56164383562</v>
      </c>
      <c r="O289" s="4">
        <f t="shared" si="22"/>
        <v>321484.9315068493</v>
      </c>
      <c r="P289" s="5">
        <f>IF(J289&gt;SUMIFS(Sales!$H:$H,Sales!$C:$C,Investors!G289),SUMIFS(Sales!$H:$H,Sales!$C:$C,Investors!G289),Investors!J289)</f>
        <v>45036</v>
      </c>
      <c r="Q289">
        <f t="shared" si="23"/>
        <v>1221484.9315068494</v>
      </c>
      <c r="R289">
        <f>IF(J289&lt;SUMIFS(Sales!$H:$H,Sales!$C:$C,Investors!G289),0,Investors!Q289)</f>
        <v>0</v>
      </c>
      <c r="S289" s="20">
        <f>SUMIFS(Sales!$H:$H,Sales!$C:$C,Investors!G289)</f>
        <v>45390</v>
      </c>
      <c r="T289" s="18" t="str">
        <f t="shared" si="24"/>
        <v>Exit</v>
      </c>
    </row>
    <row r="290" spans="1:20" hidden="1">
      <c r="A290" t="s">
        <v>541</v>
      </c>
      <c r="B290" t="s">
        <v>542</v>
      </c>
      <c r="C290" t="s">
        <v>543</v>
      </c>
      <c r="D290" t="s">
        <v>24</v>
      </c>
      <c r="E290" t="s">
        <v>25</v>
      </c>
      <c r="F290">
        <v>5</v>
      </c>
      <c r="G290" t="s">
        <v>29</v>
      </c>
      <c r="H290" s="5">
        <v>44287</v>
      </c>
      <c r="I290" s="5">
        <v>44352</v>
      </c>
      <c r="J290" s="6">
        <v>44887</v>
      </c>
      <c r="K290" s="4">
        <v>900000</v>
      </c>
      <c r="L290" s="16">
        <v>0.18</v>
      </c>
      <c r="M290" s="4">
        <f t="shared" si="20"/>
        <v>17630.136986301372</v>
      </c>
      <c r="N290" s="4">
        <f t="shared" si="21"/>
        <v>237452.05479452055</v>
      </c>
      <c r="O290" s="4">
        <f t="shared" si="22"/>
        <v>255082.19178082192</v>
      </c>
      <c r="P290" s="5">
        <f>IF(J290&gt;SUMIFS(Sales!$H:$H,Sales!$C:$C,Investors!G290),SUMIFS(Sales!$H:$H,Sales!$C:$C,Investors!G290),Investors!J290)</f>
        <v>44887</v>
      </c>
      <c r="Q290">
        <f t="shared" si="23"/>
        <v>1155082.1917808219</v>
      </c>
      <c r="R290">
        <f>IF(J290&lt;SUMIFS(Sales!$H:$H,Sales!$C:$C,Investors!G290),0,Investors!Q290)</f>
        <v>1155082.1917808219</v>
      </c>
      <c r="S290" s="20">
        <f>SUMIFS(Sales!$H:$H,Sales!$C:$C,Investors!G290)</f>
        <v>44887</v>
      </c>
      <c r="T290" s="18" t="str">
        <f t="shared" si="24"/>
        <v>Sale</v>
      </c>
    </row>
    <row r="291" spans="1:20" hidden="1">
      <c r="A291" t="s">
        <v>541</v>
      </c>
      <c r="B291" t="s">
        <v>542</v>
      </c>
      <c r="C291" t="s">
        <v>543</v>
      </c>
      <c r="D291" t="s">
        <v>24</v>
      </c>
      <c r="E291" t="s">
        <v>25</v>
      </c>
      <c r="F291">
        <v>6</v>
      </c>
      <c r="G291" t="s">
        <v>30</v>
      </c>
      <c r="H291" s="5">
        <v>44287</v>
      </c>
      <c r="I291" s="5">
        <v>44352</v>
      </c>
      <c r="J291" s="6">
        <v>44887</v>
      </c>
      <c r="K291" s="4">
        <v>150000</v>
      </c>
      <c r="L291" s="16">
        <v>0.18</v>
      </c>
      <c r="M291" s="4">
        <f t="shared" si="20"/>
        <v>2938.3561643835615</v>
      </c>
      <c r="N291" s="4">
        <f t="shared" si="21"/>
        <v>39575.342465753427</v>
      </c>
      <c r="O291" s="4">
        <f t="shared" si="22"/>
        <v>42513.698630136991</v>
      </c>
      <c r="P291" s="5">
        <f>IF(J291&gt;SUMIFS(Sales!$H:$H,Sales!$C:$C,Investors!G291),SUMIFS(Sales!$H:$H,Sales!$C:$C,Investors!G291),Investors!J291)</f>
        <v>44887</v>
      </c>
      <c r="Q291">
        <f t="shared" si="23"/>
        <v>192513.69863013699</v>
      </c>
      <c r="R291">
        <f>IF(J291&lt;SUMIFS(Sales!$H:$H,Sales!$C:$C,Investors!G291),0,Investors!Q291)</f>
        <v>192513.69863013699</v>
      </c>
      <c r="S291" s="20">
        <f>SUMIFS(Sales!$H:$H,Sales!$C:$C,Investors!G291)</f>
        <v>44887</v>
      </c>
      <c r="T291" s="18" t="str">
        <f t="shared" si="24"/>
        <v>Sale</v>
      </c>
    </row>
    <row r="292" spans="1:20" hidden="1">
      <c r="A292" t="s">
        <v>541</v>
      </c>
      <c r="B292" t="s">
        <v>542</v>
      </c>
      <c r="C292" t="s">
        <v>543</v>
      </c>
      <c r="D292" t="s">
        <v>86</v>
      </c>
      <c r="E292" t="s">
        <v>241</v>
      </c>
      <c r="F292">
        <v>7</v>
      </c>
      <c r="G292" t="s">
        <v>254</v>
      </c>
      <c r="H292" s="5">
        <v>44979</v>
      </c>
      <c r="I292" s="5">
        <v>45107</v>
      </c>
      <c r="J292" s="6">
        <v>45541</v>
      </c>
      <c r="K292" s="4">
        <v>1100000</v>
      </c>
      <c r="L292" s="16">
        <v>0.18</v>
      </c>
      <c r="M292" s="4">
        <f t="shared" si="20"/>
        <v>42432.876712328762</v>
      </c>
      <c r="N292" s="4">
        <f t="shared" si="21"/>
        <v>235430.1369863014</v>
      </c>
      <c r="O292" s="4">
        <f t="shared" si="22"/>
        <v>277863.01369863015</v>
      </c>
      <c r="P292" s="5">
        <f>IF(J292&gt;SUMIFS(Sales!$H:$H,Sales!$C:$C,Investors!G292),SUMIFS(Sales!$H:$H,Sales!$C:$C,Investors!G292),Investors!J292)</f>
        <v>45541</v>
      </c>
      <c r="Q292">
        <f t="shared" si="23"/>
        <v>1377863.01369863</v>
      </c>
      <c r="R292">
        <f>IF(J292&lt;SUMIFS(Sales!$H:$H,Sales!$C:$C,Investors!G292),0,Investors!Q292)</f>
        <v>1377863.01369863</v>
      </c>
      <c r="S292" s="20">
        <f>SUMIFS(Sales!$H:$H,Sales!$C:$C,Investors!G292)</f>
        <v>45541</v>
      </c>
      <c r="T292" s="18" t="str">
        <f t="shared" si="24"/>
        <v>Sale</v>
      </c>
    </row>
    <row r="293" spans="1:20" hidden="1">
      <c r="A293" t="s">
        <v>541</v>
      </c>
      <c r="B293" t="s">
        <v>542</v>
      </c>
      <c r="C293" t="s">
        <v>543</v>
      </c>
      <c r="D293" t="s">
        <v>86</v>
      </c>
      <c r="E293" t="s">
        <v>219</v>
      </c>
      <c r="F293">
        <v>8</v>
      </c>
      <c r="G293" t="s">
        <v>223</v>
      </c>
      <c r="H293" s="5">
        <v>45001</v>
      </c>
      <c r="I293" s="5">
        <v>45107</v>
      </c>
      <c r="J293" s="6">
        <v>45838</v>
      </c>
      <c r="K293" s="4">
        <v>1100000</v>
      </c>
      <c r="L293" s="16">
        <v>0.18</v>
      </c>
      <c r="M293" s="4">
        <f t="shared" si="20"/>
        <v>35139.726027397257</v>
      </c>
      <c r="N293" s="4">
        <f t="shared" si="21"/>
        <v>275572.60273972608</v>
      </c>
      <c r="O293" s="4">
        <f t="shared" si="22"/>
        <v>310712.32876712334</v>
      </c>
      <c r="P293" s="5">
        <f>IF(J293&gt;SUMIFS(Sales!$H:$H,Sales!$C:$C,Investors!G293),SUMIFS(Sales!$H:$H,Sales!$C:$C,Investors!G293),Investors!J293)</f>
        <v>45615</v>
      </c>
      <c r="Q293">
        <f t="shared" si="23"/>
        <v>1410712.3287671234</v>
      </c>
      <c r="R293">
        <f>IF(J293&lt;SUMIFS(Sales!$H:$H,Sales!$C:$C,Investors!G293),0,Investors!Q293)</f>
        <v>1410712.3287671234</v>
      </c>
      <c r="S293" s="20">
        <f>SUMIFS(Sales!$H:$H,Sales!$C:$C,Investors!G293)</f>
        <v>45615</v>
      </c>
      <c r="T293" s="18" t="str">
        <f t="shared" si="24"/>
        <v>Sale</v>
      </c>
    </row>
    <row r="294" spans="1:20" hidden="1">
      <c r="A294" t="s">
        <v>541</v>
      </c>
      <c r="B294" t="s">
        <v>542</v>
      </c>
      <c r="C294" t="s">
        <v>543</v>
      </c>
      <c r="D294" t="s">
        <v>86</v>
      </c>
      <c r="E294" t="s">
        <v>163</v>
      </c>
      <c r="F294">
        <v>9</v>
      </c>
      <c r="G294" t="s">
        <v>164</v>
      </c>
      <c r="H294" s="5">
        <v>45044</v>
      </c>
      <c r="I294" s="5">
        <v>45224</v>
      </c>
      <c r="J294" s="6">
        <v>45955</v>
      </c>
      <c r="K294" s="4">
        <v>1100000</v>
      </c>
      <c r="L294" s="16">
        <v>0.18</v>
      </c>
      <c r="M294" s="4">
        <f t="shared" si="20"/>
        <v>59671.232876712318</v>
      </c>
      <c r="N294" s="4">
        <f t="shared" si="21"/>
        <v>296186.30136986304</v>
      </c>
      <c r="O294" s="4">
        <f t="shared" si="22"/>
        <v>355857.53424657538</v>
      </c>
      <c r="P294" s="5">
        <f>IF(J294&gt;SUMIFS(Sales!$H:$H,Sales!$C:$C,Investors!G294),SUMIFS(Sales!$H:$H,Sales!$C:$C,Investors!G294),Investors!J294)</f>
        <v>45770</v>
      </c>
      <c r="Q294">
        <f t="shared" si="23"/>
        <v>1455857.5342465753</v>
      </c>
      <c r="R294">
        <f>IF(J294&lt;SUMIFS(Sales!$H:$H,Sales!$C:$C,Investors!G294),0,Investors!Q294)</f>
        <v>1455857.5342465753</v>
      </c>
      <c r="S294" s="20">
        <f>SUMIFS(Sales!$H:$H,Sales!$C:$C,Investors!G294)</f>
        <v>45770</v>
      </c>
      <c r="T294" s="18" t="str">
        <f t="shared" si="24"/>
        <v>Sale</v>
      </c>
    </row>
    <row r="295" spans="1:20" hidden="1">
      <c r="A295" t="s">
        <v>544</v>
      </c>
      <c r="B295" t="s">
        <v>545</v>
      </c>
      <c r="C295" t="s">
        <v>546</v>
      </c>
      <c r="D295" t="s">
        <v>24</v>
      </c>
      <c r="E295" t="s">
        <v>44</v>
      </c>
      <c r="F295">
        <v>1</v>
      </c>
      <c r="G295" t="s">
        <v>56</v>
      </c>
      <c r="H295" s="5">
        <v>44352</v>
      </c>
      <c r="I295" s="5">
        <v>44352</v>
      </c>
      <c r="J295" s="6">
        <v>44936</v>
      </c>
      <c r="K295" s="4">
        <v>100000</v>
      </c>
      <c r="L295" s="16">
        <v>0.15</v>
      </c>
      <c r="M295" s="4">
        <f t="shared" si="20"/>
        <v>0</v>
      </c>
      <c r="N295" s="4">
        <f t="shared" si="21"/>
        <v>24000</v>
      </c>
      <c r="O295" s="4">
        <f t="shared" si="22"/>
        <v>24000</v>
      </c>
      <c r="P295" s="5">
        <f>IF(J295&gt;SUMIFS(Sales!$H:$H,Sales!$C:$C,Investors!G295),SUMIFS(Sales!$H:$H,Sales!$C:$C,Investors!G295),Investors!J295)</f>
        <v>44936</v>
      </c>
      <c r="Q295">
        <f t="shared" si="23"/>
        <v>124000</v>
      </c>
      <c r="R295">
        <f>IF(J295&lt;SUMIFS(Sales!$H:$H,Sales!$C:$C,Investors!G295),0,Investors!Q295)</f>
        <v>124000</v>
      </c>
      <c r="S295" s="20">
        <f>SUMIFS(Sales!$H:$H,Sales!$C:$C,Investors!G295)</f>
        <v>44936</v>
      </c>
      <c r="T295" s="18" t="str">
        <f t="shared" si="24"/>
        <v>Sale</v>
      </c>
    </row>
    <row r="296" spans="1:20" hidden="1">
      <c r="A296" t="s">
        <v>547</v>
      </c>
      <c r="B296" t="s">
        <v>548</v>
      </c>
      <c r="C296" t="s">
        <v>549</v>
      </c>
      <c r="D296" t="s">
        <v>24</v>
      </c>
      <c r="E296" t="s">
        <v>44</v>
      </c>
      <c r="F296">
        <v>1</v>
      </c>
      <c r="G296" t="s">
        <v>57</v>
      </c>
      <c r="H296" s="5">
        <v>44287</v>
      </c>
      <c r="I296" s="5">
        <v>44352</v>
      </c>
      <c r="J296" s="6">
        <v>45007</v>
      </c>
      <c r="K296" s="4">
        <v>250000</v>
      </c>
      <c r="L296" s="16">
        <v>0.15</v>
      </c>
      <c r="M296" s="4">
        <f t="shared" si="20"/>
        <v>4897.2602739726026</v>
      </c>
      <c r="N296" s="4">
        <f t="shared" si="21"/>
        <v>67294.520547945198</v>
      </c>
      <c r="O296" s="4">
        <f t="shared" si="22"/>
        <v>72191.780821917797</v>
      </c>
      <c r="P296" s="5">
        <f>IF(J296&gt;SUMIFS(Sales!$H:$H,Sales!$C:$C,Investors!G296),SUMIFS(Sales!$H:$H,Sales!$C:$C,Investors!G296),Investors!J296)</f>
        <v>45007</v>
      </c>
      <c r="Q296">
        <f t="shared" si="23"/>
        <v>322191.78082191781</v>
      </c>
      <c r="R296">
        <f>IF(J296&lt;SUMIFS(Sales!$H:$H,Sales!$C:$C,Investors!G296),0,Investors!Q296)</f>
        <v>322191.78082191781</v>
      </c>
      <c r="S296" s="20">
        <f>SUMIFS(Sales!$H:$H,Sales!$C:$C,Investors!G296)</f>
        <v>45007</v>
      </c>
      <c r="T296" s="18" t="str">
        <f t="shared" si="24"/>
        <v>Sale</v>
      </c>
    </row>
    <row r="297" spans="1:20" hidden="1">
      <c r="A297" t="s">
        <v>547</v>
      </c>
      <c r="B297" t="s">
        <v>548</v>
      </c>
      <c r="C297" t="s">
        <v>549</v>
      </c>
      <c r="D297" t="s">
        <v>86</v>
      </c>
      <c r="E297" t="s">
        <v>163</v>
      </c>
      <c r="F297">
        <v>2</v>
      </c>
      <c r="G297" t="s">
        <v>167</v>
      </c>
      <c r="H297" s="5">
        <v>45086</v>
      </c>
      <c r="I297" s="5">
        <v>45259</v>
      </c>
      <c r="J297" s="6">
        <v>45990</v>
      </c>
      <c r="K297" s="4">
        <v>1000000</v>
      </c>
      <c r="L297" s="16">
        <v>0.18</v>
      </c>
      <c r="M297" s="4">
        <f t="shared" si="20"/>
        <v>52136.986301369863</v>
      </c>
      <c r="N297" s="4">
        <f t="shared" si="21"/>
        <v>252000</v>
      </c>
      <c r="O297" s="4">
        <f t="shared" si="22"/>
        <v>304136.98630136985</v>
      </c>
      <c r="P297" s="5">
        <f>IF(J297&gt;SUMIFS(Sales!$H:$H,Sales!$C:$C,Investors!G297),SUMIFS(Sales!$H:$H,Sales!$C:$C,Investors!G297),Investors!J297)</f>
        <v>45770</v>
      </c>
      <c r="Q297">
        <f t="shared" si="23"/>
        <v>1304136.98630137</v>
      </c>
      <c r="R297">
        <f>IF(J297&lt;SUMIFS(Sales!$H:$H,Sales!$C:$C,Investors!G297),0,Investors!Q297)</f>
        <v>1304136.98630137</v>
      </c>
      <c r="S297" s="20">
        <f>SUMIFS(Sales!$H:$H,Sales!$C:$C,Investors!G297)</f>
        <v>45770</v>
      </c>
      <c r="T297" s="18" t="str">
        <f t="shared" si="24"/>
        <v>Sale</v>
      </c>
    </row>
    <row r="298" spans="1:20" hidden="1">
      <c r="A298" t="s">
        <v>550</v>
      </c>
      <c r="B298" t="s">
        <v>551</v>
      </c>
      <c r="C298" t="s">
        <v>552</v>
      </c>
      <c r="D298" t="s">
        <v>24</v>
      </c>
      <c r="E298" t="s">
        <v>44</v>
      </c>
      <c r="F298">
        <v>1</v>
      </c>
      <c r="G298" t="s">
        <v>57</v>
      </c>
      <c r="H298" s="5">
        <v>44286</v>
      </c>
      <c r="I298" s="5">
        <v>44352</v>
      </c>
      <c r="J298" s="6">
        <v>45007</v>
      </c>
      <c r="K298" s="4">
        <v>150000</v>
      </c>
      <c r="L298" s="16">
        <v>0.15</v>
      </c>
      <c r="M298" s="4">
        <f t="shared" si="20"/>
        <v>2983.561643835616</v>
      </c>
      <c r="N298" s="4">
        <f t="shared" si="21"/>
        <v>40376.712328767127</v>
      </c>
      <c r="O298" s="4">
        <f t="shared" si="22"/>
        <v>43360.273972602743</v>
      </c>
      <c r="P298" s="5">
        <f>IF(J298&gt;SUMIFS(Sales!$H:$H,Sales!$C:$C,Investors!G298),SUMIFS(Sales!$H:$H,Sales!$C:$C,Investors!G298),Investors!J298)</f>
        <v>45007</v>
      </c>
      <c r="Q298">
        <f t="shared" si="23"/>
        <v>193360.27397260274</v>
      </c>
      <c r="R298">
        <f>IF(J298&lt;SUMIFS(Sales!$H:$H,Sales!$C:$C,Investors!G298),0,Investors!Q298)</f>
        <v>193360.27397260274</v>
      </c>
      <c r="S298" s="20">
        <f>SUMIFS(Sales!$H:$H,Sales!$C:$C,Investors!G298)</f>
        <v>45007</v>
      </c>
      <c r="T298" s="18" t="str">
        <f t="shared" si="24"/>
        <v>Sale</v>
      </c>
    </row>
    <row r="299" spans="1:20" hidden="1">
      <c r="A299" t="s">
        <v>550</v>
      </c>
      <c r="B299" t="s">
        <v>551</v>
      </c>
      <c r="C299" t="s">
        <v>552</v>
      </c>
      <c r="D299" t="s">
        <v>86</v>
      </c>
      <c r="E299" t="s">
        <v>241</v>
      </c>
      <c r="F299">
        <v>2</v>
      </c>
      <c r="G299" t="s">
        <v>249</v>
      </c>
      <c r="H299" s="5">
        <v>45012</v>
      </c>
      <c r="I299" s="5">
        <v>45129</v>
      </c>
      <c r="J299" s="6">
        <v>45503</v>
      </c>
      <c r="K299" s="4">
        <v>192071.92</v>
      </c>
      <c r="L299" s="16">
        <v>0.14000000000000001</v>
      </c>
      <c r="M299" s="4">
        <f t="shared" si="20"/>
        <v>6772.5085216438365</v>
      </c>
      <c r="N299" s="4">
        <f t="shared" si="21"/>
        <v>27553.111592328773</v>
      </c>
      <c r="O299" s="4">
        <f t="shared" si="22"/>
        <v>34325.620113972611</v>
      </c>
      <c r="P299" s="5">
        <f>IF(J299&gt;SUMIFS(Sales!$H:$H,Sales!$C:$C,Investors!G299),SUMIFS(Sales!$H:$H,Sales!$C:$C,Investors!G299),Investors!J299)</f>
        <v>45503</v>
      </c>
      <c r="Q299">
        <f t="shared" si="23"/>
        <v>226397.54011397262</v>
      </c>
      <c r="R299">
        <f>IF(J299&lt;SUMIFS(Sales!$H:$H,Sales!$C:$C,Investors!G299),0,Investors!Q299)</f>
        <v>226397.54011397262</v>
      </c>
      <c r="S299" s="20">
        <f>SUMIFS(Sales!$H:$H,Sales!$C:$C,Investors!G299)</f>
        <v>45503</v>
      </c>
      <c r="T299" s="18" t="str">
        <f t="shared" si="24"/>
        <v>Sale</v>
      </c>
    </row>
    <row r="300" spans="1:20" hidden="1">
      <c r="A300" t="s">
        <v>553</v>
      </c>
      <c r="B300" t="s">
        <v>554</v>
      </c>
      <c r="C300" t="s">
        <v>432</v>
      </c>
      <c r="D300" t="s">
        <v>24</v>
      </c>
      <c r="E300" t="s">
        <v>25</v>
      </c>
      <c r="F300">
        <v>1</v>
      </c>
      <c r="G300" t="s">
        <v>28</v>
      </c>
      <c r="H300" s="5">
        <v>44287</v>
      </c>
      <c r="I300" s="5">
        <v>44352</v>
      </c>
      <c r="J300" s="6">
        <v>44887</v>
      </c>
      <c r="K300" s="4">
        <v>100000</v>
      </c>
      <c r="L300" s="16">
        <v>0.15</v>
      </c>
      <c r="M300" s="4">
        <f t="shared" si="20"/>
        <v>1958.9041095890411</v>
      </c>
      <c r="N300" s="4">
        <f t="shared" si="21"/>
        <v>21986.301369863013</v>
      </c>
      <c r="O300" s="4">
        <f t="shared" si="22"/>
        <v>23945.205479452055</v>
      </c>
      <c r="P300" s="5">
        <f>IF(J300&gt;SUMIFS(Sales!$H:$H,Sales!$C:$C,Investors!G300),SUMIFS(Sales!$H:$H,Sales!$C:$C,Investors!G300),Investors!J300)</f>
        <v>44887</v>
      </c>
      <c r="Q300">
        <f t="shared" si="23"/>
        <v>123945.20547945205</v>
      </c>
      <c r="R300">
        <f>IF(J300&lt;SUMIFS(Sales!$H:$H,Sales!$C:$C,Investors!G300),0,Investors!Q300)</f>
        <v>123945.20547945205</v>
      </c>
      <c r="S300" s="20">
        <f>SUMIFS(Sales!$H:$H,Sales!$C:$C,Investors!G300)</f>
        <v>44887</v>
      </c>
      <c r="T300" s="18" t="str">
        <f t="shared" si="24"/>
        <v>Sale</v>
      </c>
    </row>
    <row r="301" spans="1:20" hidden="1">
      <c r="A301" t="s">
        <v>553</v>
      </c>
      <c r="B301" t="s">
        <v>554</v>
      </c>
      <c r="C301" t="s">
        <v>432</v>
      </c>
      <c r="D301" t="s">
        <v>86</v>
      </c>
      <c r="E301" t="s">
        <v>185</v>
      </c>
      <c r="F301">
        <v>2</v>
      </c>
      <c r="G301" t="s">
        <v>205</v>
      </c>
      <c r="H301" s="5">
        <v>44903</v>
      </c>
      <c r="I301" s="5">
        <v>44995</v>
      </c>
      <c r="J301" s="6">
        <v>45726</v>
      </c>
      <c r="K301" s="4">
        <v>123099.32</v>
      </c>
      <c r="L301" s="16">
        <v>0.14000000000000001</v>
      </c>
      <c r="M301" s="4">
        <f t="shared" si="20"/>
        <v>3413.0551189041093</v>
      </c>
      <c r="N301" s="4">
        <f t="shared" si="21"/>
        <v>34515.025777534254</v>
      </c>
      <c r="O301" s="4">
        <f t="shared" si="22"/>
        <v>37928.080896438361</v>
      </c>
      <c r="P301" s="5">
        <f>IF(J301&gt;SUMIFS(Sales!$H:$H,Sales!$C:$C,Investors!G301),SUMIFS(Sales!$H:$H,Sales!$C:$C,Investors!G301),Investors!J301)</f>
        <v>45726</v>
      </c>
      <c r="Q301">
        <f t="shared" si="23"/>
        <v>161027.40089643837</v>
      </c>
      <c r="R301">
        <f>IF(J301&lt;SUMIFS(Sales!$H:$H,Sales!$C:$C,Investors!G301),0,Investors!Q301)</f>
        <v>0</v>
      </c>
      <c r="S301" s="20">
        <f>SUMIFS(Sales!$H:$H,Sales!$C:$C,Investors!G301)</f>
        <v>45740</v>
      </c>
      <c r="T301" s="18" t="str">
        <f t="shared" si="24"/>
        <v>Exit</v>
      </c>
    </row>
    <row r="302" spans="1:20" hidden="1">
      <c r="A302" t="s">
        <v>555</v>
      </c>
      <c r="B302" t="s">
        <v>556</v>
      </c>
      <c r="C302" t="s">
        <v>557</v>
      </c>
      <c r="D302" t="s">
        <v>24</v>
      </c>
      <c r="E302" t="s">
        <v>44</v>
      </c>
      <c r="F302">
        <v>1</v>
      </c>
      <c r="G302" t="s">
        <v>48</v>
      </c>
      <c r="H302" s="5">
        <v>44253</v>
      </c>
      <c r="I302" s="5">
        <v>44352</v>
      </c>
      <c r="J302" s="6">
        <v>44908</v>
      </c>
      <c r="K302" s="4">
        <v>150000</v>
      </c>
      <c r="L302" s="16">
        <v>0.15</v>
      </c>
      <c r="M302" s="4">
        <f t="shared" si="20"/>
        <v>4475.3424657534242</v>
      </c>
      <c r="N302" s="4">
        <f t="shared" si="21"/>
        <v>34273.972602739726</v>
      </c>
      <c r="O302" s="4">
        <f t="shared" si="22"/>
        <v>38749.315068493153</v>
      </c>
      <c r="P302" s="5">
        <f>IF(J302&gt;SUMIFS(Sales!$H:$H,Sales!$C:$C,Investors!G302),SUMIFS(Sales!$H:$H,Sales!$C:$C,Investors!G302),Investors!J302)</f>
        <v>44908</v>
      </c>
      <c r="Q302">
        <f t="shared" si="23"/>
        <v>188749.31506849316</v>
      </c>
      <c r="R302">
        <f>IF(J302&lt;SUMIFS(Sales!$H:$H,Sales!$C:$C,Investors!G302),0,Investors!Q302)</f>
        <v>188749.31506849316</v>
      </c>
      <c r="S302" s="20">
        <f>SUMIFS(Sales!$H:$H,Sales!$C:$C,Investors!G302)</f>
        <v>44908</v>
      </c>
      <c r="T302" s="18" t="str">
        <f t="shared" si="24"/>
        <v>Sale</v>
      </c>
    </row>
    <row r="303" spans="1:20" hidden="1">
      <c r="A303" t="s">
        <v>555</v>
      </c>
      <c r="B303" t="s">
        <v>556</v>
      </c>
      <c r="C303" t="s">
        <v>557</v>
      </c>
      <c r="D303" t="s">
        <v>86</v>
      </c>
      <c r="E303" t="s">
        <v>241</v>
      </c>
      <c r="F303">
        <v>2</v>
      </c>
      <c r="G303" t="s">
        <v>243</v>
      </c>
      <c r="H303" s="5">
        <v>44916</v>
      </c>
      <c r="I303" s="5">
        <v>45008</v>
      </c>
      <c r="J303" s="6">
        <v>45532</v>
      </c>
      <c r="K303" s="4">
        <v>186816.78</v>
      </c>
      <c r="L303" s="16">
        <v>0.14000000000000001</v>
      </c>
      <c r="M303" s="4">
        <f t="shared" si="20"/>
        <v>5179.6871605479455</v>
      </c>
      <c r="N303" s="4">
        <f t="shared" si="21"/>
        <v>37547.613646027399</v>
      </c>
      <c r="O303" s="4">
        <f t="shared" si="22"/>
        <v>42727.300806575346</v>
      </c>
      <c r="P303" s="5">
        <f>IF(J303&gt;SUMIFS(Sales!$H:$H,Sales!$C:$C,Investors!G303),SUMIFS(Sales!$H:$H,Sales!$C:$C,Investors!G303),Investors!J303)</f>
        <v>45532</v>
      </c>
      <c r="Q303">
        <f t="shared" si="23"/>
        <v>229544.08080657534</v>
      </c>
      <c r="R303">
        <f>IF(J303&lt;SUMIFS(Sales!$H:$H,Sales!$C:$C,Investors!G303),0,Investors!Q303)</f>
        <v>229544.08080657534</v>
      </c>
      <c r="S303" s="20">
        <f>SUMIFS(Sales!$H:$H,Sales!$C:$C,Investors!G303)</f>
        <v>45532</v>
      </c>
      <c r="T303" s="18" t="str">
        <f t="shared" si="24"/>
        <v>Sale</v>
      </c>
    </row>
    <row r="304" spans="1:20" hidden="1">
      <c r="A304" t="s">
        <v>558</v>
      </c>
      <c r="B304" t="s">
        <v>559</v>
      </c>
      <c r="C304" t="s">
        <v>560</v>
      </c>
      <c r="D304" t="s">
        <v>24</v>
      </c>
      <c r="E304" t="s">
        <v>44</v>
      </c>
      <c r="F304">
        <v>1</v>
      </c>
      <c r="G304" t="s">
        <v>46</v>
      </c>
      <c r="H304" s="5">
        <v>44319</v>
      </c>
      <c r="I304" s="5">
        <v>44352</v>
      </c>
      <c r="J304" s="6">
        <v>44896</v>
      </c>
      <c r="K304" s="4">
        <v>100000</v>
      </c>
      <c r="L304" s="16">
        <v>0.15</v>
      </c>
      <c r="M304" s="4">
        <f t="shared" si="20"/>
        <v>994.52054794520552</v>
      </c>
      <c r="N304" s="4">
        <f t="shared" si="21"/>
        <v>22356.164383561641</v>
      </c>
      <c r="O304" s="4">
        <f t="shared" si="22"/>
        <v>23350.684931506847</v>
      </c>
      <c r="P304" s="5">
        <f>IF(J304&gt;SUMIFS(Sales!$H:$H,Sales!$C:$C,Investors!G304),SUMIFS(Sales!$H:$H,Sales!$C:$C,Investors!G304),Investors!J304)</f>
        <v>44896</v>
      </c>
      <c r="Q304">
        <f t="shared" si="23"/>
        <v>123350.68493150684</v>
      </c>
      <c r="R304">
        <f>IF(J304&lt;SUMIFS(Sales!$H:$H,Sales!$C:$C,Investors!G304),0,Investors!Q304)</f>
        <v>123350.68493150684</v>
      </c>
      <c r="S304" s="20">
        <f>SUMIFS(Sales!$H:$H,Sales!$C:$C,Investors!G304)</f>
        <v>44896</v>
      </c>
      <c r="T304" s="18" t="str">
        <f t="shared" si="24"/>
        <v>Sale</v>
      </c>
    </row>
    <row r="305" spans="1:20" hidden="1">
      <c r="A305" t="s">
        <v>558</v>
      </c>
      <c r="B305" t="s">
        <v>559</v>
      </c>
      <c r="C305" t="s">
        <v>560</v>
      </c>
      <c r="D305" t="s">
        <v>86</v>
      </c>
      <c r="E305" t="s">
        <v>185</v>
      </c>
      <c r="F305">
        <v>2</v>
      </c>
      <c r="G305" t="s">
        <v>197</v>
      </c>
      <c r="H305" s="5">
        <v>44903</v>
      </c>
      <c r="I305" s="5">
        <v>44967</v>
      </c>
      <c r="J305" s="6">
        <v>45698</v>
      </c>
      <c r="K305" s="4">
        <v>122921.23</v>
      </c>
      <c r="L305" s="16">
        <v>0.14000000000000001</v>
      </c>
      <c r="M305" s="4">
        <f t="shared" si="20"/>
        <v>2370.8642717808216</v>
      </c>
      <c r="N305" s="4">
        <f t="shared" si="21"/>
        <v>34465.092269041095</v>
      </c>
      <c r="O305" s="4">
        <f t="shared" si="22"/>
        <v>36835.95654082192</v>
      </c>
      <c r="P305" s="5">
        <f>IF(J305&gt;SUMIFS(Sales!$H:$H,Sales!$C:$C,Investors!G305),SUMIFS(Sales!$H:$H,Sales!$C:$C,Investors!G305),Investors!J305)</f>
        <v>45698</v>
      </c>
      <c r="Q305">
        <f t="shared" si="23"/>
        <v>159757.18654082192</v>
      </c>
      <c r="R305">
        <f>IF(J305&lt;SUMIFS(Sales!$H:$H,Sales!$C:$C,Investors!G305),0,Investors!Q305)</f>
        <v>0</v>
      </c>
      <c r="S305" s="20">
        <f>SUMIFS(Sales!$H:$H,Sales!$C:$C,Investors!G305)</f>
        <v>45740</v>
      </c>
      <c r="T305" s="18" t="str">
        <f t="shared" si="24"/>
        <v>Exit</v>
      </c>
    </row>
    <row r="306" spans="1:20" hidden="1">
      <c r="A306" t="s">
        <v>561</v>
      </c>
      <c r="B306" t="s">
        <v>562</v>
      </c>
      <c r="C306" t="s">
        <v>563</v>
      </c>
      <c r="D306" t="s">
        <v>24</v>
      </c>
      <c r="E306" t="s">
        <v>44</v>
      </c>
      <c r="F306">
        <v>1</v>
      </c>
      <c r="G306" t="s">
        <v>51</v>
      </c>
      <c r="H306" s="5">
        <v>44305</v>
      </c>
      <c r="I306" s="5">
        <v>44352</v>
      </c>
      <c r="J306" s="6">
        <v>44981</v>
      </c>
      <c r="K306" s="4">
        <v>500000</v>
      </c>
      <c r="L306" s="16">
        <v>0.18</v>
      </c>
      <c r="M306" s="4">
        <f t="shared" si="20"/>
        <v>7082.1917808219187</v>
      </c>
      <c r="N306" s="4">
        <f t="shared" si="21"/>
        <v>155095.89041095891</v>
      </c>
      <c r="O306" s="4">
        <f t="shared" si="22"/>
        <v>162178.08219178082</v>
      </c>
      <c r="P306" s="5">
        <f>IF(J306&gt;SUMIFS(Sales!$H:$H,Sales!$C:$C,Investors!G306),SUMIFS(Sales!$H:$H,Sales!$C:$C,Investors!G306),Investors!J306)</f>
        <v>44981</v>
      </c>
      <c r="Q306">
        <f t="shared" si="23"/>
        <v>662178.08219178079</v>
      </c>
      <c r="R306">
        <f>IF(J306&lt;SUMIFS(Sales!$H:$H,Sales!$C:$C,Investors!G306),0,Investors!Q306)</f>
        <v>0</v>
      </c>
      <c r="S306" s="20">
        <f>SUMIFS(Sales!$H:$H,Sales!$C:$C,Investors!G306)</f>
        <v>45027</v>
      </c>
      <c r="T306" s="18" t="str">
        <f t="shared" si="24"/>
        <v>Exit</v>
      </c>
    </row>
    <row r="307" spans="1:20" hidden="1">
      <c r="A307" t="s">
        <v>561</v>
      </c>
      <c r="B307" t="s">
        <v>562</v>
      </c>
      <c r="C307" t="s">
        <v>563</v>
      </c>
      <c r="D307" t="s">
        <v>86</v>
      </c>
      <c r="E307" t="s">
        <v>257</v>
      </c>
      <c r="F307">
        <v>3</v>
      </c>
      <c r="G307" t="s">
        <v>258</v>
      </c>
      <c r="H307" s="5">
        <v>44803</v>
      </c>
      <c r="I307" s="5">
        <v>44833</v>
      </c>
      <c r="J307" s="6">
        <v>45177</v>
      </c>
      <c r="K307" s="4">
        <v>300000</v>
      </c>
      <c r="L307" s="16">
        <v>0.18</v>
      </c>
      <c r="M307" s="4">
        <f t="shared" si="20"/>
        <v>2712.3287671232874</v>
      </c>
      <c r="N307" s="4">
        <f t="shared" si="21"/>
        <v>50893.150684931505</v>
      </c>
      <c r="O307" s="4">
        <f t="shared" si="22"/>
        <v>53605.479452054795</v>
      </c>
      <c r="P307" s="5">
        <f>IF(J307&gt;SUMIFS(Sales!$H:$H,Sales!$C:$C,Investors!G307),SUMIFS(Sales!$H:$H,Sales!$C:$C,Investors!G307),Investors!J307)</f>
        <v>45177</v>
      </c>
      <c r="Q307">
        <f t="shared" si="23"/>
        <v>353605.47945205477</v>
      </c>
      <c r="R307">
        <f>IF(J307&lt;SUMIFS(Sales!$H:$H,Sales!$C:$C,Investors!G307),0,Investors!Q307)</f>
        <v>353605.47945205477</v>
      </c>
      <c r="S307" s="20">
        <f>SUMIFS(Sales!$H:$H,Sales!$C:$C,Investors!G307)</f>
        <v>45177</v>
      </c>
      <c r="T307" s="18" t="str">
        <f t="shared" si="24"/>
        <v>Sale</v>
      </c>
    </row>
    <row r="308" spans="1:20" hidden="1">
      <c r="A308" t="s">
        <v>564</v>
      </c>
      <c r="B308" t="s">
        <v>565</v>
      </c>
      <c r="C308" t="s">
        <v>566</v>
      </c>
      <c r="D308" t="s">
        <v>24</v>
      </c>
      <c r="E308" t="s">
        <v>25</v>
      </c>
      <c r="F308">
        <v>1</v>
      </c>
      <c r="G308" t="s">
        <v>32</v>
      </c>
      <c r="H308" s="5">
        <v>44287</v>
      </c>
      <c r="I308" s="5">
        <v>44352</v>
      </c>
      <c r="J308" s="6">
        <v>44887</v>
      </c>
      <c r="K308" s="4">
        <v>500000</v>
      </c>
      <c r="L308" s="16">
        <v>0.18</v>
      </c>
      <c r="M308" s="4">
        <f t="shared" si="20"/>
        <v>9794.5205479452052</v>
      </c>
      <c r="N308" s="4">
        <f t="shared" si="21"/>
        <v>131917.80821917808</v>
      </c>
      <c r="O308" s="4">
        <f t="shared" si="22"/>
        <v>141712.32876712328</v>
      </c>
      <c r="P308" s="5">
        <f>IF(J308&gt;SUMIFS(Sales!$H:$H,Sales!$C:$C,Investors!G308),SUMIFS(Sales!$H:$H,Sales!$C:$C,Investors!G308),Investors!J308)</f>
        <v>44887</v>
      </c>
      <c r="Q308">
        <f t="shared" si="23"/>
        <v>641712.32876712328</v>
      </c>
      <c r="R308">
        <f>IF(J308&lt;SUMIFS(Sales!$H:$H,Sales!$C:$C,Investors!G308),0,Investors!Q308)</f>
        <v>641712.32876712328</v>
      </c>
      <c r="S308" s="20">
        <f>SUMIFS(Sales!$H:$H,Sales!$C:$C,Investors!G308)</f>
        <v>44887</v>
      </c>
      <c r="T308" s="18" t="str">
        <f t="shared" si="24"/>
        <v>Sale</v>
      </c>
    </row>
    <row r="309" spans="1:20" hidden="1">
      <c r="A309" t="s">
        <v>564</v>
      </c>
      <c r="B309" t="s">
        <v>565</v>
      </c>
      <c r="C309" t="s">
        <v>566</v>
      </c>
      <c r="D309" t="s">
        <v>24</v>
      </c>
      <c r="E309" t="s">
        <v>44</v>
      </c>
      <c r="F309">
        <v>2</v>
      </c>
      <c r="G309" t="s">
        <v>62</v>
      </c>
      <c r="H309" s="5">
        <v>44287</v>
      </c>
      <c r="I309" s="5">
        <v>44352</v>
      </c>
      <c r="J309" s="6">
        <v>45035</v>
      </c>
      <c r="K309" s="4">
        <v>500000</v>
      </c>
      <c r="L309" s="16">
        <v>0.18</v>
      </c>
      <c r="M309" s="4">
        <f t="shared" si="20"/>
        <v>9794.5205479452052</v>
      </c>
      <c r="N309" s="4">
        <f t="shared" si="21"/>
        <v>168410.9589041096</v>
      </c>
      <c r="O309" s="4">
        <f t="shared" si="22"/>
        <v>178205.4794520548</v>
      </c>
      <c r="P309" s="5">
        <f>IF(J309&gt;SUMIFS(Sales!$H:$H,Sales!$C:$C,Investors!G309),SUMIFS(Sales!$H:$H,Sales!$C:$C,Investors!G309),Investors!J309)</f>
        <v>45035</v>
      </c>
      <c r="Q309">
        <f t="shared" si="23"/>
        <v>678205.47945205483</v>
      </c>
      <c r="R309">
        <f>IF(J309&lt;SUMIFS(Sales!$H:$H,Sales!$C:$C,Investors!G309),0,Investors!Q309)</f>
        <v>0</v>
      </c>
      <c r="S309" s="20">
        <f>SUMIFS(Sales!$H:$H,Sales!$C:$C,Investors!G309)</f>
        <v>45485</v>
      </c>
      <c r="T309" s="18" t="str">
        <f t="shared" si="24"/>
        <v>Exit</v>
      </c>
    </row>
    <row r="310" spans="1:20" hidden="1">
      <c r="A310" t="s">
        <v>564</v>
      </c>
      <c r="B310" t="s">
        <v>565</v>
      </c>
      <c r="C310" t="s">
        <v>566</v>
      </c>
      <c r="D310" t="s">
        <v>86</v>
      </c>
      <c r="E310" t="s">
        <v>185</v>
      </c>
      <c r="F310">
        <v>3</v>
      </c>
      <c r="G310" t="s">
        <v>200</v>
      </c>
      <c r="H310" s="5">
        <v>44944</v>
      </c>
      <c r="I310" s="5">
        <v>45016</v>
      </c>
      <c r="J310" s="6">
        <v>45747</v>
      </c>
      <c r="K310" s="4">
        <v>637482.88</v>
      </c>
      <c r="L310" s="16">
        <v>0.18</v>
      </c>
      <c r="M310" s="4">
        <f t="shared" si="20"/>
        <v>13832.505231780822</v>
      </c>
      <c r="N310" s="4">
        <f t="shared" si="21"/>
        <v>227607.58608657532</v>
      </c>
      <c r="O310" s="4">
        <f t="shared" si="22"/>
        <v>241440.09131835614</v>
      </c>
      <c r="P310" s="5">
        <f>IF(J310&gt;SUMIFS(Sales!$H:$H,Sales!$C:$C,Investors!G310),SUMIFS(Sales!$H:$H,Sales!$C:$C,Investors!G310),Investors!J310)</f>
        <v>45740</v>
      </c>
      <c r="Q310">
        <f t="shared" si="23"/>
        <v>878922.97131835611</v>
      </c>
      <c r="R310">
        <f>IF(J310&lt;SUMIFS(Sales!$H:$H,Sales!$C:$C,Investors!G310),0,Investors!Q310)</f>
        <v>878922.97131835611</v>
      </c>
      <c r="S310" s="20">
        <f>SUMIFS(Sales!$H:$H,Sales!$C:$C,Investors!G310)</f>
        <v>45740</v>
      </c>
      <c r="T310" s="18" t="str">
        <f t="shared" si="24"/>
        <v>Sale</v>
      </c>
    </row>
    <row r="311" spans="1:20" hidden="1">
      <c r="A311" t="s">
        <v>564</v>
      </c>
      <c r="B311" t="s">
        <v>565</v>
      </c>
      <c r="C311" t="s">
        <v>566</v>
      </c>
      <c r="D311" t="s">
        <v>86</v>
      </c>
      <c r="E311" t="s">
        <v>141</v>
      </c>
      <c r="F311">
        <v>4</v>
      </c>
      <c r="G311" t="s">
        <v>151</v>
      </c>
      <c r="H311" s="5">
        <v>45042</v>
      </c>
      <c r="I311" s="5">
        <v>45198</v>
      </c>
      <c r="J311" s="6">
        <v>45929</v>
      </c>
      <c r="K311" s="4">
        <v>473976.03</v>
      </c>
      <c r="L311" s="16">
        <v>0.18</v>
      </c>
      <c r="M311" s="4">
        <f t="shared" si="20"/>
        <v>22283.366232328768</v>
      </c>
      <c r="N311" s="4">
        <f t="shared" si="21"/>
        <v>133700.1973939726</v>
      </c>
      <c r="O311" s="4">
        <f t="shared" si="22"/>
        <v>155983.56362630136</v>
      </c>
      <c r="P311" s="5">
        <f>IF(J311&gt;SUMIFS(Sales!$H:$H,Sales!$C:$C,Investors!G311),SUMIFS(Sales!$H:$H,Sales!$C:$C,Investors!G311),Investors!J311)</f>
        <v>45770</v>
      </c>
      <c r="Q311">
        <f t="shared" si="23"/>
        <v>629959.59362630139</v>
      </c>
      <c r="R311">
        <f>IF(J311&lt;SUMIFS(Sales!$H:$H,Sales!$C:$C,Investors!G311),0,Investors!Q311)</f>
        <v>629959.59362630139</v>
      </c>
      <c r="S311" s="20">
        <f>SUMIFS(Sales!$H:$H,Sales!$C:$C,Investors!G311)</f>
        <v>45770</v>
      </c>
      <c r="T311" s="18" t="str">
        <f t="shared" si="24"/>
        <v>Sale</v>
      </c>
    </row>
    <row r="312" spans="1:20" hidden="1">
      <c r="A312" t="s">
        <v>564</v>
      </c>
      <c r="B312" t="s">
        <v>565</v>
      </c>
      <c r="C312" t="s">
        <v>566</v>
      </c>
      <c r="D312" t="s">
        <v>86</v>
      </c>
      <c r="E312" t="s">
        <v>219</v>
      </c>
      <c r="F312">
        <v>5</v>
      </c>
      <c r="G312" t="s">
        <v>227</v>
      </c>
      <c r="H312" s="5">
        <v>45042</v>
      </c>
      <c r="I312" s="5">
        <v>45129</v>
      </c>
      <c r="J312" s="6">
        <v>45860</v>
      </c>
      <c r="K312" s="4">
        <v>200000</v>
      </c>
      <c r="L312" s="16">
        <v>0.18</v>
      </c>
      <c r="M312" s="4">
        <f t="shared" si="20"/>
        <v>5243.8356164383558</v>
      </c>
      <c r="N312" s="4">
        <f t="shared" si="21"/>
        <v>46158.904109589042</v>
      </c>
      <c r="O312" s="4">
        <f t="shared" si="22"/>
        <v>51402.739726027401</v>
      </c>
      <c r="P312" s="5">
        <f>IF(J312&gt;SUMIFS(Sales!$H:$H,Sales!$C:$C,Investors!G312),SUMIFS(Sales!$H:$H,Sales!$C:$C,Investors!G312),Investors!J312)</f>
        <v>45597</v>
      </c>
      <c r="Q312">
        <f t="shared" si="23"/>
        <v>251402.73972602742</v>
      </c>
      <c r="R312">
        <f>IF(J312&lt;SUMIFS(Sales!$H:$H,Sales!$C:$C,Investors!G312),0,Investors!Q312)</f>
        <v>251402.73972602742</v>
      </c>
      <c r="S312" s="20">
        <f>SUMIFS(Sales!$H:$H,Sales!$C:$C,Investors!G312)</f>
        <v>45597</v>
      </c>
      <c r="T312" s="18" t="str">
        <f t="shared" si="24"/>
        <v>Sale</v>
      </c>
    </row>
    <row r="313" spans="1:20" hidden="1">
      <c r="A313" t="s">
        <v>567</v>
      </c>
      <c r="B313" t="s">
        <v>568</v>
      </c>
      <c r="C313" t="s">
        <v>546</v>
      </c>
      <c r="D313" t="s">
        <v>24</v>
      </c>
      <c r="E313" t="s">
        <v>44</v>
      </c>
      <c r="F313">
        <v>1</v>
      </c>
      <c r="G313" t="s">
        <v>66</v>
      </c>
      <c r="H313" s="5">
        <v>44315</v>
      </c>
      <c r="I313" s="5">
        <v>44352</v>
      </c>
      <c r="J313" s="6">
        <v>45106</v>
      </c>
      <c r="K313" s="4">
        <v>200000</v>
      </c>
      <c r="L313" s="16">
        <v>0.15</v>
      </c>
      <c r="M313" s="4">
        <f t="shared" si="20"/>
        <v>2230.1369863013697</v>
      </c>
      <c r="N313" s="4">
        <f t="shared" si="21"/>
        <v>61972.602739726026</v>
      </c>
      <c r="O313" s="4">
        <f t="shared" si="22"/>
        <v>64202.739726027394</v>
      </c>
      <c r="P313" s="5">
        <f>IF(J313&gt;SUMIFS(Sales!$H:$H,Sales!$C:$C,Investors!G313),SUMIFS(Sales!$H:$H,Sales!$C:$C,Investors!G313),Investors!J313)</f>
        <v>45106</v>
      </c>
      <c r="Q313">
        <f t="shared" si="23"/>
        <v>264202.73972602742</v>
      </c>
      <c r="R313">
        <f>IF(J313&lt;SUMIFS(Sales!$H:$H,Sales!$C:$C,Investors!G313),0,Investors!Q313)</f>
        <v>0</v>
      </c>
      <c r="S313" s="20">
        <f>SUMIFS(Sales!$H:$H,Sales!$C:$C,Investors!G313)</f>
        <v>45484</v>
      </c>
      <c r="T313" s="18" t="str">
        <f t="shared" si="24"/>
        <v>Exit</v>
      </c>
    </row>
    <row r="314" spans="1:20" hidden="1">
      <c r="A314" t="s">
        <v>569</v>
      </c>
      <c r="B314" t="s">
        <v>570</v>
      </c>
      <c r="C314" t="s">
        <v>571</v>
      </c>
      <c r="D314" t="s">
        <v>86</v>
      </c>
      <c r="E314" t="s">
        <v>87</v>
      </c>
      <c r="F314">
        <v>2</v>
      </c>
      <c r="G314" t="s">
        <v>88</v>
      </c>
      <c r="H314" s="5">
        <v>44854</v>
      </c>
      <c r="I314" s="5">
        <v>44889</v>
      </c>
      <c r="J314" s="6">
        <v>45154</v>
      </c>
      <c r="K314" s="4">
        <v>380000</v>
      </c>
      <c r="L314" s="16">
        <v>0.14000000000000001</v>
      </c>
      <c r="M314" s="4">
        <f t="shared" si="20"/>
        <v>4008.2191780821918</v>
      </c>
      <c r="N314" s="4">
        <f t="shared" si="21"/>
        <v>38624.65753424658</v>
      </c>
      <c r="O314" s="4">
        <f t="shared" si="22"/>
        <v>42632.876712328769</v>
      </c>
      <c r="P314" s="5">
        <f>IF(J314&gt;SUMIFS(Sales!$H:$H,Sales!$C:$C,Investors!G314),SUMIFS(Sales!$H:$H,Sales!$C:$C,Investors!G314),Investors!J314)</f>
        <v>45154</v>
      </c>
      <c r="Q314">
        <f t="shared" si="23"/>
        <v>422632.87671232875</v>
      </c>
      <c r="R314">
        <f>IF(J314&lt;SUMIFS(Sales!$H:$H,Sales!$C:$C,Investors!G314),0,Investors!Q314)</f>
        <v>422632.87671232875</v>
      </c>
      <c r="S314" s="20">
        <f>SUMIFS(Sales!$H:$H,Sales!$C:$C,Investors!G314)</f>
        <v>45154</v>
      </c>
      <c r="T314" s="18" t="str">
        <f t="shared" si="24"/>
        <v>Sale</v>
      </c>
    </row>
    <row r="315" spans="1:20" hidden="1">
      <c r="A315" t="s">
        <v>569</v>
      </c>
      <c r="B315" t="s">
        <v>570</v>
      </c>
      <c r="C315" t="s">
        <v>571</v>
      </c>
      <c r="D315" t="s">
        <v>86</v>
      </c>
      <c r="E315" t="s">
        <v>210</v>
      </c>
      <c r="F315">
        <v>3</v>
      </c>
      <c r="G315" t="s">
        <v>217</v>
      </c>
      <c r="H315" s="5">
        <v>45160</v>
      </c>
      <c r="I315" s="5">
        <v>45273</v>
      </c>
      <c r="J315" s="6">
        <v>46004</v>
      </c>
      <c r="K315" s="4">
        <v>300000</v>
      </c>
      <c r="L315" s="16">
        <v>0.14000000000000001</v>
      </c>
      <c r="M315" s="4">
        <f t="shared" si="20"/>
        <v>10216.438356164383</v>
      </c>
      <c r="N315" s="4">
        <f t="shared" si="21"/>
        <v>57879.452054794536</v>
      </c>
      <c r="O315" s="4">
        <f t="shared" si="22"/>
        <v>68095.89041095892</v>
      </c>
      <c r="P315" s="5">
        <f>IF(J315&gt;SUMIFS(Sales!$H:$H,Sales!$C:$C,Investors!G315),SUMIFS(Sales!$H:$H,Sales!$C:$C,Investors!G315),Investors!J315)</f>
        <v>45776</v>
      </c>
      <c r="Q315">
        <f t="shared" si="23"/>
        <v>368095.89041095891</v>
      </c>
      <c r="R315">
        <f>IF(J315&lt;SUMIFS(Sales!$H:$H,Sales!$C:$C,Investors!G315),0,Investors!Q315)</f>
        <v>368095.89041095891</v>
      </c>
      <c r="S315" s="20">
        <f>SUMIFS(Sales!$H:$H,Sales!$C:$C,Investors!G315)</f>
        <v>45776</v>
      </c>
      <c r="T315" s="18" t="str">
        <f t="shared" si="24"/>
        <v>Sale</v>
      </c>
    </row>
    <row r="316" spans="1:20" hidden="1">
      <c r="A316" t="s">
        <v>572</v>
      </c>
      <c r="B316" t="s">
        <v>573</v>
      </c>
      <c r="C316" t="s">
        <v>574</v>
      </c>
      <c r="D316" t="s">
        <v>24</v>
      </c>
      <c r="E316" t="s">
        <v>25</v>
      </c>
      <c r="F316">
        <v>1</v>
      </c>
      <c r="G316" t="s">
        <v>30</v>
      </c>
      <c r="H316" s="5">
        <v>44342</v>
      </c>
      <c r="I316" s="5">
        <v>44352</v>
      </c>
      <c r="J316" s="6">
        <v>44887</v>
      </c>
      <c r="K316" s="4">
        <v>100000</v>
      </c>
      <c r="L316" s="16">
        <v>0.15</v>
      </c>
      <c r="M316" s="4">
        <f t="shared" si="20"/>
        <v>301.36986301369865</v>
      </c>
      <c r="N316" s="4">
        <f t="shared" si="21"/>
        <v>21986.301369863013</v>
      </c>
      <c r="O316" s="4">
        <f t="shared" si="22"/>
        <v>22287.67123287671</v>
      </c>
      <c r="P316" s="5">
        <f>IF(J316&gt;SUMIFS(Sales!$H:$H,Sales!$C:$C,Investors!G316),SUMIFS(Sales!$H:$H,Sales!$C:$C,Investors!G316),Investors!J316)</f>
        <v>44887</v>
      </c>
      <c r="Q316">
        <f t="shared" si="23"/>
        <v>122287.67123287672</v>
      </c>
      <c r="R316">
        <f>IF(J316&lt;SUMIFS(Sales!$H:$H,Sales!$C:$C,Investors!G316),0,Investors!Q316)</f>
        <v>122287.67123287672</v>
      </c>
      <c r="S316" s="20">
        <f>SUMIFS(Sales!$H:$H,Sales!$C:$C,Investors!G316)</f>
        <v>44887</v>
      </c>
      <c r="T316" s="18" t="str">
        <f t="shared" si="24"/>
        <v>Sale</v>
      </c>
    </row>
    <row r="317" spans="1:20" hidden="1">
      <c r="A317" t="s">
        <v>572</v>
      </c>
      <c r="B317" t="s">
        <v>573</v>
      </c>
      <c r="C317" t="s">
        <v>574</v>
      </c>
      <c r="D317" t="s">
        <v>86</v>
      </c>
      <c r="E317" t="s">
        <v>185</v>
      </c>
      <c r="F317">
        <v>3</v>
      </c>
      <c r="G317" t="s">
        <v>193</v>
      </c>
      <c r="H317" s="5">
        <v>44895</v>
      </c>
      <c r="I317" s="5">
        <v>44916</v>
      </c>
      <c r="J317" s="6">
        <v>45647</v>
      </c>
      <c r="K317" s="4">
        <v>100000</v>
      </c>
      <c r="L317" s="16">
        <v>0.14000000000000001</v>
      </c>
      <c r="M317" s="4">
        <f t="shared" si="20"/>
        <v>632.8767123287671</v>
      </c>
      <c r="N317" s="4">
        <f t="shared" si="21"/>
        <v>28038.356164383564</v>
      </c>
      <c r="O317" s="4">
        <f t="shared" si="22"/>
        <v>28671.232876712333</v>
      </c>
      <c r="P317" s="5">
        <f>IF(J317&gt;SUMIFS(Sales!$H:$H,Sales!$C:$C,Investors!G317),SUMIFS(Sales!$H:$H,Sales!$C:$C,Investors!G317),Investors!J317)</f>
        <v>45647</v>
      </c>
      <c r="Q317">
        <f t="shared" si="23"/>
        <v>128671.23287671234</v>
      </c>
      <c r="R317">
        <f>IF(J317&lt;SUMIFS(Sales!$H:$H,Sales!$C:$C,Investors!G317),0,Investors!Q317)</f>
        <v>0</v>
      </c>
      <c r="S317" s="20">
        <f>SUMIFS(Sales!$H:$H,Sales!$C:$C,Investors!G317)</f>
        <v>45740</v>
      </c>
      <c r="T317" s="18" t="str">
        <f t="shared" si="24"/>
        <v>Exit</v>
      </c>
    </row>
    <row r="318" spans="1:20">
      <c r="A318" t="s">
        <v>572</v>
      </c>
      <c r="B318" t="s">
        <v>573</v>
      </c>
      <c r="C318" t="s">
        <v>574</v>
      </c>
      <c r="D318" t="s">
        <v>86</v>
      </c>
      <c r="E318" t="s">
        <v>228</v>
      </c>
      <c r="F318">
        <v>4</v>
      </c>
      <c r="G318" t="s">
        <v>240</v>
      </c>
      <c r="H318" s="5">
        <v>44946</v>
      </c>
      <c r="I318" s="5">
        <v>45016</v>
      </c>
      <c r="J318" s="6">
        <v>45540</v>
      </c>
      <c r="K318" s="4">
        <v>100000</v>
      </c>
      <c r="L318" s="16">
        <v>0.14000000000000001</v>
      </c>
      <c r="M318" s="4">
        <f t="shared" si="20"/>
        <v>2109.5890410958905</v>
      </c>
      <c r="N318" s="4">
        <f t="shared" si="21"/>
        <v>20098.630136986303</v>
      </c>
      <c r="O318" s="4">
        <f t="shared" si="22"/>
        <v>22208.219178082192</v>
      </c>
      <c r="P318" s="5">
        <f>IF(J318&gt;SUMIFS(Sales!$H:$H,Sales!$C:$C,Investors!G318),SUMIFS(Sales!$H:$H,Sales!$C:$C,Investors!G318),Investors!J318)</f>
        <v>45540</v>
      </c>
      <c r="Q318">
        <f t="shared" si="23"/>
        <v>122208.21917808219</v>
      </c>
      <c r="R318">
        <f>IF(J318&lt;SUMIFS(Sales!$H:$H,Sales!$C:$C,Investors!G318),0,Investors!Q318)</f>
        <v>0</v>
      </c>
      <c r="S318" s="20">
        <f>SUMIFS(Sales!$H:$H,Sales!$C:$C,Investors!G318)</f>
        <v>45565</v>
      </c>
      <c r="T318" s="18" t="str">
        <f t="shared" si="24"/>
        <v>Exit</v>
      </c>
    </row>
    <row r="319" spans="1:20" hidden="1">
      <c r="A319" t="s">
        <v>575</v>
      </c>
      <c r="B319" t="s">
        <v>576</v>
      </c>
      <c r="C319" t="s">
        <v>577</v>
      </c>
      <c r="D319" t="s">
        <v>24</v>
      </c>
      <c r="E319" t="s">
        <v>25</v>
      </c>
      <c r="F319">
        <v>1</v>
      </c>
      <c r="G319" t="s">
        <v>42</v>
      </c>
      <c r="H319" s="5">
        <v>44321</v>
      </c>
      <c r="I319" s="5">
        <v>44352</v>
      </c>
      <c r="J319" s="6">
        <v>44895</v>
      </c>
      <c r="K319" s="4">
        <v>500100</v>
      </c>
      <c r="L319" s="16">
        <v>0.18</v>
      </c>
      <c r="M319" s="4">
        <f t="shared" si="20"/>
        <v>4672.1671232876715</v>
      </c>
      <c r="N319" s="4">
        <f t="shared" si="21"/>
        <v>133917.1890410959</v>
      </c>
      <c r="O319" s="4">
        <f t="shared" si="22"/>
        <v>138589.35616438359</v>
      </c>
      <c r="P319" s="5">
        <f>IF(J319&gt;SUMIFS(Sales!$H:$H,Sales!$C:$C,Investors!G319),SUMIFS(Sales!$H:$H,Sales!$C:$C,Investors!G319),Investors!J319)</f>
        <v>44895</v>
      </c>
      <c r="Q319">
        <f t="shared" si="23"/>
        <v>638689.35616438359</v>
      </c>
      <c r="R319">
        <f>IF(J319&lt;SUMIFS(Sales!$H:$H,Sales!$C:$C,Investors!G319),0,Investors!Q319)</f>
        <v>0</v>
      </c>
      <c r="S319" s="20">
        <f>SUMIFS(Sales!$H:$H,Sales!$C:$C,Investors!G319)</f>
        <v>44942</v>
      </c>
      <c r="T319" s="18" t="str">
        <f t="shared" si="24"/>
        <v>Exit</v>
      </c>
    </row>
    <row r="320" spans="1:20" hidden="1">
      <c r="A320" t="s">
        <v>575</v>
      </c>
      <c r="B320" t="s">
        <v>576</v>
      </c>
      <c r="C320" t="s">
        <v>577</v>
      </c>
      <c r="D320" t="s">
        <v>86</v>
      </c>
      <c r="E320" t="s">
        <v>185</v>
      </c>
      <c r="F320">
        <v>2</v>
      </c>
      <c r="G320" t="s">
        <v>195</v>
      </c>
      <c r="H320" s="5">
        <v>44903</v>
      </c>
      <c r="I320" s="5">
        <v>44980</v>
      </c>
      <c r="J320" s="6">
        <v>45711</v>
      </c>
      <c r="K320" s="4">
        <v>600000</v>
      </c>
      <c r="L320" s="16">
        <v>0.16</v>
      </c>
      <c r="M320" s="4">
        <f t="shared" si="20"/>
        <v>13923.287671232874</v>
      </c>
      <c r="N320" s="4">
        <f t="shared" si="21"/>
        <v>192263.01369863015</v>
      </c>
      <c r="O320" s="4">
        <f t="shared" si="22"/>
        <v>206186.30136986304</v>
      </c>
      <c r="P320" s="5">
        <f>IF(J320&gt;SUMIFS(Sales!$H:$H,Sales!$C:$C,Investors!G320),SUMIFS(Sales!$H:$H,Sales!$C:$C,Investors!G320),Investors!J320)</f>
        <v>45711</v>
      </c>
      <c r="Q320">
        <f t="shared" si="23"/>
        <v>806186.3013698631</v>
      </c>
      <c r="R320">
        <f>IF(J320&lt;SUMIFS(Sales!$H:$H,Sales!$C:$C,Investors!G320),0,Investors!Q320)</f>
        <v>0</v>
      </c>
      <c r="S320" s="20">
        <f>SUMIFS(Sales!$H:$H,Sales!$C:$C,Investors!G320)</f>
        <v>45740</v>
      </c>
      <c r="T320" s="18" t="str">
        <f t="shared" si="24"/>
        <v>Exit</v>
      </c>
    </row>
    <row r="321" spans="1:20" hidden="1">
      <c r="A321" t="s">
        <v>578</v>
      </c>
      <c r="B321" t="s">
        <v>579</v>
      </c>
      <c r="C321" t="s">
        <v>580</v>
      </c>
      <c r="D321" t="s">
        <v>24</v>
      </c>
      <c r="E321" t="s">
        <v>44</v>
      </c>
      <c r="F321">
        <v>4</v>
      </c>
      <c r="G321" t="s">
        <v>58</v>
      </c>
      <c r="H321" s="5">
        <v>44286</v>
      </c>
      <c r="I321" s="5">
        <v>44352</v>
      </c>
      <c r="J321" s="6">
        <v>44895</v>
      </c>
      <c r="K321" s="4">
        <v>600000</v>
      </c>
      <c r="L321" s="16">
        <v>0.18</v>
      </c>
      <c r="M321" s="4">
        <f t="shared" si="20"/>
        <v>11934.246575342464</v>
      </c>
      <c r="N321" s="4">
        <f t="shared" si="21"/>
        <v>160668.49315068492</v>
      </c>
      <c r="O321" s="4">
        <f t="shared" si="22"/>
        <v>172602.73972602739</v>
      </c>
      <c r="P321" s="5">
        <f>IF(J321&gt;SUMIFS(Sales!$H:$H,Sales!$C:$C,Investors!G321),SUMIFS(Sales!$H:$H,Sales!$C:$C,Investors!G321),Investors!J321)</f>
        <v>44895</v>
      </c>
      <c r="Q321">
        <f t="shared" si="23"/>
        <v>772602.73972602736</v>
      </c>
      <c r="R321">
        <f>IF(J321&lt;SUMIFS(Sales!$H:$H,Sales!$C:$C,Investors!G321),0,Investors!Q321)</f>
        <v>0</v>
      </c>
      <c r="S321" s="20">
        <f>SUMIFS(Sales!$H:$H,Sales!$C:$C,Investors!G321)</f>
        <v>44936</v>
      </c>
      <c r="T321" s="18" t="str">
        <f t="shared" si="24"/>
        <v>Exit</v>
      </c>
    </row>
    <row r="322" spans="1:20" hidden="1">
      <c r="A322" t="s">
        <v>578</v>
      </c>
      <c r="B322" t="s">
        <v>579</v>
      </c>
      <c r="C322" t="s">
        <v>580</v>
      </c>
      <c r="D322" t="s">
        <v>24</v>
      </c>
      <c r="E322" t="s">
        <v>44</v>
      </c>
      <c r="F322">
        <v>5</v>
      </c>
      <c r="G322" t="s">
        <v>67</v>
      </c>
      <c r="H322" s="5">
        <v>44286</v>
      </c>
      <c r="I322" s="5">
        <v>44352</v>
      </c>
      <c r="J322" s="6">
        <v>45056</v>
      </c>
      <c r="K322" s="4">
        <v>900000</v>
      </c>
      <c r="L322" s="16">
        <v>0.18</v>
      </c>
      <c r="M322" s="4">
        <f t="shared" si="20"/>
        <v>17901.369863013701</v>
      </c>
      <c r="N322" s="4">
        <f t="shared" si="21"/>
        <v>312460.27397260274</v>
      </c>
      <c r="O322" s="4">
        <f t="shared" si="22"/>
        <v>330361.64383561641</v>
      </c>
      <c r="P322" s="5">
        <f>IF(J322&gt;SUMIFS(Sales!$H:$H,Sales!$C:$C,Investors!G322),SUMIFS(Sales!$H:$H,Sales!$C:$C,Investors!G322),Investors!J322)</f>
        <v>45056</v>
      </c>
      <c r="Q322">
        <f t="shared" si="23"/>
        <v>1230361.6438356163</v>
      </c>
      <c r="R322">
        <f>IF(J322&lt;SUMIFS(Sales!$H:$H,Sales!$C:$C,Investors!G322),0,Investors!Q322)</f>
        <v>0</v>
      </c>
      <c r="S322" s="20">
        <f>SUMIFS(Sales!$H:$H,Sales!$C:$C,Investors!G322)</f>
        <v>45484</v>
      </c>
      <c r="T322" s="18" t="str">
        <f t="shared" si="24"/>
        <v>Exit</v>
      </c>
    </row>
    <row r="323" spans="1:20" hidden="1">
      <c r="A323" t="s">
        <v>578</v>
      </c>
      <c r="B323" t="s">
        <v>579</v>
      </c>
      <c r="C323" t="s">
        <v>580</v>
      </c>
      <c r="D323" t="s">
        <v>24</v>
      </c>
      <c r="E323" t="s">
        <v>44</v>
      </c>
      <c r="F323">
        <v>6</v>
      </c>
      <c r="G323" t="s">
        <v>51</v>
      </c>
      <c r="H323" s="5">
        <v>44333</v>
      </c>
      <c r="I323" s="5">
        <v>44352</v>
      </c>
      <c r="J323" s="6">
        <v>45027</v>
      </c>
      <c r="K323" s="4">
        <v>300000</v>
      </c>
      <c r="L323" s="16">
        <v>0.18</v>
      </c>
      <c r="M323" s="4">
        <f t="shared" si="20"/>
        <v>1717.808219178082</v>
      </c>
      <c r="N323" s="4">
        <f t="shared" si="21"/>
        <v>99863.013698630137</v>
      </c>
      <c r="O323" s="4">
        <f t="shared" si="22"/>
        <v>101580.82191780822</v>
      </c>
      <c r="P323" s="5">
        <f>IF(J323&gt;SUMIFS(Sales!$H:$H,Sales!$C:$C,Investors!G323),SUMIFS(Sales!$H:$H,Sales!$C:$C,Investors!G323),Investors!J323)</f>
        <v>45027</v>
      </c>
      <c r="Q323">
        <f t="shared" si="23"/>
        <v>401580.82191780821</v>
      </c>
      <c r="R323">
        <f>IF(J323&lt;SUMIFS(Sales!$H:$H,Sales!$C:$C,Investors!G323),0,Investors!Q323)</f>
        <v>401580.82191780821</v>
      </c>
      <c r="S323" s="20">
        <f>SUMIFS(Sales!$H:$H,Sales!$C:$C,Investors!G323)</f>
        <v>45027</v>
      </c>
      <c r="T323" s="18" t="str">
        <f t="shared" si="24"/>
        <v>Sale</v>
      </c>
    </row>
    <row r="324" spans="1:20" hidden="1">
      <c r="A324" t="s">
        <v>578</v>
      </c>
      <c r="B324" t="s">
        <v>579</v>
      </c>
      <c r="C324" t="s">
        <v>580</v>
      </c>
      <c r="D324" t="s">
        <v>86</v>
      </c>
      <c r="E324" t="s">
        <v>106</v>
      </c>
      <c r="F324">
        <v>8</v>
      </c>
      <c r="G324" t="s">
        <v>113</v>
      </c>
      <c r="H324" s="5">
        <v>44706</v>
      </c>
      <c r="I324" s="5">
        <v>44721</v>
      </c>
      <c r="J324" s="6">
        <v>45377</v>
      </c>
      <c r="K324" s="4">
        <v>1000000</v>
      </c>
      <c r="L324" s="16">
        <v>0.18</v>
      </c>
      <c r="M324" s="4">
        <f t="shared" si="20"/>
        <v>4520.5479452054797</v>
      </c>
      <c r="N324" s="4">
        <f t="shared" si="21"/>
        <v>323506.84931506851</v>
      </c>
      <c r="O324" s="4">
        <f t="shared" si="22"/>
        <v>328027.39726027398</v>
      </c>
      <c r="P324" s="5">
        <f>IF(J324&gt;SUMIFS(Sales!$H:$H,Sales!$C:$C,Investors!G324),SUMIFS(Sales!$H:$H,Sales!$C:$C,Investors!G324),Investors!J324)</f>
        <v>45377</v>
      </c>
      <c r="Q324">
        <f t="shared" si="23"/>
        <v>1328027.397260274</v>
      </c>
      <c r="R324">
        <f>IF(J324&lt;SUMIFS(Sales!$H:$H,Sales!$C:$C,Investors!G324),0,Investors!Q324)</f>
        <v>1328027.397260274</v>
      </c>
      <c r="S324" s="20">
        <f>SUMIFS(Sales!$H:$H,Sales!$C:$C,Investors!G324)</f>
        <v>45377</v>
      </c>
      <c r="T324" s="18" t="str">
        <f t="shared" si="24"/>
        <v>Sale</v>
      </c>
    </row>
    <row r="325" spans="1:20" hidden="1">
      <c r="A325" t="s">
        <v>578</v>
      </c>
      <c r="B325" t="s">
        <v>579</v>
      </c>
      <c r="C325" t="s">
        <v>580</v>
      </c>
      <c r="D325" t="s">
        <v>86</v>
      </c>
      <c r="E325" t="s">
        <v>106</v>
      </c>
      <c r="F325">
        <v>9</v>
      </c>
      <c r="G325" t="s">
        <v>117</v>
      </c>
      <c r="H325" s="5">
        <v>44706</v>
      </c>
      <c r="I325" s="5">
        <v>44735</v>
      </c>
      <c r="J325" s="6">
        <v>45504</v>
      </c>
      <c r="K325" s="4">
        <v>418733.56</v>
      </c>
      <c r="L325" s="16">
        <v>0.18</v>
      </c>
      <c r="M325" s="4">
        <f t="shared" ref="M325:M388" si="25">IF(I325="",K325/365*0.11*((H325+30)-H325),K325/365*0.11*(I325-H325))</f>
        <v>3659.6165928767127</v>
      </c>
      <c r="N325" s="4">
        <f t="shared" ref="N325:N388" si="26">K325*L325/365*(P325-I325)</f>
        <v>158797.53253479453</v>
      </c>
      <c r="O325" s="4">
        <f t="shared" ref="O325:O388" si="27">M325+N325</f>
        <v>162457.14912767123</v>
      </c>
      <c r="P325" s="5">
        <f>IF(J325&gt;SUMIFS(Sales!$H:$H,Sales!$C:$C,Investors!G325),SUMIFS(Sales!$H:$H,Sales!$C:$C,Investors!G325),Investors!J325)</f>
        <v>45504</v>
      </c>
      <c r="Q325">
        <f t="shared" ref="Q325:Q388" si="28">K325+O325</f>
        <v>581190.7091276712</v>
      </c>
      <c r="R325">
        <f>IF(J325&lt;SUMIFS(Sales!$H:$H,Sales!$C:$C,Investors!G325),0,Investors!Q325)</f>
        <v>0</v>
      </c>
      <c r="S325" s="20">
        <f>SUMIFS(Sales!$H:$H,Sales!$C:$C,Investors!G325)</f>
        <v>45505</v>
      </c>
      <c r="T325" s="18" t="str">
        <f t="shared" si="24"/>
        <v>Exit</v>
      </c>
    </row>
    <row r="326" spans="1:20" hidden="1">
      <c r="A326" t="s">
        <v>578</v>
      </c>
      <c r="B326" t="s">
        <v>579</v>
      </c>
      <c r="C326" t="s">
        <v>580</v>
      </c>
      <c r="D326" t="s">
        <v>86</v>
      </c>
      <c r="E326" t="s">
        <v>172</v>
      </c>
      <c r="F326">
        <v>10</v>
      </c>
      <c r="G326" t="s">
        <v>175</v>
      </c>
      <c r="H326" s="5">
        <v>44732</v>
      </c>
      <c r="I326" s="5">
        <v>44783</v>
      </c>
      <c r="J326" s="6">
        <v>45457</v>
      </c>
      <c r="K326" s="4">
        <v>500000</v>
      </c>
      <c r="L326" s="16">
        <v>0.18</v>
      </c>
      <c r="M326" s="4">
        <f t="shared" si="25"/>
        <v>7684.9315068493152</v>
      </c>
      <c r="N326" s="4">
        <f t="shared" si="26"/>
        <v>166191.78082191781</v>
      </c>
      <c r="O326" s="4">
        <f t="shared" si="27"/>
        <v>173876.71232876711</v>
      </c>
      <c r="P326" s="5">
        <f>IF(J326&gt;SUMIFS(Sales!$H:$H,Sales!$C:$C,Investors!G326),SUMIFS(Sales!$H:$H,Sales!$C:$C,Investors!G326),Investors!J326)</f>
        <v>45457</v>
      </c>
      <c r="Q326">
        <f t="shared" si="28"/>
        <v>673876.71232876717</v>
      </c>
      <c r="R326">
        <f>IF(J326&lt;SUMIFS(Sales!$H:$H,Sales!$C:$C,Investors!G326),0,Investors!Q326)</f>
        <v>0</v>
      </c>
      <c r="S326" s="20">
        <f>SUMIFS(Sales!$H:$H,Sales!$C:$C,Investors!G326)</f>
        <v>45671</v>
      </c>
      <c r="T326" s="18" t="str">
        <f t="shared" ref="T326:T389" si="29">IF(J326&lt;S326,"Exit","Sale")</f>
        <v>Exit</v>
      </c>
    </row>
    <row r="327" spans="1:20" hidden="1">
      <c r="A327" t="s">
        <v>578</v>
      </c>
      <c r="B327" t="s">
        <v>579</v>
      </c>
      <c r="C327" t="s">
        <v>580</v>
      </c>
      <c r="D327" t="s">
        <v>86</v>
      </c>
      <c r="E327" t="s">
        <v>185</v>
      </c>
      <c r="F327">
        <v>11</v>
      </c>
      <c r="G327" t="s">
        <v>197</v>
      </c>
      <c r="H327" s="5">
        <v>44952</v>
      </c>
      <c r="I327" s="5">
        <v>45044</v>
      </c>
      <c r="J327" s="6">
        <v>45775</v>
      </c>
      <c r="K327" s="4">
        <v>767449.32</v>
      </c>
      <c r="L327" s="16">
        <v>0.18</v>
      </c>
      <c r="M327" s="4">
        <f t="shared" si="25"/>
        <v>21278.320872328764</v>
      </c>
      <c r="N327" s="4">
        <f t="shared" si="26"/>
        <v>263413.8378345205</v>
      </c>
      <c r="O327" s="4">
        <f t="shared" si="27"/>
        <v>284692.15870684927</v>
      </c>
      <c r="P327" s="5">
        <f>IF(J327&gt;SUMIFS(Sales!$H:$H,Sales!$C:$C,Investors!G327),SUMIFS(Sales!$H:$H,Sales!$C:$C,Investors!G327),Investors!J327)</f>
        <v>45740</v>
      </c>
      <c r="Q327">
        <f t="shared" si="28"/>
        <v>1052141.4787068493</v>
      </c>
      <c r="R327">
        <f>IF(J327&lt;SUMIFS(Sales!$H:$H,Sales!$C:$C,Investors!G327),0,Investors!Q327)</f>
        <v>1052141.4787068493</v>
      </c>
      <c r="S327" s="20">
        <f>SUMIFS(Sales!$H:$H,Sales!$C:$C,Investors!G327)</f>
        <v>45740</v>
      </c>
      <c r="T327" s="18" t="str">
        <f t="shared" si="29"/>
        <v>Sale</v>
      </c>
    </row>
    <row r="328" spans="1:20" hidden="1">
      <c r="A328" t="s">
        <v>578</v>
      </c>
      <c r="B328" t="s">
        <v>579</v>
      </c>
      <c r="C328" t="s">
        <v>580</v>
      </c>
      <c r="D328" t="s">
        <v>86</v>
      </c>
      <c r="E328" t="s">
        <v>241</v>
      </c>
      <c r="F328">
        <v>12</v>
      </c>
      <c r="G328" t="s">
        <v>246</v>
      </c>
      <c r="H328" s="5">
        <v>44952</v>
      </c>
      <c r="I328" s="5">
        <v>45044</v>
      </c>
      <c r="J328" s="6">
        <v>45520</v>
      </c>
      <c r="K328" s="4">
        <v>566390.41</v>
      </c>
      <c r="L328" s="16">
        <v>0.18</v>
      </c>
      <c r="M328" s="4">
        <f t="shared" si="25"/>
        <v>15703.756025205481</v>
      </c>
      <c r="N328" s="4">
        <f t="shared" si="26"/>
        <v>132954.32966794519</v>
      </c>
      <c r="O328" s="4">
        <f t="shared" si="27"/>
        <v>148658.08569315067</v>
      </c>
      <c r="P328" s="5">
        <f>IF(J328&gt;SUMIFS(Sales!$H:$H,Sales!$C:$C,Investors!G328),SUMIFS(Sales!$H:$H,Sales!$C:$C,Investors!G328),Investors!J328)</f>
        <v>45520</v>
      </c>
      <c r="Q328">
        <f t="shared" si="28"/>
        <v>715048.49569315067</v>
      </c>
      <c r="R328">
        <f>IF(J328&lt;SUMIFS(Sales!$H:$H,Sales!$C:$C,Investors!G328),0,Investors!Q328)</f>
        <v>715048.49569315067</v>
      </c>
      <c r="S328" s="20">
        <f>SUMIFS(Sales!$H:$H,Sales!$C:$C,Investors!G328)</f>
        <v>45520</v>
      </c>
      <c r="T328" s="18" t="str">
        <f t="shared" si="29"/>
        <v>Sale</v>
      </c>
    </row>
    <row r="329" spans="1:20" hidden="1">
      <c r="A329" t="s">
        <v>581</v>
      </c>
      <c r="B329" t="s">
        <v>582</v>
      </c>
      <c r="C329" t="s">
        <v>583</v>
      </c>
      <c r="D329" t="s">
        <v>86</v>
      </c>
      <c r="E329" t="s">
        <v>172</v>
      </c>
      <c r="F329">
        <v>2</v>
      </c>
      <c r="G329" t="s">
        <v>173</v>
      </c>
      <c r="H329" s="5">
        <v>44732</v>
      </c>
      <c r="I329" s="5">
        <v>44779</v>
      </c>
      <c r="J329" s="6">
        <v>45511</v>
      </c>
      <c r="K329" s="4">
        <v>500000</v>
      </c>
      <c r="L329" s="16">
        <v>0.18</v>
      </c>
      <c r="M329" s="4">
        <f t="shared" si="25"/>
        <v>7082.1917808219187</v>
      </c>
      <c r="N329" s="4">
        <f t="shared" si="26"/>
        <v>180493.15068493152</v>
      </c>
      <c r="O329" s="4">
        <f t="shared" si="27"/>
        <v>187575.34246575343</v>
      </c>
      <c r="P329" s="5">
        <f>IF(J329&gt;SUMIFS(Sales!$H:$H,Sales!$C:$C,Investors!G329),SUMIFS(Sales!$H:$H,Sales!$C:$C,Investors!G329),Investors!J329)</f>
        <v>45511</v>
      </c>
      <c r="Q329">
        <f t="shared" si="28"/>
        <v>687575.34246575343</v>
      </c>
      <c r="R329">
        <f>IF(J329&lt;SUMIFS(Sales!$H:$H,Sales!$C:$C,Investors!G329),0,Investors!Q329)</f>
        <v>0</v>
      </c>
      <c r="S329" s="20">
        <f>SUMIFS(Sales!$H:$H,Sales!$C:$C,Investors!G329)</f>
        <v>45625</v>
      </c>
      <c r="T329" s="18" t="str">
        <f t="shared" si="29"/>
        <v>Exit</v>
      </c>
    </row>
    <row r="330" spans="1:20" hidden="1">
      <c r="A330" t="s">
        <v>581</v>
      </c>
      <c r="B330" t="s">
        <v>582</v>
      </c>
      <c r="C330" t="s">
        <v>583</v>
      </c>
      <c r="D330" t="s">
        <v>86</v>
      </c>
      <c r="E330" t="s">
        <v>87</v>
      </c>
      <c r="F330">
        <v>3</v>
      </c>
      <c r="G330" t="s">
        <v>93</v>
      </c>
      <c r="H330" s="5">
        <v>44858</v>
      </c>
      <c r="I330" s="5">
        <v>44889</v>
      </c>
      <c r="J330" s="6">
        <v>45170</v>
      </c>
      <c r="K330" s="4">
        <v>560000</v>
      </c>
      <c r="L330" s="16">
        <v>0.18</v>
      </c>
      <c r="M330" s="4">
        <f t="shared" si="25"/>
        <v>5231.7808219178087</v>
      </c>
      <c r="N330" s="4">
        <f t="shared" si="26"/>
        <v>77602.191780821915</v>
      </c>
      <c r="O330" s="4">
        <f t="shared" si="27"/>
        <v>82833.972602739726</v>
      </c>
      <c r="P330" s="5">
        <f>IF(J330&gt;SUMIFS(Sales!$H:$H,Sales!$C:$C,Investors!G330),SUMIFS(Sales!$H:$H,Sales!$C:$C,Investors!G330),Investors!J330)</f>
        <v>45170</v>
      </c>
      <c r="Q330">
        <f t="shared" si="28"/>
        <v>642833.9726027397</v>
      </c>
      <c r="R330">
        <f>IF(J330&lt;SUMIFS(Sales!$H:$H,Sales!$C:$C,Investors!G330),0,Investors!Q330)</f>
        <v>642833.9726027397</v>
      </c>
      <c r="S330" s="20">
        <f>SUMIFS(Sales!$H:$H,Sales!$C:$C,Investors!G330)</f>
        <v>45170</v>
      </c>
      <c r="T330" s="18" t="str">
        <f t="shared" si="29"/>
        <v>Sale</v>
      </c>
    </row>
    <row r="331" spans="1:20" hidden="1">
      <c r="A331" t="s">
        <v>581</v>
      </c>
      <c r="B331" t="s">
        <v>582</v>
      </c>
      <c r="C331" t="s">
        <v>583</v>
      </c>
      <c r="D331" t="s">
        <v>86</v>
      </c>
      <c r="E331" t="s">
        <v>132</v>
      </c>
      <c r="F331">
        <v>4</v>
      </c>
      <c r="G331" t="s">
        <v>136</v>
      </c>
      <c r="H331" s="5">
        <v>45177</v>
      </c>
      <c r="I331" s="5">
        <v>45280</v>
      </c>
      <c r="J331" s="6">
        <v>46011</v>
      </c>
      <c r="K331" s="4">
        <v>560000</v>
      </c>
      <c r="L331" s="16">
        <v>0.18</v>
      </c>
      <c r="M331" s="4">
        <f t="shared" si="25"/>
        <v>17383.013698630137</v>
      </c>
      <c r="N331" s="4">
        <f t="shared" si="26"/>
        <v>186134.79452054793</v>
      </c>
      <c r="O331" s="4">
        <f t="shared" si="27"/>
        <v>203517.80821917806</v>
      </c>
      <c r="P331" s="5">
        <f>IF(J331&gt;SUMIFS(Sales!$H:$H,Sales!$C:$C,Investors!G331),SUMIFS(Sales!$H:$H,Sales!$C:$C,Investors!G331),Investors!J331)</f>
        <v>45954</v>
      </c>
      <c r="Q331">
        <f t="shared" si="28"/>
        <v>763517.80821917811</v>
      </c>
      <c r="R331">
        <f>IF(J331&lt;SUMIFS(Sales!$H:$H,Sales!$C:$C,Investors!G331),0,Investors!Q331)</f>
        <v>763517.80821917811</v>
      </c>
      <c r="S331" s="20">
        <f>SUMIFS(Sales!$H:$H,Sales!$C:$C,Investors!G331)</f>
        <v>45954</v>
      </c>
      <c r="T331" s="18" t="str">
        <f t="shared" si="29"/>
        <v>Sale</v>
      </c>
    </row>
    <row r="332" spans="1:20" hidden="1">
      <c r="A332" t="s">
        <v>581</v>
      </c>
      <c r="B332" t="s">
        <v>582</v>
      </c>
      <c r="C332" t="s">
        <v>583</v>
      </c>
      <c r="D332" t="s">
        <v>86</v>
      </c>
      <c r="E332" t="s">
        <v>172</v>
      </c>
      <c r="F332">
        <v>5</v>
      </c>
      <c r="G332" t="s">
        <v>176</v>
      </c>
      <c r="H332" s="5">
        <v>45518</v>
      </c>
      <c r="I332" s="5">
        <v>45520</v>
      </c>
      <c r="J332" s="6">
        <v>46251</v>
      </c>
      <c r="K332" s="4">
        <v>500000</v>
      </c>
      <c r="L332" s="16">
        <v>0.18</v>
      </c>
      <c r="M332" s="4">
        <f t="shared" si="25"/>
        <v>301.36986301369865</v>
      </c>
      <c r="N332" s="4">
        <f t="shared" si="26"/>
        <v>37232.876712328769</v>
      </c>
      <c r="O332" s="4">
        <f t="shared" si="27"/>
        <v>37534.246575342469</v>
      </c>
      <c r="P332" s="5">
        <f>IF(J332&gt;SUMIFS(Sales!$H:$H,Sales!$C:$C,Investors!G332),SUMIFS(Sales!$H:$H,Sales!$C:$C,Investors!G332),Investors!J332)</f>
        <v>45671</v>
      </c>
      <c r="Q332">
        <f t="shared" si="28"/>
        <v>537534.24657534249</v>
      </c>
      <c r="R332">
        <f>IF(J332&lt;SUMIFS(Sales!$H:$H,Sales!$C:$C,Investors!G332),0,Investors!Q332)</f>
        <v>537534.24657534249</v>
      </c>
      <c r="S332" s="20">
        <f>SUMIFS(Sales!$H:$H,Sales!$C:$C,Investors!G332)</f>
        <v>45671</v>
      </c>
      <c r="T332" s="18" t="str">
        <f t="shared" si="29"/>
        <v>Sale</v>
      </c>
    </row>
    <row r="333" spans="1:20" hidden="1">
      <c r="A333" t="s">
        <v>584</v>
      </c>
      <c r="B333" t="s">
        <v>585</v>
      </c>
      <c r="C333" t="s">
        <v>586</v>
      </c>
      <c r="D333" t="s">
        <v>86</v>
      </c>
      <c r="E333" t="s">
        <v>185</v>
      </c>
      <c r="F333">
        <v>4</v>
      </c>
      <c r="G333" t="s">
        <v>189</v>
      </c>
      <c r="H333" s="5">
        <v>44959</v>
      </c>
      <c r="I333" s="5">
        <v>45044</v>
      </c>
      <c r="J333" s="6">
        <v>45775</v>
      </c>
      <c r="K333" s="4">
        <v>1000000</v>
      </c>
      <c r="L333" s="16">
        <v>0.18</v>
      </c>
      <c r="M333" s="4">
        <f t="shared" si="25"/>
        <v>25616.438356164384</v>
      </c>
      <c r="N333" s="4">
        <f t="shared" si="26"/>
        <v>343232.87671232881</v>
      </c>
      <c r="O333" s="4">
        <f t="shared" si="27"/>
        <v>368849.31506849319</v>
      </c>
      <c r="P333" s="5">
        <f>IF(J333&gt;SUMIFS(Sales!$H:$H,Sales!$C:$C,Investors!G333),SUMIFS(Sales!$H:$H,Sales!$C:$C,Investors!G333),Investors!J333)</f>
        <v>45740</v>
      </c>
      <c r="Q333">
        <f t="shared" si="28"/>
        <v>1368849.3150684931</v>
      </c>
      <c r="R333">
        <f>IF(J333&lt;SUMIFS(Sales!$H:$H,Sales!$C:$C,Investors!G333),0,Investors!Q333)</f>
        <v>1368849.3150684931</v>
      </c>
      <c r="S333" s="20">
        <f>SUMIFS(Sales!$H:$H,Sales!$C:$C,Investors!G333)</f>
        <v>45740</v>
      </c>
      <c r="T333" s="18" t="str">
        <f t="shared" si="29"/>
        <v>Sale</v>
      </c>
    </row>
    <row r="334" spans="1:20" hidden="1">
      <c r="A334" t="s">
        <v>584</v>
      </c>
      <c r="B334" t="s">
        <v>585</v>
      </c>
      <c r="C334" t="s">
        <v>586</v>
      </c>
      <c r="D334" t="s">
        <v>86</v>
      </c>
      <c r="E334" t="s">
        <v>141</v>
      </c>
      <c r="F334">
        <v>5</v>
      </c>
      <c r="G334" t="s">
        <v>150</v>
      </c>
      <c r="H334" s="5">
        <v>45042</v>
      </c>
      <c r="I334" s="5">
        <v>45198</v>
      </c>
      <c r="J334" s="6">
        <v>45929</v>
      </c>
      <c r="K334" s="4">
        <v>500000</v>
      </c>
      <c r="L334" s="16">
        <v>0.18</v>
      </c>
      <c r="M334" s="4">
        <f t="shared" si="25"/>
        <v>23506.849315068495</v>
      </c>
      <c r="N334" s="4">
        <f t="shared" si="26"/>
        <v>141041.09589041097</v>
      </c>
      <c r="O334" s="4">
        <f t="shared" si="27"/>
        <v>164547.94520547945</v>
      </c>
      <c r="P334" s="5">
        <f>IF(J334&gt;SUMIFS(Sales!$H:$H,Sales!$C:$C,Investors!G334),SUMIFS(Sales!$H:$H,Sales!$C:$C,Investors!G334),Investors!J334)</f>
        <v>45770</v>
      </c>
      <c r="Q334">
        <f t="shared" si="28"/>
        <v>664547.94520547939</v>
      </c>
      <c r="R334">
        <f>IF(J334&lt;SUMIFS(Sales!$H:$H,Sales!$C:$C,Investors!G334),0,Investors!Q334)</f>
        <v>664547.94520547939</v>
      </c>
      <c r="S334" s="20">
        <f>SUMIFS(Sales!$H:$H,Sales!$C:$C,Investors!G334)</f>
        <v>45770</v>
      </c>
      <c r="T334" s="18" t="str">
        <f t="shared" si="29"/>
        <v>Sale</v>
      </c>
    </row>
    <row r="335" spans="1:20" hidden="1">
      <c r="A335" t="s">
        <v>587</v>
      </c>
      <c r="B335" t="s">
        <v>588</v>
      </c>
      <c r="C335" t="s">
        <v>589</v>
      </c>
      <c r="D335" t="s">
        <v>86</v>
      </c>
      <c r="E335" t="s">
        <v>87</v>
      </c>
      <c r="F335">
        <v>2</v>
      </c>
      <c r="G335" t="s">
        <v>102</v>
      </c>
      <c r="H335" s="5">
        <v>44862</v>
      </c>
      <c r="I335" s="5">
        <v>44903</v>
      </c>
      <c r="J335" s="6">
        <v>45177</v>
      </c>
      <c r="K335" s="4">
        <v>500000</v>
      </c>
      <c r="L335" s="16">
        <v>0.16</v>
      </c>
      <c r="M335" s="4">
        <f t="shared" si="25"/>
        <v>6178.0821917808225</v>
      </c>
      <c r="N335" s="4">
        <f t="shared" si="26"/>
        <v>60054.794520547941</v>
      </c>
      <c r="O335" s="4">
        <f t="shared" si="27"/>
        <v>66232.876712328769</v>
      </c>
      <c r="P335" s="5">
        <f>IF(J335&gt;SUMIFS(Sales!$H:$H,Sales!$C:$C,Investors!G335),SUMIFS(Sales!$H:$H,Sales!$C:$C,Investors!G335),Investors!J335)</f>
        <v>45177</v>
      </c>
      <c r="Q335">
        <f t="shared" si="28"/>
        <v>566232.87671232875</v>
      </c>
      <c r="R335">
        <f>IF(J335&lt;SUMIFS(Sales!$H:$H,Sales!$C:$C,Investors!G335),0,Investors!Q335)</f>
        <v>566232.87671232875</v>
      </c>
      <c r="S335" s="20">
        <f>SUMIFS(Sales!$H:$H,Sales!$C:$C,Investors!G335)</f>
        <v>45177</v>
      </c>
      <c r="T335" s="18" t="str">
        <f t="shared" si="29"/>
        <v>Sale</v>
      </c>
    </row>
    <row r="336" spans="1:20" hidden="1">
      <c r="A336" t="s">
        <v>590</v>
      </c>
      <c r="B336" t="s">
        <v>591</v>
      </c>
      <c r="C336" t="s">
        <v>592</v>
      </c>
      <c r="D336" t="s">
        <v>86</v>
      </c>
      <c r="E336" t="s">
        <v>210</v>
      </c>
      <c r="F336">
        <v>2</v>
      </c>
      <c r="G336" t="s">
        <v>213</v>
      </c>
      <c r="H336" s="5">
        <v>45099</v>
      </c>
      <c r="I336" s="5">
        <v>45273</v>
      </c>
      <c r="J336" s="6">
        <v>46004</v>
      </c>
      <c r="K336" s="4">
        <v>1000004.32</v>
      </c>
      <c r="L336" s="16">
        <v>0.18</v>
      </c>
      <c r="M336" s="4">
        <f t="shared" si="25"/>
        <v>52438.582698082188</v>
      </c>
      <c r="N336" s="4">
        <f t="shared" si="26"/>
        <v>248055.86611726022</v>
      </c>
      <c r="O336" s="4">
        <f t="shared" si="27"/>
        <v>300494.44881534239</v>
      </c>
      <c r="P336" s="5">
        <f>IF(J336&gt;SUMIFS(Sales!$H:$H,Sales!$C:$C,Investors!G336),SUMIFS(Sales!$H:$H,Sales!$C:$C,Investors!G336),Investors!J336)</f>
        <v>45776</v>
      </c>
      <c r="Q336">
        <f t="shared" si="28"/>
        <v>1300498.7688153423</v>
      </c>
      <c r="R336">
        <f>IF(J336&lt;SUMIFS(Sales!$H:$H,Sales!$C:$C,Investors!G336),0,Investors!Q336)</f>
        <v>1300498.7688153423</v>
      </c>
      <c r="S336" s="20">
        <f>SUMIFS(Sales!$H:$H,Sales!$C:$C,Investors!G336)</f>
        <v>45776</v>
      </c>
      <c r="T336" s="18" t="str">
        <f t="shared" si="29"/>
        <v>Sale</v>
      </c>
    </row>
    <row r="337" spans="1:20" hidden="1">
      <c r="A337" t="s">
        <v>593</v>
      </c>
      <c r="B337" t="s">
        <v>594</v>
      </c>
      <c r="C337" t="s">
        <v>595</v>
      </c>
      <c r="D337" t="s">
        <v>86</v>
      </c>
      <c r="E337" t="s">
        <v>87</v>
      </c>
      <c r="F337">
        <v>2</v>
      </c>
      <c r="G337" t="s">
        <v>97</v>
      </c>
      <c r="H337" s="5">
        <v>44872</v>
      </c>
      <c r="I337" s="5">
        <v>44903</v>
      </c>
      <c r="J337" s="6">
        <v>45634</v>
      </c>
      <c r="K337" s="4">
        <v>118664.38</v>
      </c>
      <c r="L337" s="16">
        <v>0.14000000000000001</v>
      </c>
      <c r="M337" s="4">
        <f t="shared" si="25"/>
        <v>1108.6179063013699</v>
      </c>
      <c r="N337" s="4">
        <f t="shared" si="26"/>
        <v>33271.541504657536</v>
      </c>
      <c r="O337" s="4">
        <f t="shared" si="27"/>
        <v>34380.159410958906</v>
      </c>
      <c r="P337" s="5">
        <f>IF(J337&gt;SUMIFS(Sales!$H:$H,Sales!$C:$C,Investors!G337),SUMIFS(Sales!$H:$H,Sales!$C:$C,Investors!G337),Investors!J337)</f>
        <v>45634</v>
      </c>
      <c r="Q337">
        <f t="shared" si="28"/>
        <v>153044.53941095891</v>
      </c>
      <c r="R337">
        <f>IF(J337&lt;SUMIFS(Sales!$H:$H,Sales!$C:$C,Investors!G337),0,Investors!Q337)</f>
        <v>0</v>
      </c>
      <c r="S337" s="20">
        <f>SUMIFS(Sales!$H:$H,Sales!$C:$C,Investors!G337)</f>
        <v>45661</v>
      </c>
      <c r="T337" s="18" t="str">
        <f t="shared" si="29"/>
        <v>Exit</v>
      </c>
    </row>
    <row r="338" spans="1:20" hidden="1">
      <c r="A338" t="s">
        <v>596</v>
      </c>
      <c r="B338" t="s">
        <v>597</v>
      </c>
      <c r="C338" t="s">
        <v>598</v>
      </c>
      <c r="D338" t="s">
        <v>24</v>
      </c>
      <c r="E338" t="s">
        <v>44</v>
      </c>
      <c r="F338">
        <v>1</v>
      </c>
      <c r="G338" t="s">
        <v>55</v>
      </c>
      <c r="H338" s="5">
        <v>44323</v>
      </c>
      <c r="I338" s="5">
        <v>44352</v>
      </c>
      <c r="J338" s="6">
        <v>45027</v>
      </c>
      <c r="K338" s="4">
        <v>200000</v>
      </c>
      <c r="L338" s="16">
        <v>0.15</v>
      </c>
      <c r="M338" s="4">
        <f t="shared" si="25"/>
        <v>1747.9452054794519</v>
      </c>
      <c r="N338" s="4">
        <f t="shared" si="26"/>
        <v>55479.452054794514</v>
      </c>
      <c r="O338" s="4">
        <f t="shared" si="27"/>
        <v>57227.397260273967</v>
      </c>
      <c r="P338" s="5">
        <f>IF(J338&gt;SUMIFS(Sales!$H:$H,Sales!$C:$C,Investors!G338),SUMIFS(Sales!$H:$H,Sales!$C:$C,Investors!G338),Investors!J338)</f>
        <v>45027</v>
      </c>
      <c r="Q338">
        <f t="shared" si="28"/>
        <v>257227.39726027398</v>
      </c>
      <c r="R338">
        <f>IF(J338&lt;SUMIFS(Sales!$H:$H,Sales!$C:$C,Investors!G338),0,Investors!Q338)</f>
        <v>257227.39726027398</v>
      </c>
      <c r="S338" s="20">
        <f>SUMIFS(Sales!$H:$H,Sales!$C:$C,Investors!G338)</f>
        <v>45027</v>
      </c>
      <c r="T338" s="18" t="str">
        <f t="shared" si="29"/>
        <v>Sale</v>
      </c>
    </row>
    <row r="339" spans="1:20" hidden="1">
      <c r="A339" t="s">
        <v>599</v>
      </c>
      <c r="B339" t="s">
        <v>600</v>
      </c>
      <c r="C339" t="s">
        <v>476</v>
      </c>
      <c r="D339" t="s">
        <v>24</v>
      </c>
      <c r="E339" t="s">
        <v>25</v>
      </c>
      <c r="F339">
        <v>2</v>
      </c>
      <c r="G339" t="s">
        <v>43</v>
      </c>
      <c r="H339" s="5">
        <v>44467</v>
      </c>
      <c r="I339" s="5">
        <v>44550</v>
      </c>
      <c r="J339" s="6">
        <v>44901</v>
      </c>
      <c r="K339" s="4">
        <v>200000</v>
      </c>
      <c r="L339" s="16">
        <v>0.14000000000000001</v>
      </c>
      <c r="M339" s="4">
        <f t="shared" si="25"/>
        <v>5002.7397260273974</v>
      </c>
      <c r="N339" s="4">
        <f t="shared" si="26"/>
        <v>26926.027397260277</v>
      </c>
      <c r="O339" s="4">
        <f t="shared" si="27"/>
        <v>31928.767123287675</v>
      </c>
      <c r="P339" s="5">
        <f>IF(J339&gt;SUMIFS(Sales!$H:$H,Sales!$C:$C,Investors!G339),SUMIFS(Sales!$H:$H,Sales!$C:$C,Investors!G339),Investors!J339)</f>
        <v>44901</v>
      </c>
      <c r="Q339">
        <f t="shared" si="28"/>
        <v>231928.76712328766</v>
      </c>
      <c r="R339">
        <f>IF(J339&lt;SUMIFS(Sales!$H:$H,Sales!$C:$C,Investors!G339),0,Investors!Q339)</f>
        <v>231928.76712328766</v>
      </c>
      <c r="S339" s="20">
        <f>SUMIFS(Sales!$H:$H,Sales!$C:$C,Investors!G339)</f>
        <v>44901</v>
      </c>
      <c r="T339" s="18" t="str">
        <f t="shared" si="29"/>
        <v>Sale</v>
      </c>
    </row>
    <row r="340" spans="1:20" hidden="1">
      <c r="A340" t="s">
        <v>599</v>
      </c>
      <c r="B340" t="s">
        <v>600</v>
      </c>
      <c r="C340" t="s">
        <v>476</v>
      </c>
      <c r="D340" t="s">
        <v>86</v>
      </c>
      <c r="E340" t="s">
        <v>106</v>
      </c>
      <c r="F340">
        <v>3</v>
      </c>
      <c r="G340" t="s">
        <v>107</v>
      </c>
      <c r="H340" s="5">
        <v>44697</v>
      </c>
      <c r="I340" s="5">
        <v>44706</v>
      </c>
      <c r="J340" s="6">
        <v>45308</v>
      </c>
      <c r="K340" s="4">
        <v>200000</v>
      </c>
      <c r="L340" s="16">
        <v>0.16</v>
      </c>
      <c r="M340" s="4">
        <f t="shared" si="25"/>
        <v>542.46575342465758</v>
      </c>
      <c r="N340" s="4">
        <f t="shared" si="26"/>
        <v>52778.082191780821</v>
      </c>
      <c r="O340" s="4">
        <f t="shared" si="27"/>
        <v>53320.547945205479</v>
      </c>
      <c r="P340" s="5">
        <f>IF(J340&gt;SUMIFS(Sales!$H:$H,Sales!$C:$C,Investors!G340),SUMIFS(Sales!$H:$H,Sales!$C:$C,Investors!G340),Investors!J340)</f>
        <v>45308</v>
      </c>
      <c r="Q340">
        <f t="shared" si="28"/>
        <v>253320.54794520547</v>
      </c>
      <c r="R340">
        <f>IF(J340&lt;SUMIFS(Sales!$H:$H,Sales!$C:$C,Investors!G340),0,Investors!Q340)</f>
        <v>253320.54794520547</v>
      </c>
      <c r="S340" s="20">
        <f>SUMIFS(Sales!$H:$H,Sales!$C:$C,Investors!G340)</f>
        <v>45308</v>
      </c>
      <c r="T340" s="18" t="str">
        <f t="shared" si="29"/>
        <v>Sale</v>
      </c>
    </row>
    <row r="341" spans="1:20">
      <c r="A341" t="s">
        <v>601</v>
      </c>
      <c r="B341" t="s">
        <v>602</v>
      </c>
      <c r="C341" t="s">
        <v>603</v>
      </c>
      <c r="D341" t="s">
        <v>86</v>
      </c>
      <c r="E341" t="s">
        <v>87</v>
      </c>
      <c r="F341">
        <v>2</v>
      </c>
      <c r="G341" t="s">
        <v>101</v>
      </c>
      <c r="H341" s="5">
        <v>44862</v>
      </c>
      <c r="I341" s="5">
        <v>44903</v>
      </c>
      <c r="J341" s="6">
        <v>45540</v>
      </c>
      <c r="K341" s="4">
        <v>117205.48</v>
      </c>
      <c r="L341" s="16">
        <v>0.14000000000000001</v>
      </c>
      <c r="M341" s="4">
        <f t="shared" si="25"/>
        <v>1448.2101775342467</v>
      </c>
      <c r="N341" s="4">
        <f t="shared" si="26"/>
        <v>28636.670428493155</v>
      </c>
      <c r="O341" s="4">
        <f t="shared" si="27"/>
        <v>30084.8806060274</v>
      </c>
      <c r="P341" s="5">
        <f>IF(J341&gt;SUMIFS(Sales!$H:$H,Sales!$C:$C,Investors!G341),SUMIFS(Sales!$H:$H,Sales!$C:$C,Investors!G341),Investors!J341)</f>
        <v>45540</v>
      </c>
      <c r="Q341">
        <f t="shared" si="28"/>
        <v>147290.36060602739</v>
      </c>
      <c r="R341">
        <f>IF(J341&lt;SUMIFS(Sales!$H:$H,Sales!$C:$C,Investors!G341),0,Investors!Q341)</f>
        <v>0</v>
      </c>
      <c r="S341" s="20">
        <f>SUMIFS(Sales!$H:$H,Sales!$C:$C,Investors!G341)</f>
        <v>45565</v>
      </c>
      <c r="T341" s="18" t="str">
        <f t="shared" si="29"/>
        <v>Exit</v>
      </c>
    </row>
    <row r="342" spans="1:20" hidden="1">
      <c r="A342" t="s">
        <v>604</v>
      </c>
      <c r="B342" t="s">
        <v>605</v>
      </c>
      <c r="C342" t="s">
        <v>606</v>
      </c>
      <c r="D342" t="s">
        <v>86</v>
      </c>
      <c r="E342" t="s">
        <v>87</v>
      </c>
      <c r="F342">
        <v>2</v>
      </c>
      <c r="G342" t="s">
        <v>102</v>
      </c>
      <c r="H342" s="5">
        <v>44876</v>
      </c>
      <c r="I342" s="5">
        <v>44903</v>
      </c>
      <c r="J342" s="6">
        <v>45177</v>
      </c>
      <c r="K342" s="4">
        <v>118969.18</v>
      </c>
      <c r="L342" s="16">
        <v>0.14000000000000001</v>
      </c>
      <c r="M342" s="4">
        <f t="shared" si="25"/>
        <v>968.05058794520539</v>
      </c>
      <c r="N342" s="4">
        <f t="shared" si="26"/>
        <v>12503.171903561644</v>
      </c>
      <c r="O342" s="4">
        <f t="shared" si="27"/>
        <v>13471.222491506849</v>
      </c>
      <c r="P342" s="5">
        <f>IF(J342&gt;SUMIFS(Sales!$H:$H,Sales!$C:$C,Investors!G342),SUMIFS(Sales!$H:$H,Sales!$C:$C,Investors!G342),Investors!J342)</f>
        <v>45177</v>
      </c>
      <c r="Q342">
        <f t="shared" si="28"/>
        <v>132440.40249150683</v>
      </c>
      <c r="R342">
        <f>IF(J342&lt;SUMIFS(Sales!$H:$H,Sales!$C:$C,Investors!G342),0,Investors!Q342)</f>
        <v>132440.40249150683</v>
      </c>
      <c r="S342" s="20">
        <f>SUMIFS(Sales!$H:$H,Sales!$C:$C,Investors!G342)</f>
        <v>45177</v>
      </c>
      <c r="T342" s="18" t="str">
        <f t="shared" si="29"/>
        <v>Sale</v>
      </c>
    </row>
    <row r="343" spans="1:20" hidden="1">
      <c r="A343" t="s">
        <v>604</v>
      </c>
      <c r="B343" t="s">
        <v>605</v>
      </c>
      <c r="C343" t="s">
        <v>606</v>
      </c>
      <c r="D343" t="s">
        <v>86</v>
      </c>
      <c r="E343" t="s">
        <v>132</v>
      </c>
      <c r="F343">
        <v>3</v>
      </c>
      <c r="G343" t="s">
        <v>138</v>
      </c>
      <c r="H343" s="5">
        <v>45187</v>
      </c>
      <c r="I343" s="5">
        <v>45321</v>
      </c>
      <c r="J343" s="6">
        <v>46052</v>
      </c>
      <c r="K343" s="4">
        <v>132283.95000000001</v>
      </c>
      <c r="L343" s="16">
        <v>0.14000000000000001</v>
      </c>
      <c r="M343" s="4">
        <f t="shared" si="25"/>
        <v>5342.0970493150689</v>
      </c>
      <c r="N343" s="4">
        <f t="shared" si="26"/>
        <v>32117.818216438365</v>
      </c>
      <c r="O343" s="4">
        <f t="shared" si="27"/>
        <v>37459.915265753436</v>
      </c>
      <c r="P343" s="5">
        <f>IF(J343&gt;SUMIFS(Sales!$H:$H,Sales!$C:$C,Investors!G343),SUMIFS(Sales!$H:$H,Sales!$C:$C,Investors!G343),Investors!J343)</f>
        <v>45954</v>
      </c>
      <c r="Q343">
        <f t="shared" si="28"/>
        <v>169743.86526575344</v>
      </c>
      <c r="R343">
        <f>IF(J343&lt;SUMIFS(Sales!$H:$H,Sales!$C:$C,Investors!G343),0,Investors!Q343)</f>
        <v>169743.86526575344</v>
      </c>
      <c r="S343" s="20">
        <f>SUMIFS(Sales!$H:$H,Sales!$C:$C,Investors!G343)</f>
        <v>45954</v>
      </c>
      <c r="T343" s="18" t="str">
        <f t="shared" si="29"/>
        <v>Sale</v>
      </c>
    </row>
    <row r="344" spans="1:20" hidden="1">
      <c r="A344" t="s">
        <v>607</v>
      </c>
      <c r="B344" t="s">
        <v>608</v>
      </c>
      <c r="C344" t="s">
        <v>609</v>
      </c>
      <c r="D344" t="s">
        <v>86</v>
      </c>
      <c r="E344" t="s">
        <v>87</v>
      </c>
      <c r="F344">
        <v>2</v>
      </c>
      <c r="G344" t="s">
        <v>92</v>
      </c>
      <c r="H344" s="5">
        <v>44858</v>
      </c>
      <c r="I344" s="5">
        <v>44889</v>
      </c>
      <c r="J344" s="6">
        <v>45175</v>
      </c>
      <c r="K344" s="4">
        <v>118537.67</v>
      </c>
      <c r="L344" s="16">
        <v>0.14000000000000001</v>
      </c>
      <c r="M344" s="4">
        <f t="shared" si="25"/>
        <v>1107.4341224657535</v>
      </c>
      <c r="N344" s="4">
        <f t="shared" si="26"/>
        <v>13003.420018630139</v>
      </c>
      <c r="O344" s="4">
        <f t="shared" si="27"/>
        <v>14110.854141095891</v>
      </c>
      <c r="P344" s="5">
        <f>IF(J344&gt;SUMIFS(Sales!$H:$H,Sales!$C:$C,Investors!G344),SUMIFS(Sales!$H:$H,Sales!$C:$C,Investors!G344),Investors!J344)</f>
        <v>45175</v>
      </c>
      <c r="Q344">
        <f t="shared" si="28"/>
        <v>132648.5241410959</v>
      </c>
      <c r="R344">
        <f>IF(J344&lt;SUMIFS(Sales!$H:$H,Sales!$C:$C,Investors!G344),0,Investors!Q344)</f>
        <v>132648.5241410959</v>
      </c>
      <c r="S344" s="20">
        <f>SUMIFS(Sales!$H:$H,Sales!$C:$C,Investors!G344)</f>
        <v>45175</v>
      </c>
      <c r="T344" s="18" t="str">
        <f t="shared" si="29"/>
        <v>Sale</v>
      </c>
    </row>
    <row r="345" spans="1:20" hidden="1">
      <c r="A345" t="s">
        <v>610</v>
      </c>
      <c r="B345" t="s">
        <v>611</v>
      </c>
      <c r="C345" t="s">
        <v>612</v>
      </c>
      <c r="D345" t="s">
        <v>24</v>
      </c>
      <c r="E345" t="s">
        <v>25</v>
      </c>
      <c r="F345">
        <v>2</v>
      </c>
      <c r="G345" t="s">
        <v>43</v>
      </c>
      <c r="H345" s="5">
        <v>44468</v>
      </c>
      <c r="I345" s="5">
        <v>44590</v>
      </c>
      <c r="J345" s="6">
        <v>44901</v>
      </c>
      <c r="K345" s="4">
        <v>100000</v>
      </c>
      <c r="L345" s="16">
        <v>0.14000000000000001</v>
      </c>
      <c r="M345" s="4">
        <f t="shared" si="25"/>
        <v>3676.7123287671234</v>
      </c>
      <c r="N345" s="4">
        <f t="shared" si="26"/>
        <v>11928.767123287673</v>
      </c>
      <c r="O345" s="4">
        <f t="shared" si="27"/>
        <v>15605.479452054797</v>
      </c>
      <c r="P345" s="5">
        <f>IF(J345&gt;SUMIFS(Sales!$H:$H,Sales!$C:$C,Investors!G345),SUMIFS(Sales!$H:$H,Sales!$C:$C,Investors!G345),Investors!J345)</f>
        <v>44901</v>
      </c>
      <c r="Q345">
        <f t="shared" si="28"/>
        <v>115605.4794520548</v>
      </c>
      <c r="R345">
        <f>IF(J345&lt;SUMIFS(Sales!$H:$H,Sales!$C:$C,Investors!G345),0,Investors!Q345)</f>
        <v>115605.4794520548</v>
      </c>
      <c r="S345" s="20">
        <f>SUMIFS(Sales!$H:$H,Sales!$C:$C,Investors!G345)</f>
        <v>44901</v>
      </c>
      <c r="T345" s="18" t="str">
        <f t="shared" si="29"/>
        <v>Sale</v>
      </c>
    </row>
    <row r="346" spans="1:20" hidden="1">
      <c r="A346" t="s">
        <v>610</v>
      </c>
      <c r="B346" t="s">
        <v>611</v>
      </c>
      <c r="C346" t="s">
        <v>612</v>
      </c>
      <c r="D346" t="s">
        <v>86</v>
      </c>
      <c r="E346" t="s">
        <v>87</v>
      </c>
      <c r="F346">
        <v>4</v>
      </c>
      <c r="G346" t="s">
        <v>104</v>
      </c>
      <c r="H346" s="5">
        <v>44876</v>
      </c>
      <c r="I346" s="5">
        <v>44903</v>
      </c>
      <c r="J346" s="6">
        <v>45634</v>
      </c>
      <c r="K346" s="4">
        <v>313690.76</v>
      </c>
      <c r="L346" s="16">
        <v>0.14000000000000001</v>
      </c>
      <c r="M346" s="4">
        <f t="shared" si="25"/>
        <v>2552.4974169863012</v>
      </c>
      <c r="N346" s="4">
        <f t="shared" si="26"/>
        <v>87953.732543561651</v>
      </c>
      <c r="O346" s="4">
        <f t="shared" si="27"/>
        <v>90506.229960547949</v>
      </c>
      <c r="P346" s="5">
        <f>IF(J346&gt;SUMIFS(Sales!$H:$H,Sales!$C:$C,Investors!G346),SUMIFS(Sales!$H:$H,Sales!$C:$C,Investors!G346),Investors!J346)</f>
        <v>45634</v>
      </c>
      <c r="Q346">
        <f t="shared" si="28"/>
        <v>404196.98996054794</v>
      </c>
      <c r="R346">
        <f>IF(J346&lt;SUMIFS(Sales!$H:$H,Sales!$C:$C,Investors!G346),0,Investors!Q346)</f>
        <v>0</v>
      </c>
      <c r="S346" s="20">
        <f>SUMIFS(Sales!$H:$H,Sales!$C:$C,Investors!G346)</f>
        <v>45661</v>
      </c>
      <c r="T346" s="18" t="str">
        <f t="shared" si="29"/>
        <v>Exit</v>
      </c>
    </row>
    <row r="347" spans="1:20" hidden="1">
      <c r="A347" t="s">
        <v>610</v>
      </c>
      <c r="B347" t="s">
        <v>611</v>
      </c>
      <c r="C347" t="s">
        <v>612</v>
      </c>
      <c r="D347" t="s">
        <v>86</v>
      </c>
      <c r="E347" t="s">
        <v>185</v>
      </c>
      <c r="F347">
        <v>5</v>
      </c>
      <c r="G347" t="s">
        <v>209</v>
      </c>
      <c r="H347" s="5">
        <v>44942</v>
      </c>
      <c r="I347" s="5">
        <v>45016</v>
      </c>
      <c r="J347" s="6">
        <v>45747</v>
      </c>
      <c r="K347" s="4">
        <v>114058.91</v>
      </c>
      <c r="L347" s="16">
        <v>0.14000000000000001</v>
      </c>
      <c r="M347" s="4">
        <f t="shared" si="25"/>
        <v>2543.6699380821915</v>
      </c>
      <c r="N347" s="4">
        <f t="shared" si="26"/>
        <v>31980.243423013701</v>
      </c>
      <c r="O347" s="4">
        <f t="shared" si="27"/>
        <v>34523.913361095889</v>
      </c>
      <c r="P347" s="5">
        <f>IF(J347&gt;SUMIFS(Sales!$H:$H,Sales!$C:$C,Investors!G347),SUMIFS(Sales!$H:$H,Sales!$C:$C,Investors!G347),Investors!J347)</f>
        <v>45747</v>
      </c>
      <c r="Q347">
        <f t="shared" si="28"/>
        <v>148582.82336109589</v>
      </c>
      <c r="R347">
        <f>IF(J347&lt;SUMIFS(Sales!$H:$H,Sales!$C:$C,Investors!G347),0,Investors!Q347)</f>
        <v>0</v>
      </c>
      <c r="S347" s="20">
        <f>SUMIFS(Sales!$H:$H,Sales!$C:$C,Investors!G347)</f>
        <v>45751</v>
      </c>
      <c r="T347" s="18" t="str">
        <f t="shared" si="29"/>
        <v>Exit</v>
      </c>
    </row>
    <row r="348" spans="1:20" hidden="1">
      <c r="A348" t="s">
        <v>610</v>
      </c>
      <c r="B348" t="s">
        <v>611</v>
      </c>
      <c r="C348" t="s">
        <v>612</v>
      </c>
      <c r="D348" t="s">
        <v>86</v>
      </c>
      <c r="E348" t="s">
        <v>210</v>
      </c>
      <c r="F348">
        <v>6</v>
      </c>
      <c r="G348" t="s">
        <v>212</v>
      </c>
      <c r="H348" s="5">
        <v>45112</v>
      </c>
      <c r="I348" s="5">
        <v>45259</v>
      </c>
      <c r="J348" s="6">
        <v>45990</v>
      </c>
      <c r="K348" s="4">
        <v>250000</v>
      </c>
      <c r="L348" s="16">
        <v>0.16</v>
      </c>
      <c r="M348" s="4">
        <f t="shared" si="25"/>
        <v>11075.342465753425</v>
      </c>
      <c r="N348" s="4">
        <f t="shared" si="26"/>
        <v>56657.534246575342</v>
      </c>
      <c r="O348" s="4">
        <f t="shared" si="27"/>
        <v>67732.876712328769</v>
      </c>
      <c r="P348" s="5">
        <f>IF(J348&gt;SUMIFS(Sales!$H:$H,Sales!$C:$C,Investors!G348),SUMIFS(Sales!$H:$H,Sales!$C:$C,Investors!G348),Investors!J348)</f>
        <v>45776</v>
      </c>
      <c r="Q348">
        <f t="shared" si="28"/>
        <v>317732.87671232875</v>
      </c>
      <c r="R348">
        <f>IF(J348&lt;SUMIFS(Sales!$H:$H,Sales!$C:$C,Investors!G348),0,Investors!Q348)</f>
        <v>317732.87671232875</v>
      </c>
      <c r="S348" s="20">
        <f>SUMIFS(Sales!$H:$H,Sales!$C:$C,Investors!G348)</f>
        <v>45776</v>
      </c>
      <c r="T348" s="18" t="str">
        <f t="shared" si="29"/>
        <v>Sale</v>
      </c>
    </row>
    <row r="349" spans="1:20" hidden="1">
      <c r="A349" t="s">
        <v>613</v>
      </c>
      <c r="B349" t="s">
        <v>614</v>
      </c>
      <c r="C349" t="s">
        <v>615</v>
      </c>
      <c r="D349" t="s">
        <v>86</v>
      </c>
      <c r="E349" t="s">
        <v>87</v>
      </c>
      <c r="F349">
        <v>2</v>
      </c>
      <c r="G349" t="s">
        <v>89</v>
      </c>
      <c r="H349" s="5">
        <v>44846</v>
      </c>
      <c r="I349" s="5">
        <v>44861</v>
      </c>
      <c r="J349" s="6">
        <v>45154</v>
      </c>
      <c r="K349" s="4">
        <v>1100000</v>
      </c>
      <c r="L349" s="16">
        <v>0.18</v>
      </c>
      <c r="M349" s="4">
        <f t="shared" si="25"/>
        <v>4972.6027397260268</v>
      </c>
      <c r="N349" s="4">
        <f t="shared" si="26"/>
        <v>158942.46575342468</v>
      </c>
      <c r="O349" s="4">
        <f t="shared" si="27"/>
        <v>163915.0684931507</v>
      </c>
      <c r="P349" s="5">
        <f>IF(J349&gt;SUMIFS(Sales!$H:$H,Sales!$C:$C,Investors!G349),SUMIFS(Sales!$H:$H,Sales!$C:$C,Investors!G349),Investors!J349)</f>
        <v>45154</v>
      </c>
      <c r="Q349">
        <f t="shared" si="28"/>
        <v>1263915.0684931506</v>
      </c>
      <c r="R349">
        <f>IF(J349&lt;SUMIFS(Sales!$H:$H,Sales!$C:$C,Investors!G349),0,Investors!Q349)</f>
        <v>1263915.0684931506</v>
      </c>
      <c r="S349" s="20">
        <f>SUMIFS(Sales!$H:$H,Sales!$C:$C,Investors!G349)</f>
        <v>45154</v>
      </c>
      <c r="T349" s="18" t="str">
        <f t="shared" si="29"/>
        <v>Sale</v>
      </c>
    </row>
    <row r="350" spans="1:20" hidden="1">
      <c r="A350" t="s">
        <v>613</v>
      </c>
      <c r="B350" t="s">
        <v>614</v>
      </c>
      <c r="C350" t="s">
        <v>615</v>
      </c>
      <c r="D350" t="s">
        <v>86</v>
      </c>
      <c r="E350" t="s">
        <v>87</v>
      </c>
      <c r="F350">
        <v>3</v>
      </c>
      <c r="G350" t="s">
        <v>99</v>
      </c>
      <c r="H350" s="5">
        <v>44846</v>
      </c>
      <c r="I350" s="5">
        <v>44861</v>
      </c>
      <c r="J350" s="6">
        <v>45482</v>
      </c>
      <c r="K350" s="4">
        <v>1100000</v>
      </c>
      <c r="L350" s="16">
        <v>0.18</v>
      </c>
      <c r="M350" s="4">
        <f t="shared" si="25"/>
        <v>4972.6027397260268</v>
      </c>
      <c r="N350" s="4">
        <f t="shared" si="26"/>
        <v>336871.23287671234</v>
      </c>
      <c r="O350" s="4">
        <f t="shared" si="27"/>
        <v>341843.83561643836</v>
      </c>
      <c r="P350" s="5">
        <f>IF(J350&gt;SUMIFS(Sales!$H:$H,Sales!$C:$C,Investors!G350),SUMIFS(Sales!$H:$H,Sales!$C:$C,Investors!G350),Investors!J350)</f>
        <v>45482</v>
      </c>
      <c r="Q350">
        <f t="shared" si="28"/>
        <v>1441843.8356164384</v>
      </c>
      <c r="R350">
        <f>IF(J350&lt;SUMIFS(Sales!$H:$H,Sales!$C:$C,Investors!G350),0,Investors!Q350)</f>
        <v>1441843.8356164384</v>
      </c>
      <c r="S350" s="20">
        <f>SUMIFS(Sales!$H:$H,Sales!$C:$C,Investors!G350)</f>
        <v>45482</v>
      </c>
      <c r="T350" s="18" t="str">
        <f t="shared" si="29"/>
        <v>Sale</v>
      </c>
    </row>
    <row r="351" spans="1:20" hidden="1">
      <c r="A351" t="s">
        <v>613</v>
      </c>
      <c r="B351" t="s">
        <v>614</v>
      </c>
      <c r="C351" t="s">
        <v>615</v>
      </c>
      <c r="D351" t="s">
        <v>86</v>
      </c>
      <c r="E351" t="s">
        <v>257</v>
      </c>
      <c r="F351">
        <v>4</v>
      </c>
      <c r="G351" t="s">
        <v>266</v>
      </c>
      <c r="H351" s="5">
        <v>44846</v>
      </c>
      <c r="I351" s="5">
        <v>44861</v>
      </c>
      <c r="J351" s="6">
        <v>45592</v>
      </c>
      <c r="K351" s="4">
        <v>1100000</v>
      </c>
      <c r="L351" s="16">
        <v>0.18</v>
      </c>
      <c r="M351" s="4">
        <f t="shared" si="25"/>
        <v>4972.6027397260268</v>
      </c>
      <c r="N351" s="4">
        <f t="shared" si="26"/>
        <v>381895.89041095891</v>
      </c>
      <c r="O351" s="4">
        <f t="shared" si="27"/>
        <v>386868.49315068492</v>
      </c>
      <c r="P351" s="5">
        <f>IF(J351&gt;SUMIFS(Sales!$H:$H,Sales!$C:$C,Investors!G351),SUMIFS(Sales!$H:$H,Sales!$C:$C,Investors!G351),Investors!J351)</f>
        <v>45565</v>
      </c>
      <c r="Q351">
        <f t="shared" si="28"/>
        <v>1486868.493150685</v>
      </c>
      <c r="R351">
        <f>IF(J351&lt;SUMIFS(Sales!$H:$H,Sales!$C:$C,Investors!G351),0,Investors!Q351)</f>
        <v>1486868.493150685</v>
      </c>
      <c r="S351" s="20">
        <f>SUMIFS(Sales!$H:$H,Sales!$C:$C,Investors!G351)</f>
        <v>45565</v>
      </c>
      <c r="T351" s="18" t="str">
        <f t="shared" si="29"/>
        <v>Sale</v>
      </c>
    </row>
    <row r="352" spans="1:20" hidden="1">
      <c r="A352" t="s">
        <v>613</v>
      </c>
      <c r="B352" t="s">
        <v>614</v>
      </c>
      <c r="C352" t="s">
        <v>615</v>
      </c>
      <c r="D352" t="s">
        <v>86</v>
      </c>
      <c r="E352" t="s">
        <v>163</v>
      </c>
      <c r="F352">
        <v>5</v>
      </c>
      <c r="G352" t="s">
        <v>169</v>
      </c>
      <c r="H352" s="5">
        <v>45097</v>
      </c>
      <c r="I352" s="5">
        <v>45259</v>
      </c>
      <c r="J352" s="6">
        <v>45990</v>
      </c>
      <c r="K352" s="4">
        <v>1100000</v>
      </c>
      <c r="L352" s="16">
        <v>0.18</v>
      </c>
      <c r="M352" s="4">
        <f t="shared" si="25"/>
        <v>53704.109589041087</v>
      </c>
      <c r="N352" s="4">
        <f t="shared" si="26"/>
        <v>277200</v>
      </c>
      <c r="O352" s="4">
        <f t="shared" si="27"/>
        <v>330904.10958904109</v>
      </c>
      <c r="P352" s="5">
        <f>IF(J352&gt;SUMIFS(Sales!$H:$H,Sales!$C:$C,Investors!G352),SUMIFS(Sales!$H:$H,Sales!$C:$C,Investors!G352),Investors!J352)</f>
        <v>45770</v>
      </c>
      <c r="Q352">
        <f t="shared" si="28"/>
        <v>1430904.1095890412</v>
      </c>
      <c r="R352">
        <f>IF(J352&lt;SUMIFS(Sales!$H:$H,Sales!$C:$C,Investors!G352),0,Investors!Q352)</f>
        <v>1430904.1095890412</v>
      </c>
      <c r="S352" s="20">
        <f>SUMIFS(Sales!$H:$H,Sales!$C:$C,Investors!G352)</f>
        <v>45770</v>
      </c>
      <c r="T352" s="18" t="str">
        <f t="shared" si="29"/>
        <v>Sale</v>
      </c>
    </row>
    <row r="353" spans="1:20" hidden="1">
      <c r="A353" t="s">
        <v>613</v>
      </c>
      <c r="B353" t="s">
        <v>614</v>
      </c>
      <c r="C353" t="s">
        <v>615</v>
      </c>
      <c r="D353" t="s">
        <v>86</v>
      </c>
      <c r="E353" t="s">
        <v>163</v>
      </c>
      <c r="F353">
        <v>6</v>
      </c>
      <c r="G353" t="s">
        <v>170</v>
      </c>
      <c r="H353" s="5">
        <v>45097</v>
      </c>
      <c r="I353" s="5">
        <v>45259</v>
      </c>
      <c r="J353" s="6">
        <v>45990</v>
      </c>
      <c r="K353" s="4">
        <v>1100000</v>
      </c>
      <c r="L353" s="16">
        <v>0.18</v>
      </c>
      <c r="M353" s="4">
        <f t="shared" si="25"/>
        <v>53704.109589041087</v>
      </c>
      <c r="N353" s="4">
        <f t="shared" si="26"/>
        <v>277200</v>
      </c>
      <c r="O353" s="4">
        <f t="shared" si="27"/>
        <v>330904.10958904109</v>
      </c>
      <c r="P353" s="5">
        <f>IF(J353&gt;SUMIFS(Sales!$H:$H,Sales!$C:$C,Investors!G353),SUMIFS(Sales!$H:$H,Sales!$C:$C,Investors!G353),Investors!J353)</f>
        <v>45770</v>
      </c>
      <c r="Q353">
        <f t="shared" si="28"/>
        <v>1430904.1095890412</v>
      </c>
      <c r="R353">
        <f>IF(J353&lt;SUMIFS(Sales!$H:$H,Sales!$C:$C,Investors!G353),0,Investors!Q353)</f>
        <v>1430904.1095890412</v>
      </c>
      <c r="S353" s="20">
        <f>SUMIFS(Sales!$H:$H,Sales!$C:$C,Investors!G353)</f>
        <v>45770</v>
      </c>
      <c r="T353" s="18" t="str">
        <f t="shared" si="29"/>
        <v>Sale</v>
      </c>
    </row>
    <row r="354" spans="1:20" hidden="1">
      <c r="A354" t="s">
        <v>616</v>
      </c>
      <c r="B354" t="s">
        <v>617</v>
      </c>
      <c r="C354" t="s">
        <v>618</v>
      </c>
      <c r="D354" t="s">
        <v>86</v>
      </c>
      <c r="E354" t="s">
        <v>119</v>
      </c>
      <c r="F354">
        <v>2</v>
      </c>
      <c r="G354" t="s">
        <v>124</v>
      </c>
      <c r="H354" s="5">
        <v>45195</v>
      </c>
      <c r="I354" s="5">
        <v>45350</v>
      </c>
      <c r="J354" s="6">
        <v>46081</v>
      </c>
      <c r="K354" s="4">
        <v>500000</v>
      </c>
      <c r="L354" s="16">
        <v>0.16</v>
      </c>
      <c r="M354" s="4">
        <f t="shared" si="25"/>
        <v>23356.164383561645</v>
      </c>
      <c r="N354" s="4">
        <f t="shared" si="26"/>
        <v>124712.32876712328</v>
      </c>
      <c r="O354" s="4">
        <f t="shared" si="27"/>
        <v>148068.49315068492</v>
      </c>
      <c r="P354" s="5">
        <f>IF(J354&gt;SUMIFS(Sales!$H:$H,Sales!$C:$C,Investors!G354),SUMIFS(Sales!$H:$H,Sales!$C:$C,Investors!G354),Investors!J354)</f>
        <v>45919</v>
      </c>
      <c r="Q354">
        <f t="shared" si="28"/>
        <v>648068.49315068498</v>
      </c>
      <c r="R354">
        <f>IF(J354&lt;SUMIFS(Sales!$H:$H,Sales!$C:$C,Investors!G354),0,Investors!Q354)</f>
        <v>648068.49315068498</v>
      </c>
      <c r="S354" s="20">
        <f>SUMIFS(Sales!$H:$H,Sales!$C:$C,Investors!G354)</f>
        <v>45919</v>
      </c>
      <c r="T354" s="18" t="str">
        <f t="shared" si="29"/>
        <v>Sale</v>
      </c>
    </row>
    <row r="355" spans="1:20" hidden="1">
      <c r="A355" t="s">
        <v>619</v>
      </c>
      <c r="B355" t="s">
        <v>620</v>
      </c>
      <c r="C355" t="s">
        <v>621</v>
      </c>
      <c r="D355" t="s">
        <v>24</v>
      </c>
      <c r="E355" t="s">
        <v>44</v>
      </c>
      <c r="F355">
        <v>3</v>
      </c>
      <c r="G355" t="s">
        <v>72</v>
      </c>
      <c r="H355" s="5">
        <v>44488</v>
      </c>
      <c r="I355" s="5">
        <v>44550</v>
      </c>
      <c r="J355" s="6">
        <v>44952</v>
      </c>
      <c r="K355" s="4">
        <v>1000000</v>
      </c>
      <c r="L355" s="16">
        <v>0.18</v>
      </c>
      <c r="M355" s="4">
        <f t="shared" si="25"/>
        <v>18684.931506849316</v>
      </c>
      <c r="N355" s="4">
        <f t="shared" si="26"/>
        <v>198246.57534246577</v>
      </c>
      <c r="O355" s="4">
        <f t="shared" si="27"/>
        <v>216931.50684931508</v>
      </c>
      <c r="P355" s="5">
        <f>IF(J355&gt;SUMIFS(Sales!$H:$H,Sales!$C:$C,Investors!G355),SUMIFS(Sales!$H:$H,Sales!$C:$C,Investors!G355),Investors!J355)</f>
        <v>44952</v>
      </c>
      <c r="Q355">
        <f t="shared" si="28"/>
        <v>1216931.506849315</v>
      </c>
      <c r="R355">
        <f>IF(J355&lt;SUMIFS(Sales!$H:$H,Sales!$C:$C,Investors!G355),0,Investors!Q355)</f>
        <v>1216931.506849315</v>
      </c>
      <c r="S355" s="20">
        <f>SUMIFS(Sales!$H:$H,Sales!$C:$C,Investors!G355)</f>
        <v>44952</v>
      </c>
      <c r="T355" s="18" t="str">
        <f t="shared" si="29"/>
        <v>Sale</v>
      </c>
    </row>
    <row r="356" spans="1:20" hidden="1">
      <c r="A356" t="s">
        <v>619</v>
      </c>
      <c r="B356" t="s">
        <v>620</v>
      </c>
      <c r="C356" t="s">
        <v>621</v>
      </c>
      <c r="D356" t="s">
        <v>24</v>
      </c>
      <c r="E356" t="s">
        <v>44</v>
      </c>
      <c r="F356">
        <v>4</v>
      </c>
      <c r="G356" t="s">
        <v>80</v>
      </c>
      <c r="H356" s="5">
        <v>44488</v>
      </c>
      <c r="I356" s="5">
        <v>44550</v>
      </c>
      <c r="J356" s="6">
        <v>45014</v>
      </c>
      <c r="K356" s="4">
        <v>1000000</v>
      </c>
      <c r="L356" s="16">
        <v>0.18</v>
      </c>
      <c r="M356" s="4">
        <f t="shared" si="25"/>
        <v>18684.931506849316</v>
      </c>
      <c r="N356" s="4">
        <f t="shared" si="26"/>
        <v>228821.91780821918</v>
      </c>
      <c r="O356" s="4">
        <f t="shared" si="27"/>
        <v>247506.84931506851</v>
      </c>
      <c r="P356" s="5">
        <f>IF(J356&gt;SUMIFS(Sales!$H:$H,Sales!$C:$C,Investors!G356),SUMIFS(Sales!$H:$H,Sales!$C:$C,Investors!G356),Investors!J356)</f>
        <v>45014</v>
      </c>
      <c r="Q356">
        <f t="shared" si="28"/>
        <v>1247506.8493150685</v>
      </c>
      <c r="R356">
        <f>IF(J356&lt;SUMIFS(Sales!$H:$H,Sales!$C:$C,Investors!G356),0,Investors!Q356)</f>
        <v>1247506.8493150685</v>
      </c>
      <c r="S356" s="20">
        <f>SUMIFS(Sales!$H:$H,Sales!$C:$C,Investors!G356)</f>
        <v>45014</v>
      </c>
      <c r="T356" s="18" t="str">
        <f t="shared" si="29"/>
        <v>Sale</v>
      </c>
    </row>
    <row r="357" spans="1:20" hidden="1">
      <c r="A357" t="s">
        <v>622</v>
      </c>
      <c r="B357" t="s">
        <v>623</v>
      </c>
      <c r="C357" t="s">
        <v>624</v>
      </c>
      <c r="D357" t="s">
        <v>86</v>
      </c>
      <c r="E357" t="s">
        <v>106</v>
      </c>
      <c r="F357">
        <v>2</v>
      </c>
      <c r="G357" t="s">
        <v>109</v>
      </c>
      <c r="H357" s="5">
        <v>44914</v>
      </c>
      <c r="I357" s="5">
        <v>45008</v>
      </c>
      <c r="J357" s="6">
        <v>45323</v>
      </c>
      <c r="K357" s="4">
        <v>100000</v>
      </c>
      <c r="L357" s="16">
        <v>0.14000000000000001</v>
      </c>
      <c r="M357" s="4">
        <f t="shared" si="25"/>
        <v>2832.8767123287671</v>
      </c>
      <c r="N357" s="4">
        <f t="shared" si="26"/>
        <v>12082.191780821919</v>
      </c>
      <c r="O357" s="4">
        <f t="shared" si="27"/>
        <v>14915.068493150686</v>
      </c>
      <c r="P357" s="5">
        <f>IF(J357&gt;SUMIFS(Sales!$H:$H,Sales!$C:$C,Investors!G357),SUMIFS(Sales!$H:$H,Sales!$C:$C,Investors!G357),Investors!J357)</f>
        <v>45323</v>
      </c>
      <c r="Q357">
        <f t="shared" si="28"/>
        <v>114915.06849315068</v>
      </c>
      <c r="R357">
        <f>IF(J357&lt;SUMIFS(Sales!$H:$H,Sales!$C:$C,Investors!G357),0,Investors!Q357)</f>
        <v>114915.06849315068</v>
      </c>
      <c r="S357" s="20">
        <f>SUMIFS(Sales!$H:$H,Sales!$C:$C,Investors!G357)</f>
        <v>45323</v>
      </c>
      <c r="T357" s="18" t="str">
        <f t="shared" si="29"/>
        <v>Sale</v>
      </c>
    </row>
    <row r="358" spans="1:20" hidden="1">
      <c r="A358" t="s">
        <v>625</v>
      </c>
      <c r="B358" t="s">
        <v>626</v>
      </c>
      <c r="C358" t="s">
        <v>627</v>
      </c>
      <c r="D358" t="s">
        <v>86</v>
      </c>
      <c r="E358" t="s">
        <v>87</v>
      </c>
      <c r="F358">
        <v>3</v>
      </c>
      <c r="G358" t="s">
        <v>97</v>
      </c>
      <c r="H358" s="5">
        <v>44858</v>
      </c>
      <c r="I358" s="5">
        <v>44889</v>
      </c>
      <c r="J358" s="6">
        <v>45620</v>
      </c>
      <c r="K358" s="4">
        <v>200000</v>
      </c>
      <c r="L358" s="16">
        <v>0.16</v>
      </c>
      <c r="M358" s="4">
        <f t="shared" si="25"/>
        <v>1868.4931506849314</v>
      </c>
      <c r="N358" s="4">
        <f t="shared" si="26"/>
        <v>64087.67123287671</v>
      </c>
      <c r="O358" s="4">
        <f t="shared" si="27"/>
        <v>65956.164383561641</v>
      </c>
      <c r="P358" s="5">
        <f>IF(J358&gt;SUMIFS(Sales!$H:$H,Sales!$C:$C,Investors!G358),SUMIFS(Sales!$H:$H,Sales!$C:$C,Investors!G358),Investors!J358)</f>
        <v>45620</v>
      </c>
      <c r="Q358">
        <f t="shared" si="28"/>
        <v>265956.16438356164</v>
      </c>
      <c r="R358">
        <f>IF(J358&lt;SUMIFS(Sales!$H:$H,Sales!$C:$C,Investors!G358),0,Investors!Q358)</f>
        <v>0</v>
      </c>
      <c r="S358" s="20">
        <f>SUMIFS(Sales!$H:$H,Sales!$C:$C,Investors!G358)</f>
        <v>45661</v>
      </c>
      <c r="T358" s="18" t="str">
        <f t="shared" si="29"/>
        <v>Exit</v>
      </c>
    </row>
    <row r="359" spans="1:20" hidden="1">
      <c r="A359" t="s">
        <v>628</v>
      </c>
      <c r="B359" t="s">
        <v>629</v>
      </c>
      <c r="C359" t="s">
        <v>615</v>
      </c>
      <c r="D359" t="s">
        <v>86</v>
      </c>
      <c r="E359" t="s">
        <v>219</v>
      </c>
      <c r="F359">
        <v>2</v>
      </c>
      <c r="G359" t="s">
        <v>227</v>
      </c>
      <c r="H359" s="5">
        <v>45033</v>
      </c>
      <c r="I359" s="5">
        <v>45168</v>
      </c>
      <c r="J359" s="6">
        <v>45899</v>
      </c>
      <c r="K359" s="4">
        <v>900000</v>
      </c>
      <c r="L359" s="16">
        <v>0.16</v>
      </c>
      <c r="M359" s="4">
        <f t="shared" si="25"/>
        <v>36616.438356164384</v>
      </c>
      <c r="N359" s="4">
        <f t="shared" si="26"/>
        <v>169249.31506849313</v>
      </c>
      <c r="O359" s="4">
        <f t="shared" si="27"/>
        <v>205865.75342465751</v>
      </c>
      <c r="P359" s="5">
        <f>IF(J359&gt;SUMIFS(Sales!$H:$H,Sales!$C:$C,Investors!G359),SUMIFS(Sales!$H:$H,Sales!$C:$C,Investors!G359),Investors!J359)</f>
        <v>45597</v>
      </c>
      <c r="Q359">
        <f t="shared" si="28"/>
        <v>1105865.7534246575</v>
      </c>
      <c r="R359">
        <f>IF(J359&lt;SUMIFS(Sales!$H:$H,Sales!$C:$C,Investors!G359),0,Investors!Q359)</f>
        <v>1105865.7534246575</v>
      </c>
      <c r="S359" s="20">
        <f>SUMIFS(Sales!$H:$H,Sales!$C:$C,Investors!G359)</f>
        <v>45597</v>
      </c>
      <c r="T359" s="18" t="str">
        <f t="shared" si="29"/>
        <v>Sale</v>
      </c>
    </row>
    <row r="360" spans="1:20" hidden="1">
      <c r="A360" t="s">
        <v>630</v>
      </c>
      <c r="B360" t="s">
        <v>631</v>
      </c>
      <c r="C360" t="s">
        <v>632</v>
      </c>
      <c r="D360" t="s">
        <v>86</v>
      </c>
      <c r="E360" t="s">
        <v>87</v>
      </c>
      <c r="F360">
        <v>2</v>
      </c>
      <c r="G360" t="s">
        <v>96</v>
      </c>
      <c r="H360" s="5">
        <v>44861</v>
      </c>
      <c r="I360" s="5">
        <v>44889</v>
      </c>
      <c r="J360" s="6">
        <v>45154</v>
      </c>
      <c r="K360" s="4">
        <v>1000000</v>
      </c>
      <c r="L360" s="16">
        <v>0.18</v>
      </c>
      <c r="M360" s="4">
        <f t="shared" si="25"/>
        <v>8438.3561643835619</v>
      </c>
      <c r="N360" s="4">
        <f t="shared" si="26"/>
        <v>130684.93150684932</v>
      </c>
      <c r="O360" s="4">
        <f t="shared" si="27"/>
        <v>139123.28767123289</v>
      </c>
      <c r="P360" s="5">
        <f>IF(J360&gt;SUMIFS(Sales!$H:$H,Sales!$C:$C,Investors!G360),SUMIFS(Sales!$H:$H,Sales!$C:$C,Investors!G360),Investors!J360)</f>
        <v>45154</v>
      </c>
      <c r="Q360">
        <f t="shared" si="28"/>
        <v>1139123.2876712328</v>
      </c>
      <c r="R360">
        <f>IF(J360&lt;SUMIFS(Sales!$H:$H,Sales!$C:$C,Investors!G360),0,Investors!Q360)</f>
        <v>1139123.2876712328</v>
      </c>
      <c r="S360" s="20">
        <f>SUMIFS(Sales!$H:$H,Sales!$C:$C,Investors!G360)</f>
        <v>45154</v>
      </c>
      <c r="T360" s="18" t="str">
        <f t="shared" si="29"/>
        <v>Sale</v>
      </c>
    </row>
    <row r="361" spans="1:20" hidden="1">
      <c r="A361" t="s">
        <v>633</v>
      </c>
      <c r="B361" t="s">
        <v>634</v>
      </c>
      <c r="C361" t="s">
        <v>635</v>
      </c>
      <c r="D361" t="s">
        <v>24</v>
      </c>
      <c r="E361" t="s">
        <v>44</v>
      </c>
      <c r="F361">
        <v>1</v>
      </c>
      <c r="G361" t="s">
        <v>55</v>
      </c>
      <c r="H361" s="5">
        <v>44435</v>
      </c>
      <c r="I361" s="5">
        <v>44508</v>
      </c>
      <c r="J361" s="6">
        <v>45027</v>
      </c>
      <c r="K361" s="4">
        <v>500000</v>
      </c>
      <c r="L361" s="16">
        <v>0.18</v>
      </c>
      <c r="M361" s="4">
        <f t="shared" si="25"/>
        <v>11000</v>
      </c>
      <c r="N361" s="4">
        <f t="shared" si="26"/>
        <v>127972.60273972603</v>
      </c>
      <c r="O361" s="4">
        <f t="shared" si="27"/>
        <v>138972.60273972602</v>
      </c>
      <c r="P361" s="5">
        <f>IF(J361&gt;SUMIFS(Sales!$H:$H,Sales!$C:$C,Investors!G361),SUMIFS(Sales!$H:$H,Sales!$C:$C,Investors!G361),Investors!J361)</f>
        <v>45027</v>
      </c>
      <c r="Q361">
        <f t="shared" si="28"/>
        <v>638972.60273972596</v>
      </c>
      <c r="R361">
        <f>IF(J361&lt;SUMIFS(Sales!$H:$H,Sales!$C:$C,Investors!G361),0,Investors!Q361)</f>
        <v>638972.60273972596</v>
      </c>
      <c r="S361" s="20">
        <f>SUMIFS(Sales!$H:$H,Sales!$C:$C,Investors!G361)</f>
        <v>45027</v>
      </c>
      <c r="T361" s="18" t="str">
        <f t="shared" si="29"/>
        <v>Sale</v>
      </c>
    </row>
    <row r="362" spans="1:20" hidden="1">
      <c r="A362" t="s">
        <v>633</v>
      </c>
      <c r="B362" t="s">
        <v>634</v>
      </c>
      <c r="C362" t="s">
        <v>635</v>
      </c>
      <c r="D362" t="s">
        <v>86</v>
      </c>
      <c r="E362" t="s">
        <v>141</v>
      </c>
      <c r="F362">
        <v>2</v>
      </c>
      <c r="G362" t="s">
        <v>147</v>
      </c>
      <c r="H362" s="5">
        <v>45033</v>
      </c>
      <c r="I362" s="5">
        <v>45168</v>
      </c>
      <c r="J362" s="6">
        <v>45899</v>
      </c>
      <c r="K362" s="4">
        <v>600000</v>
      </c>
      <c r="L362" s="16">
        <v>0.18</v>
      </c>
      <c r="M362" s="4">
        <f t="shared" si="25"/>
        <v>24410.958904109586</v>
      </c>
      <c r="N362" s="4">
        <f t="shared" si="26"/>
        <v>178126.02739726027</v>
      </c>
      <c r="O362" s="4">
        <f t="shared" si="27"/>
        <v>202536.98630136985</v>
      </c>
      <c r="P362" s="5">
        <f>IF(J362&gt;SUMIFS(Sales!$H:$H,Sales!$C:$C,Investors!G362),SUMIFS(Sales!$H:$H,Sales!$C:$C,Investors!G362),Investors!J362)</f>
        <v>45770</v>
      </c>
      <c r="Q362">
        <f t="shared" si="28"/>
        <v>802536.98630136985</v>
      </c>
      <c r="R362">
        <f>IF(J362&lt;SUMIFS(Sales!$H:$H,Sales!$C:$C,Investors!G362),0,Investors!Q362)</f>
        <v>802536.98630136985</v>
      </c>
      <c r="S362" s="20">
        <f>SUMIFS(Sales!$H:$H,Sales!$C:$C,Investors!G362)</f>
        <v>45770</v>
      </c>
      <c r="T362" s="18" t="str">
        <f t="shared" si="29"/>
        <v>Sale</v>
      </c>
    </row>
    <row r="363" spans="1:20" hidden="1">
      <c r="A363" t="s">
        <v>633</v>
      </c>
      <c r="B363" t="s">
        <v>634</v>
      </c>
      <c r="C363" t="s">
        <v>635</v>
      </c>
      <c r="D363" t="s">
        <v>86</v>
      </c>
      <c r="E363" t="s">
        <v>141</v>
      </c>
      <c r="F363">
        <v>3</v>
      </c>
      <c r="G363" t="s">
        <v>144</v>
      </c>
      <c r="H363" s="5">
        <v>45042</v>
      </c>
      <c r="I363" s="5">
        <v>45198</v>
      </c>
      <c r="J363" s="6">
        <v>45929</v>
      </c>
      <c r="K363" s="4">
        <v>550000</v>
      </c>
      <c r="L363" s="16">
        <v>0.18</v>
      </c>
      <c r="M363" s="4">
        <f t="shared" si="25"/>
        <v>25857.534246575338</v>
      </c>
      <c r="N363" s="4">
        <f t="shared" si="26"/>
        <v>155145.20547945207</v>
      </c>
      <c r="O363" s="4">
        <f t="shared" si="27"/>
        <v>181002.73972602742</v>
      </c>
      <c r="P363" s="5">
        <f>IF(J363&gt;SUMIFS(Sales!$H:$H,Sales!$C:$C,Investors!G363),SUMIFS(Sales!$H:$H,Sales!$C:$C,Investors!G363),Investors!J363)</f>
        <v>45770</v>
      </c>
      <c r="Q363">
        <f t="shared" si="28"/>
        <v>731002.73972602747</v>
      </c>
      <c r="R363">
        <f>IF(J363&lt;SUMIFS(Sales!$H:$H,Sales!$C:$C,Investors!G363),0,Investors!Q363)</f>
        <v>731002.73972602747</v>
      </c>
      <c r="S363" s="20">
        <f>SUMIFS(Sales!$H:$H,Sales!$C:$C,Investors!G363)</f>
        <v>45770</v>
      </c>
      <c r="T363" s="18" t="str">
        <f t="shared" si="29"/>
        <v>Sale</v>
      </c>
    </row>
    <row r="364" spans="1:20" hidden="1">
      <c r="A364" t="s">
        <v>633</v>
      </c>
      <c r="B364" t="s">
        <v>634</v>
      </c>
      <c r="C364" t="s">
        <v>635</v>
      </c>
      <c r="D364" t="s">
        <v>86</v>
      </c>
      <c r="E364" t="s">
        <v>141</v>
      </c>
      <c r="F364">
        <v>4</v>
      </c>
      <c r="G364" t="s">
        <v>153</v>
      </c>
      <c r="H364" s="5">
        <v>45044</v>
      </c>
      <c r="I364" s="5">
        <v>45224</v>
      </c>
      <c r="J364" s="6">
        <v>45955</v>
      </c>
      <c r="K364" s="4">
        <v>500000</v>
      </c>
      <c r="L364" s="16">
        <v>0.18</v>
      </c>
      <c r="M364" s="4">
        <f t="shared" si="25"/>
        <v>27123.28767123288</v>
      </c>
      <c r="N364" s="4">
        <f t="shared" si="26"/>
        <v>134630.13698630137</v>
      </c>
      <c r="O364" s="4">
        <f t="shared" si="27"/>
        <v>161753.42465753425</v>
      </c>
      <c r="P364" s="5">
        <f>IF(J364&gt;SUMIFS(Sales!$H:$H,Sales!$C:$C,Investors!G364),SUMIFS(Sales!$H:$H,Sales!$C:$C,Investors!G364),Investors!J364)</f>
        <v>45770</v>
      </c>
      <c r="Q364">
        <f t="shared" si="28"/>
        <v>661753.42465753423</v>
      </c>
      <c r="R364">
        <f>IF(J364&lt;SUMIFS(Sales!$H:$H,Sales!$C:$C,Investors!G364),0,Investors!Q364)</f>
        <v>661753.42465753423</v>
      </c>
      <c r="S364" s="20">
        <f>SUMIFS(Sales!$H:$H,Sales!$C:$C,Investors!G364)</f>
        <v>45770</v>
      </c>
      <c r="T364" s="18" t="str">
        <f t="shared" si="29"/>
        <v>Sale</v>
      </c>
    </row>
    <row r="365" spans="1:20" hidden="1">
      <c r="A365" t="s">
        <v>636</v>
      </c>
      <c r="B365" t="s">
        <v>637</v>
      </c>
      <c r="C365" t="s">
        <v>586</v>
      </c>
      <c r="D365" t="s">
        <v>86</v>
      </c>
      <c r="E365" t="s">
        <v>87</v>
      </c>
      <c r="F365">
        <v>2</v>
      </c>
      <c r="G365" t="s">
        <v>96</v>
      </c>
      <c r="H365" s="5">
        <v>44858</v>
      </c>
      <c r="I365" s="5">
        <v>44889</v>
      </c>
      <c r="J365" s="6">
        <v>45154</v>
      </c>
      <c r="K365" s="4">
        <v>100000</v>
      </c>
      <c r="L365" s="16">
        <v>0.14000000000000001</v>
      </c>
      <c r="M365" s="4">
        <f t="shared" si="25"/>
        <v>934.24657534246569</v>
      </c>
      <c r="N365" s="4">
        <f t="shared" si="26"/>
        <v>10164.383561643837</v>
      </c>
      <c r="O365" s="4">
        <f t="shared" si="27"/>
        <v>11098.630136986303</v>
      </c>
      <c r="P365" s="5">
        <f>IF(J365&gt;SUMIFS(Sales!$H:$H,Sales!$C:$C,Investors!G365),SUMIFS(Sales!$H:$H,Sales!$C:$C,Investors!G365),Investors!J365)</f>
        <v>45154</v>
      </c>
      <c r="Q365">
        <f t="shared" si="28"/>
        <v>111098.63013698631</v>
      </c>
      <c r="R365">
        <f>IF(J365&lt;SUMIFS(Sales!$H:$H,Sales!$C:$C,Investors!G365),0,Investors!Q365)</f>
        <v>111098.63013698631</v>
      </c>
      <c r="S365" s="20">
        <f>SUMIFS(Sales!$H:$H,Sales!$C:$C,Investors!G365)</f>
        <v>45154</v>
      </c>
      <c r="T365" s="18" t="str">
        <f t="shared" si="29"/>
        <v>Sale</v>
      </c>
    </row>
    <row r="366" spans="1:20" hidden="1">
      <c r="A366" t="s">
        <v>636</v>
      </c>
      <c r="B366" t="s">
        <v>637</v>
      </c>
      <c r="C366" t="s">
        <v>586</v>
      </c>
      <c r="D366" t="s">
        <v>86</v>
      </c>
      <c r="E366" t="s">
        <v>210</v>
      </c>
      <c r="F366">
        <v>3</v>
      </c>
      <c r="G366" t="s">
        <v>218</v>
      </c>
      <c r="H366" s="5">
        <v>45160</v>
      </c>
      <c r="I366" s="5">
        <v>45273</v>
      </c>
      <c r="J366" s="6">
        <v>46004</v>
      </c>
      <c r="K366" s="4">
        <v>100000</v>
      </c>
      <c r="L366" s="16">
        <v>0.14000000000000001</v>
      </c>
      <c r="M366" s="4">
        <f t="shared" si="25"/>
        <v>3405.4794520547944</v>
      </c>
      <c r="N366" s="4">
        <f t="shared" si="26"/>
        <v>19293.150684931508</v>
      </c>
      <c r="O366" s="4">
        <f t="shared" si="27"/>
        <v>22698.630136986303</v>
      </c>
      <c r="P366" s="5">
        <f>IF(J366&gt;SUMIFS(Sales!$H:$H,Sales!$C:$C,Investors!G366),SUMIFS(Sales!$H:$H,Sales!$C:$C,Investors!G366),Investors!J366)</f>
        <v>45776</v>
      </c>
      <c r="Q366">
        <f t="shared" si="28"/>
        <v>122698.63013698631</v>
      </c>
      <c r="R366">
        <f>IF(J366&lt;SUMIFS(Sales!$H:$H,Sales!$C:$C,Investors!G366),0,Investors!Q366)</f>
        <v>122698.63013698631</v>
      </c>
      <c r="S366" s="20">
        <f>SUMIFS(Sales!$H:$H,Sales!$C:$C,Investors!G366)</f>
        <v>45776</v>
      </c>
      <c r="T366" s="18" t="str">
        <f t="shared" si="29"/>
        <v>Sale</v>
      </c>
    </row>
    <row r="367" spans="1:20" hidden="1">
      <c r="A367" t="s">
        <v>638</v>
      </c>
      <c r="B367" t="s">
        <v>639</v>
      </c>
      <c r="C367" t="s">
        <v>640</v>
      </c>
      <c r="D367" t="s">
        <v>86</v>
      </c>
      <c r="E367" t="s">
        <v>87</v>
      </c>
      <c r="F367">
        <v>2</v>
      </c>
      <c r="G367" t="s">
        <v>95</v>
      </c>
      <c r="H367" s="5">
        <v>44872</v>
      </c>
      <c r="I367" s="5">
        <v>44903</v>
      </c>
      <c r="J367" s="6">
        <v>45634</v>
      </c>
      <c r="K367" s="4">
        <v>300000</v>
      </c>
      <c r="L367" s="16">
        <v>0.14000000000000001</v>
      </c>
      <c r="M367" s="4">
        <f t="shared" si="25"/>
        <v>2802.739726027397</v>
      </c>
      <c r="N367" s="4">
        <f t="shared" si="26"/>
        <v>84115.068493150698</v>
      </c>
      <c r="O367" s="4">
        <f t="shared" si="27"/>
        <v>86917.8082191781</v>
      </c>
      <c r="P367" s="5">
        <f>IF(J367&gt;SUMIFS(Sales!$H:$H,Sales!$C:$C,Investors!G367),SUMIFS(Sales!$H:$H,Sales!$C:$C,Investors!G367),Investors!J367)</f>
        <v>45634</v>
      </c>
      <c r="Q367">
        <f t="shared" si="28"/>
        <v>386917.80821917811</v>
      </c>
      <c r="R367">
        <f>IF(J367&lt;SUMIFS(Sales!$H:$H,Sales!$C:$C,Investors!G367),0,Investors!Q367)</f>
        <v>0</v>
      </c>
      <c r="S367" s="20">
        <f>SUMIFS(Sales!$H:$H,Sales!$C:$C,Investors!G367)</f>
        <v>45661</v>
      </c>
      <c r="T367" s="18" t="str">
        <f t="shared" si="29"/>
        <v>Exit</v>
      </c>
    </row>
    <row r="368" spans="1:20" hidden="1">
      <c r="A368" t="s">
        <v>641</v>
      </c>
      <c r="B368" t="s">
        <v>642</v>
      </c>
      <c r="C368" t="s">
        <v>643</v>
      </c>
      <c r="D368" t="s">
        <v>24</v>
      </c>
      <c r="E368" t="s">
        <v>25</v>
      </c>
      <c r="F368">
        <v>1</v>
      </c>
      <c r="G368" t="s">
        <v>41</v>
      </c>
      <c r="H368" s="5">
        <v>44442</v>
      </c>
      <c r="I368" s="5">
        <v>44508</v>
      </c>
      <c r="J368" s="6">
        <v>45020</v>
      </c>
      <c r="K368" s="4">
        <v>100000</v>
      </c>
      <c r="L368" s="16">
        <v>0.14000000000000001</v>
      </c>
      <c r="M368" s="4">
        <f t="shared" si="25"/>
        <v>1989.041095890411</v>
      </c>
      <c r="N368" s="4">
        <f t="shared" si="26"/>
        <v>19638.356164383564</v>
      </c>
      <c r="O368" s="4">
        <f t="shared" si="27"/>
        <v>21627.397260273974</v>
      </c>
      <c r="P368" s="5">
        <f>IF(J368&gt;SUMIFS(Sales!$H:$H,Sales!$C:$C,Investors!G368),SUMIFS(Sales!$H:$H,Sales!$C:$C,Investors!G368),Investors!J368)</f>
        <v>45020</v>
      </c>
      <c r="Q368">
        <f t="shared" si="28"/>
        <v>121627.39726027398</v>
      </c>
      <c r="R368">
        <f>IF(J368&lt;SUMIFS(Sales!$H:$H,Sales!$C:$C,Investors!G368),0,Investors!Q368)</f>
        <v>0</v>
      </c>
      <c r="S368" s="20">
        <f>SUMIFS(Sales!$H:$H,Sales!$C:$C,Investors!G368)</f>
        <v>45056</v>
      </c>
      <c r="T368" s="18" t="str">
        <f t="shared" si="29"/>
        <v>Exit</v>
      </c>
    </row>
    <row r="369" spans="1:20" hidden="1">
      <c r="A369" t="s">
        <v>641</v>
      </c>
      <c r="B369" t="s">
        <v>642</v>
      </c>
      <c r="C369" t="s">
        <v>643</v>
      </c>
      <c r="D369" t="s">
        <v>86</v>
      </c>
      <c r="E369" t="s">
        <v>241</v>
      </c>
      <c r="F369">
        <v>2</v>
      </c>
      <c r="G369" t="s">
        <v>256</v>
      </c>
      <c r="H369" s="5">
        <v>45033</v>
      </c>
      <c r="I369" s="5">
        <v>45161</v>
      </c>
      <c r="J369" s="6">
        <v>45531</v>
      </c>
      <c r="K369" s="4">
        <v>100000</v>
      </c>
      <c r="L369" s="16">
        <v>0.14000000000000001</v>
      </c>
      <c r="M369" s="4">
        <f t="shared" si="25"/>
        <v>3857.5342465753424</v>
      </c>
      <c r="N369" s="4">
        <f t="shared" si="26"/>
        <v>14191.78082191781</v>
      </c>
      <c r="O369" s="4">
        <f t="shared" si="27"/>
        <v>18049.315068493153</v>
      </c>
      <c r="P369" s="5">
        <f>IF(J369&gt;SUMIFS(Sales!$H:$H,Sales!$C:$C,Investors!G369),SUMIFS(Sales!$H:$H,Sales!$C:$C,Investors!G369),Investors!J369)</f>
        <v>45531</v>
      </c>
      <c r="Q369">
        <f t="shared" si="28"/>
        <v>118049.31506849316</v>
      </c>
      <c r="R369">
        <f>IF(J369&lt;SUMIFS(Sales!$H:$H,Sales!$C:$C,Investors!G369),0,Investors!Q369)</f>
        <v>118049.31506849316</v>
      </c>
      <c r="S369" s="20">
        <f>SUMIFS(Sales!$H:$H,Sales!$C:$C,Investors!G369)</f>
        <v>45531</v>
      </c>
      <c r="T369" s="18" t="str">
        <f t="shared" si="29"/>
        <v>Sale</v>
      </c>
    </row>
    <row r="370" spans="1:20" hidden="1">
      <c r="A370" t="s">
        <v>644</v>
      </c>
      <c r="B370" t="s">
        <v>645</v>
      </c>
      <c r="C370" t="s">
        <v>646</v>
      </c>
      <c r="D370" t="s">
        <v>86</v>
      </c>
      <c r="E370" t="s">
        <v>87</v>
      </c>
      <c r="F370">
        <v>2</v>
      </c>
      <c r="G370" t="s">
        <v>88</v>
      </c>
      <c r="H370" s="5">
        <v>44854</v>
      </c>
      <c r="I370" s="5">
        <v>44889</v>
      </c>
      <c r="J370" s="6">
        <v>45154</v>
      </c>
      <c r="K370" s="4">
        <v>229383.56</v>
      </c>
      <c r="L370" s="16">
        <v>0.14000000000000001</v>
      </c>
      <c r="M370" s="4">
        <f t="shared" si="25"/>
        <v>2419.5252219178083</v>
      </c>
      <c r="N370" s="4">
        <f t="shared" si="26"/>
        <v>23315.424865753426</v>
      </c>
      <c r="O370" s="4">
        <f t="shared" si="27"/>
        <v>25734.950087671234</v>
      </c>
      <c r="P370" s="5">
        <f>IF(J370&gt;SUMIFS(Sales!$H:$H,Sales!$C:$C,Investors!G370),SUMIFS(Sales!$H:$H,Sales!$C:$C,Investors!G370),Investors!J370)</f>
        <v>45154</v>
      </c>
      <c r="Q370">
        <f t="shared" si="28"/>
        <v>255118.51008767122</v>
      </c>
      <c r="R370">
        <f>IF(J370&lt;SUMIFS(Sales!$H:$H,Sales!$C:$C,Investors!G370),0,Investors!Q370)</f>
        <v>255118.51008767122</v>
      </c>
      <c r="S370" s="20">
        <f>SUMIFS(Sales!$H:$H,Sales!$C:$C,Investors!G370)</f>
        <v>45154</v>
      </c>
      <c r="T370" s="18" t="str">
        <f t="shared" si="29"/>
        <v>Sale</v>
      </c>
    </row>
    <row r="371" spans="1:20" hidden="1">
      <c r="A371" t="s">
        <v>647</v>
      </c>
      <c r="B371" t="s">
        <v>648</v>
      </c>
      <c r="C371" t="s">
        <v>635</v>
      </c>
      <c r="D371" t="s">
        <v>24</v>
      </c>
      <c r="E371" t="s">
        <v>44</v>
      </c>
      <c r="F371">
        <v>1</v>
      </c>
      <c r="G371" t="s">
        <v>52</v>
      </c>
      <c r="H371" s="5">
        <v>44435</v>
      </c>
      <c r="I371" s="5">
        <v>44532</v>
      </c>
      <c r="J371" s="6">
        <v>44984</v>
      </c>
      <c r="K371" s="4">
        <v>500000</v>
      </c>
      <c r="L371" s="16">
        <v>0.18</v>
      </c>
      <c r="M371" s="4">
        <f t="shared" si="25"/>
        <v>14616.438356164384</v>
      </c>
      <c r="N371" s="4">
        <f t="shared" si="26"/>
        <v>111452.05479452055</v>
      </c>
      <c r="O371" s="4">
        <f t="shared" si="27"/>
        <v>126068.49315068492</v>
      </c>
      <c r="P371" s="5">
        <f>IF(J371&gt;SUMIFS(Sales!$H:$H,Sales!$C:$C,Investors!G371),SUMIFS(Sales!$H:$H,Sales!$C:$C,Investors!G371),Investors!J371)</f>
        <v>44984</v>
      </c>
      <c r="Q371">
        <f t="shared" si="28"/>
        <v>626068.49315068498</v>
      </c>
      <c r="R371">
        <f>IF(J371&lt;SUMIFS(Sales!$H:$H,Sales!$C:$C,Investors!G371),0,Investors!Q371)</f>
        <v>626068.49315068498</v>
      </c>
      <c r="S371" s="20">
        <f>SUMIFS(Sales!$H:$H,Sales!$C:$C,Investors!G371)</f>
        <v>44984</v>
      </c>
      <c r="T371" s="18" t="str">
        <f t="shared" si="29"/>
        <v>Sale</v>
      </c>
    </row>
    <row r="372" spans="1:20" hidden="1">
      <c r="A372" t="s">
        <v>649</v>
      </c>
      <c r="B372" t="s">
        <v>650</v>
      </c>
      <c r="C372" t="s">
        <v>651</v>
      </c>
      <c r="D372" t="s">
        <v>86</v>
      </c>
      <c r="E372" t="s">
        <v>241</v>
      </c>
      <c r="F372">
        <v>3</v>
      </c>
      <c r="G372" t="s">
        <v>244</v>
      </c>
      <c r="H372" s="5">
        <v>44950</v>
      </c>
      <c r="I372" s="5">
        <v>45016</v>
      </c>
      <c r="J372" s="6">
        <v>45523</v>
      </c>
      <c r="K372" s="4">
        <v>602626.71</v>
      </c>
      <c r="L372" s="16">
        <v>0.18</v>
      </c>
      <c r="M372" s="4">
        <f t="shared" si="25"/>
        <v>11986.492916712328</v>
      </c>
      <c r="N372" s="4">
        <f t="shared" si="26"/>
        <v>150673.18782082191</v>
      </c>
      <c r="O372" s="4">
        <f t="shared" si="27"/>
        <v>162659.68073753425</v>
      </c>
      <c r="P372" s="5">
        <f>IF(J372&gt;SUMIFS(Sales!$H:$H,Sales!$C:$C,Investors!G372),SUMIFS(Sales!$H:$H,Sales!$C:$C,Investors!G372),Investors!J372)</f>
        <v>45523</v>
      </c>
      <c r="Q372">
        <f t="shared" si="28"/>
        <v>765286.39073753427</v>
      </c>
      <c r="R372">
        <f>IF(J372&lt;SUMIFS(Sales!$H:$H,Sales!$C:$C,Investors!G372),0,Investors!Q372)</f>
        <v>765286.39073753427</v>
      </c>
      <c r="S372" s="20">
        <f>SUMIFS(Sales!$H:$H,Sales!$C:$C,Investors!G372)</f>
        <v>45523</v>
      </c>
      <c r="T372" s="18" t="str">
        <f t="shared" si="29"/>
        <v>Sale</v>
      </c>
    </row>
    <row r="373" spans="1:20" hidden="1">
      <c r="A373" t="s">
        <v>652</v>
      </c>
      <c r="B373" t="s">
        <v>653</v>
      </c>
      <c r="C373" t="s">
        <v>491</v>
      </c>
      <c r="D373" t="s">
        <v>24</v>
      </c>
      <c r="E373" t="s">
        <v>44</v>
      </c>
      <c r="F373">
        <v>1</v>
      </c>
      <c r="G373" t="s">
        <v>68</v>
      </c>
      <c r="H373" s="5">
        <v>44460</v>
      </c>
      <c r="I373" s="5">
        <v>44550</v>
      </c>
      <c r="J373" s="6">
        <v>45267</v>
      </c>
      <c r="K373" s="4">
        <v>1000000</v>
      </c>
      <c r="L373" s="16">
        <v>0.18</v>
      </c>
      <c r="M373" s="4">
        <f t="shared" si="25"/>
        <v>27123.28767123288</v>
      </c>
      <c r="N373" s="4">
        <f t="shared" si="26"/>
        <v>353589.04109589045</v>
      </c>
      <c r="O373" s="4">
        <f t="shared" si="27"/>
        <v>380712.32876712334</v>
      </c>
      <c r="P373" s="5">
        <f>IF(J373&gt;SUMIFS(Sales!$H:$H,Sales!$C:$C,Investors!G373),SUMIFS(Sales!$H:$H,Sales!$C:$C,Investors!G373),Investors!J373)</f>
        <v>45267</v>
      </c>
      <c r="Q373">
        <f t="shared" si="28"/>
        <v>1380712.3287671234</v>
      </c>
      <c r="R373">
        <f>IF(J373&lt;SUMIFS(Sales!$H:$H,Sales!$C:$C,Investors!G373),0,Investors!Q373)</f>
        <v>0</v>
      </c>
      <c r="S373" s="20">
        <f>SUMIFS(Sales!$H:$H,Sales!$C:$C,Investors!G373)</f>
        <v>45484</v>
      </c>
      <c r="T373" s="18" t="str">
        <f t="shared" si="29"/>
        <v>Exit</v>
      </c>
    </row>
    <row r="374" spans="1:20" hidden="1">
      <c r="A374" t="s">
        <v>652</v>
      </c>
      <c r="B374" t="s">
        <v>653</v>
      </c>
      <c r="C374" t="s">
        <v>491</v>
      </c>
      <c r="D374" t="s">
        <v>24</v>
      </c>
      <c r="E374" t="s">
        <v>44</v>
      </c>
      <c r="F374">
        <v>2</v>
      </c>
      <c r="G374" t="s">
        <v>81</v>
      </c>
      <c r="H374" s="5">
        <v>44460</v>
      </c>
      <c r="I374" s="5">
        <v>44590</v>
      </c>
      <c r="J374" s="6">
        <v>45035</v>
      </c>
      <c r="K374" s="4">
        <v>500000</v>
      </c>
      <c r="L374" s="16">
        <v>0.18</v>
      </c>
      <c r="M374" s="4">
        <f t="shared" si="25"/>
        <v>19589.04109589041</v>
      </c>
      <c r="N374" s="4">
        <f t="shared" si="26"/>
        <v>109726.02739726027</v>
      </c>
      <c r="O374" s="4">
        <f t="shared" si="27"/>
        <v>129315.06849315068</v>
      </c>
      <c r="P374" s="5">
        <f>IF(J374&gt;SUMIFS(Sales!$H:$H,Sales!$C:$C,Investors!G374),SUMIFS(Sales!$H:$H,Sales!$C:$C,Investors!G374),Investors!J374)</f>
        <v>45035</v>
      </c>
      <c r="Q374">
        <f t="shared" si="28"/>
        <v>629315.06849315064</v>
      </c>
      <c r="R374">
        <f>IF(J374&lt;SUMIFS(Sales!$H:$H,Sales!$C:$C,Investors!G374),0,Investors!Q374)</f>
        <v>629315.06849315064</v>
      </c>
      <c r="S374" s="20">
        <f>SUMIFS(Sales!$H:$H,Sales!$C:$C,Investors!G374)</f>
        <v>45035</v>
      </c>
      <c r="T374" s="18" t="str">
        <f t="shared" si="29"/>
        <v>Sale</v>
      </c>
    </row>
    <row r="375" spans="1:20" hidden="1">
      <c r="A375" t="s">
        <v>652</v>
      </c>
      <c r="B375" t="s">
        <v>653</v>
      </c>
      <c r="C375" t="s">
        <v>491</v>
      </c>
      <c r="D375" t="s">
        <v>24</v>
      </c>
      <c r="E375" t="s">
        <v>44</v>
      </c>
      <c r="F375">
        <v>3</v>
      </c>
      <c r="G375" t="s">
        <v>82</v>
      </c>
      <c r="H375" s="5">
        <v>44460</v>
      </c>
      <c r="I375" s="5">
        <v>44581</v>
      </c>
      <c r="J375" s="6">
        <v>45027</v>
      </c>
      <c r="K375" s="4">
        <v>1000000</v>
      </c>
      <c r="L375" s="16">
        <v>0.18</v>
      </c>
      <c r="M375" s="4">
        <f t="shared" si="25"/>
        <v>36465.753424657538</v>
      </c>
      <c r="N375" s="4">
        <f t="shared" si="26"/>
        <v>219945.20547945207</v>
      </c>
      <c r="O375" s="4">
        <f t="shared" si="27"/>
        <v>256410.9589041096</v>
      </c>
      <c r="P375" s="5">
        <f>IF(J375&gt;SUMIFS(Sales!$H:$H,Sales!$C:$C,Investors!G375),SUMIFS(Sales!$H:$H,Sales!$C:$C,Investors!G375),Investors!J375)</f>
        <v>45027</v>
      </c>
      <c r="Q375">
        <f t="shared" si="28"/>
        <v>1256410.9589041097</v>
      </c>
      <c r="R375">
        <f>IF(J375&lt;SUMIFS(Sales!$H:$H,Sales!$C:$C,Investors!G375),0,Investors!Q375)</f>
        <v>1256410.9589041097</v>
      </c>
      <c r="S375" s="20">
        <f>SUMIFS(Sales!$H:$H,Sales!$C:$C,Investors!G375)</f>
        <v>45027</v>
      </c>
      <c r="T375" s="18" t="str">
        <f t="shared" si="29"/>
        <v>Sale</v>
      </c>
    </row>
    <row r="376" spans="1:20" hidden="1">
      <c r="A376" t="s">
        <v>652</v>
      </c>
      <c r="B376" t="s">
        <v>653</v>
      </c>
      <c r="C376" t="s">
        <v>491</v>
      </c>
      <c r="D376" t="s">
        <v>86</v>
      </c>
      <c r="E376" t="s">
        <v>141</v>
      </c>
      <c r="F376">
        <v>4</v>
      </c>
      <c r="G376" t="s">
        <v>146</v>
      </c>
      <c r="H376" s="5">
        <v>45030</v>
      </c>
      <c r="I376" s="5">
        <v>45168</v>
      </c>
      <c r="J376" s="6">
        <v>45899</v>
      </c>
      <c r="K376" s="4">
        <v>1000000</v>
      </c>
      <c r="L376" s="16">
        <v>0.18</v>
      </c>
      <c r="M376" s="4">
        <f t="shared" si="25"/>
        <v>41589.04109589041</v>
      </c>
      <c r="N376" s="4">
        <f t="shared" si="26"/>
        <v>296876.71232876711</v>
      </c>
      <c r="O376" s="4">
        <f t="shared" si="27"/>
        <v>338465.75342465751</v>
      </c>
      <c r="P376" s="5">
        <f>IF(J376&gt;SUMIFS(Sales!$H:$H,Sales!$C:$C,Investors!G376),SUMIFS(Sales!$H:$H,Sales!$C:$C,Investors!G376),Investors!J376)</f>
        <v>45770</v>
      </c>
      <c r="Q376">
        <f t="shared" si="28"/>
        <v>1338465.7534246575</v>
      </c>
      <c r="R376">
        <f>IF(J376&lt;SUMIFS(Sales!$H:$H,Sales!$C:$C,Investors!G376),0,Investors!Q376)</f>
        <v>1338465.7534246575</v>
      </c>
      <c r="S376" s="20">
        <f>SUMIFS(Sales!$H:$H,Sales!$C:$C,Investors!G376)</f>
        <v>45770</v>
      </c>
      <c r="T376" s="18" t="str">
        <f t="shared" si="29"/>
        <v>Sale</v>
      </c>
    </row>
    <row r="377" spans="1:20" hidden="1">
      <c r="A377" t="s">
        <v>652</v>
      </c>
      <c r="B377" t="s">
        <v>653</v>
      </c>
      <c r="C377" t="s">
        <v>491</v>
      </c>
      <c r="D377" t="s">
        <v>86</v>
      </c>
      <c r="E377" t="s">
        <v>141</v>
      </c>
      <c r="F377">
        <v>5</v>
      </c>
      <c r="G377" t="s">
        <v>153</v>
      </c>
      <c r="H377" s="5">
        <v>45042</v>
      </c>
      <c r="I377" s="5">
        <v>45198</v>
      </c>
      <c r="J377" s="6">
        <v>45929</v>
      </c>
      <c r="K377" s="4">
        <v>500000</v>
      </c>
      <c r="L377" s="16">
        <v>0.18</v>
      </c>
      <c r="M377" s="4">
        <f t="shared" si="25"/>
        <v>23506.849315068495</v>
      </c>
      <c r="N377" s="4">
        <f t="shared" si="26"/>
        <v>141041.09589041097</v>
      </c>
      <c r="O377" s="4">
        <f t="shared" si="27"/>
        <v>164547.94520547945</v>
      </c>
      <c r="P377" s="5">
        <f>IF(J377&gt;SUMIFS(Sales!$H:$H,Sales!$C:$C,Investors!G377),SUMIFS(Sales!$H:$H,Sales!$C:$C,Investors!G377),Investors!J377)</f>
        <v>45770</v>
      </c>
      <c r="Q377">
        <f t="shared" si="28"/>
        <v>664547.94520547939</v>
      </c>
      <c r="R377">
        <f>IF(J377&lt;SUMIFS(Sales!$H:$H,Sales!$C:$C,Investors!G377),0,Investors!Q377)</f>
        <v>664547.94520547939</v>
      </c>
      <c r="S377" s="20">
        <f>SUMIFS(Sales!$H:$H,Sales!$C:$C,Investors!G377)</f>
        <v>45770</v>
      </c>
      <c r="T377" s="18" t="str">
        <f t="shared" si="29"/>
        <v>Sale</v>
      </c>
    </row>
    <row r="378" spans="1:20" hidden="1">
      <c r="A378" t="s">
        <v>654</v>
      </c>
      <c r="B378" t="s">
        <v>655</v>
      </c>
      <c r="C378" t="s">
        <v>656</v>
      </c>
      <c r="D378" t="s">
        <v>24</v>
      </c>
      <c r="E378" t="s">
        <v>44</v>
      </c>
      <c r="F378">
        <v>1</v>
      </c>
      <c r="G378" t="s">
        <v>71</v>
      </c>
      <c r="H378" s="5">
        <v>44474</v>
      </c>
      <c r="I378" s="5">
        <v>44618</v>
      </c>
      <c r="J378" s="6">
        <v>44956</v>
      </c>
      <c r="K378" s="4">
        <v>500000</v>
      </c>
      <c r="L378" s="16">
        <v>0.16</v>
      </c>
      <c r="M378" s="4">
        <f t="shared" si="25"/>
        <v>21698.630136986303</v>
      </c>
      <c r="N378" s="4">
        <f t="shared" si="26"/>
        <v>74082.191780821915</v>
      </c>
      <c r="O378" s="4">
        <f t="shared" si="27"/>
        <v>95780.821917808222</v>
      </c>
      <c r="P378" s="5">
        <f>IF(J378&gt;SUMIFS(Sales!$H:$H,Sales!$C:$C,Investors!G378),SUMIFS(Sales!$H:$H,Sales!$C:$C,Investors!G378),Investors!J378)</f>
        <v>44956</v>
      </c>
      <c r="Q378">
        <f t="shared" si="28"/>
        <v>595780.82191780827</v>
      </c>
      <c r="R378">
        <f>IF(J378&lt;SUMIFS(Sales!$H:$H,Sales!$C:$C,Investors!G378),0,Investors!Q378)</f>
        <v>595780.82191780827</v>
      </c>
      <c r="S378" s="20">
        <f>SUMIFS(Sales!$H:$H,Sales!$C:$C,Investors!G378)</f>
        <v>44956</v>
      </c>
      <c r="T378" s="18" t="str">
        <f t="shared" si="29"/>
        <v>Sale</v>
      </c>
    </row>
    <row r="379" spans="1:20" hidden="1">
      <c r="A379" t="s">
        <v>654</v>
      </c>
      <c r="B379" t="s">
        <v>655</v>
      </c>
      <c r="C379" t="s">
        <v>656</v>
      </c>
      <c r="D379" t="s">
        <v>86</v>
      </c>
      <c r="E379" t="s">
        <v>172</v>
      </c>
      <c r="F379">
        <v>3</v>
      </c>
      <c r="G379" t="s">
        <v>177</v>
      </c>
      <c r="H379" s="5">
        <v>44763</v>
      </c>
      <c r="I379" s="5">
        <v>44811</v>
      </c>
      <c r="J379" s="6">
        <v>45523</v>
      </c>
      <c r="K379" s="4">
        <v>1000000</v>
      </c>
      <c r="L379" s="16">
        <v>0.18</v>
      </c>
      <c r="M379" s="4">
        <f t="shared" si="25"/>
        <v>14465.753424657534</v>
      </c>
      <c r="N379" s="4">
        <f t="shared" si="26"/>
        <v>351123.28767123289</v>
      </c>
      <c r="O379" s="4">
        <f t="shared" si="27"/>
        <v>365589.0410958904</v>
      </c>
      <c r="P379" s="5">
        <f>IF(J379&gt;SUMIFS(Sales!$H:$H,Sales!$C:$C,Investors!G379),SUMIFS(Sales!$H:$H,Sales!$C:$C,Investors!G379),Investors!J379)</f>
        <v>45523</v>
      </c>
      <c r="Q379">
        <f t="shared" si="28"/>
        <v>1365589.0410958903</v>
      </c>
      <c r="R379">
        <f>IF(J379&lt;SUMIFS(Sales!$H:$H,Sales!$C:$C,Investors!G379),0,Investors!Q379)</f>
        <v>0</v>
      </c>
      <c r="S379" s="20">
        <f>SUMIFS(Sales!$H:$H,Sales!$C:$C,Investors!G379)</f>
        <v>45625</v>
      </c>
      <c r="T379" s="18" t="str">
        <f t="shared" si="29"/>
        <v>Exit</v>
      </c>
    </row>
    <row r="380" spans="1:20" hidden="1">
      <c r="A380" t="s">
        <v>654</v>
      </c>
      <c r="B380" t="s">
        <v>655</v>
      </c>
      <c r="C380" t="s">
        <v>656</v>
      </c>
      <c r="D380" t="s">
        <v>86</v>
      </c>
      <c r="E380" t="s">
        <v>241</v>
      </c>
      <c r="F380">
        <v>4</v>
      </c>
      <c r="G380" t="s">
        <v>250</v>
      </c>
      <c r="H380" s="5">
        <v>44964</v>
      </c>
      <c r="I380" s="5">
        <v>45072</v>
      </c>
      <c r="J380" s="6">
        <v>45523</v>
      </c>
      <c r="K380" s="4">
        <v>586801.37</v>
      </c>
      <c r="L380" s="16">
        <v>0.18</v>
      </c>
      <c r="M380" s="4">
        <f t="shared" si="25"/>
        <v>19099.178837260275</v>
      </c>
      <c r="N380" s="4">
        <f t="shared" si="26"/>
        <v>130511.05538794521</v>
      </c>
      <c r="O380" s="4">
        <f t="shared" si="27"/>
        <v>149610.2342252055</v>
      </c>
      <c r="P380" s="5">
        <f>IF(J380&gt;SUMIFS(Sales!$H:$H,Sales!$C:$C,Investors!G380),SUMIFS(Sales!$H:$H,Sales!$C:$C,Investors!G380),Investors!J380)</f>
        <v>45523</v>
      </c>
      <c r="Q380">
        <f t="shared" si="28"/>
        <v>736411.60422520549</v>
      </c>
      <c r="R380">
        <f>IF(J380&lt;SUMIFS(Sales!$H:$H,Sales!$C:$C,Investors!G380),0,Investors!Q380)</f>
        <v>736411.60422520549</v>
      </c>
      <c r="S380" s="20">
        <f>SUMIFS(Sales!$H:$H,Sales!$C:$C,Investors!G380)</f>
        <v>45523</v>
      </c>
      <c r="T380" s="18" t="str">
        <f t="shared" si="29"/>
        <v>Sale</v>
      </c>
    </row>
    <row r="381" spans="1:20" hidden="1">
      <c r="A381" t="s">
        <v>654</v>
      </c>
      <c r="B381" t="s">
        <v>655</v>
      </c>
      <c r="C381" t="s">
        <v>656</v>
      </c>
      <c r="D381" t="s">
        <v>86</v>
      </c>
      <c r="E381" t="s">
        <v>141</v>
      </c>
      <c r="F381">
        <v>5</v>
      </c>
      <c r="G381" t="s">
        <v>147</v>
      </c>
      <c r="H381" s="5">
        <v>45033</v>
      </c>
      <c r="I381" s="5">
        <v>45129</v>
      </c>
      <c r="J381" s="6">
        <v>45860</v>
      </c>
      <c r="K381" s="4">
        <v>302195.21000000002</v>
      </c>
      <c r="L381" s="16">
        <v>0.18</v>
      </c>
      <c r="M381" s="4">
        <f t="shared" si="25"/>
        <v>8742.9627879452055</v>
      </c>
      <c r="N381" s="4">
        <f t="shared" si="26"/>
        <v>95526.803643287669</v>
      </c>
      <c r="O381" s="4">
        <f t="shared" si="27"/>
        <v>104269.76643123287</v>
      </c>
      <c r="P381" s="5">
        <f>IF(J381&gt;SUMIFS(Sales!$H:$H,Sales!$C:$C,Investors!G381),SUMIFS(Sales!$H:$H,Sales!$C:$C,Investors!G381),Investors!J381)</f>
        <v>45770</v>
      </c>
      <c r="Q381">
        <f t="shared" si="28"/>
        <v>406464.97643123288</v>
      </c>
      <c r="R381">
        <f>IF(J381&lt;SUMIFS(Sales!$H:$H,Sales!$C:$C,Investors!G381),0,Investors!Q381)</f>
        <v>406464.97643123288</v>
      </c>
      <c r="S381" s="20">
        <f>SUMIFS(Sales!$H:$H,Sales!$C:$C,Investors!G381)</f>
        <v>45770</v>
      </c>
      <c r="T381" s="18" t="str">
        <f t="shared" si="29"/>
        <v>Sale</v>
      </c>
    </row>
    <row r="382" spans="1:20" hidden="1">
      <c r="A382" t="s">
        <v>654</v>
      </c>
      <c r="B382" t="s">
        <v>655</v>
      </c>
      <c r="C382" t="s">
        <v>656</v>
      </c>
      <c r="D382" t="s">
        <v>86</v>
      </c>
      <c r="E382" t="s">
        <v>172</v>
      </c>
      <c r="F382">
        <v>6</v>
      </c>
      <c r="G382" t="s">
        <v>178</v>
      </c>
      <c r="H382" s="5">
        <v>45527</v>
      </c>
      <c r="I382" s="5">
        <v>45527</v>
      </c>
      <c r="J382" s="6">
        <v>46258</v>
      </c>
      <c r="K382" s="4">
        <v>750000</v>
      </c>
      <c r="L382" s="16">
        <v>0.18</v>
      </c>
      <c r="M382" s="4">
        <f t="shared" si="25"/>
        <v>0</v>
      </c>
      <c r="N382" s="4">
        <f t="shared" si="26"/>
        <v>53260.273972602743</v>
      </c>
      <c r="O382" s="4">
        <f t="shared" si="27"/>
        <v>53260.273972602743</v>
      </c>
      <c r="P382" s="5">
        <f>IF(J382&gt;SUMIFS(Sales!$H:$H,Sales!$C:$C,Investors!G382),SUMIFS(Sales!$H:$H,Sales!$C:$C,Investors!G382),Investors!J382)</f>
        <v>45671</v>
      </c>
      <c r="Q382">
        <f t="shared" si="28"/>
        <v>803260.27397260279</v>
      </c>
      <c r="R382">
        <f>IF(J382&lt;SUMIFS(Sales!$H:$H,Sales!$C:$C,Investors!G382),0,Investors!Q382)</f>
        <v>803260.27397260279</v>
      </c>
      <c r="S382" s="20">
        <f>SUMIFS(Sales!$H:$H,Sales!$C:$C,Investors!G382)</f>
        <v>45671</v>
      </c>
      <c r="T382" s="18" t="str">
        <f t="shared" si="29"/>
        <v>Sale</v>
      </c>
    </row>
    <row r="383" spans="1:20" hidden="1">
      <c r="A383" t="s">
        <v>654</v>
      </c>
      <c r="B383" t="s">
        <v>655</v>
      </c>
      <c r="C383" t="s">
        <v>656</v>
      </c>
      <c r="D383" t="s">
        <v>86</v>
      </c>
      <c r="E383" t="s">
        <v>172</v>
      </c>
      <c r="F383">
        <v>7</v>
      </c>
      <c r="G383" t="s">
        <v>184</v>
      </c>
      <c r="H383" s="5">
        <v>45539</v>
      </c>
      <c r="I383" s="5">
        <v>45539</v>
      </c>
      <c r="J383" s="6">
        <v>46270</v>
      </c>
      <c r="K383" s="4">
        <v>611767.12</v>
      </c>
      <c r="L383" s="16">
        <v>0.18</v>
      </c>
      <c r="M383" s="4">
        <f t="shared" si="25"/>
        <v>0</v>
      </c>
      <c r="N383" s="4">
        <f t="shared" si="26"/>
        <v>39823.525400547944</v>
      </c>
      <c r="O383" s="4">
        <f t="shared" si="27"/>
        <v>39823.525400547944</v>
      </c>
      <c r="P383" s="5">
        <f>IF(J383&gt;SUMIFS(Sales!$H:$H,Sales!$C:$C,Investors!G383),SUMIFS(Sales!$H:$H,Sales!$C:$C,Investors!G383),Investors!J383)</f>
        <v>45671</v>
      </c>
      <c r="Q383">
        <f t="shared" si="28"/>
        <v>651590.64540054789</v>
      </c>
      <c r="R383">
        <f>IF(J383&lt;SUMIFS(Sales!$H:$H,Sales!$C:$C,Investors!G383),0,Investors!Q383)</f>
        <v>651590.64540054789</v>
      </c>
      <c r="S383" s="20">
        <f>SUMIFS(Sales!$H:$H,Sales!$C:$C,Investors!G383)</f>
        <v>45671</v>
      </c>
      <c r="T383" s="18" t="str">
        <f t="shared" si="29"/>
        <v>Sale</v>
      </c>
    </row>
    <row r="384" spans="1:20" hidden="1">
      <c r="A384" t="s">
        <v>657</v>
      </c>
      <c r="B384" t="s">
        <v>658</v>
      </c>
      <c r="C384" t="s">
        <v>659</v>
      </c>
      <c r="D384" t="s">
        <v>24</v>
      </c>
      <c r="E384" t="s">
        <v>44</v>
      </c>
      <c r="F384">
        <v>1</v>
      </c>
      <c r="G384" t="s">
        <v>78</v>
      </c>
      <c r="H384" s="5">
        <v>44491</v>
      </c>
      <c r="I384" s="5">
        <v>44664</v>
      </c>
      <c r="J384" s="6">
        <v>45009</v>
      </c>
      <c r="K384" s="4">
        <v>1000000</v>
      </c>
      <c r="L384" s="16">
        <v>0.18</v>
      </c>
      <c r="M384" s="4">
        <f t="shared" si="25"/>
        <v>52136.986301369863</v>
      </c>
      <c r="N384" s="4">
        <f t="shared" si="26"/>
        <v>170136.98630136988</v>
      </c>
      <c r="O384" s="4">
        <f t="shared" si="27"/>
        <v>222273.97260273976</v>
      </c>
      <c r="P384" s="5">
        <f>IF(J384&gt;SUMIFS(Sales!$H:$H,Sales!$C:$C,Investors!G384),SUMIFS(Sales!$H:$H,Sales!$C:$C,Investors!G384),Investors!J384)</f>
        <v>45009</v>
      </c>
      <c r="Q384">
        <f t="shared" si="28"/>
        <v>1222273.9726027397</v>
      </c>
      <c r="R384">
        <f>IF(J384&lt;SUMIFS(Sales!$H:$H,Sales!$C:$C,Investors!G384),0,Investors!Q384)</f>
        <v>0</v>
      </c>
      <c r="S384" s="20">
        <f>SUMIFS(Sales!$H:$H,Sales!$C:$C,Investors!G384)</f>
        <v>45027</v>
      </c>
      <c r="T384" s="18" t="str">
        <f t="shared" si="29"/>
        <v>Exit</v>
      </c>
    </row>
    <row r="385" spans="1:20" hidden="1">
      <c r="A385" t="s">
        <v>657</v>
      </c>
      <c r="B385" t="s">
        <v>658</v>
      </c>
      <c r="C385" t="s">
        <v>659</v>
      </c>
      <c r="D385" t="s">
        <v>86</v>
      </c>
      <c r="E385" t="s">
        <v>219</v>
      </c>
      <c r="F385">
        <v>2</v>
      </c>
      <c r="G385" t="s">
        <v>224</v>
      </c>
      <c r="H385" s="5">
        <v>45019</v>
      </c>
      <c r="I385" s="5">
        <v>45129</v>
      </c>
      <c r="J385" s="6">
        <v>45860</v>
      </c>
      <c r="K385" s="4">
        <v>1100000</v>
      </c>
      <c r="L385" s="16">
        <v>0.18</v>
      </c>
      <c r="M385" s="4">
        <f t="shared" si="25"/>
        <v>36465.753424657531</v>
      </c>
      <c r="N385" s="4">
        <f t="shared" si="26"/>
        <v>253873.97260273976</v>
      </c>
      <c r="O385" s="4">
        <f t="shared" si="27"/>
        <v>290339.72602739726</v>
      </c>
      <c r="P385" s="5">
        <f>IF(J385&gt;SUMIFS(Sales!$H:$H,Sales!$C:$C,Investors!G385),SUMIFS(Sales!$H:$H,Sales!$C:$C,Investors!G385),Investors!J385)</f>
        <v>45597</v>
      </c>
      <c r="Q385">
        <f t="shared" si="28"/>
        <v>1390339.7260273972</v>
      </c>
      <c r="R385">
        <f>IF(J385&lt;SUMIFS(Sales!$H:$H,Sales!$C:$C,Investors!G385),0,Investors!Q385)</f>
        <v>1390339.7260273972</v>
      </c>
      <c r="S385" s="20">
        <f>SUMIFS(Sales!$H:$H,Sales!$C:$C,Investors!G385)</f>
        <v>45597</v>
      </c>
      <c r="T385" s="18" t="str">
        <f t="shared" si="29"/>
        <v>Sale</v>
      </c>
    </row>
    <row r="386" spans="1:20" hidden="1">
      <c r="A386" t="s">
        <v>657</v>
      </c>
      <c r="B386" t="s">
        <v>658</v>
      </c>
      <c r="C386" t="s">
        <v>659</v>
      </c>
      <c r="D386" t="s">
        <v>86</v>
      </c>
      <c r="E386" t="s">
        <v>241</v>
      </c>
      <c r="F386">
        <v>3</v>
      </c>
      <c r="G386" t="s">
        <v>252</v>
      </c>
      <c r="H386" s="5">
        <v>45019</v>
      </c>
      <c r="I386" s="5">
        <v>45129</v>
      </c>
      <c r="J386" s="6">
        <v>45503</v>
      </c>
      <c r="K386" s="4">
        <v>101260.27</v>
      </c>
      <c r="L386" s="16">
        <v>0.18</v>
      </c>
      <c r="M386" s="4">
        <f t="shared" si="25"/>
        <v>3356.8473068493154</v>
      </c>
      <c r="N386" s="4">
        <f t="shared" si="26"/>
        <v>18676.277743561644</v>
      </c>
      <c r="O386" s="4">
        <f t="shared" si="27"/>
        <v>22033.125050410959</v>
      </c>
      <c r="P386" s="5">
        <f>IF(J386&gt;SUMIFS(Sales!$H:$H,Sales!$C:$C,Investors!G386),SUMIFS(Sales!$H:$H,Sales!$C:$C,Investors!G386),Investors!J386)</f>
        <v>45503</v>
      </c>
      <c r="Q386">
        <f t="shared" si="28"/>
        <v>123293.39505041097</v>
      </c>
      <c r="R386">
        <f>IF(J386&lt;SUMIFS(Sales!$H:$H,Sales!$C:$C,Investors!G386),0,Investors!Q386)</f>
        <v>123293.39505041097</v>
      </c>
      <c r="S386" s="20">
        <f>SUMIFS(Sales!$H:$H,Sales!$C:$C,Investors!G386)</f>
        <v>45503</v>
      </c>
      <c r="T386" s="18" t="str">
        <f t="shared" si="29"/>
        <v>Sale</v>
      </c>
    </row>
    <row r="387" spans="1:20" hidden="1">
      <c r="A387" t="s">
        <v>660</v>
      </c>
      <c r="B387" t="s">
        <v>661</v>
      </c>
      <c r="C387" t="s">
        <v>500</v>
      </c>
      <c r="D387" t="s">
        <v>86</v>
      </c>
      <c r="E387" t="s">
        <v>141</v>
      </c>
      <c r="F387">
        <v>2</v>
      </c>
      <c r="G387" t="s">
        <v>148</v>
      </c>
      <c r="H387" s="5">
        <v>45033</v>
      </c>
      <c r="I387" s="5">
        <v>45168</v>
      </c>
      <c r="J387" s="6">
        <v>45899</v>
      </c>
      <c r="K387" s="4">
        <v>631732.88</v>
      </c>
      <c r="L387" s="16">
        <v>0.18</v>
      </c>
      <c r="M387" s="4">
        <f t="shared" si="25"/>
        <v>25702.008953424654</v>
      </c>
      <c r="N387" s="4">
        <f t="shared" si="26"/>
        <v>187546.78048438355</v>
      </c>
      <c r="O387" s="4">
        <f t="shared" si="27"/>
        <v>213248.78943780821</v>
      </c>
      <c r="P387" s="5">
        <f>IF(J387&gt;SUMIFS(Sales!$H:$H,Sales!$C:$C,Investors!G387),SUMIFS(Sales!$H:$H,Sales!$C:$C,Investors!G387),Investors!J387)</f>
        <v>45770</v>
      </c>
      <c r="Q387">
        <f t="shared" si="28"/>
        <v>844981.66943780822</v>
      </c>
      <c r="R387">
        <f>IF(J387&lt;SUMIFS(Sales!$H:$H,Sales!$C:$C,Investors!G387),0,Investors!Q387)</f>
        <v>844981.66943780822</v>
      </c>
      <c r="S387" s="20">
        <f>SUMIFS(Sales!$H:$H,Sales!$C:$C,Investors!G387)</f>
        <v>45770</v>
      </c>
      <c r="T387" s="18" t="str">
        <f t="shared" si="29"/>
        <v>Sale</v>
      </c>
    </row>
    <row r="388" spans="1:20" hidden="1">
      <c r="A388" t="s">
        <v>662</v>
      </c>
      <c r="B388" t="s">
        <v>663</v>
      </c>
      <c r="C388" t="s">
        <v>664</v>
      </c>
      <c r="D388" t="s">
        <v>24</v>
      </c>
      <c r="E388" t="s">
        <v>44</v>
      </c>
      <c r="F388">
        <v>1</v>
      </c>
      <c r="G388" t="s">
        <v>65</v>
      </c>
      <c r="H388" s="5">
        <v>44494</v>
      </c>
      <c r="I388" s="5">
        <v>44664</v>
      </c>
      <c r="J388" s="6">
        <v>45343</v>
      </c>
      <c r="K388" s="4">
        <v>100000</v>
      </c>
      <c r="L388" s="16">
        <v>0.14000000000000001</v>
      </c>
      <c r="M388" s="4">
        <f t="shared" si="25"/>
        <v>5123.2876712328771</v>
      </c>
      <c r="N388" s="4">
        <f t="shared" si="26"/>
        <v>26043.835616438359</v>
      </c>
      <c r="O388" s="4">
        <f t="shared" si="27"/>
        <v>31167.123287671235</v>
      </c>
      <c r="P388" s="5">
        <f>IF(J388&gt;SUMIFS(Sales!$H:$H,Sales!$C:$C,Investors!G388),SUMIFS(Sales!$H:$H,Sales!$C:$C,Investors!G388),Investors!J388)</f>
        <v>45343</v>
      </c>
      <c r="Q388">
        <f t="shared" si="28"/>
        <v>131167.12328767125</v>
      </c>
      <c r="R388">
        <f>IF(J388&lt;SUMIFS(Sales!$H:$H,Sales!$C:$C,Investors!G388),0,Investors!Q388)</f>
        <v>0</v>
      </c>
      <c r="S388" s="20">
        <f>SUMIFS(Sales!$H:$H,Sales!$C:$C,Investors!G388)</f>
        <v>45485</v>
      </c>
      <c r="T388" s="18" t="str">
        <f t="shared" si="29"/>
        <v>Exit</v>
      </c>
    </row>
    <row r="389" spans="1:20" hidden="1">
      <c r="A389" t="s">
        <v>665</v>
      </c>
      <c r="B389" t="s">
        <v>666</v>
      </c>
      <c r="C389" t="s">
        <v>667</v>
      </c>
      <c r="D389" t="s">
        <v>24</v>
      </c>
      <c r="E389" t="s">
        <v>44</v>
      </c>
      <c r="F389">
        <v>1</v>
      </c>
      <c r="G389" t="s">
        <v>77</v>
      </c>
      <c r="H389" s="5">
        <v>44488</v>
      </c>
      <c r="I389" s="5">
        <v>44643</v>
      </c>
      <c r="J389" s="6">
        <v>45020</v>
      </c>
      <c r="K389" s="4">
        <v>200000</v>
      </c>
      <c r="L389" s="16">
        <v>0.14000000000000001</v>
      </c>
      <c r="M389" s="4">
        <f t="shared" ref="M389:M452" si="30">IF(I389="",K389/365*0.11*((H389+30)-H389),K389/365*0.11*(I389-H389))</f>
        <v>9342.465753424658</v>
      </c>
      <c r="N389" s="4">
        <f t="shared" ref="N389:N452" si="31">K389*L389/365*(P389-I389)</f>
        <v>28920.547945205482</v>
      </c>
      <c r="O389" s="4">
        <f t="shared" ref="O389:O452" si="32">M389+N389</f>
        <v>38263.013698630137</v>
      </c>
      <c r="P389" s="5">
        <f>IF(J389&gt;SUMIFS(Sales!$H:$H,Sales!$C:$C,Investors!G389),SUMIFS(Sales!$H:$H,Sales!$C:$C,Investors!G389),Investors!J389)</f>
        <v>45020</v>
      </c>
      <c r="Q389">
        <f t="shared" ref="Q389:Q452" si="33">K389+O389</f>
        <v>238263.01369863015</v>
      </c>
      <c r="R389">
        <f>IF(J389&lt;SUMIFS(Sales!$H:$H,Sales!$C:$C,Investors!G389),0,Investors!Q389)</f>
        <v>0</v>
      </c>
      <c r="S389" s="20">
        <f>SUMIFS(Sales!$H:$H,Sales!$C:$C,Investors!G389)</f>
        <v>45054</v>
      </c>
      <c r="T389" s="18" t="str">
        <f t="shared" si="29"/>
        <v>Exit</v>
      </c>
    </row>
    <row r="390" spans="1:20" hidden="1">
      <c r="A390" t="s">
        <v>665</v>
      </c>
      <c r="B390" t="s">
        <v>666</v>
      </c>
      <c r="C390" t="s">
        <v>667</v>
      </c>
      <c r="D390" t="s">
        <v>86</v>
      </c>
      <c r="E390" t="s">
        <v>219</v>
      </c>
      <c r="F390">
        <v>2</v>
      </c>
      <c r="G390" t="s">
        <v>222</v>
      </c>
      <c r="H390" s="5">
        <v>45030</v>
      </c>
      <c r="I390" s="5">
        <v>45129</v>
      </c>
      <c r="J390" s="6">
        <v>45860</v>
      </c>
      <c r="K390" s="4">
        <v>234453.42</v>
      </c>
      <c r="L390" s="16">
        <v>0.14000000000000001</v>
      </c>
      <c r="M390" s="4">
        <f t="shared" si="30"/>
        <v>6995.0623117808218</v>
      </c>
      <c r="N390" s="4">
        <f t="shared" si="31"/>
        <v>39208.319881643845</v>
      </c>
      <c r="O390" s="4">
        <f t="shared" si="32"/>
        <v>46203.382193424666</v>
      </c>
      <c r="P390" s="5">
        <f>IF(J390&gt;SUMIFS(Sales!$H:$H,Sales!$C:$C,Investors!G390),SUMIFS(Sales!$H:$H,Sales!$C:$C,Investors!G390),Investors!J390)</f>
        <v>45565</v>
      </c>
      <c r="Q390">
        <f t="shared" si="33"/>
        <v>280656.80219342466</v>
      </c>
      <c r="R390">
        <f>IF(J390&lt;SUMIFS(Sales!$H:$H,Sales!$C:$C,Investors!G390),0,Investors!Q390)</f>
        <v>280656.80219342466</v>
      </c>
      <c r="S390" s="20">
        <f>SUMIFS(Sales!$H:$H,Sales!$C:$C,Investors!G390)</f>
        <v>45565</v>
      </c>
      <c r="T390" s="18" t="str">
        <f t="shared" ref="T390:T453" si="34">IF(J390&lt;S390,"Exit","Sale")</f>
        <v>Sale</v>
      </c>
    </row>
    <row r="391" spans="1:20" hidden="1">
      <c r="A391" t="s">
        <v>668</v>
      </c>
      <c r="B391" t="s">
        <v>669</v>
      </c>
      <c r="C391" t="s">
        <v>670</v>
      </c>
      <c r="D391" t="s">
        <v>24</v>
      </c>
      <c r="E391" t="s">
        <v>25</v>
      </c>
      <c r="F391">
        <v>1</v>
      </c>
      <c r="G391" t="s">
        <v>42</v>
      </c>
      <c r="H391" s="5">
        <v>44488</v>
      </c>
      <c r="I391" s="5">
        <v>44618</v>
      </c>
      <c r="J391" s="6">
        <v>44942</v>
      </c>
      <c r="K391" s="4">
        <v>100000</v>
      </c>
      <c r="L391" s="16">
        <v>0.14000000000000001</v>
      </c>
      <c r="M391" s="4">
        <f t="shared" si="30"/>
        <v>3917.8082191780823</v>
      </c>
      <c r="N391" s="4">
        <f t="shared" si="31"/>
        <v>12427.397260273974</v>
      </c>
      <c r="O391" s="4">
        <f t="shared" si="32"/>
        <v>16345.205479452055</v>
      </c>
      <c r="P391" s="5">
        <f>IF(J391&gt;SUMIFS(Sales!$H:$H,Sales!$C:$C,Investors!G391),SUMIFS(Sales!$H:$H,Sales!$C:$C,Investors!G391),Investors!J391)</f>
        <v>44942</v>
      </c>
      <c r="Q391">
        <f t="shared" si="33"/>
        <v>116345.20547945205</v>
      </c>
      <c r="R391">
        <f>IF(J391&lt;SUMIFS(Sales!$H:$H,Sales!$C:$C,Investors!G391),0,Investors!Q391)</f>
        <v>116345.20547945205</v>
      </c>
      <c r="S391" s="20">
        <f>SUMIFS(Sales!$H:$H,Sales!$C:$C,Investors!G391)</f>
        <v>44942</v>
      </c>
      <c r="T391" s="18" t="str">
        <f t="shared" si="34"/>
        <v>Sale</v>
      </c>
    </row>
    <row r="392" spans="1:20" hidden="1">
      <c r="A392" t="s">
        <v>671</v>
      </c>
      <c r="B392" t="s">
        <v>672</v>
      </c>
      <c r="C392" t="s">
        <v>673</v>
      </c>
      <c r="D392" t="s">
        <v>24</v>
      </c>
      <c r="E392" t="s">
        <v>44</v>
      </c>
      <c r="F392">
        <v>1</v>
      </c>
      <c r="G392" t="s">
        <v>76</v>
      </c>
      <c r="H392" s="5">
        <v>44491</v>
      </c>
      <c r="I392" s="5">
        <v>44644</v>
      </c>
      <c r="J392" s="6">
        <v>45020</v>
      </c>
      <c r="K392" s="4">
        <v>1000000</v>
      </c>
      <c r="L392" s="16">
        <v>0.18</v>
      </c>
      <c r="M392" s="4">
        <f t="shared" si="30"/>
        <v>46109.589041095896</v>
      </c>
      <c r="N392" s="4">
        <f t="shared" si="31"/>
        <v>185424.65753424659</v>
      </c>
      <c r="O392" s="4">
        <f t="shared" si="32"/>
        <v>231534.24657534249</v>
      </c>
      <c r="P392" s="5">
        <f>IF(J392&gt;SUMIFS(Sales!$H:$H,Sales!$C:$C,Investors!G392),SUMIFS(Sales!$H:$H,Sales!$C:$C,Investors!G392),Investors!J392)</f>
        <v>45020</v>
      </c>
      <c r="Q392">
        <f t="shared" si="33"/>
        <v>1231534.2465753425</v>
      </c>
      <c r="R392">
        <f>IF(J392&lt;SUMIFS(Sales!$H:$H,Sales!$C:$C,Investors!G392),0,Investors!Q392)</f>
        <v>0</v>
      </c>
      <c r="S392" s="20">
        <f>SUMIFS(Sales!$H:$H,Sales!$C:$C,Investors!G392)</f>
        <v>45061</v>
      </c>
      <c r="T392" s="18" t="str">
        <f t="shared" si="34"/>
        <v>Exit</v>
      </c>
    </row>
    <row r="393" spans="1:20" hidden="1">
      <c r="A393" t="s">
        <v>671</v>
      </c>
      <c r="B393" t="s">
        <v>672</v>
      </c>
      <c r="C393" t="s">
        <v>673</v>
      </c>
      <c r="D393" t="s">
        <v>86</v>
      </c>
      <c r="E393" t="s">
        <v>219</v>
      </c>
      <c r="F393">
        <v>2</v>
      </c>
      <c r="G393" t="s">
        <v>221</v>
      </c>
      <c r="H393" s="5">
        <v>45030</v>
      </c>
      <c r="I393" s="5">
        <v>45129</v>
      </c>
      <c r="J393" s="6">
        <v>45860</v>
      </c>
      <c r="K393" s="4">
        <v>500000</v>
      </c>
      <c r="L393" s="16">
        <v>0.18</v>
      </c>
      <c r="M393" s="4">
        <f t="shared" si="30"/>
        <v>14917.808219178083</v>
      </c>
      <c r="N393" s="4">
        <f t="shared" si="31"/>
        <v>115397.26027397261</v>
      </c>
      <c r="O393" s="4">
        <f t="shared" si="32"/>
        <v>130315.0684931507</v>
      </c>
      <c r="P393" s="5">
        <f>IF(J393&gt;SUMIFS(Sales!$H:$H,Sales!$C:$C,Investors!G393),SUMIFS(Sales!$H:$H,Sales!$C:$C,Investors!G393),Investors!J393)</f>
        <v>45597</v>
      </c>
      <c r="Q393">
        <f t="shared" si="33"/>
        <v>630315.06849315064</v>
      </c>
      <c r="R393">
        <f>IF(J393&lt;SUMIFS(Sales!$H:$H,Sales!$C:$C,Investors!G393),0,Investors!Q393)</f>
        <v>630315.06849315064</v>
      </c>
      <c r="S393" s="20">
        <f>SUMIFS(Sales!$H:$H,Sales!$C:$C,Investors!G393)</f>
        <v>45597</v>
      </c>
      <c r="T393" s="18" t="str">
        <f t="shared" si="34"/>
        <v>Sale</v>
      </c>
    </row>
    <row r="394" spans="1:20" hidden="1">
      <c r="A394" t="s">
        <v>671</v>
      </c>
      <c r="B394" t="s">
        <v>672</v>
      </c>
      <c r="C394" t="s">
        <v>673</v>
      </c>
      <c r="D394" t="s">
        <v>86</v>
      </c>
      <c r="E394" t="s">
        <v>219</v>
      </c>
      <c r="F394">
        <v>3</v>
      </c>
      <c r="G394" t="s">
        <v>222</v>
      </c>
      <c r="H394" s="5">
        <v>45030</v>
      </c>
      <c r="I394" s="5">
        <v>45161</v>
      </c>
      <c r="J394" s="6">
        <v>45892</v>
      </c>
      <c r="K394" s="4">
        <v>500000</v>
      </c>
      <c r="L394" s="16">
        <v>0.18</v>
      </c>
      <c r="M394" s="4">
        <f t="shared" si="30"/>
        <v>19739.726027397261</v>
      </c>
      <c r="N394" s="4">
        <f t="shared" si="31"/>
        <v>99616.438356164392</v>
      </c>
      <c r="O394" s="4">
        <f t="shared" si="32"/>
        <v>119356.16438356166</v>
      </c>
      <c r="P394" s="5">
        <f>IF(J394&gt;SUMIFS(Sales!$H:$H,Sales!$C:$C,Investors!G394),SUMIFS(Sales!$H:$H,Sales!$C:$C,Investors!G394),Investors!J394)</f>
        <v>45565</v>
      </c>
      <c r="Q394">
        <f t="shared" si="33"/>
        <v>619356.1643835617</v>
      </c>
      <c r="R394">
        <f>IF(J394&lt;SUMIFS(Sales!$H:$H,Sales!$C:$C,Investors!G394),0,Investors!Q394)</f>
        <v>619356.1643835617</v>
      </c>
      <c r="S394" s="20">
        <f>SUMIFS(Sales!$H:$H,Sales!$C:$C,Investors!G394)</f>
        <v>45565</v>
      </c>
      <c r="T394" s="18" t="str">
        <f t="shared" si="34"/>
        <v>Sale</v>
      </c>
    </row>
    <row r="395" spans="1:20" hidden="1">
      <c r="A395" t="s">
        <v>674</v>
      </c>
      <c r="B395" t="s">
        <v>675</v>
      </c>
      <c r="C395" t="s">
        <v>664</v>
      </c>
      <c r="D395" t="s">
        <v>24</v>
      </c>
      <c r="E395" t="s">
        <v>44</v>
      </c>
      <c r="F395">
        <v>1</v>
      </c>
      <c r="G395" t="s">
        <v>79</v>
      </c>
      <c r="H395" s="5">
        <v>44494</v>
      </c>
      <c r="I395" s="5">
        <v>44664</v>
      </c>
      <c r="J395" s="6">
        <v>45086</v>
      </c>
      <c r="K395" s="4">
        <v>100000</v>
      </c>
      <c r="L395" s="16">
        <v>0.14000000000000001</v>
      </c>
      <c r="M395" s="4">
        <f t="shared" si="30"/>
        <v>5123.2876712328771</v>
      </c>
      <c r="N395" s="4">
        <f t="shared" si="31"/>
        <v>16186.301369863015</v>
      </c>
      <c r="O395" s="4">
        <f t="shared" si="32"/>
        <v>21309.589041095893</v>
      </c>
      <c r="P395" s="5">
        <f>IF(J395&gt;SUMIFS(Sales!$H:$H,Sales!$C:$C,Investors!G395),SUMIFS(Sales!$H:$H,Sales!$C:$C,Investors!G395),Investors!J395)</f>
        <v>45086</v>
      </c>
      <c r="Q395">
        <f t="shared" si="33"/>
        <v>121309.5890410959</v>
      </c>
      <c r="R395">
        <f>IF(J395&lt;SUMIFS(Sales!$H:$H,Sales!$C:$C,Investors!G395),0,Investors!Q395)</f>
        <v>121309.5890410959</v>
      </c>
      <c r="S395" s="20">
        <f>SUMIFS(Sales!$H:$H,Sales!$C:$C,Investors!G395)</f>
        <v>45086</v>
      </c>
      <c r="T395" s="18" t="str">
        <f t="shared" si="34"/>
        <v>Sale</v>
      </c>
    </row>
    <row r="396" spans="1:20" hidden="1">
      <c r="A396" t="s">
        <v>674</v>
      </c>
      <c r="B396" t="s">
        <v>675</v>
      </c>
      <c r="C396" t="s">
        <v>664</v>
      </c>
      <c r="D396" t="s">
        <v>86</v>
      </c>
      <c r="E396" t="s">
        <v>241</v>
      </c>
      <c r="F396">
        <v>2</v>
      </c>
      <c r="G396" t="s">
        <v>255</v>
      </c>
      <c r="H396" s="5">
        <v>45097</v>
      </c>
      <c r="I396" s="5">
        <v>45259</v>
      </c>
      <c r="J396" s="6">
        <v>45990</v>
      </c>
      <c r="K396" s="4">
        <v>119247.26</v>
      </c>
      <c r="L396" s="16">
        <v>0.14000000000000001</v>
      </c>
      <c r="M396" s="4">
        <f t="shared" si="30"/>
        <v>5821.8799265753414</v>
      </c>
      <c r="N396" s="4">
        <f t="shared" si="31"/>
        <v>14178.989271232878</v>
      </c>
      <c r="O396" s="4">
        <f t="shared" si="32"/>
        <v>20000.869197808221</v>
      </c>
      <c r="P396" s="5">
        <f>IF(J396&gt;SUMIFS(Sales!$H:$H,Sales!$C:$C,Investors!G396),SUMIFS(Sales!$H:$H,Sales!$C:$C,Investors!G396),Investors!J396)</f>
        <v>45569</v>
      </c>
      <c r="Q396">
        <f t="shared" si="33"/>
        <v>139248.12919780822</v>
      </c>
      <c r="R396">
        <f>IF(J396&lt;SUMIFS(Sales!$H:$H,Sales!$C:$C,Investors!G396),0,Investors!Q396)</f>
        <v>139248.12919780822</v>
      </c>
      <c r="S396" s="20">
        <f>SUMIFS(Sales!$H:$H,Sales!$C:$C,Investors!G396)</f>
        <v>45569</v>
      </c>
      <c r="T396" s="18" t="str">
        <f t="shared" si="34"/>
        <v>Sale</v>
      </c>
    </row>
    <row r="397" spans="1:20" hidden="1">
      <c r="A397" t="s">
        <v>676</v>
      </c>
      <c r="B397" t="s">
        <v>677</v>
      </c>
      <c r="C397" t="s">
        <v>678</v>
      </c>
      <c r="D397" t="s">
        <v>24</v>
      </c>
      <c r="E397" t="s">
        <v>44</v>
      </c>
      <c r="F397">
        <v>1</v>
      </c>
      <c r="G397" t="s">
        <v>45</v>
      </c>
      <c r="H397" s="5">
        <v>44468</v>
      </c>
      <c r="I397" s="5">
        <v>44532</v>
      </c>
      <c r="J397" s="6">
        <v>44909</v>
      </c>
      <c r="K397" s="4">
        <v>100000</v>
      </c>
      <c r="L397" s="16">
        <v>0.14000000000000001</v>
      </c>
      <c r="M397" s="4">
        <f t="shared" si="30"/>
        <v>1928.7671232876712</v>
      </c>
      <c r="N397" s="4">
        <f t="shared" si="31"/>
        <v>14460.273972602741</v>
      </c>
      <c r="O397" s="4">
        <f t="shared" si="32"/>
        <v>16389.041095890414</v>
      </c>
      <c r="P397" s="5">
        <f>IF(J397&gt;SUMIFS(Sales!$H:$H,Sales!$C:$C,Investors!G397),SUMIFS(Sales!$H:$H,Sales!$C:$C,Investors!G397),Investors!J397)</f>
        <v>44909</v>
      </c>
      <c r="Q397">
        <f t="shared" si="33"/>
        <v>116389.04109589041</v>
      </c>
      <c r="R397">
        <f>IF(J397&lt;SUMIFS(Sales!$H:$H,Sales!$C:$C,Investors!G397),0,Investors!Q397)</f>
        <v>116389.04109589041</v>
      </c>
      <c r="S397" s="20">
        <f>SUMIFS(Sales!$H:$H,Sales!$C:$C,Investors!G397)</f>
        <v>44909</v>
      </c>
      <c r="T397" s="18" t="str">
        <f t="shared" si="34"/>
        <v>Sale</v>
      </c>
    </row>
    <row r="398" spans="1:20" hidden="1">
      <c r="A398" t="s">
        <v>676</v>
      </c>
      <c r="B398" t="s">
        <v>677</v>
      </c>
      <c r="C398" t="s">
        <v>678</v>
      </c>
      <c r="D398" t="s">
        <v>86</v>
      </c>
      <c r="E398" t="s">
        <v>185</v>
      </c>
      <c r="F398">
        <v>2</v>
      </c>
      <c r="G398" t="s">
        <v>200</v>
      </c>
      <c r="H398" s="5">
        <v>44943</v>
      </c>
      <c r="I398" s="5">
        <v>45016</v>
      </c>
      <c r="J398" s="6">
        <v>45747</v>
      </c>
      <c r="K398" s="4">
        <v>115557.53</v>
      </c>
      <c r="L398" s="16">
        <v>0.14000000000000001</v>
      </c>
      <c r="M398" s="4">
        <f t="shared" si="30"/>
        <v>2542.26566</v>
      </c>
      <c r="N398" s="4">
        <f t="shared" si="31"/>
        <v>32090.167783013701</v>
      </c>
      <c r="O398" s="4">
        <f t="shared" si="32"/>
        <v>34632.433443013702</v>
      </c>
      <c r="P398" s="5">
        <f>IF(J398&gt;SUMIFS(Sales!$H:$H,Sales!$C:$C,Investors!G398),SUMIFS(Sales!$H:$H,Sales!$C:$C,Investors!G398),Investors!J398)</f>
        <v>45740</v>
      </c>
      <c r="Q398">
        <f t="shared" si="33"/>
        <v>150189.96344301369</v>
      </c>
      <c r="R398">
        <f>IF(J398&lt;SUMIFS(Sales!$H:$H,Sales!$C:$C,Investors!G398),0,Investors!Q398)</f>
        <v>150189.96344301369</v>
      </c>
      <c r="S398" s="20">
        <f>SUMIFS(Sales!$H:$H,Sales!$C:$C,Investors!G398)</f>
        <v>45740</v>
      </c>
      <c r="T398" s="18" t="str">
        <f t="shared" si="34"/>
        <v>Sale</v>
      </c>
    </row>
    <row r="399" spans="1:20" hidden="1">
      <c r="A399" t="s">
        <v>679</v>
      </c>
      <c r="B399" t="s">
        <v>680</v>
      </c>
      <c r="C399" t="s">
        <v>681</v>
      </c>
      <c r="D399" t="s">
        <v>24</v>
      </c>
      <c r="E399" t="s">
        <v>25</v>
      </c>
      <c r="F399">
        <v>1</v>
      </c>
      <c r="G399" t="s">
        <v>42</v>
      </c>
      <c r="H399" s="5">
        <v>44477</v>
      </c>
      <c r="I399" s="5">
        <v>44590</v>
      </c>
      <c r="J399" s="6">
        <v>44942</v>
      </c>
      <c r="K399" s="4">
        <v>100000</v>
      </c>
      <c r="L399" s="16">
        <v>0.14000000000000001</v>
      </c>
      <c r="M399" s="4">
        <f t="shared" si="30"/>
        <v>3405.4794520547944</v>
      </c>
      <c r="N399" s="4">
        <f t="shared" si="31"/>
        <v>13501.369863013701</v>
      </c>
      <c r="O399" s="4">
        <f t="shared" si="32"/>
        <v>16906.849315068495</v>
      </c>
      <c r="P399" s="5">
        <f>IF(J399&gt;SUMIFS(Sales!$H:$H,Sales!$C:$C,Investors!G399),SUMIFS(Sales!$H:$H,Sales!$C:$C,Investors!G399),Investors!J399)</f>
        <v>44942</v>
      </c>
      <c r="Q399">
        <f t="shared" si="33"/>
        <v>116906.8493150685</v>
      </c>
      <c r="R399">
        <f>IF(J399&lt;SUMIFS(Sales!$H:$H,Sales!$C:$C,Investors!G399),0,Investors!Q399)</f>
        <v>116906.8493150685</v>
      </c>
      <c r="S399" s="20">
        <f>SUMIFS(Sales!$H:$H,Sales!$C:$C,Investors!G399)</f>
        <v>44942</v>
      </c>
      <c r="T399" s="18" t="str">
        <f t="shared" si="34"/>
        <v>Sale</v>
      </c>
    </row>
    <row r="400" spans="1:20" hidden="1">
      <c r="A400" t="s">
        <v>682</v>
      </c>
      <c r="B400" t="s">
        <v>683</v>
      </c>
      <c r="C400" t="s">
        <v>664</v>
      </c>
      <c r="D400" t="s">
        <v>24</v>
      </c>
      <c r="E400" t="s">
        <v>44</v>
      </c>
      <c r="F400">
        <v>1</v>
      </c>
      <c r="G400" t="s">
        <v>73</v>
      </c>
      <c r="H400" s="5">
        <v>44494</v>
      </c>
      <c r="I400" s="5">
        <v>44664</v>
      </c>
      <c r="J400" s="6">
        <v>44942</v>
      </c>
      <c r="K400" s="4">
        <v>150000</v>
      </c>
      <c r="L400" s="16">
        <v>0.14000000000000001</v>
      </c>
      <c r="M400" s="4">
        <f t="shared" si="30"/>
        <v>7684.9315068493142</v>
      </c>
      <c r="N400" s="4">
        <f t="shared" si="31"/>
        <v>15994.520547945209</v>
      </c>
      <c r="O400" s="4">
        <f t="shared" si="32"/>
        <v>23679.452054794521</v>
      </c>
      <c r="P400" s="5">
        <f>IF(J400&gt;SUMIFS(Sales!$H:$H,Sales!$C:$C,Investors!G400),SUMIFS(Sales!$H:$H,Sales!$C:$C,Investors!G400),Investors!J400)</f>
        <v>44942</v>
      </c>
      <c r="Q400">
        <f t="shared" si="33"/>
        <v>173679.45205479453</v>
      </c>
      <c r="R400">
        <f>IF(J400&lt;SUMIFS(Sales!$H:$H,Sales!$C:$C,Investors!G400),0,Investors!Q400)</f>
        <v>173679.45205479453</v>
      </c>
      <c r="S400" s="20">
        <f>SUMIFS(Sales!$H:$H,Sales!$C:$C,Investors!G400)</f>
        <v>44942</v>
      </c>
      <c r="T400" s="18" t="str">
        <f t="shared" si="34"/>
        <v>Sale</v>
      </c>
    </row>
    <row r="401" spans="1:20" hidden="1">
      <c r="A401" t="s">
        <v>684</v>
      </c>
      <c r="B401" t="s">
        <v>685</v>
      </c>
      <c r="C401" t="s">
        <v>656</v>
      </c>
      <c r="D401" t="s">
        <v>24</v>
      </c>
      <c r="E401" t="s">
        <v>25</v>
      </c>
      <c r="F401">
        <v>1</v>
      </c>
      <c r="G401" t="s">
        <v>30</v>
      </c>
      <c r="H401" s="5">
        <v>44483</v>
      </c>
      <c r="I401" s="5">
        <v>44618</v>
      </c>
      <c r="J401" s="6">
        <v>44887</v>
      </c>
      <c r="K401" s="4">
        <v>100000</v>
      </c>
      <c r="L401" s="16">
        <v>0.14000000000000001</v>
      </c>
      <c r="M401" s="4">
        <f t="shared" si="30"/>
        <v>4068.4931506849316</v>
      </c>
      <c r="N401" s="4">
        <f t="shared" si="31"/>
        <v>10317.808219178083</v>
      </c>
      <c r="O401" s="4">
        <f t="shared" si="32"/>
        <v>14386.301369863015</v>
      </c>
      <c r="P401" s="5">
        <f>IF(J401&gt;SUMIFS(Sales!$H:$H,Sales!$C:$C,Investors!G401),SUMIFS(Sales!$H:$H,Sales!$C:$C,Investors!G401),Investors!J401)</f>
        <v>44887</v>
      </c>
      <c r="Q401">
        <f t="shared" si="33"/>
        <v>114386.30136986301</v>
      </c>
      <c r="R401">
        <f>IF(J401&lt;SUMIFS(Sales!$H:$H,Sales!$C:$C,Investors!G401),0,Investors!Q401)</f>
        <v>114386.30136986301</v>
      </c>
      <c r="S401" s="20">
        <f>SUMIFS(Sales!$H:$H,Sales!$C:$C,Investors!G401)</f>
        <v>44887</v>
      </c>
      <c r="T401" s="18" t="str">
        <f t="shared" si="34"/>
        <v>Sale</v>
      </c>
    </row>
    <row r="402" spans="1:20" hidden="1">
      <c r="A402" t="s">
        <v>684</v>
      </c>
      <c r="B402" t="s">
        <v>685</v>
      </c>
      <c r="C402" t="s">
        <v>656</v>
      </c>
      <c r="D402" t="s">
        <v>86</v>
      </c>
      <c r="E402" t="s">
        <v>185</v>
      </c>
      <c r="F402">
        <v>2</v>
      </c>
      <c r="G402" t="s">
        <v>193</v>
      </c>
      <c r="H402" s="5">
        <v>44895</v>
      </c>
      <c r="I402" s="5">
        <v>44916</v>
      </c>
      <c r="J402" s="6">
        <v>45647</v>
      </c>
      <c r="K402" s="4">
        <v>112707.53</v>
      </c>
      <c r="L402" s="16">
        <v>0.14000000000000001</v>
      </c>
      <c r="M402" s="4">
        <f t="shared" si="30"/>
        <v>713.29971041095894</v>
      </c>
      <c r="N402" s="4">
        <f t="shared" si="31"/>
        <v>31601.338685479455</v>
      </c>
      <c r="O402" s="4">
        <f t="shared" si="32"/>
        <v>32314.638395890415</v>
      </c>
      <c r="P402" s="5">
        <f>IF(J402&gt;SUMIFS(Sales!$H:$H,Sales!$C:$C,Investors!G402),SUMIFS(Sales!$H:$H,Sales!$C:$C,Investors!G402),Investors!J402)</f>
        <v>45647</v>
      </c>
      <c r="Q402">
        <f t="shared" si="33"/>
        <v>145022.16839589042</v>
      </c>
      <c r="R402">
        <f>IF(J402&lt;SUMIFS(Sales!$H:$H,Sales!$C:$C,Investors!G402),0,Investors!Q402)</f>
        <v>0</v>
      </c>
      <c r="S402" s="20">
        <f>SUMIFS(Sales!$H:$H,Sales!$C:$C,Investors!G402)</f>
        <v>45740</v>
      </c>
      <c r="T402" s="18" t="str">
        <f t="shared" si="34"/>
        <v>Exit</v>
      </c>
    </row>
    <row r="403" spans="1:20" hidden="1">
      <c r="A403" t="s">
        <v>686</v>
      </c>
      <c r="B403" t="s">
        <v>687</v>
      </c>
      <c r="C403" t="s">
        <v>688</v>
      </c>
      <c r="D403" t="s">
        <v>24</v>
      </c>
      <c r="E403" t="s">
        <v>44</v>
      </c>
      <c r="F403">
        <v>1</v>
      </c>
      <c r="G403" t="s">
        <v>65</v>
      </c>
      <c r="H403" s="5">
        <v>44477</v>
      </c>
      <c r="I403" s="5">
        <v>44618</v>
      </c>
      <c r="J403" s="6">
        <v>45323</v>
      </c>
      <c r="K403" s="4">
        <v>200000</v>
      </c>
      <c r="L403" s="16">
        <v>0.14000000000000001</v>
      </c>
      <c r="M403" s="4">
        <f t="shared" si="30"/>
        <v>8498.6301369863013</v>
      </c>
      <c r="N403" s="4">
        <f t="shared" si="31"/>
        <v>54082.191780821922</v>
      </c>
      <c r="O403" s="4">
        <f t="shared" si="32"/>
        <v>62580.821917808222</v>
      </c>
      <c r="P403" s="5">
        <f>IF(J403&gt;SUMIFS(Sales!$H:$H,Sales!$C:$C,Investors!G403),SUMIFS(Sales!$H:$H,Sales!$C:$C,Investors!G403),Investors!J403)</f>
        <v>45323</v>
      </c>
      <c r="Q403">
        <f t="shared" si="33"/>
        <v>262580.82191780821</v>
      </c>
      <c r="R403">
        <f>IF(J403&lt;SUMIFS(Sales!$H:$H,Sales!$C:$C,Investors!G403),0,Investors!Q403)</f>
        <v>0</v>
      </c>
      <c r="S403" s="20">
        <f>SUMIFS(Sales!$H:$H,Sales!$C:$C,Investors!G403)</f>
        <v>45485</v>
      </c>
      <c r="T403" s="18" t="str">
        <f t="shared" si="34"/>
        <v>Exit</v>
      </c>
    </row>
    <row r="404" spans="1:20" hidden="1">
      <c r="A404" t="s">
        <v>689</v>
      </c>
      <c r="B404" t="s">
        <v>690</v>
      </c>
      <c r="C404" t="s">
        <v>691</v>
      </c>
      <c r="D404" t="s">
        <v>24</v>
      </c>
      <c r="E404" t="s">
        <v>44</v>
      </c>
      <c r="F404">
        <v>1</v>
      </c>
      <c r="G404" t="s">
        <v>71</v>
      </c>
      <c r="H404" s="5">
        <v>44490</v>
      </c>
      <c r="I404" s="5">
        <v>44664</v>
      </c>
      <c r="J404" s="6">
        <v>44956</v>
      </c>
      <c r="K404" s="4">
        <v>500000</v>
      </c>
      <c r="L404" s="16">
        <v>0.16</v>
      </c>
      <c r="M404" s="4">
        <f t="shared" si="30"/>
        <v>26219.178082191782</v>
      </c>
      <c r="N404" s="4">
        <f t="shared" si="31"/>
        <v>64000</v>
      </c>
      <c r="O404" s="4">
        <f t="shared" si="32"/>
        <v>90219.178082191778</v>
      </c>
      <c r="P404" s="5">
        <f>IF(J404&gt;SUMIFS(Sales!$H:$H,Sales!$C:$C,Investors!G404),SUMIFS(Sales!$H:$H,Sales!$C:$C,Investors!G404),Investors!J404)</f>
        <v>44956</v>
      </c>
      <c r="Q404">
        <f t="shared" si="33"/>
        <v>590219.17808219173</v>
      </c>
      <c r="R404">
        <f>IF(J404&lt;SUMIFS(Sales!$H:$H,Sales!$C:$C,Investors!G404),0,Investors!Q404)</f>
        <v>590219.17808219173</v>
      </c>
      <c r="S404" s="20">
        <f>SUMIFS(Sales!$H:$H,Sales!$C:$C,Investors!G404)</f>
        <v>44956</v>
      </c>
      <c r="T404" s="18" t="str">
        <f t="shared" si="34"/>
        <v>Sale</v>
      </c>
    </row>
    <row r="405" spans="1:20" hidden="1">
      <c r="A405" t="s">
        <v>689</v>
      </c>
      <c r="B405" t="s">
        <v>690</v>
      </c>
      <c r="C405" t="s">
        <v>691</v>
      </c>
      <c r="D405" t="s">
        <v>86</v>
      </c>
      <c r="E405" t="s">
        <v>241</v>
      </c>
      <c r="F405">
        <v>2</v>
      </c>
      <c r="G405" t="s">
        <v>251</v>
      </c>
      <c r="H405" s="5">
        <v>44960</v>
      </c>
      <c r="I405" s="5">
        <v>45072</v>
      </c>
      <c r="J405" s="6">
        <v>45803</v>
      </c>
      <c r="K405" s="4">
        <v>1000000</v>
      </c>
      <c r="L405" s="16">
        <v>0.18</v>
      </c>
      <c r="M405" s="4">
        <f t="shared" si="30"/>
        <v>33753.424657534248</v>
      </c>
      <c r="N405" s="4">
        <f t="shared" si="31"/>
        <v>245095.89041095891</v>
      </c>
      <c r="O405" s="4">
        <f t="shared" si="32"/>
        <v>278849.31506849313</v>
      </c>
      <c r="P405" s="5">
        <f>IF(J405&gt;SUMIFS(Sales!$H:$H,Sales!$C:$C,Investors!G405),SUMIFS(Sales!$H:$H,Sales!$C:$C,Investors!G405),Investors!J405)</f>
        <v>45569</v>
      </c>
      <c r="Q405">
        <f t="shared" si="33"/>
        <v>1278849.3150684931</v>
      </c>
      <c r="R405">
        <f>IF(J405&lt;SUMIFS(Sales!$H:$H,Sales!$C:$C,Investors!G405),0,Investors!Q405)</f>
        <v>1278849.3150684931</v>
      </c>
      <c r="S405" s="20">
        <f>SUMIFS(Sales!$H:$H,Sales!$C:$C,Investors!G405)</f>
        <v>45569</v>
      </c>
      <c r="T405" s="18" t="str">
        <f t="shared" si="34"/>
        <v>Sale</v>
      </c>
    </row>
    <row r="406" spans="1:20" hidden="1">
      <c r="A406" t="s">
        <v>692</v>
      </c>
      <c r="B406" t="s">
        <v>693</v>
      </c>
      <c r="C406" t="s">
        <v>694</v>
      </c>
      <c r="D406" t="s">
        <v>24</v>
      </c>
      <c r="E406" t="s">
        <v>44</v>
      </c>
      <c r="F406">
        <v>1</v>
      </c>
      <c r="G406" t="s">
        <v>79</v>
      </c>
      <c r="H406" s="5">
        <v>44480</v>
      </c>
      <c r="I406" s="5">
        <v>44618</v>
      </c>
      <c r="J406" s="6">
        <v>45086</v>
      </c>
      <c r="K406" s="4">
        <v>400000</v>
      </c>
      <c r="L406" s="16">
        <v>0.14000000000000001</v>
      </c>
      <c r="M406" s="4">
        <f t="shared" si="30"/>
        <v>16635.616438356163</v>
      </c>
      <c r="N406" s="4">
        <f t="shared" si="31"/>
        <v>71802.739726027401</v>
      </c>
      <c r="O406" s="4">
        <f t="shared" si="32"/>
        <v>88438.356164383556</v>
      </c>
      <c r="P406" s="5">
        <f>IF(J406&gt;SUMIFS(Sales!$H:$H,Sales!$C:$C,Investors!G406),SUMIFS(Sales!$H:$H,Sales!$C:$C,Investors!G406),Investors!J406)</f>
        <v>45086</v>
      </c>
      <c r="Q406">
        <f t="shared" si="33"/>
        <v>488438.35616438359</v>
      </c>
      <c r="R406">
        <f>IF(J406&lt;SUMIFS(Sales!$H:$H,Sales!$C:$C,Investors!G406),0,Investors!Q406)</f>
        <v>488438.35616438359</v>
      </c>
      <c r="S406" s="20">
        <f>SUMIFS(Sales!$H:$H,Sales!$C:$C,Investors!G406)</f>
        <v>45086</v>
      </c>
      <c r="T406" s="18" t="str">
        <f t="shared" si="34"/>
        <v>Sale</v>
      </c>
    </row>
    <row r="407" spans="1:20" hidden="1">
      <c r="A407" t="s">
        <v>695</v>
      </c>
      <c r="B407" t="s">
        <v>696</v>
      </c>
      <c r="C407" t="s">
        <v>697</v>
      </c>
      <c r="D407" t="s">
        <v>86</v>
      </c>
      <c r="E407" t="s">
        <v>141</v>
      </c>
      <c r="F407">
        <v>2</v>
      </c>
      <c r="G407" t="s">
        <v>143</v>
      </c>
      <c r="H407" s="5">
        <v>45034</v>
      </c>
      <c r="I407" s="5">
        <v>45161</v>
      </c>
      <c r="J407" s="6">
        <v>45892</v>
      </c>
      <c r="K407" s="4">
        <v>121786.3</v>
      </c>
      <c r="L407" s="16">
        <v>0.14000000000000001</v>
      </c>
      <c r="M407" s="4">
        <f t="shared" si="30"/>
        <v>4661.2455095890418</v>
      </c>
      <c r="N407" s="4">
        <f t="shared" si="31"/>
        <v>28447.945035616445</v>
      </c>
      <c r="O407" s="4">
        <f t="shared" si="32"/>
        <v>33109.190545205485</v>
      </c>
      <c r="P407" s="5">
        <f>IF(J407&gt;SUMIFS(Sales!$H:$H,Sales!$C:$C,Investors!G407),SUMIFS(Sales!$H:$H,Sales!$C:$C,Investors!G407),Investors!J407)</f>
        <v>45770</v>
      </c>
      <c r="Q407">
        <f t="shared" si="33"/>
        <v>154895.49054520548</v>
      </c>
      <c r="R407">
        <f>IF(J407&lt;SUMIFS(Sales!$H:$H,Sales!$C:$C,Investors!G407),0,Investors!Q407)</f>
        <v>154895.49054520548</v>
      </c>
      <c r="S407" s="20">
        <f>SUMIFS(Sales!$H:$H,Sales!$C:$C,Investors!G407)</f>
        <v>45770</v>
      </c>
      <c r="T407" s="18" t="str">
        <f t="shared" si="34"/>
        <v>Sale</v>
      </c>
    </row>
    <row r="408" spans="1:20" hidden="1">
      <c r="A408" t="s">
        <v>698</v>
      </c>
      <c r="B408" t="s">
        <v>699</v>
      </c>
      <c r="C408" t="s">
        <v>700</v>
      </c>
      <c r="D408" t="s">
        <v>86</v>
      </c>
      <c r="E408" t="s">
        <v>87</v>
      </c>
      <c r="F408">
        <v>5</v>
      </c>
      <c r="G408" t="s">
        <v>93</v>
      </c>
      <c r="H408" s="5">
        <v>44858</v>
      </c>
      <c r="I408" s="5">
        <v>44889</v>
      </c>
      <c r="J408" s="6">
        <v>45170</v>
      </c>
      <c r="K408" s="4">
        <v>300000</v>
      </c>
      <c r="L408" s="16">
        <v>0.18</v>
      </c>
      <c r="M408" s="4">
        <f t="shared" si="30"/>
        <v>2802.739726027397</v>
      </c>
      <c r="N408" s="4">
        <f t="shared" si="31"/>
        <v>41572.602739726026</v>
      </c>
      <c r="O408" s="4">
        <f t="shared" si="32"/>
        <v>44375.34246575342</v>
      </c>
      <c r="P408" s="5">
        <f>IF(J408&gt;SUMIFS(Sales!$H:$H,Sales!$C:$C,Investors!G408),SUMIFS(Sales!$H:$H,Sales!$C:$C,Investors!G408),Investors!J408)</f>
        <v>45170</v>
      </c>
      <c r="Q408">
        <f t="shared" si="33"/>
        <v>344375.34246575343</v>
      </c>
      <c r="R408">
        <f>IF(J408&lt;SUMIFS(Sales!$H:$H,Sales!$C:$C,Investors!G408),0,Investors!Q408)</f>
        <v>344375.34246575343</v>
      </c>
      <c r="S408" s="20">
        <f>SUMIFS(Sales!$H:$H,Sales!$C:$C,Investors!G408)</f>
        <v>45170</v>
      </c>
      <c r="T408" s="18" t="str">
        <f t="shared" si="34"/>
        <v>Sale</v>
      </c>
    </row>
    <row r="409" spans="1:20" hidden="1">
      <c r="A409" t="s">
        <v>698</v>
      </c>
      <c r="B409" t="s">
        <v>699</v>
      </c>
      <c r="C409" t="s">
        <v>700</v>
      </c>
      <c r="D409" t="s">
        <v>86</v>
      </c>
      <c r="E409" t="s">
        <v>87</v>
      </c>
      <c r="F409">
        <v>6</v>
      </c>
      <c r="G409" t="s">
        <v>95</v>
      </c>
      <c r="H409" s="5">
        <v>44858</v>
      </c>
      <c r="I409" s="5">
        <v>44889</v>
      </c>
      <c r="J409" s="6">
        <v>45620</v>
      </c>
      <c r="K409" s="4">
        <v>300000</v>
      </c>
      <c r="L409" s="16">
        <v>0.18</v>
      </c>
      <c r="M409" s="4">
        <f t="shared" si="30"/>
        <v>2802.739726027397</v>
      </c>
      <c r="N409" s="4">
        <f t="shared" si="31"/>
        <v>108147.94520547945</v>
      </c>
      <c r="O409" s="4">
        <f t="shared" si="32"/>
        <v>110950.68493150685</v>
      </c>
      <c r="P409" s="5">
        <f>IF(J409&gt;SUMIFS(Sales!$H:$H,Sales!$C:$C,Investors!G409),SUMIFS(Sales!$H:$H,Sales!$C:$C,Investors!G409),Investors!J409)</f>
        <v>45620</v>
      </c>
      <c r="Q409">
        <f t="shared" si="33"/>
        <v>410950.68493150687</v>
      </c>
      <c r="R409">
        <f>IF(J409&lt;SUMIFS(Sales!$H:$H,Sales!$C:$C,Investors!G409),0,Investors!Q409)</f>
        <v>0</v>
      </c>
      <c r="S409" s="20">
        <f>SUMIFS(Sales!$H:$H,Sales!$C:$C,Investors!G409)</f>
        <v>45661</v>
      </c>
      <c r="T409" s="18" t="str">
        <f t="shared" si="34"/>
        <v>Exit</v>
      </c>
    </row>
    <row r="410" spans="1:20" hidden="1">
      <c r="A410" t="s">
        <v>698</v>
      </c>
      <c r="B410" t="s">
        <v>699</v>
      </c>
      <c r="C410" t="s">
        <v>700</v>
      </c>
      <c r="D410" t="s">
        <v>86</v>
      </c>
      <c r="E410" t="s">
        <v>87</v>
      </c>
      <c r="F410">
        <v>7</v>
      </c>
      <c r="G410" t="s">
        <v>102</v>
      </c>
      <c r="H410" s="5">
        <v>44862</v>
      </c>
      <c r="I410" s="5">
        <v>44903</v>
      </c>
      <c r="J410" s="6">
        <v>45177</v>
      </c>
      <c r="K410" s="4">
        <v>232778.08</v>
      </c>
      <c r="L410" s="16">
        <v>0.18</v>
      </c>
      <c r="M410" s="4">
        <f t="shared" si="30"/>
        <v>2876.2442213698628</v>
      </c>
      <c r="N410" s="4">
        <f t="shared" si="31"/>
        <v>31453.739467397256</v>
      </c>
      <c r="O410" s="4">
        <f t="shared" si="32"/>
        <v>34329.983688767119</v>
      </c>
      <c r="P410" s="5">
        <f>IF(J410&gt;SUMIFS(Sales!$H:$H,Sales!$C:$C,Investors!G410),SUMIFS(Sales!$H:$H,Sales!$C:$C,Investors!G410),Investors!J410)</f>
        <v>45177</v>
      </c>
      <c r="Q410">
        <f t="shared" si="33"/>
        <v>267108.06368876708</v>
      </c>
      <c r="R410">
        <f>IF(J410&lt;SUMIFS(Sales!$H:$H,Sales!$C:$C,Investors!G410),0,Investors!Q410)</f>
        <v>267108.06368876708</v>
      </c>
      <c r="S410" s="20">
        <f>SUMIFS(Sales!$H:$H,Sales!$C:$C,Investors!G410)</f>
        <v>45177</v>
      </c>
      <c r="T410" s="18" t="str">
        <f t="shared" si="34"/>
        <v>Sale</v>
      </c>
    </row>
    <row r="411" spans="1:20" hidden="1">
      <c r="A411" t="s">
        <v>698</v>
      </c>
      <c r="B411" t="s">
        <v>699</v>
      </c>
      <c r="C411" t="s">
        <v>700</v>
      </c>
      <c r="D411" t="s">
        <v>86</v>
      </c>
      <c r="E411" t="s">
        <v>185</v>
      </c>
      <c r="F411">
        <v>8</v>
      </c>
      <c r="G411" t="s">
        <v>186</v>
      </c>
      <c r="H411" s="5">
        <v>44873</v>
      </c>
      <c r="I411" s="5">
        <v>44909</v>
      </c>
      <c r="J411" s="6">
        <v>45640</v>
      </c>
      <c r="K411" s="4">
        <v>288000</v>
      </c>
      <c r="L411" s="16">
        <v>0.18</v>
      </c>
      <c r="M411" s="4">
        <f t="shared" si="30"/>
        <v>3124.6027397260273</v>
      </c>
      <c r="N411" s="4">
        <f t="shared" si="31"/>
        <v>103822.02739726027</v>
      </c>
      <c r="O411" s="4">
        <f t="shared" si="32"/>
        <v>106946.63013698631</v>
      </c>
      <c r="P411" s="5">
        <f>IF(J411&gt;SUMIFS(Sales!$H:$H,Sales!$C:$C,Investors!G411),SUMIFS(Sales!$H:$H,Sales!$C:$C,Investors!G411),Investors!J411)</f>
        <v>45640</v>
      </c>
      <c r="Q411">
        <f t="shared" si="33"/>
        <v>394946.63013698632</v>
      </c>
      <c r="R411">
        <f>IF(J411&lt;SUMIFS(Sales!$H:$H,Sales!$C:$C,Investors!G411),0,Investors!Q411)</f>
        <v>0</v>
      </c>
      <c r="S411" s="20">
        <f>SUMIFS(Sales!$H:$H,Sales!$C:$C,Investors!G411)</f>
        <v>45740</v>
      </c>
      <c r="T411" s="18" t="str">
        <f t="shared" si="34"/>
        <v>Exit</v>
      </c>
    </row>
    <row r="412" spans="1:20" hidden="1">
      <c r="A412" t="s">
        <v>698</v>
      </c>
      <c r="B412" t="s">
        <v>699</v>
      </c>
      <c r="C412" t="s">
        <v>700</v>
      </c>
      <c r="D412" t="s">
        <v>86</v>
      </c>
      <c r="E412" t="s">
        <v>241</v>
      </c>
      <c r="F412">
        <v>9</v>
      </c>
      <c r="G412" t="s">
        <v>243</v>
      </c>
      <c r="H412" s="5">
        <v>44944</v>
      </c>
      <c r="I412" s="5">
        <v>45016</v>
      </c>
      <c r="J412" s="6">
        <v>45532</v>
      </c>
      <c r="K412" s="4">
        <v>429243.84</v>
      </c>
      <c r="L412" s="16">
        <v>0.18</v>
      </c>
      <c r="M412" s="4">
        <f t="shared" si="30"/>
        <v>9314.0033227397271</v>
      </c>
      <c r="N412" s="4">
        <f t="shared" si="31"/>
        <v>109227.85714849315</v>
      </c>
      <c r="O412" s="4">
        <f t="shared" si="32"/>
        <v>118541.86047123287</v>
      </c>
      <c r="P412" s="5">
        <f>IF(J412&gt;SUMIFS(Sales!$H:$H,Sales!$C:$C,Investors!G412),SUMIFS(Sales!$H:$H,Sales!$C:$C,Investors!G412),Investors!J412)</f>
        <v>45532</v>
      </c>
      <c r="Q412">
        <f t="shared" si="33"/>
        <v>547785.70047123288</v>
      </c>
      <c r="R412">
        <f>IF(J412&lt;SUMIFS(Sales!$H:$H,Sales!$C:$C,Investors!G412),0,Investors!Q412)</f>
        <v>547785.70047123288</v>
      </c>
      <c r="S412" s="20">
        <f>SUMIFS(Sales!$H:$H,Sales!$C:$C,Investors!G412)</f>
        <v>45532</v>
      </c>
      <c r="T412" s="18" t="str">
        <f t="shared" si="34"/>
        <v>Sale</v>
      </c>
    </row>
    <row r="413" spans="1:20" hidden="1">
      <c r="A413" t="s">
        <v>698</v>
      </c>
      <c r="B413" t="s">
        <v>699</v>
      </c>
      <c r="C413" t="s">
        <v>700</v>
      </c>
      <c r="D413" t="s">
        <v>86</v>
      </c>
      <c r="E413" t="s">
        <v>241</v>
      </c>
      <c r="F413">
        <v>10</v>
      </c>
      <c r="G413" t="s">
        <v>244</v>
      </c>
      <c r="H413" s="5">
        <v>44946</v>
      </c>
      <c r="I413" s="5">
        <v>45016</v>
      </c>
      <c r="J413" s="6">
        <v>45523</v>
      </c>
      <c r="K413" s="4">
        <v>237315.07</v>
      </c>
      <c r="L413" s="16">
        <v>0.18</v>
      </c>
      <c r="M413" s="4">
        <f t="shared" si="30"/>
        <v>5006.3727095890408</v>
      </c>
      <c r="N413" s="4">
        <f t="shared" si="31"/>
        <v>59335.269282739726</v>
      </c>
      <c r="O413" s="4">
        <f t="shared" si="32"/>
        <v>64341.641992328769</v>
      </c>
      <c r="P413" s="5">
        <f>IF(J413&gt;SUMIFS(Sales!$H:$H,Sales!$C:$C,Investors!G413),SUMIFS(Sales!$H:$H,Sales!$C:$C,Investors!G413),Investors!J413)</f>
        <v>45523</v>
      </c>
      <c r="Q413">
        <f t="shared" si="33"/>
        <v>301656.71199232875</v>
      </c>
      <c r="R413">
        <f>IF(J413&lt;SUMIFS(Sales!$H:$H,Sales!$C:$C,Investors!G413),0,Investors!Q413)</f>
        <v>301656.71199232875</v>
      </c>
      <c r="S413" s="20">
        <f>SUMIFS(Sales!$H:$H,Sales!$C:$C,Investors!G413)</f>
        <v>45523</v>
      </c>
      <c r="T413" s="18" t="str">
        <f t="shared" si="34"/>
        <v>Sale</v>
      </c>
    </row>
    <row r="414" spans="1:20" hidden="1">
      <c r="A414" t="s">
        <v>698</v>
      </c>
      <c r="B414" t="s">
        <v>699</v>
      </c>
      <c r="C414" t="s">
        <v>700</v>
      </c>
      <c r="D414" t="s">
        <v>86</v>
      </c>
      <c r="E414" t="s">
        <v>185</v>
      </c>
      <c r="F414">
        <v>11</v>
      </c>
      <c r="G414" t="s">
        <v>203</v>
      </c>
      <c r="H414" s="5">
        <v>44963</v>
      </c>
      <c r="I414" s="5">
        <v>45072</v>
      </c>
      <c r="J414" s="6">
        <v>45803</v>
      </c>
      <c r="K414" s="4">
        <v>100000</v>
      </c>
      <c r="L414" s="16">
        <v>0.18</v>
      </c>
      <c r="M414" s="4">
        <f t="shared" si="30"/>
        <v>3284.9315068493152</v>
      </c>
      <c r="N414" s="4">
        <f t="shared" si="31"/>
        <v>32942.465753424658</v>
      </c>
      <c r="O414" s="4">
        <f t="shared" si="32"/>
        <v>36227.397260273974</v>
      </c>
      <c r="P414" s="5">
        <f>IF(J414&gt;SUMIFS(Sales!$H:$H,Sales!$C:$C,Investors!G414),SUMIFS(Sales!$H:$H,Sales!$C:$C,Investors!G414),Investors!J414)</f>
        <v>45740</v>
      </c>
      <c r="Q414">
        <f t="shared" si="33"/>
        <v>136227.39726027398</v>
      </c>
      <c r="R414">
        <f>IF(J414&lt;SUMIFS(Sales!$H:$H,Sales!$C:$C,Investors!G414),0,Investors!Q414)</f>
        <v>136227.39726027398</v>
      </c>
      <c r="S414" s="20">
        <f>SUMIFS(Sales!$H:$H,Sales!$C:$C,Investors!G414)</f>
        <v>45740</v>
      </c>
      <c r="T414" s="18" t="str">
        <f t="shared" si="34"/>
        <v>Sale</v>
      </c>
    </row>
    <row r="415" spans="1:20" hidden="1">
      <c r="A415" t="s">
        <v>698</v>
      </c>
      <c r="B415" t="s">
        <v>699</v>
      </c>
      <c r="C415" t="s">
        <v>700</v>
      </c>
      <c r="D415" t="s">
        <v>86</v>
      </c>
      <c r="E415" t="s">
        <v>219</v>
      </c>
      <c r="F415">
        <v>12</v>
      </c>
      <c r="G415" t="s">
        <v>220</v>
      </c>
      <c r="H415" s="5">
        <v>45013</v>
      </c>
      <c r="I415" s="5">
        <v>45161</v>
      </c>
      <c r="J415" s="6">
        <v>45892</v>
      </c>
      <c r="K415" s="4">
        <v>300000</v>
      </c>
      <c r="L415" s="16">
        <v>0.18</v>
      </c>
      <c r="M415" s="4">
        <f t="shared" si="30"/>
        <v>13380.821917808218</v>
      </c>
      <c r="N415" s="4">
        <f t="shared" si="31"/>
        <v>64504.109589041094</v>
      </c>
      <c r="O415" s="4">
        <f t="shared" si="32"/>
        <v>77884.931506849316</v>
      </c>
      <c r="P415" s="5">
        <f>IF(J415&gt;SUMIFS(Sales!$H:$H,Sales!$C:$C,Investors!G415),SUMIFS(Sales!$H:$H,Sales!$C:$C,Investors!G415),Investors!J415)</f>
        <v>45597</v>
      </c>
      <c r="Q415">
        <f t="shared" si="33"/>
        <v>377884.9315068493</v>
      </c>
      <c r="R415">
        <f>IF(J415&lt;SUMIFS(Sales!$H:$H,Sales!$C:$C,Investors!G415),0,Investors!Q415)</f>
        <v>377884.9315068493</v>
      </c>
      <c r="S415" s="20">
        <f>SUMIFS(Sales!$H:$H,Sales!$C:$C,Investors!G415)</f>
        <v>45597</v>
      </c>
      <c r="T415" s="18" t="str">
        <f t="shared" si="34"/>
        <v>Sale</v>
      </c>
    </row>
    <row r="416" spans="1:20" hidden="1">
      <c r="A416" t="s">
        <v>698</v>
      </c>
      <c r="B416" t="s">
        <v>699</v>
      </c>
      <c r="C416" t="s">
        <v>700</v>
      </c>
      <c r="D416" t="s">
        <v>86</v>
      </c>
      <c r="E416" t="s">
        <v>219</v>
      </c>
      <c r="F416">
        <v>13</v>
      </c>
      <c r="G416" t="s">
        <v>221</v>
      </c>
      <c r="H416" s="5">
        <v>45013</v>
      </c>
      <c r="I416" s="5">
        <v>45161</v>
      </c>
      <c r="J416" s="6">
        <v>45892</v>
      </c>
      <c r="K416" s="4">
        <v>300000</v>
      </c>
      <c r="L416" s="16">
        <v>0.18</v>
      </c>
      <c r="M416" s="4">
        <f t="shared" si="30"/>
        <v>13380.821917808218</v>
      </c>
      <c r="N416" s="4">
        <f t="shared" si="31"/>
        <v>64504.109589041094</v>
      </c>
      <c r="O416" s="4">
        <f t="shared" si="32"/>
        <v>77884.931506849316</v>
      </c>
      <c r="P416" s="5">
        <f>IF(J416&gt;SUMIFS(Sales!$H:$H,Sales!$C:$C,Investors!G416),SUMIFS(Sales!$H:$H,Sales!$C:$C,Investors!G416),Investors!J416)</f>
        <v>45597</v>
      </c>
      <c r="Q416">
        <f t="shared" si="33"/>
        <v>377884.9315068493</v>
      </c>
      <c r="R416">
        <f>IF(J416&lt;SUMIFS(Sales!$H:$H,Sales!$C:$C,Investors!G416),0,Investors!Q416)</f>
        <v>377884.9315068493</v>
      </c>
      <c r="S416" s="20">
        <f>SUMIFS(Sales!$H:$H,Sales!$C:$C,Investors!G416)</f>
        <v>45597</v>
      </c>
      <c r="T416" s="18" t="str">
        <f t="shared" si="34"/>
        <v>Sale</v>
      </c>
    </row>
    <row r="417" spans="1:20" hidden="1">
      <c r="A417" t="s">
        <v>698</v>
      </c>
      <c r="B417" t="s">
        <v>699</v>
      </c>
      <c r="C417" t="s">
        <v>700</v>
      </c>
      <c r="D417" t="s">
        <v>86</v>
      </c>
      <c r="E417" t="s">
        <v>219</v>
      </c>
      <c r="F417">
        <v>14</v>
      </c>
      <c r="G417" t="s">
        <v>222</v>
      </c>
      <c r="H417" s="5">
        <v>45013</v>
      </c>
      <c r="I417" s="5">
        <v>45161</v>
      </c>
      <c r="J417" s="6">
        <v>45892</v>
      </c>
      <c r="K417" s="4">
        <v>300000</v>
      </c>
      <c r="L417" s="16">
        <v>0.18</v>
      </c>
      <c r="M417" s="4">
        <f t="shared" si="30"/>
        <v>13380.821917808218</v>
      </c>
      <c r="N417" s="4">
        <f t="shared" si="31"/>
        <v>59769.863013698632</v>
      </c>
      <c r="O417" s="4">
        <f t="shared" si="32"/>
        <v>73150.684931506854</v>
      </c>
      <c r="P417" s="5">
        <f>IF(J417&gt;SUMIFS(Sales!$H:$H,Sales!$C:$C,Investors!G417),SUMIFS(Sales!$H:$H,Sales!$C:$C,Investors!G417),Investors!J417)</f>
        <v>45565</v>
      </c>
      <c r="Q417">
        <f t="shared" si="33"/>
        <v>373150.68493150687</v>
      </c>
      <c r="R417">
        <f>IF(J417&lt;SUMIFS(Sales!$H:$H,Sales!$C:$C,Investors!G417),0,Investors!Q417)</f>
        <v>373150.68493150687</v>
      </c>
      <c r="S417" s="20">
        <f>SUMIFS(Sales!$H:$H,Sales!$C:$C,Investors!G417)</f>
        <v>45565</v>
      </c>
      <c r="T417" s="18" t="str">
        <f t="shared" si="34"/>
        <v>Sale</v>
      </c>
    </row>
    <row r="418" spans="1:20" hidden="1">
      <c r="A418" t="s">
        <v>698</v>
      </c>
      <c r="B418" t="s">
        <v>699</v>
      </c>
      <c r="C418" t="s">
        <v>700</v>
      </c>
      <c r="D418" t="s">
        <v>86</v>
      </c>
      <c r="E418" t="s">
        <v>185</v>
      </c>
      <c r="F418">
        <v>15</v>
      </c>
      <c r="G418" t="s">
        <v>188</v>
      </c>
      <c r="H418" s="5">
        <v>45028</v>
      </c>
      <c r="I418" s="5">
        <v>45129</v>
      </c>
      <c r="J418" s="6">
        <v>45530</v>
      </c>
      <c r="K418" s="4">
        <v>248756.16</v>
      </c>
      <c r="L418" s="16">
        <v>0.18</v>
      </c>
      <c r="M418" s="4">
        <f t="shared" si="30"/>
        <v>7571.7285961643847</v>
      </c>
      <c r="N418" s="4">
        <f t="shared" si="31"/>
        <v>49192.382544657536</v>
      </c>
      <c r="O418" s="4">
        <f t="shared" si="32"/>
        <v>56764.111140821922</v>
      </c>
      <c r="P418" s="5">
        <f>IF(J418&gt;SUMIFS(Sales!$H:$H,Sales!$C:$C,Investors!G418),SUMIFS(Sales!$H:$H,Sales!$C:$C,Investors!G418),Investors!J418)</f>
        <v>45530</v>
      </c>
      <c r="Q418">
        <f t="shared" si="33"/>
        <v>305520.27114082192</v>
      </c>
      <c r="R418">
        <f>IF(J418&lt;SUMIFS(Sales!$H:$H,Sales!$C:$C,Investors!G418),0,Investors!Q418)</f>
        <v>0</v>
      </c>
      <c r="S418" s="20">
        <f>SUMIFS(Sales!$H:$H,Sales!$C:$C,Investors!G418)</f>
        <v>45740</v>
      </c>
      <c r="T418" s="18" t="str">
        <f t="shared" si="34"/>
        <v>Exit</v>
      </c>
    </row>
    <row r="419" spans="1:20" hidden="1">
      <c r="A419" t="s">
        <v>698</v>
      </c>
      <c r="B419" t="s">
        <v>699</v>
      </c>
      <c r="C419" t="s">
        <v>700</v>
      </c>
      <c r="D419" t="s">
        <v>86</v>
      </c>
      <c r="E419" t="s">
        <v>132</v>
      </c>
      <c r="F419">
        <v>16</v>
      </c>
      <c r="G419" t="s">
        <v>136</v>
      </c>
      <c r="H419" s="5">
        <v>45175</v>
      </c>
      <c r="I419" s="5">
        <v>45224</v>
      </c>
      <c r="J419" s="6">
        <v>45955</v>
      </c>
      <c r="K419" s="4">
        <v>343865.75</v>
      </c>
      <c r="L419" s="16">
        <v>0.18</v>
      </c>
      <c r="M419" s="4">
        <f t="shared" si="30"/>
        <v>5077.9079246575338</v>
      </c>
      <c r="N419" s="4">
        <f t="shared" si="31"/>
        <v>123791.67</v>
      </c>
      <c r="O419" s="4">
        <f t="shared" si="32"/>
        <v>128869.57792465753</v>
      </c>
      <c r="P419" s="5">
        <f>IF(J419&gt;SUMIFS(Sales!$H:$H,Sales!$C:$C,Investors!G419),SUMIFS(Sales!$H:$H,Sales!$C:$C,Investors!G419),Investors!J419)</f>
        <v>45954</v>
      </c>
      <c r="Q419">
        <f t="shared" si="33"/>
        <v>472735.3279246575</v>
      </c>
      <c r="R419">
        <f>IF(J419&lt;SUMIFS(Sales!$H:$H,Sales!$C:$C,Investors!G419),0,Investors!Q419)</f>
        <v>472735.3279246575</v>
      </c>
      <c r="S419" s="20">
        <f>SUMIFS(Sales!$H:$H,Sales!$C:$C,Investors!G419)</f>
        <v>45954</v>
      </c>
      <c r="T419" s="18" t="str">
        <f t="shared" si="34"/>
        <v>Sale</v>
      </c>
    </row>
    <row r="420" spans="1:20" hidden="1">
      <c r="A420" t="s">
        <v>698</v>
      </c>
      <c r="B420" t="s">
        <v>699</v>
      </c>
      <c r="C420" t="s">
        <v>700</v>
      </c>
      <c r="D420" t="s">
        <v>86</v>
      </c>
      <c r="E420" t="s">
        <v>132</v>
      </c>
      <c r="F420">
        <v>17</v>
      </c>
      <c r="G420" t="s">
        <v>138</v>
      </c>
      <c r="H420" s="5">
        <v>45187</v>
      </c>
      <c r="I420" s="5">
        <v>45224</v>
      </c>
      <c r="J420" s="6">
        <v>45955</v>
      </c>
      <c r="K420" s="4">
        <v>266623.38</v>
      </c>
      <c r="L420" s="16">
        <v>0.18</v>
      </c>
      <c r="M420" s="4">
        <f t="shared" si="30"/>
        <v>2973.0333057534244</v>
      </c>
      <c r="N420" s="4">
        <f t="shared" si="31"/>
        <v>95984.416800000006</v>
      </c>
      <c r="O420" s="4">
        <f t="shared" si="32"/>
        <v>98957.450105753436</v>
      </c>
      <c r="P420" s="5">
        <f>IF(J420&gt;SUMIFS(Sales!$H:$H,Sales!$C:$C,Investors!G420),SUMIFS(Sales!$H:$H,Sales!$C:$C,Investors!G420),Investors!J420)</f>
        <v>45954</v>
      </c>
      <c r="Q420">
        <f t="shared" si="33"/>
        <v>365580.83010575344</v>
      </c>
      <c r="R420">
        <f>IF(J420&lt;SUMIFS(Sales!$H:$H,Sales!$C:$C,Investors!G420),0,Investors!Q420)</f>
        <v>365580.83010575344</v>
      </c>
      <c r="S420" s="20">
        <f>SUMIFS(Sales!$H:$H,Sales!$C:$C,Investors!G420)</f>
        <v>45954</v>
      </c>
      <c r="T420" s="18" t="str">
        <f t="shared" si="34"/>
        <v>Sale</v>
      </c>
    </row>
    <row r="421" spans="1:20" hidden="1">
      <c r="A421" t="s">
        <v>698</v>
      </c>
      <c r="B421" t="s">
        <v>699</v>
      </c>
      <c r="C421" t="s">
        <v>700</v>
      </c>
      <c r="D421" t="s">
        <v>86</v>
      </c>
      <c r="E421" t="s">
        <v>119</v>
      </c>
      <c r="F421">
        <v>18</v>
      </c>
      <c r="G421" t="s">
        <v>121</v>
      </c>
      <c r="H421" s="5">
        <v>45447</v>
      </c>
      <c r="I421" s="5">
        <v>45468</v>
      </c>
      <c r="J421" s="6">
        <v>46199</v>
      </c>
      <c r="K421" s="4">
        <v>900000</v>
      </c>
      <c r="L421" s="16">
        <v>0.18</v>
      </c>
      <c r="M421" s="4">
        <f t="shared" si="30"/>
        <v>5695.8904109589048</v>
      </c>
      <c r="N421" s="4">
        <f t="shared" si="31"/>
        <v>153567.12328767125</v>
      </c>
      <c r="O421" s="4">
        <f t="shared" si="32"/>
        <v>159263.01369863015</v>
      </c>
      <c r="P421" s="5">
        <f>IF(J421&gt;SUMIFS(Sales!$H:$H,Sales!$C:$C,Investors!G421),SUMIFS(Sales!$H:$H,Sales!$C:$C,Investors!G421),Investors!J421)</f>
        <v>45814</v>
      </c>
      <c r="Q421">
        <f t="shared" si="33"/>
        <v>1059263.01369863</v>
      </c>
      <c r="R421">
        <f>IF(J421&lt;SUMIFS(Sales!$H:$H,Sales!$C:$C,Investors!G421),0,Investors!Q421)</f>
        <v>1059263.01369863</v>
      </c>
      <c r="S421" s="20">
        <f>SUMIFS(Sales!$H:$H,Sales!$C:$C,Investors!G421)</f>
        <v>45814</v>
      </c>
      <c r="T421" s="18" t="str">
        <f t="shared" si="34"/>
        <v>Sale</v>
      </c>
    </row>
    <row r="422" spans="1:20" hidden="1">
      <c r="A422" t="s">
        <v>698</v>
      </c>
      <c r="B422" t="s">
        <v>699</v>
      </c>
      <c r="C422" t="s">
        <v>700</v>
      </c>
      <c r="D422" t="s">
        <v>86</v>
      </c>
      <c r="E422" t="s">
        <v>172</v>
      </c>
      <c r="F422">
        <v>19</v>
      </c>
      <c r="G422" t="s">
        <v>179</v>
      </c>
      <c r="H422" s="5">
        <v>45539</v>
      </c>
      <c r="I422" s="5">
        <v>45539</v>
      </c>
      <c r="J422" s="6">
        <v>46270</v>
      </c>
      <c r="K422" s="4">
        <v>305353.3</v>
      </c>
      <c r="L422" s="16">
        <v>0.18</v>
      </c>
      <c r="M422" s="4">
        <f t="shared" si="30"/>
        <v>0</v>
      </c>
      <c r="N422" s="4">
        <f t="shared" si="31"/>
        <v>19877.244953424655</v>
      </c>
      <c r="O422" s="4">
        <f t="shared" si="32"/>
        <v>19877.244953424655</v>
      </c>
      <c r="P422" s="5">
        <f>IF(J422&gt;SUMIFS(Sales!$H:$H,Sales!$C:$C,Investors!G422),SUMIFS(Sales!$H:$H,Sales!$C:$C,Investors!G422),Investors!J422)</f>
        <v>45671</v>
      </c>
      <c r="Q422">
        <f t="shared" si="33"/>
        <v>325230.54495342466</v>
      </c>
      <c r="R422">
        <f>IF(J422&lt;SUMIFS(Sales!$H:$H,Sales!$C:$C,Investors!G422),0,Investors!Q422)</f>
        <v>325230.54495342466</v>
      </c>
      <c r="S422" s="20">
        <f>SUMIFS(Sales!$H:$H,Sales!$C:$C,Investors!G422)</f>
        <v>45671</v>
      </c>
      <c r="T422" s="18" t="str">
        <f t="shared" si="34"/>
        <v>Sale</v>
      </c>
    </row>
    <row r="423" spans="1:20" hidden="1">
      <c r="A423" t="s">
        <v>701</v>
      </c>
      <c r="B423" t="s">
        <v>702</v>
      </c>
      <c r="C423" t="s">
        <v>703</v>
      </c>
      <c r="D423" t="s">
        <v>86</v>
      </c>
      <c r="E423" t="s">
        <v>241</v>
      </c>
      <c r="F423">
        <v>2</v>
      </c>
      <c r="G423" t="s">
        <v>256</v>
      </c>
      <c r="H423" s="5">
        <v>45030</v>
      </c>
      <c r="I423" s="5">
        <v>45129</v>
      </c>
      <c r="J423" s="6">
        <v>45531</v>
      </c>
      <c r="K423" s="4">
        <v>118439.03999999999</v>
      </c>
      <c r="L423" s="16">
        <v>0.14000000000000001</v>
      </c>
      <c r="M423" s="4">
        <f t="shared" si="30"/>
        <v>3533.7017687671237</v>
      </c>
      <c r="N423" s="4">
        <f t="shared" si="31"/>
        <v>18262.326496438356</v>
      </c>
      <c r="O423" s="4">
        <f t="shared" si="32"/>
        <v>21796.028265205481</v>
      </c>
      <c r="P423" s="5">
        <f>IF(J423&gt;SUMIFS(Sales!$H:$H,Sales!$C:$C,Investors!G423),SUMIFS(Sales!$H:$H,Sales!$C:$C,Investors!G423),Investors!J423)</f>
        <v>45531</v>
      </c>
      <c r="Q423">
        <f t="shared" si="33"/>
        <v>140235.06826520548</v>
      </c>
      <c r="R423">
        <f>IF(J423&lt;SUMIFS(Sales!$H:$H,Sales!$C:$C,Investors!G423),0,Investors!Q423)</f>
        <v>140235.06826520548</v>
      </c>
      <c r="S423" s="20">
        <f>SUMIFS(Sales!$H:$H,Sales!$C:$C,Investors!G423)</f>
        <v>45531</v>
      </c>
      <c r="T423" s="18" t="str">
        <f t="shared" si="34"/>
        <v>Sale</v>
      </c>
    </row>
    <row r="424" spans="1:20" hidden="1">
      <c r="A424" t="s">
        <v>704</v>
      </c>
      <c r="B424" t="s">
        <v>705</v>
      </c>
      <c r="C424" t="s">
        <v>706</v>
      </c>
      <c r="D424" t="s">
        <v>24</v>
      </c>
      <c r="E424" t="s">
        <v>44</v>
      </c>
      <c r="F424">
        <v>1</v>
      </c>
      <c r="G424" t="s">
        <v>73</v>
      </c>
      <c r="H424" s="5">
        <v>44601</v>
      </c>
      <c r="I424" s="5">
        <v>44664</v>
      </c>
      <c r="J424" s="6">
        <v>44942</v>
      </c>
      <c r="K424" s="4">
        <v>350000</v>
      </c>
      <c r="L424" s="16">
        <v>0.14000000000000001</v>
      </c>
      <c r="M424" s="4">
        <f t="shared" si="30"/>
        <v>6645.2054794520545</v>
      </c>
      <c r="N424" s="4">
        <f t="shared" si="31"/>
        <v>37320.547945205486</v>
      </c>
      <c r="O424" s="4">
        <f t="shared" si="32"/>
        <v>43965.753424657538</v>
      </c>
      <c r="P424" s="5">
        <f>IF(J424&gt;SUMIFS(Sales!$H:$H,Sales!$C:$C,Investors!G424),SUMIFS(Sales!$H:$H,Sales!$C:$C,Investors!G424),Investors!J424)</f>
        <v>44942</v>
      </c>
      <c r="Q424">
        <f t="shared" si="33"/>
        <v>393965.75342465751</v>
      </c>
      <c r="R424">
        <f>IF(J424&lt;SUMIFS(Sales!$H:$H,Sales!$C:$C,Investors!G424),0,Investors!Q424)</f>
        <v>393965.75342465751</v>
      </c>
      <c r="S424" s="20">
        <f>SUMIFS(Sales!$H:$H,Sales!$C:$C,Investors!G424)</f>
        <v>44942</v>
      </c>
      <c r="T424" s="18" t="str">
        <f t="shared" si="34"/>
        <v>Sale</v>
      </c>
    </row>
    <row r="425" spans="1:20" hidden="1">
      <c r="A425" t="s">
        <v>704</v>
      </c>
      <c r="B425" t="s">
        <v>705</v>
      </c>
      <c r="C425" t="s">
        <v>706</v>
      </c>
      <c r="D425" t="s">
        <v>86</v>
      </c>
      <c r="E425" t="s">
        <v>241</v>
      </c>
      <c r="F425">
        <v>2</v>
      </c>
      <c r="G425" t="s">
        <v>248</v>
      </c>
      <c r="H425" s="5">
        <v>44952</v>
      </c>
      <c r="I425" s="5">
        <v>45044</v>
      </c>
      <c r="J425" s="6">
        <v>45541</v>
      </c>
      <c r="K425" s="4">
        <v>500000</v>
      </c>
      <c r="L425" s="16">
        <v>0.16</v>
      </c>
      <c r="M425" s="4">
        <f t="shared" si="30"/>
        <v>13863.013698630139</v>
      </c>
      <c r="N425" s="4">
        <f t="shared" si="31"/>
        <v>108931.50684931506</v>
      </c>
      <c r="O425" s="4">
        <f t="shared" si="32"/>
        <v>122794.5205479452</v>
      </c>
      <c r="P425" s="5">
        <f>IF(J425&gt;SUMIFS(Sales!$H:$H,Sales!$C:$C,Investors!G425),SUMIFS(Sales!$H:$H,Sales!$C:$C,Investors!G425),Investors!J425)</f>
        <v>45541</v>
      </c>
      <c r="Q425">
        <f t="shared" si="33"/>
        <v>622794.52054794517</v>
      </c>
      <c r="R425">
        <f>IF(J425&lt;SUMIFS(Sales!$H:$H,Sales!$C:$C,Investors!G425),0,Investors!Q425)</f>
        <v>622794.52054794517</v>
      </c>
      <c r="S425" s="20">
        <f>SUMIFS(Sales!$H:$H,Sales!$C:$C,Investors!G425)</f>
        <v>45541</v>
      </c>
      <c r="T425" s="18" t="str">
        <f t="shared" si="34"/>
        <v>Sale</v>
      </c>
    </row>
    <row r="426" spans="1:20" hidden="1">
      <c r="A426" t="s">
        <v>707</v>
      </c>
      <c r="B426" t="s">
        <v>708</v>
      </c>
      <c r="C426" t="s">
        <v>635</v>
      </c>
      <c r="D426" t="s">
        <v>86</v>
      </c>
      <c r="E426" t="s">
        <v>87</v>
      </c>
      <c r="F426">
        <v>2</v>
      </c>
      <c r="G426" t="s">
        <v>98</v>
      </c>
      <c r="H426" s="5">
        <v>44862</v>
      </c>
      <c r="I426" s="5">
        <v>44903</v>
      </c>
      <c r="J426" s="6">
        <v>45471</v>
      </c>
      <c r="K426" s="4">
        <v>111894.52</v>
      </c>
      <c r="L426" s="16">
        <v>0.14000000000000001</v>
      </c>
      <c r="M426" s="4">
        <f t="shared" si="30"/>
        <v>1382.5870827397259</v>
      </c>
      <c r="N426" s="4">
        <f t="shared" si="31"/>
        <v>24377.677343561649</v>
      </c>
      <c r="O426" s="4">
        <f t="shared" si="32"/>
        <v>25760.264426301375</v>
      </c>
      <c r="P426" s="5">
        <f>IF(J426&gt;SUMIFS(Sales!$H:$H,Sales!$C:$C,Investors!G426),SUMIFS(Sales!$H:$H,Sales!$C:$C,Investors!G426),Investors!J426)</f>
        <v>45471</v>
      </c>
      <c r="Q426">
        <f t="shared" si="33"/>
        <v>137654.78442630137</v>
      </c>
      <c r="R426">
        <f>IF(J426&lt;SUMIFS(Sales!$H:$H,Sales!$C:$C,Investors!G426),0,Investors!Q426)</f>
        <v>137654.78442630137</v>
      </c>
      <c r="S426" s="20">
        <f>SUMIFS(Sales!$H:$H,Sales!$C:$C,Investors!G426)</f>
        <v>45471</v>
      </c>
      <c r="T426" s="18" t="str">
        <f t="shared" si="34"/>
        <v>Sale</v>
      </c>
    </row>
    <row r="427" spans="1:20" hidden="1">
      <c r="A427" t="s">
        <v>709</v>
      </c>
      <c r="B427" t="s">
        <v>683</v>
      </c>
      <c r="C427" t="s">
        <v>664</v>
      </c>
      <c r="D427" t="s">
        <v>24</v>
      </c>
      <c r="E427" t="s">
        <v>44</v>
      </c>
      <c r="F427">
        <v>1</v>
      </c>
      <c r="G427" t="s">
        <v>61</v>
      </c>
      <c r="H427" s="5">
        <v>44473</v>
      </c>
      <c r="I427" s="5">
        <v>44618</v>
      </c>
      <c r="J427" s="6">
        <v>45343</v>
      </c>
      <c r="K427" s="4">
        <v>1000000</v>
      </c>
      <c r="L427" s="16">
        <v>0.18</v>
      </c>
      <c r="M427" s="4">
        <f t="shared" si="30"/>
        <v>43698.630136986307</v>
      </c>
      <c r="N427" s="4">
        <f t="shared" si="31"/>
        <v>357534.24657534249</v>
      </c>
      <c r="O427" s="4">
        <f t="shared" si="32"/>
        <v>401232.87671232881</v>
      </c>
      <c r="P427" s="5">
        <f>IF(J427&gt;SUMIFS(Sales!$H:$H,Sales!$C:$C,Investors!G427),SUMIFS(Sales!$H:$H,Sales!$C:$C,Investors!G427),Investors!J427)</f>
        <v>45343</v>
      </c>
      <c r="Q427">
        <f t="shared" si="33"/>
        <v>1401232.8767123288</v>
      </c>
      <c r="R427">
        <f>IF(J427&lt;SUMIFS(Sales!$H:$H,Sales!$C:$C,Investors!G427),0,Investors!Q427)</f>
        <v>0</v>
      </c>
      <c r="S427" s="20">
        <f>SUMIFS(Sales!$H:$H,Sales!$C:$C,Investors!G427)</f>
        <v>45471</v>
      </c>
      <c r="T427" s="18" t="str">
        <f t="shared" si="34"/>
        <v>Exit</v>
      </c>
    </row>
    <row r="428" spans="1:20" hidden="1">
      <c r="A428" t="s">
        <v>709</v>
      </c>
      <c r="B428" t="s">
        <v>683</v>
      </c>
      <c r="C428" t="s">
        <v>664</v>
      </c>
      <c r="D428" t="s">
        <v>24</v>
      </c>
      <c r="E428" t="s">
        <v>44</v>
      </c>
      <c r="F428">
        <v>2</v>
      </c>
      <c r="G428" t="s">
        <v>69</v>
      </c>
      <c r="H428" s="5">
        <v>44473</v>
      </c>
      <c r="I428" s="5">
        <v>44618</v>
      </c>
      <c r="J428" s="6">
        <v>45128</v>
      </c>
      <c r="K428" s="4">
        <v>1000000</v>
      </c>
      <c r="L428" s="16">
        <v>0.18</v>
      </c>
      <c r="M428" s="4">
        <f t="shared" si="30"/>
        <v>43698.630136986307</v>
      </c>
      <c r="N428" s="4">
        <f t="shared" si="31"/>
        <v>251506.84931506851</v>
      </c>
      <c r="O428" s="4">
        <f t="shared" si="32"/>
        <v>295205.47945205483</v>
      </c>
      <c r="P428" s="5">
        <f>IF(J428&gt;SUMIFS(Sales!$H:$H,Sales!$C:$C,Investors!G428),SUMIFS(Sales!$H:$H,Sales!$C:$C,Investors!G428),Investors!J428)</f>
        <v>45128</v>
      </c>
      <c r="Q428">
        <f t="shared" si="33"/>
        <v>1295205.4794520549</v>
      </c>
      <c r="R428">
        <f>IF(J428&lt;SUMIFS(Sales!$H:$H,Sales!$C:$C,Investors!G428),0,Investors!Q428)</f>
        <v>1295205.4794520549</v>
      </c>
      <c r="S428" s="20">
        <f>SUMIFS(Sales!$H:$H,Sales!$C:$C,Investors!G428)</f>
        <v>45128</v>
      </c>
      <c r="T428" s="18" t="str">
        <f t="shared" si="34"/>
        <v>Sale</v>
      </c>
    </row>
    <row r="429" spans="1:20" hidden="1">
      <c r="A429" t="s">
        <v>709</v>
      </c>
      <c r="B429" t="s">
        <v>683</v>
      </c>
      <c r="C429" t="s">
        <v>664</v>
      </c>
      <c r="D429" t="s">
        <v>86</v>
      </c>
      <c r="E429" t="s">
        <v>228</v>
      </c>
      <c r="F429">
        <v>4</v>
      </c>
      <c r="G429" t="s">
        <v>232</v>
      </c>
      <c r="H429" s="5">
        <v>44713</v>
      </c>
      <c r="I429" s="5">
        <v>44743</v>
      </c>
      <c r="J429" s="6">
        <v>45369</v>
      </c>
      <c r="K429" s="4">
        <v>500000</v>
      </c>
      <c r="L429" s="16">
        <v>0.18</v>
      </c>
      <c r="M429" s="4">
        <f t="shared" si="30"/>
        <v>4520.5479452054797</v>
      </c>
      <c r="N429" s="4">
        <f t="shared" si="31"/>
        <v>154356.16438356164</v>
      </c>
      <c r="O429" s="4">
        <f t="shared" si="32"/>
        <v>158876.71232876711</v>
      </c>
      <c r="P429" s="5">
        <f>IF(J429&gt;SUMIFS(Sales!$H:$H,Sales!$C:$C,Investors!G429),SUMIFS(Sales!$H:$H,Sales!$C:$C,Investors!G429),Investors!J429)</f>
        <v>45369</v>
      </c>
      <c r="Q429">
        <f t="shared" si="33"/>
        <v>658876.71232876717</v>
      </c>
      <c r="R429">
        <f>IF(J429&lt;SUMIFS(Sales!$H:$H,Sales!$C:$C,Investors!G429),0,Investors!Q429)</f>
        <v>658876.71232876717</v>
      </c>
      <c r="S429" s="20">
        <f>SUMIFS(Sales!$H:$H,Sales!$C:$C,Investors!G429)</f>
        <v>45369</v>
      </c>
      <c r="T429" s="18" t="str">
        <f t="shared" si="34"/>
        <v>Sale</v>
      </c>
    </row>
    <row r="430" spans="1:20" hidden="1">
      <c r="A430" t="s">
        <v>709</v>
      </c>
      <c r="B430" t="s">
        <v>683</v>
      </c>
      <c r="C430" t="s">
        <v>664</v>
      </c>
      <c r="D430" t="s">
        <v>86</v>
      </c>
      <c r="E430" t="s">
        <v>228</v>
      </c>
      <c r="F430">
        <v>5</v>
      </c>
      <c r="G430" t="s">
        <v>233</v>
      </c>
      <c r="H430" s="5">
        <v>44713</v>
      </c>
      <c r="I430" s="5">
        <v>44743</v>
      </c>
      <c r="J430" s="6">
        <v>45308</v>
      </c>
      <c r="K430" s="4">
        <v>1000000</v>
      </c>
      <c r="L430" s="16">
        <v>0.18</v>
      </c>
      <c r="M430" s="4">
        <f t="shared" si="30"/>
        <v>9041.0958904109593</v>
      </c>
      <c r="N430" s="4">
        <f t="shared" si="31"/>
        <v>278630.1369863014</v>
      </c>
      <c r="O430" s="4">
        <f t="shared" si="32"/>
        <v>287671.23287671234</v>
      </c>
      <c r="P430" s="5">
        <f>IF(J430&gt;SUMIFS(Sales!$H:$H,Sales!$C:$C,Investors!G430),SUMIFS(Sales!$H:$H,Sales!$C:$C,Investors!G430),Investors!J430)</f>
        <v>45308</v>
      </c>
      <c r="Q430">
        <f t="shared" si="33"/>
        <v>1287671.2328767125</v>
      </c>
      <c r="R430">
        <f>IF(J430&lt;SUMIFS(Sales!$H:$H,Sales!$C:$C,Investors!G430),0,Investors!Q430)</f>
        <v>1287671.2328767125</v>
      </c>
      <c r="S430" s="20">
        <f>SUMIFS(Sales!$H:$H,Sales!$C:$C,Investors!G430)</f>
        <v>45308</v>
      </c>
      <c r="T430" s="18" t="str">
        <f t="shared" si="34"/>
        <v>Sale</v>
      </c>
    </row>
    <row r="431" spans="1:20" hidden="1">
      <c r="A431" t="s">
        <v>709</v>
      </c>
      <c r="B431" t="s">
        <v>683</v>
      </c>
      <c r="C431" t="s">
        <v>664</v>
      </c>
      <c r="D431" t="s">
        <v>86</v>
      </c>
      <c r="E431" t="s">
        <v>228</v>
      </c>
      <c r="F431">
        <v>6</v>
      </c>
      <c r="G431" t="s">
        <v>235</v>
      </c>
      <c r="H431" s="5">
        <v>44713</v>
      </c>
      <c r="I431" s="5">
        <v>44743</v>
      </c>
      <c r="J431" s="6">
        <v>45323</v>
      </c>
      <c r="K431" s="4">
        <v>250000</v>
      </c>
      <c r="L431" s="16">
        <v>0.18</v>
      </c>
      <c r="M431" s="4">
        <f t="shared" si="30"/>
        <v>2260.2739726027398</v>
      </c>
      <c r="N431" s="4">
        <f t="shared" si="31"/>
        <v>71506.849315068495</v>
      </c>
      <c r="O431" s="4">
        <f t="shared" si="32"/>
        <v>73767.123287671231</v>
      </c>
      <c r="P431" s="5">
        <f>IF(J431&gt;SUMIFS(Sales!$H:$H,Sales!$C:$C,Investors!G431),SUMIFS(Sales!$H:$H,Sales!$C:$C,Investors!G431),Investors!J431)</f>
        <v>45323</v>
      </c>
      <c r="Q431">
        <f t="shared" si="33"/>
        <v>323767.12328767125</v>
      </c>
      <c r="R431">
        <f>IF(J431&lt;SUMIFS(Sales!$H:$H,Sales!$C:$C,Investors!G431),0,Investors!Q431)</f>
        <v>0</v>
      </c>
      <c r="S431" s="20">
        <f>SUMIFS(Sales!$H:$H,Sales!$C:$C,Investors!G431)</f>
        <v>45336</v>
      </c>
      <c r="T431" s="18" t="str">
        <f t="shared" si="34"/>
        <v>Exit</v>
      </c>
    </row>
    <row r="432" spans="1:20" hidden="1">
      <c r="A432" t="s">
        <v>709</v>
      </c>
      <c r="B432" t="s">
        <v>683</v>
      </c>
      <c r="C432" t="s">
        <v>664</v>
      </c>
      <c r="D432" t="s">
        <v>86</v>
      </c>
      <c r="E432" t="s">
        <v>228</v>
      </c>
      <c r="F432">
        <v>7</v>
      </c>
      <c r="G432" t="s">
        <v>237</v>
      </c>
      <c r="H432" s="5">
        <v>44713</v>
      </c>
      <c r="I432" s="5">
        <v>44743</v>
      </c>
      <c r="J432" s="6">
        <v>45483</v>
      </c>
      <c r="K432" s="4">
        <v>1000000</v>
      </c>
      <c r="L432" s="16">
        <v>0.18</v>
      </c>
      <c r="M432" s="4">
        <f t="shared" si="30"/>
        <v>9041.0958904109593</v>
      </c>
      <c r="N432" s="4">
        <f t="shared" si="31"/>
        <v>364931.50684931508</v>
      </c>
      <c r="O432" s="4">
        <f t="shared" si="32"/>
        <v>373972.60273972602</v>
      </c>
      <c r="P432" s="5">
        <f>IF(J432&gt;SUMIFS(Sales!$H:$H,Sales!$C:$C,Investors!G432),SUMIFS(Sales!$H:$H,Sales!$C:$C,Investors!G432),Investors!J432)</f>
        <v>45483</v>
      </c>
      <c r="Q432">
        <f t="shared" si="33"/>
        <v>1373972.602739726</v>
      </c>
      <c r="R432">
        <f>IF(J432&lt;SUMIFS(Sales!$H:$H,Sales!$C:$C,Investors!G432),0,Investors!Q432)</f>
        <v>1373972.602739726</v>
      </c>
      <c r="S432" s="20">
        <f>SUMIFS(Sales!$H:$H,Sales!$C:$C,Investors!G432)</f>
        <v>45483</v>
      </c>
      <c r="T432" s="18" t="str">
        <f t="shared" si="34"/>
        <v>Sale</v>
      </c>
    </row>
    <row r="433" spans="1:20">
      <c r="A433" t="s">
        <v>709</v>
      </c>
      <c r="B433" t="s">
        <v>683</v>
      </c>
      <c r="C433" t="s">
        <v>664</v>
      </c>
      <c r="D433" t="s">
        <v>86</v>
      </c>
      <c r="E433" t="s">
        <v>228</v>
      </c>
      <c r="F433">
        <v>8</v>
      </c>
      <c r="G433" t="s">
        <v>240</v>
      </c>
      <c r="H433" s="5">
        <v>44713</v>
      </c>
      <c r="I433" s="5">
        <v>44743</v>
      </c>
      <c r="J433" s="6">
        <v>45540</v>
      </c>
      <c r="K433" s="4">
        <v>265000</v>
      </c>
      <c r="L433" s="16">
        <v>0.18</v>
      </c>
      <c r="M433" s="4">
        <f t="shared" si="30"/>
        <v>2395.8904109589043</v>
      </c>
      <c r="N433" s="4">
        <f t="shared" si="31"/>
        <v>104155.89041095891</v>
      </c>
      <c r="O433" s="4">
        <f t="shared" si="32"/>
        <v>106551.78082191781</v>
      </c>
      <c r="P433" s="5">
        <f>IF(J433&gt;SUMIFS(Sales!$H:$H,Sales!$C:$C,Investors!G433),SUMIFS(Sales!$H:$H,Sales!$C:$C,Investors!G433),Investors!J433)</f>
        <v>45540</v>
      </c>
      <c r="Q433">
        <f t="shared" si="33"/>
        <v>371551.78082191781</v>
      </c>
      <c r="R433">
        <f>IF(J433&lt;SUMIFS(Sales!$H:$H,Sales!$C:$C,Investors!G433),0,Investors!Q433)</f>
        <v>0</v>
      </c>
      <c r="S433" s="20">
        <f>SUMIFS(Sales!$H:$H,Sales!$C:$C,Investors!G433)</f>
        <v>45565</v>
      </c>
      <c r="T433" s="18" t="str">
        <f t="shared" si="34"/>
        <v>Exit</v>
      </c>
    </row>
    <row r="434" spans="1:20" hidden="1">
      <c r="A434" t="s">
        <v>709</v>
      </c>
      <c r="B434" t="s">
        <v>683</v>
      </c>
      <c r="C434" t="s">
        <v>664</v>
      </c>
      <c r="D434" t="s">
        <v>86</v>
      </c>
      <c r="E434" t="s">
        <v>241</v>
      </c>
      <c r="F434">
        <v>9</v>
      </c>
      <c r="G434" t="s">
        <v>246</v>
      </c>
      <c r="H434" s="5">
        <v>44950</v>
      </c>
      <c r="I434" s="5">
        <v>45016</v>
      </c>
      <c r="J434" s="6">
        <v>45520</v>
      </c>
      <c r="K434" s="4">
        <v>291044.52</v>
      </c>
      <c r="L434" s="16">
        <v>0.18</v>
      </c>
      <c r="M434" s="4">
        <f t="shared" si="30"/>
        <v>5788.9951101369861</v>
      </c>
      <c r="N434" s="4">
        <f t="shared" si="31"/>
        <v>72338.517409315071</v>
      </c>
      <c r="O434" s="4">
        <f t="shared" si="32"/>
        <v>78127.512519452051</v>
      </c>
      <c r="P434" s="5">
        <f>IF(J434&gt;SUMIFS(Sales!$H:$H,Sales!$C:$C,Investors!G434),SUMIFS(Sales!$H:$H,Sales!$C:$C,Investors!G434),Investors!J434)</f>
        <v>45520</v>
      </c>
      <c r="Q434">
        <f t="shared" si="33"/>
        <v>369172.03251945204</v>
      </c>
      <c r="R434">
        <f>IF(J434&lt;SUMIFS(Sales!$H:$H,Sales!$C:$C,Investors!G434),0,Investors!Q434)</f>
        <v>369172.03251945204</v>
      </c>
      <c r="S434" s="20">
        <f>SUMIFS(Sales!$H:$H,Sales!$C:$C,Investors!G434)</f>
        <v>45520</v>
      </c>
      <c r="T434" s="18" t="str">
        <f t="shared" si="34"/>
        <v>Sale</v>
      </c>
    </row>
    <row r="435" spans="1:20" hidden="1">
      <c r="A435" t="s">
        <v>709</v>
      </c>
      <c r="B435" t="s">
        <v>683</v>
      </c>
      <c r="C435" t="s">
        <v>664</v>
      </c>
      <c r="D435" t="s">
        <v>86</v>
      </c>
      <c r="E435" t="s">
        <v>241</v>
      </c>
      <c r="F435">
        <v>10</v>
      </c>
      <c r="G435" t="s">
        <v>248</v>
      </c>
      <c r="H435" s="5">
        <v>44952</v>
      </c>
      <c r="I435" s="5">
        <v>45044</v>
      </c>
      <c r="J435" s="6">
        <v>45541</v>
      </c>
      <c r="K435" s="4">
        <v>170585.96</v>
      </c>
      <c r="L435" s="16">
        <v>0.18</v>
      </c>
      <c r="M435" s="4">
        <f t="shared" si="30"/>
        <v>4729.6710005479454</v>
      </c>
      <c r="N435" s="4">
        <f t="shared" si="31"/>
        <v>41809.917757808216</v>
      </c>
      <c r="O435" s="4">
        <f t="shared" si="32"/>
        <v>46539.588758356163</v>
      </c>
      <c r="P435" s="5">
        <f>IF(J435&gt;SUMIFS(Sales!$H:$H,Sales!$C:$C,Investors!G435),SUMIFS(Sales!$H:$H,Sales!$C:$C,Investors!G435),Investors!J435)</f>
        <v>45541</v>
      </c>
      <c r="Q435">
        <f t="shared" si="33"/>
        <v>217125.54875835616</v>
      </c>
      <c r="R435">
        <f>IF(J435&lt;SUMIFS(Sales!$H:$H,Sales!$C:$C,Investors!G435),0,Investors!Q435)</f>
        <v>217125.54875835616</v>
      </c>
      <c r="S435" s="20">
        <f>SUMIFS(Sales!$H:$H,Sales!$C:$C,Investors!G435)</f>
        <v>45541</v>
      </c>
      <c r="T435" s="18" t="str">
        <f t="shared" si="34"/>
        <v>Sale</v>
      </c>
    </row>
    <row r="436" spans="1:20" hidden="1">
      <c r="A436" t="s">
        <v>709</v>
      </c>
      <c r="B436" t="s">
        <v>683</v>
      </c>
      <c r="C436" t="s">
        <v>664</v>
      </c>
      <c r="D436" t="s">
        <v>86</v>
      </c>
      <c r="E436" t="s">
        <v>163</v>
      </c>
      <c r="F436">
        <v>11</v>
      </c>
      <c r="G436" t="s">
        <v>168</v>
      </c>
      <c r="H436" s="5">
        <v>45141</v>
      </c>
      <c r="I436" s="5">
        <v>45259</v>
      </c>
      <c r="J436" s="6">
        <v>45990</v>
      </c>
      <c r="K436" s="4">
        <v>100000</v>
      </c>
      <c r="L436" s="16">
        <v>0.18</v>
      </c>
      <c r="M436" s="4">
        <f t="shared" si="30"/>
        <v>3556.1643835616437</v>
      </c>
      <c r="N436" s="4">
        <f t="shared" si="31"/>
        <v>25200</v>
      </c>
      <c r="O436" s="4">
        <f t="shared" si="32"/>
        <v>28756.164383561645</v>
      </c>
      <c r="P436" s="5">
        <f>IF(J436&gt;SUMIFS(Sales!$H:$H,Sales!$C:$C,Investors!G436),SUMIFS(Sales!$H:$H,Sales!$C:$C,Investors!G436),Investors!J436)</f>
        <v>45770</v>
      </c>
      <c r="Q436">
        <f t="shared" si="33"/>
        <v>128756.16438356164</v>
      </c>
      <c r="R436">
        <f>IF(J436&lt;SUMIFS(Sales!$H:$H,Sales!$C:$C,Investors!G436),0,Investors!Q436)</f>
        <v>128756.16438356164</v>
      </c>
      <c r="S436" s="20">
        <f>SUMIFS(Sales!$H:$H,Sales!$C:$C,Investors!G436)</f>
        <v>45770</v>
      </c>
      <c r="T436" s="18" t="str">
        <f t="shared" si="34"/>
        <v>Sale</v>
      </c>
    </row>
    <row r="437" spans="1:20" hidden="1">
      <c r="A437" t="s">
        <v>709</v>
      </c>
      <c r="B437" t="s">
        <v>683</v>
      </c>
      <c r="C437" t="s">
        <v>664</v>
      </c>
      <c r="D437" t="s">
        <v>86</v>
      </c>
      <c r="E437" t="s">
        <v>210</v>
      </c>
      <c r="F437">
        <v>12</v>
      </c>
      <c r="G437" t="s">
        <v>216</v>
      </c>
      <c r="H437" s="5">
        <v>45145</v>
      </c>
      <c r="I437" s="5">
        <v>45321</v>
      </c>
      <c r="J437" s="6">
        <v>46052</v>
      </c>
      <c r="K437" s="4">
        <v>1200000</v>
      </c>
      <c r="L437" s="16">
        <v>0.18</v>
      </c>
      <c r="M437" s="4">
        <f t="shared" si="30"/>
        <v>63649.315068493146</v>
      </c>
      <c r="N437" s="4">
        <f t="shared" si="31"/>
        <v>269260.27397260274</v>
      </c>
      <c r="O437" s="4">
        <f t="shared" si="32"/>
        <v>332909.58904109587</v>
      </c>
      <c r="P437" s="5">
        <f>IF(J437&gt;SUMIFS(Sales!$H:$H,Sales!$C:$C,Investors!G437),SUMIFS(Sales!$H:$H,Sales!$C:$C,Investors!G437),Investors!J437)</f>
        <v>45776</v>
      </c>
      <c r="Q437">
        <f t="shared" si="33"/>
        <v>1532909.5890410959</v>
      </c>
      <c r="R437">
        <f>IF(J437&lt;SUMIFS(Sales!$H:$H,Sales!$C:$C,Investors!G437),0,Investors!Q437)</f>
        <v>1532909.5890410959</v>
      </c>
      <c r="S437" s="20">
        <f>SUMIFS(Sales!$H:$H,Sales!$C:$C,Investors!G437)</f>
        <v>45776</v>
      </c>
      <c r="T437" s="18" t="str">
        <f t="shared" si="34"/>
        <v>Sale</v>
      </c>
    </row>
    <row r="438" spans="1:20" hidden="1">
      <c r="A438" t="s">
        <v>709</v>
      </c>
      <c r="B438" t="s">
        <v>683</v>
      </c>
      <c r="C438" t="s">
        <v>664</v>
      </c>
      <c r="D438" t="s">
        <v>86</v>
      </c>
      <c r="E438" t="s">
        <v>210</v>
      </c>
      <c r="F438">
        <v>13</v>
      </c>
      <c r="G438" t="s">
        <v>217</v>
      </c>
      <c r="H438" s="5">
        <v>45173</v>
      </c>
      <c r="I438" s="5">
        <v>45273</v>
      </c>
      <c r="J438" s="6">
        <v>46004</v>
      </c>
      <c r="K438" s="4">
        <v>180000</v>
      </c>
      <c r="L438" s="16">
        <v>0.18</v>
      </c>
      <c r="M438" s="4">
        <f t="shared" si="30"/>
        <v>5424.6575342465758</v>
      </c>
      <c r="N438" s="4">
        <f t="shared" si="31"/>
        <v>44649.863013698632</v>
      </c>
      <c r="O438" s="4">
        <f t="shared" si="32"/>
        <v>50074.520547945205</v>
      </c>
      <c r="P438" s="5">
        <f>IF(J438&gt;SUMIFS(Sales!$H:$H,Sales!$C:$C,Investors!G438),SUMIFS(Sales!$H:$H,Sales!$C:$C,Investors!G438),Investors!J438)</f>
        <v>45776</v>
      </c>
      <c r="Q438">
        <f t="shared" si="33"/>
        <v>230074.5205479452</v>
      </c>
      <c r="R438">
        <f>IF(J438&lt;SUMIFS(Sales!$H:$H,Sales!$C:$C,Investors!G438),0,Investors!Q438)</f>
        <v>230074.5205479452</v>
      </c>
      <c r="S438" s="20">
        <f>SUMIFS(Sales!$H:$H,Sales!$C:$C,Investors!G438)</f>
        <v>45776</v>
      </c>
      <c r="T438" s="18" t="str">
        <f t="shared" si="34"/>
        <v>Sale</v>
      </c>
    </row>
    <row r="439" spans="1:20" hidden="1">
      <c r="A439" t="s">
        <v>710</v>
      </c>
      <c r="B439" t="s">
        <v>711</v>
      </c>
      <c r="C439" t="s">
        <v>712</v>
      </c>
      <c r="D439" t="s">
        <v>24</v>
      </c>
      <c r="E439" t="s">
        <v>44</v>
      </c>
      <c r="F439">
        <v>1</v>
      </c>
      <c r="G439" t="s">
        <v>74</v>
      </c>
      <c r="H439" s="5">
        <v>44517</v>
      </c>
      <c r="I439" s="5">
        <v>44690</v>
      </c>
      <c r="J439" s="6">
        <v>45027</v>
      </c>
      <c r="K439" s="4">
        <v>1000000</v>
      </c>
      <c r="L439" s="16">
        <v>0.18</v>
      </c>
      <c r="M439" s="4">
        <f t="shared" si="30"/>
        <v>52136.986301369863</v>
      </c>
      <c r="N439" s="4">
        <f t="shared" si="31"/>
        <v>166191.78082191781</v>
      </c>
      <c r="O439" s="4">
        <f t="shared" si="32"/>
        <v>218328.76712328766</v>
      </c>
      <c r="P439" s="5">
        <f>IF(J439&gt;SUMIFS(Sales!$H:$H,Sales!$C:$C,Investors!G439),SUMIFS(Sales!$H:$H,Sales!$C:$C,Investors!G439),Investors!J439)</f>
        <v>45027</v>
      </c>
      <c r="Q439">
        <f t="shared" si="33"/>
        <v>1218328.7671232875</v>
      </c>
      <c r="R439">
        <f>IF(J439&lt;SUMIFS(Sales!$H:$H,Sales!$C:$C,Investors!G439),0,Investors!Q439)</f>
        <v>1218328.7671232875</v>
      </c>
      <c r="S439" s="20">
        <f>SUMIFS(Sales!$H:$H,Sales!$C:$C,Investors!G439)</f>
        <v>45027</v>
      </c>
      <c r="T439" s="18" t="str">
        <f t="shared" si="34"/>
        <v>Sale</v>
      </c>
    </row>
    <row r="440" spans="1:20" hidden="1">
      <c r="A440" t="s">
        <v>710</v>
      </c>
      <c r="B440" t="s">
        <v>711</v>
      </c>
      <c r="C440" t="s">
        <v>712</v>
      </c>
      <c r="D440" t="s">
        <v>86</v>
      </c>
      <c r="E440" t="s">
        <v>141</v>
      </c>
      <c r="F440">
        <v>2</v>
      </c>
      <c r="G440" t="s">
        <v>145</v>
      </c>
      <c r="H440" s="5">
        <v>45036</v>
      </c>
      <c r="I440" s="5">
        <v>45198</v>
      </c>
      <c r="J440" s="6">
        <v>45929</v>
      </c>
      <c r="K440" s="4">
        <v>1000000</v>
      </c>
      <c r="L440" s="16">
        <v>0.18</v>
      </c>
      <c r="M440" s="4">
        <f t="shared" si="30"/>
        <v>48821.917808219179</v>
      </c>
      <c r="N440" s="4">
        <f t="shared" si="31"/>
        <v>282082.19178082194</v>
      </c>
      <c r="O440" s="4">
        <f t="shared" si="32"/>
        <v>330904.10958904109</v>
      </c>
      <c r="P440" s="5">
        <f>IF(J440&gt;SUMIFS(Sales!$H:$H,Sales!$C:$C,Investors!G440),SUMIFS(Sales!$H:$H,Sales!$C:$C,Investors!G440),Investors!J440)</f>
        <v>45770</v>
      </c>
      <c r="Q440">
        <f t="shared" si="33"/>
        <v>1330904.1095890412</v>
      </c>
      <c r="R440">
        <f>IF(J440&lt;SUMIFS(Sales!$H:$H,Sales!$C:$C,Investors!G440),0,Investors!Q440)</f>
        <v>1330904.1095890412</v>
      </c>
      <c r="S440" s="20">
        <f>SUMIFS(Sales!$H:$H,Sales!$C:$C,Investors!G440)</f>
        <v>45770</v>
      </c>
      <c r="T440" s="18" t="str">
        <f t="shared" si="34"/>
        <v>Sale</v>
      </c>
    </row>
    <row r="441" spans="1:20" hidden="1">
      <c r="A441" t="s">
        <v>713</v>
      </c>
      <c r="B441" t="s">
        <v>714</v>
      </c>
      <c r="C441" t="s">
        <v>715</v>
      </c>
      <c r="D441" t="s">
        <v>86</v>
      </c>
      <c r="E441" t="s">
        <v>228</v>
      </c>
      <c r="F441">
        <v>2</v>
      </c>
      <c r="G441" t="s">
        <v>229</v>
      </c>
      <c r="H441" s="5">
        <v>44708</v>
      </c>
      <c r="I441" s="5">
        <v>44743</v>
      </c>
      <c r="J441" s="6">
        <v>45310</v>
      </c>
      <c r="K441" s="4">
        <v>300000</v>
      </c>
      <c r="L441" s="16">
        <v>0.18</v>
      </c>
      <c r="M441" s="4">
        <f t="shared" si="30"/>
        <v>3164.383561643835</v>
      </c>
      <c r="N441" s="4">
        <f t="shared" si="31"/>
        <v>83884.931506849316</v>
      </c>
      <c r="O441" s="4">
        <f t="shared" si="32"/>
        <v>87049.315068493146</v>
      </c>
      <c r="P441" s="5">
        <f>IF(J441&gt;SUMIFS(Sales!$H:$H,Sales!$C:$C,Investors!G441),SUMIFS(Sales!$H:$H,Sales!$C:$C,Investors!G441),Investors!J441)</f>
        <v>45310</v>
      </c>
      <c r="Q441">
        <f t="shared" si="33"/>
        <v>387049.31506849313</v>
      </c>
      <c r="R441">
        <f>IF(J441&lt;SUMIFS(Sales!$H:$H,Sales!$C:$C,Investors!G441),0,Investors!Q441)</f>
        <v>387049.31506849313</v>
      </c>
      <c r="S441" s="20">
        <f>SUMIFS(Sales!$H:$H,Sales!$C:$C,Investors!G441)</f>
        <v>45310</v>
      </c>
      <c r="T441" s="18" t="str">
        <f t="shared" si="34"/>
        <v>Sale</v>
      </c>
    </row>
    <row r="442" spans="1:20" hidden="1">
      <c r="A442" t="s">
        <v>716</v>
      </c>
      <c r="B442" t="s">
        <v>717</v>
      </c>
      <c r="C442" t="s">
        <v>718</v>
      </c>
      <c r="D442" t="s">
        <v>86</v>
      </c>
      <c r="E442" t="s">
        <v>172</v>
      </c>
      <c r="F442">
        <v>2</v>
      </c>
      <c r="G442" t="s">
        <v>173</v>
      </c>
      <c r="H442" s="5">
        <v>44719</v>
      </c>
      <c r="I442" s="5">
        <v>44777</v>
      </c>
      <c r="J442" s="6">
        <v>45511</v>
      </c>
      <c r="K442" s="4">
        <v>525000</v>
      </c>
      <c r="L442" s="16">
        <v>0.18</v>
      </c>
      <c r="M442" s="4">
        <f t="shared" si="30"/>
        <v>9176.7123287671238</v>
      </c>
      <c r="N442" s="4">
        <f t="shared" si="31"/>
        <v>190035.61643835614</v>
      </c>
      <c r="O442" s="4">
        <f t="shared" si="32"/>
        <v>199212.32876712325</v>
      </c>
      <c r="P442" s="5">
        <f>IF(J442&gt;SUMIFS(Sales!$H:$H,Sales!$C:$C,Investors!G442),SUMIFS(Sales!$H:$H,Sales!$C:$C,Investors!G442),Investors!J442)</f>
        <v>45511</v>
      </c>
      <c r="Q442">
        <f t="shared" si="33"/>
        <v>724212.32876712328</v>
      </c>
      <c r="R442">
        <f>IF(J442&lt;SUMIFS(Sales!$H:$H,Sales!$C:$C,Investors!G442),0,Investors!Q442)</f>
        <v>0</v>
      </c>
      <c r="S442" s="20">
        <f>SUMIFS(Sales!$H:$H,Sales!$C:$C,Investors!G442)</f>
        <v>45625</v>
      </c>
      <c r="T442" s="18" t="str">
        <f t="shared" si="34"/>
        <v>Exit</v>
      </c>
    </row>
    <row r="443" spans="1:20" hidden="1">
      <c r="A443" t="s">
        <v>716</v>
      </c>
      <c r="B443" t="s">
        <v>717</v>
      </c>
      <c r="C443" t="s">
        <v>718</v>
      </c>
      <c r="D443" t="s">
        <v>86</v>
      </c>
      <c r="E443" t="s">
        <v>87</v>
      </c>
      <c r="F443">
        <v>3</v>
      </c>
      <c r="G443" t="s">
        <v>103</v>
      </c>
      <c r="H443" s="5">
        <v>44862</v>
      </c>
      <c r="I443" s="5">
        <v>44903</v>
      </c>
      <c r="J443" s="6">
        <v>45634</v>
      </c>
      <c r="K443" s="4">
        <v>1028006.85</v>
      </c>
      <c r="L443" s="16">
        <v>0.18</v>
      </c>
      <c r="M443" s="4">
        <f t="shared" si="30"/>
        <v>12702.221626027396</v>
      </c>
      <c r="N443" s="4">
        <f t="shared" si="31"/>
        <v>370589.42828219174</v>
      </c>
      <c r="O443" s="4">
        <f t="shared" si="32"/>
        <v>383291.64990821911</v>
      </c>
      <c r="P443" s="5">
        <f>IF(J443&gt;SUMIFS(Sales!$H:$H,Sales!$C:$C,Investors!G443),SUMIFS(Sales!$H:$H,Sales!$C:$C,Investors!G443),Investors!J443)</f>
        <v>45634</v>
      </c>
      <c r="Q443">
        <f t="shared" si="33"/>
        <v>1411298.4999082191</v>
      </c>
      <c r="R443">
        <f>IF(J443&lt;SUMIFS(Sales!$H:$H,Sales!$C:$C,Investors!G443),0,Investors!Q443)</f>
        <v>0</v>
      </c>
      <c r="S443" s="20">
        <f>SUMIFS(Sales!$H:$H,Sales!$C:$C,Investors!G443)</f>
        <v>45661</v>
      </c>
      <c r="T443" s="18" t="str">
        <f t="shared" si="34"/>
        <v>Exit</v>
      </c>
    </row>
    <row r="444" spans="1:20" hidden="1">
      <c r="A444" t="s">
        <v>716</v>
      </c>
      <c r="B444" t="s">
        <v>717</v>
      </c>
      <c r="C444" t="s">
        <v>718</v>
      </c>
      <c r="D444" t="s">
        <v>86</v>
      </c>
      <c r="E444" t="s">
        <v>87</v>
      </c>
      <c r="F444">
        <v>4</v>
      </c>
      <c r="G444" t="s">
        <v>105</v>
      </c>
      <c r="H444" s="5">
        <v>44866</v>
      </c>
      <c r="I444" s="5">
        <v>44903</v>
      </c>
      <c r="J444" s="6">
        <v>45394</v>
      </c>
      <c r="K444" s="4">
        <v>1100000</v>
      </c>
      <c r="L444" s="16">
        <v>0.18</v>
      </c>
      <c r="M444" s="4">
        <f t="shared" si="30"/>
        <v>12265.753424657532</v>
      </c>
      <c r="N444" s="4">
        <f t="shared" si="31"/>
        <v>266350.68493150687</v>
      </c>
      <c r="O444" s="4">
        <f t="shared" si="32"/>
        <v>278616.43835616438</v>
      </c>
      <c r="P444" s="5">
        <f>IF(J444&gt;SUMIFS(Sales!$H:$H,Sales!$C:$C,Investors!G444),SUMIFS(Sales!$H:$H,Sales!$C:$C,Investors!G444),Investors!J444)</f>
        <v>45394</v>
      </c>
      <c r="Q444">
        <f t="shared" si="33"/>
        <v>1378616.4383561644</v>
      </c>
      <c r="R444">
        <f>IF(J444&lt;SUMIFS(Sales!$H:$H,Sales!$C:$C,Investors!G444),0,Investors!Q444)</f>
        <v>1378616.4383561644</v>
      </c>
      <c r="S444" s="20">
        <f>SUMIFS(Sales!$H:$H,Sales!$C:$C,Investors!G444)</f>
        <v>45394</v>
      </c>
      <c r="T444" s="18" t="str">
        <f t="shared" si="34"/>
        <v>Sale</v>
      </c>
    </row>
    <row r="445" spans="1:20" hidden="1">
      <c r="A445" t="s">
        <v>716</v>
      </c>
      <c r="B445" t="s">
        <v>717</v>
      </c>
      <c r="C445" t="s">
        <v>718</v>
      </c>
      <c r="D445" t="s">
        <v>86</v>
      </c>
      <c r="E445" t="s">
        <v>185</v>
      </c>
      <c r="F445">
        <v>5</v>
      </c>
      <c r="G445" t="s">
        <v>187</v>
      </c>
      <c r="H445" s="5">
        <v>44866</v>
      </c>
      <c r="I445" s="5">
        <v>44909</v>
      </c>
      <c r="J445" s="6">
        <v>45640</v>
      </c>
      <c r="K445" s="4">
        <v>1100000</v>
      </c>
      <c r="L445" s="16">
        <v>0.18</v>
      </c>
      <c r="M445" s="4">
        <f t="shared" si="30"/>
        <v>14254.794520547943</v>
      </c>
      <c r="N445" s="4">
        <f t="shared" si="31"/>
        <v>396542.46575342468</v>
      </c>
      <c r="O445" s="4">
        <f t="shared" si="32"/>
        <v>410797.26027397264</v>
      </c>
      <c r="P445" s="5">
        <f>IF(J445&gt;SUMIFS(Sales!$H:$H,Sales!$C:$C,Investors!G445),SUMIFS(Sales!$H:$H,Sales!$C:$C,Investors!G445),Investors!J445)</f>
        <v>45640</v>
      </c>
      <c r="Q445">
        <f t="shared" si="33"/>
        <v>1510797.2602739725</v>
      </c>
      <c r="R445">
        <f>IF(J445&lt;SUMIFS(Sales!$H:$H,Sales!$C:$C,Investors!G445),0,Investors!Q445)</f>
        <v>0</v>
      </c>
      <c r="S445" s="20">
        <f>SUMIFS(Sales!$H:$H,Sales!$C:$C,Investors!G445)</f>
        <v>45751</v>
      </c>
      <c r="T445" s="18" t="str">
        <f t="shared" si="34"/>
        <v>Exit</v>
      </c>
    </row>
    <row r="446" spans="1:20" hidden="1">
      <c r="A446" t="s">
        <v>716</v>
      </c>
      <c r="B446" t="s">
        <v>717</v>
      </c>
      <c r="C446" t="s">
        <v>718</v>
      </c>
      <c r="D446" t="s">
        <v>86</v>
      </c>
      <c r="E446" t="s">
        <v>185</v>
      </c>
      <c r="F446">
        <v>6</v>
      </c>
      <c r="G446" t="s">
        <v>192</v>
      </c>
      <c r="H446" s="5">
        <v>44866</v>
      </c>
      <c r="I446" s="5">
        <v>44916</v>
      </c>
      <c r="J446" s="6">
        <v>45647</v>
      </c>
      <c r="K446" s="4">
        <v>1100000</v>
      </c>
      <c r="L446" s="16">
        <v>0.18</v>
      </c>
      <c r="M446" s="4">
        <f t="shared" si="30"/>
        <v>16575.342465753423</v>
      </c>
      <c r="N446" s="4">
        <f t="shared" si="31"/>
        <v>396542.46575342468</v>
      </c>
      <c r="O446" s="4">
        <f t="shared" si="32"/>
        <v>413117.80821917811</v>
      </c>
      <c r="P446" s="5">
        <f>IF(J446&gt;SUMIFS(Sales!$H:$H,Sales!$C:$C,Investors!G446),SUMIFS(Sales!$H:$H,Sales!$C:$C,Investors!G446),Investors!J446)</f>
        <v>45647</v>
      </c>
      <c r="Q446">
        <f t="shared" si="33"/>
        <v>1513117.8082191781</v>
      </c>
      <c r="R446">
        <f>IF(J446&lt;SUMIFS(Sales!$H:$H,Sales!$C:$C,Investors!G446),0,Investors!Q446)</f>
        <v>0</v>
      </c>
      <c r="S446" s="20">
        <f>SUMIFS(Sales!$H:$H,Sales!$C:$C,Investors!G446)</f>
        <v>45740</v>
      </c>
      <c r="T446" s="18" t="str">
        <f t="shared" si="34"/>
        <v>Exit</v>
      </c>
    </row>
    <row r="447" spans="1:20" hidden="1">
      <c r="A447" t="s">
        <v>716</v>
      </c>
      <c r="B447" t="s">
        <v>717</v>
      </c>
      <c r="C447" t="s">
        <v>718</v>
      </c>
      <c r="D447" t="s">
        <v>86</v>
      </c>
      <c r="E447" t="s">
        <v>185</v>
      </c>
      <c r="F447">
        <v>7</v>
      </c>
      <c r="G447" t="s">
        <v>198</v>
      </c>
      <c r="H447" s="5">
        <v>44866</v>
      </c>
      <c r="I447" s="5">
        <v>44909</v>
      </c>
      <c r="J447" s="6">
        <v>45640</v>
      </c>
      <c r="K447" s="4">
        <v>350000</v>
      </c>
      <c r="L447" s="16">
        <v>0.18</v>
      </c>
      <c r="M447" s="4">
        <f t="shared" si="30"/>
        <v>4535.6164383561645</v>
      </c>
      <c r="N447" s="4">
        <f t="shared" si="31"/>
        <v>126172.60273972603</v>
      </c>
      <c r="O447" s="4">
        <f t="shared" si="32"/>
        <v>130708.2191780822</v>
      </c>
      <c r="P447" s="5">
        <f>IF(J447&gt;SUMIFS(Sales!$H:$H,Sales!$C:$C,Investors!G447),SUMIFS(Sales!$H:$H,Sales!$C:$C,Investors!G447),Investors!J447)</f>
        <v>45640</v>
      </c>
      <c r="Q447">
        <f t="shared" si="33"/>
        <v>480708.21917808219</v>
      </c>
      <c r="R447">
        <f>IF(J447&lt;SUMIFS(Sales!$H:$H,Sales!$C:$C,Investors!G447),0,Investors!Q447)</f>
        <v>0</v>
      </c>
      <c r="S447" s="20">
        <f>SUMIFS(Sales!$H:$H,Sales!$C:$C,Investors!G447)</f>
        <v>45740</v>
      </c>
      <c r="T447" s="18" t="str">
        <f t="shared" si="34"/>
        <v>Exit</v>
      </c>
    </row>
    <row r="448" spans="1:20" hidden="1">
      <c r="A448" t="s">
        <v>716</v>
      </c>
      <c r="B448" t="s">
        <v>717</v>
      </c>
      <c r="C448" t="s">
        <v>718</v>
      </c>
      <c r="D448" t="s">
        <v>86</v>
      </c>
      <c r="E448" t="s">
        <v>241</v>
      </c>
      <c r="F448">
        <v>8</v>
      </c>
      <c r="G448" t="s">
        <v>247</v>
      </c>
      <c r="H448" s="5">
        <v>44992</v>
      </c>
      <c r="I448" s="5">
        <v>45107</v>
      </c>
      <c r="J448" s="6">
        <v>45506</v>
      </c>
      <c r="K448" s="4">
        <v>350000</v>
      </c>
      <c r="L448" s="16">
        <v>0.18</v>
      </c>
      <c r="M448" s="4">
        <f t="shared" si="30"/>
        <v>12130.13698630137</v>
      </c>
      <c r="N448" s="4">
        <f t="shared" si="31"/>
        <v>68350.684931506854</v>
      </c>
      <c r="O448" s="4">
        <f t="shared" si="32"/>
        <v>80480.821917808222</v>
      </c>
      <c r="P448" s="5">
        <f>IF(J448&gt;SUMIFS(Sales!$H:$H,Sales!$C:$C,Investors!G448),SUMIFS(Sales!$H:$H,Sales!$C:$C,Investors!G448),Investors!J448)</f>
        <v>45503</v>
      </c>
      <c r="Q448">
        <f t="shared" si="33"/>
        <v>430480.82191780821</v>
      </c>
      <c r="R448">
        <f>IF(J448&lt;SUMIFS(Sales!$H:$H,Sales!$C:$C,Investors!G448),0,Investors!Q448)</f>
        <v>430480.82191780821</v>
      </c>
      <c r="S448" s="20">
        <f>SUMIFS(Sales!$H:$H,Sales!$C:$C,Investors!G448)</f>
        <v>45503</v>
      </c>
      <c r="T448" s="18" t="str">
        <f t="shared" si="34"/>
        <v>Sale</v>
      </c>
    </row>
    <row r="449" spans="1:20" hidden="1">
      <c r="A449" t="s">
        <v>716</v>
      </c>
      <c r="B449" t="s">
        <v>717</v>
      </c>
      <c r="C449" t="s">
        <v>718</v>
      </c>
      <c r="D449" t="s">
        <v>86</v>
      </c>
      <c r="E449" t="s">
        <v>141</v>
      </c>
      <c r="F449">
        <v>9</v>
      </c>
      <c r="G449" t="s">
        <v>146</v>
      </c>
      <c r="H449" s="5">
        <v>45051</v>
      </c>
      <c r="I449" s="5">
        <v>45198</v>
      </c>
      <c r="J449" s="6">
        <v>45929</v>
      </c>
      <c r="K449" s="4">
        <v>125000</v>
      </c>
      <c r="L449" s="16">
        <v>0.18</v>
      </c>
      <c r="M449" s="4">
        <f t="shared" si="30"/>
        <v>5537.6712328767126</v>
      </c>
      <c r="N449" s="4">
        <f t="shared" si="31"/>
        <v>35260.273972602743</v>
      </c>
      <c r="O449" s="4">
        <f t="shared" si="32"/>
        <v>40797.945205479453</v>
      </c>
      <c r="P449" s="5">
        <f>IF(J449&gt;SUMIFS(Sales!$H:$H,Sales!$C:$C,Investors!G449),SUMIFS(Sales!$H:$H,Sales!$C:$C,Investors!G449),Investors!J449)</f>
        <v>45770</v>
      </c>
      <c r="Q449">
        <f t="shared" si="33"/>
        <v>165797.94520547945</v>
      </c>
      <c r="R449">
        <f>IF(J449&lt;SUMIFS(Sales!$H:$H,Sales!$C:$C,Investors!G449),0,Investors!Q449)</f>
        <v>165797.94520547945</v>
      </c>
      <c r="S449" s="20">
        <f>SUMIFS(Sales!$H:$H,Sales!$C:$C,Investors!G449)</f>
        <v>45770</v>
      </c>
      <c r="T449" s="18" t="str">
        <f t="shared" si="34"/>
        <v>Sale</v>
      </c>
    </row>
    <row r="450" spans="1:20" hidden="1">
      <c r="A450" t="s">
        <v>716</v>
      </c>
      <c r="B450" t="s">
        <v>717</v>
      </c>
      <c r="C450" t="s">
        <v>718</v>
      </c>
      <c r="D450" t="s">
        <v>86</v>
      </c>
      <c r="E450" t="s">
        <v>141</v>
      </c>
      <c r="F450">
        <v>10</v>
      </c>
      <c r="G450" t="s">
        <v>150</v>
      </c>
      <c r="H450" s="5">
        <v>45051</v>
      </c>
      <c r="I450" s="5">
        <v>45198</v>
      </c>
      <c r="J450" s="6">
        <v>45929</v>
      </c>
      <c r="K450" s="4">
        <v>200000</v>
      </c>
      <c r="L450" s="16">
        <v>0.18</v>
      </c>
      <c r="M450" s="4">
        <f t="shared" si="30"/>
        <v>8860.2739726027394</v>
      </c>
      <c r="N450" s="4">
        <f t="shared" si="31"/>
        <v>56416.438356164384</v>
      </c>
      <c r="O450" s="4">
        <f t="shared" si="32"/>
        <v>65276.712328767127</v>
      </c>
      <c r="P450" s="5">
        <f>IF(J450&gt;SUMIFS(Sales!$H:$H,Sales!$C:$C,Investors!G450),SUMIFS(Sales!$H:$H,Sales!$C:$C,Investors!G450),Investors!J450)</f>
        <v>45770</v>
      </c>
      <c r="Q450">
        <f t="shared" si="33"/>
        <v>265276.71232876711</v>
      </c>
      <c r="R450">
        <f>IF(J450&lt;SUMIFS(Sales!$H:$H,Sales!$C:$C,Investors!G450),0,Investors!Q450)</f>
        <v>265276.71232876711</v>
      </c>
      <c r="S450" s="20">
        <f>SUMIFS(Sales!$H:$H,Sales!$C:$C,Investors!G450)</f>
        <v>45770</v>
      </c>
      <c r="T450" s="18" t="str">
        <f t="shared" si="34"/>
        <v>Sale</v>
      </c>
    </row>
    <row r="451" spans="1:20" hidden="1">
      <c r="A451" t="s">
        <v>716</v>
      </c>
      <c r="B451" t="s">
        <v>717</v>
      </c>
      <c r="C451" t="s">
        <v>718</v>
      </c>
      <c r="D451" t="s">
        <v>86</v>
      </c>
      <c r="E451" t="s">
        <v>132</v>
      </c>
      <c r="F451">
        <v>11</v>
      </c>
      <c r="G451" t="s">
        <v>137</v>
      </c>
      <c r="H451" s="5">
        <v>45399</v>
      </c>
      <c r="I451" s="5">
        <v>45443</v>
      </c>
      <c r="J451" s="6">
        <v>46174</v>
      </c>
      <c r="K451" s="4">
        <v>176567.12</v>
      </c>
      <c r="L451" s="16">
        <v>0.18</v>
      </c>
      <c r="M451" s="4">
        <f t="shared" si="30"/>
        <v>2341.3283857534248</v>
      </c>
      <c r="N451" s="4">
        <f t="shared" si="31"/>
        <v>60342.417941917804</v>
      </c>
      <c r="O451" s="4">
        <f t="shared" si="32"/>
        <v>62683.74632767123</v>
      </c>
      <c r="P451" s="5">
        <f>IF(J451&gt;SUMIFS(Sales!$H:$H,Sales!$C:$C,Investors!G451),SUMIFS(Sales!$H:$H,Sales!$C:$C,Investors!G451),Investors!J451)</f>
        <v>46136</v>
      </c>
      <c r="Q451">
        <f t="shared" si="33"/>
        <v>239250.86632767122</v>
      </c>
      <c r="R451">
        <f>IF(J451&lt;SUMIFS(Sales!$H:$H,Sales!$C:$C,Investors!G451),0,Investors!Q451)</f>
        <v>239250.86632767122</v>
      </c>
      <c r="S451" s="20">
        <f>SUMIFS(Sales!$H:$H,Sales!$C:$C,Investors!G451)</f>
        <v>46136</v>
      </c>
      <c r="T451" s="18" t="str">
        <f t="shared" si="34"/>
        <v>Sale</v>
      </c>
    </row>
    <row r="452" spans="1:20" hidden="1">
      <c r="A452" t="s">
        <v>716</v>
      </c>
      <c r="B452" t="s">
        <v>717</v>
      </c>
      <c r="C452" t="s">
        <v>718</v>
      </c>
      <c r="D452" t="s">
        <v>86</v>
      </c>
      <c r="E452" t="s">
        <v>132</v>
      </c>
      <c r="F452">
        <v>12</v>
      </c>
      <c r="G452" t="s">
        <v>140</v>
      </c>
      <c r="H452" s="5">
        <v>45399</v>
      </c>
      <c r="I452" s="5">
        <v>45408</v>
      </c>
      <c r="J452" s="6">
        <v>46139</v>
      </c>
      <c r="K452" s="4">
        <v>1200000</v>
      </c>
      <c r="L452" s="16">
        <v>0.18</v>
      </c>
      <c r="M452" s="4">
        <f t="shared" si="30"/>
        <v>3254.7945205479446</v>
      </c>
      <c r="N452" s="4">
        <f t="shared" si="31"/>
        <v>430816.43835616438</v>
      </c>
      <c r="O452" s="4">
        <f t="shared" si="32"/>
        <v>434071.23287671234</v>
      </c>
      <c r="P452" s="5">
        <f>IF(J452&gt;SUMIFS(Sales!$H:$H,Sales!$C:$C,Investors!G452),SUMIFS(Sales!$H:$H,Sales!$C:$C,Investors!G452),Investors!J452)</f>
        <v>46136</v>
      </c>
      <c r="Q452">
        <f t="shared" si="33"/>
        <v>1634071.2328767125</v>
      </c>
      <c r="R452">
        <f>IF(J452&lt;SUMIFS(Sales!$H:$H,Sales!$C:$C,Investors!G452),0,Investors!Q452)</f>
        <v>1634071.2328767125</v>
      </c>
      <c r="S452" s="20">
        <f>SUMIFS(Sales!$H:$H,Sales!$C:$C,Investors!G452)</f>
        <v>46136</v>
      </c>
      <c r="T452" s="18" t="str">
        <f t="shared" si="34"/>
        <v>Sale</v>
      </c>
    </row>
    <row r="453" spans="1:20" hidden="1">
      <c r="A453" t="s">
        <v>716</v>
      </c>
      <c r="B453" t="s">
        <v>717</v>
      </c>
      <c r="C453" t="s">
        <v>718</v>
      </c>
      <c r="D453" t="s">
        <v>86</v>
      </c>
      <c r="E453" t="s">
        <v>172</v>
      </c>
      <c r="F453">
        <v>14</v>
      </c>
      <c r="G453" t="s">
        <v>176</v>
      </c>
      <c r="H453" s="5">
        <v>45518</v>
      </c>
      <c r="I453" s="5">
        <v>45520</v>
      </c>
      <c r="J453" s="6">
        <v>46251</v>
      </c>
      <c r="K453" s="4">
        <v>721335.62</v>
      </c>
      <c r="L453" s="16">
        <v>0.18</v>
      </c>
      <c r="M453" s="4">
        <f t="shared" ref="M453:M516" si="35">IF(I453="",K453/365*0.11*((H453+30)-H453),K453/365*0.11*(I453-H453))</f>
        <v>434.7776339726027</v>
      </c>
      <c r="N453" s="4">
        <f t="shared" ref="N453:N516" si="36">K453*L453/365*(P453-I453)</f>
        <v>53714.800415342463</v>
      </c>
      <c r="O453" s="4">
        <f t="shared" ref="O453:O516" si="37">M453+N453</f>
        <v>54149.578049315067</v>
      </c>
      <c r="P453" s="5">
        <f>IF(J453&gt;SUMIFS(Sales!$H:$H,Sales!$C:$C,Investors!G453),SUMIFS(Sales!$H:$H,Sales!$C:$C,Investors!G453),Investors!J453)</f>
        <v>45671</v>
      </c>
      <c r="Q453">
        <f t="shared" ref="Q453:Q516" si="38">K453+O453</f>
        <v>775485.19804931502</v>
      </c>
      <c r="R453">
        <f>IF(J453&lt;SUMIFS(Sales!$H:$H,Sales!$C:$C,Investors!G453),0,Investors!Q453)</f>
        <v>775485.19804931502</v>
      </c>
      <c r="S453" s="20">
        <f>SUMIFS(Sales!$H:$H,Sales!$C:$C,Investors!G453)</f>
        <v>45671</v>
      </c>
      <c r="T453" s="18" t="str">
        <f t="shared" si="34"/>
        <v>Sale</v>
      </c>
    </row>
    <row r="454" spans="1:20" hidden="1">
      <c r="A454" t="s">
        <v>719</v>
      </c>
      <c r="B454" t="s">
        <v>720</v>
      </c>
      <c r="C454" t="s">
        <v>721</v>
      </c>
      <c r="D454" t="s">
        <v>86</v>
      </c>
      <c r="E454" t="s">
        <v>257</v>
      </c>
      <c r="F454">
        <v>5</v>
      </c>
      <c r="G454" t="s">
        <v>261</v>
      </c>
      <c r="H454" s="5">
        <v>44806</v>
      </c>
      <c r="I454" s="5">
        <v>44826</v>
      </c>
      <c r="J454" s="6">
        <v>45462</v>
      </c>
      <c r="K454" s="4">
        <v>200000</v>
      </c>
      <c r="L454" s="16">
        <v>0.18</v>
      </c>
      <c r="M454" s="4">
        <f t="shared" si="35"/>
        <v>1205.4794520547946</v>
      </c>
      <c r="N454" s="4">
        <f t="shared" si="36"/>
        <v>62728.767123287667</v>
      </c>
      <c r="O454" s="4">
        <f t="shared" si="37"/>
        <v>63934.246575342462</v>
      </c>
      <c r="P454" s="5">
        <f>IF(J454&gt;SUMIFS(Sales!$H:$H,Sales!$C:$C,Investors!G454),SUMIFS(Sales!$H:$H,Sales!$C:$C,Investors!G454),Investors!J454)</f>
        <v>45462</v>
      </c>
      <c r="Q454">
        <f t="shared" si="38"/>
        <v>263934.24657534249</v>
      </c>
      <c r="R454">
        <f>IF(J454&lt;SUMIFS(Sales!$H:$H,Sales!$C:$C,Investors!G454),0,Investors!Q454)</f>
        <v>263934.24657534249</v>
      </c>
      <c r="S454" s="20">
        <f>SUMIFS(Sales!$H:$H,Sales!$C:$C,Investors!G454)</f>
        <v>45462</v>
      </c>
      <c r="T454" s="18" t="str">
        <f t="shared" ref="T454:T517" si="39">IF(J454&lt;S454,"Exit","Sale")</f>
        <v>Sale</v>
      </c>
    </row>
    <row r="455" spans="1:20" hidden="1">
      <c r="A455" t="s">
        <v>719</v>
      </c>
      <c r="B455" t="s">
        <v>720</v>
      </c>
      <c r="C455" t="s">
        <v>721</v>
      </c>
      <c r="D455" t="s">
        <v>86</v>
      </c>
      <c r="E455" t="s">
        <v>257</v>
      </c>
      <c r="F455">
        <v>6</v>
      </c>
      <c r="G455" t="s">
        <v>265</v>
      </c>
      <c r="H455" s="5">
        <v>44846</v>
      </c>
      <c r="I455" s="5">
        <v>44876</v>
      </c>
      <c r="J455" s="6">
        <v>45271</v>
      </c>
      <c r="K455" s="4">
        <v>285996.58</v>
      </c>
      <c r="L455" s="16">
        <v>0.18</v>
      </c>
      <c r="M455" s="4">
        <f t="shared" si="35"/>
        <v>2585.722504109589</v>
      </c>
      <c r="N455" s="4">
        <f t="shared" si="36"/>
        <v>55710.566679452058</v>
      </c>
      <c r="O455" s="4">
        <f t="shared" si="37"/>
        <v>58296.289183561646</v>
      </c>
      <c r="P455" s="5">
        <f>IF(J455&gt;SUMIFS(Sales!$H:$H,Sales!$C:$C,Investors!G455),SUMIFS(Sales!$H:$H,Sales!$C:$C,Investors!G455),Investors!J455)</f>
        <v>45271</v>
      </c>
      <c r="Q455">
        <f t="shared" si="38"/>
        <v>344292.86918356165</v>
      </c>
      <c r="R455">
        <f>IF(J455&lt;SUMIFS(Sales!$H:$H,Sales!$C:$C,Investors!G455),0,Investors!Q455)</f>
        <v>344292.86918356165</v>
      </c>
      <c r="S455" s="20">
        <f>SUMIFS(Sales!$H:$H,Sales!$C:$C,Investors!G455)</f>
        <v>45271</v>
      </c>
      <c r="T455" s="18" t="str">
        <f t="shared" si="39"/>
        <v>Sale</v>
      </c>
    </row>
    <row r="456" spans="1:20" hidden="1">
      <c r="A456" t="s">
        <v>719</v>
      </c>
      <c r="B456" t="s">
        <v>720</v>
      </c>
      <c r="C456" t="s">
        <v>721</v>
      </c>
      <c r="D456" t="s">
        <v>86</v>
      </c>
      <c r="E456" t="s">
        <v>87</v>
      </c>
      <c r="F456">
        <v>7</v>
      </c>
      <c r="G456" t="s">
        <v>93</v>
      </c>
      <c r="H456" s="5">
        <v>44847</v>
      </c>
      <c r="I456" s="5">
        <v>44876</v>
      </c>
      <c r="J456" s="6">
        <v>45170</v>
      </c>
      <c r="K456" s="4">
        <v>250000</v>
      </c>
      <c r="L456" s="16">
        <v>0.18</v>
      </c>
      <c r="M456" s="4">
        <f t="shared" si="35"/>
        <v>2184.9315068493152</v>
      </c>
      <c r="N456" s="4">
        <f t="shared" si="36"/>
        <v>36246.575342465752</v>
      </c>
      <c r="O456" s="4">
        <f t="shared" si="37"/>
        <v>38431.506849315068</v>
      </c>
      <c r="P456" s="5">
        <f>IF(J456&gt;SUMIFS(Sales!$H:$H,Sales!$C:$C,Investors!G456),SUMIFS(Sales!$H:$H,Sales!$C:$C,Investors!G456),Investors!J456)</f>
        <v>45170</v>
      </c>
      <c r="Q456">
        <f t="shared" si="38"/>
        <v>288431.50684931508</v>
      </c>
      <c r="R456">
        <f>IF(J456&lt;SUMIFS(Sales!$H:$H,Sales!$C:$C,Investors!G456),0,Investors!Q456)</f>
        <v>288431.50684931508</v>
      </c>
      <c r="S456" s="20">
        <f>SUMIFS(Sales!$H:$H,Sales!$C:$C,Investors!G456)</f>
        <v>45170</v>
      </c>
      <c r="T456" s="18" t="str">
        <f t="shared" si="39"/>
        <v>Sale</v>
      </c>
    </row>
    <row r="457" spans="1:20" hidden="1">
      <c r="A457" t="s">
        <v>719</v>
      </c>
      <c r="B457" t="s">
        <v>720</v>
      </c>
      <c r="C457" t="s">
        <v>721</v>
      </c>
      <c r="D457" t="s">
        <v>86</v>
      </c>
      <c r="E457" t="s">
        <v>241</v>
      </c>
      <c r="F457">
        <v>8</v>
      </c>
      <c r="G457" t="s">
        <v>244</v>
      </c>
      <c r="H457" s="5">
        <v>44950</v>
      </c>
      <c r="I457" s="5">
        <v>45044</v>
      </c>
      <c r="J457" s="6">
        <v>45523</v>
      </c>
      <c r="K457" s="4">
        <v>278815.07</v>
      </c>
      <c r="L457" s="16">
        <v>0.18</v>
      </c>
      <c r="M457" s="4">
        <f t="shared" si="35"/>
        <v>7898.4871884931508</v>
      </c>
      <c r="N457" s="4">
        <f t="shared" si="36"/>
        <v>65861.466672328766</v>
      </c>
      <c r="O457" s="4">
        <f t="shared" si="37"/>
        <v>73759.953860821915</v>
      </c>
      <c r="P457" s="5">
        <f>IF(J457&gt;SUMIFS(Sales!$H:$H,Sales!$C:$C,Investors!G457),SUMIFS(Sales!$H:$H,Sales!$C:$C,Investors!G457),Investors!J457)</f>
        <v>45523</v>
      </c>
      <c r="Q457">
        <f t="shared" si="38"/>
        <v>352575.02386082191</v>
      </c>
      <c r="R457">
        <f>IF(J457&lt;SUMIFS(Sales!$H:$H,Sales!$C:$C,Investors!G457),0,Investors!Q457)</f>
        <v>352575.02386082191</v>
      </c>
      <c r="S457" s="20">
        <f>SUMIFS(Sales!$H:$H,Sales!$C:$C,Investors!G457)</f>
        <v>45523</v>
      </c>
      <c r="T457" s="18" t="str">
        <f t="shared" si="39"/>
        <v>Sale</v>
      </c>
    </row>
    <row r="458" spans="1:20" hidden="1">
      <c r="A458" t="s">
        <v>719</v>
      </c>
      <c r="B458" t="s">
        <v>720</v>
      </c>
      <c r="C458" t="s">
        <v>721</v>
      </c>
      <c r="D458" t="s">
        <v>86</v>
      </c>
      <c r="E458" t="s">
        <v>219</v>
      </c>
      <c r="F458">
        <v>9</v>
      </c>
      <c r="G458" t="s">
        <v>221</v>
      </c>
      <c r="H458" s="5">
        <v>45030</v>
      </c>
      <c r="I458" s="5">
        <v>45129</v>
      </c>
      <c r="J458" s="6">
        <v>45860</v>
      </c>
      <c r="K458" s="4">
        <v>304366.44</v>
      </c>
      <c r="L458" s="16">
        <v>0.18</v>
      </c>
      <c r="M458" s="4">
        <f t="shared" si="35"/>
        <v>9080.9603605479442</v>
      </c>
      <c r="N458" s="4">
        <f t="shared" si="36"/>
        <v>70246.10659068494</v>
      </c>
      <c r="O458" s="4">
        <f t="shared" si="37"/>
        <v>79327.06695123289</v>
      </c>
      <c r="P458" s="5">
        <f>IF(J458&gt;SUMIFS(Sales!$H:$H,Sales!$C:$C,Investors!G458),SUMIFS(Sales!$H:$H,Sales!$C:$C,Investors!G458),Investors!J458)</f>
        <v>45597</v>
      </c>
      <c r="Q458">
        <f t="shared" si="38"/>
        <v>383693.50695123291</v>
      </c>
      <c r="R458">
        <f>IF(J458&lt;SUMIFS(Sales!$H:$H,Sales!$C:$C,Investors!G458),0,Investors!Q458)</f>
        <v>383693.50695123291</v>
      </c>
      <c r="S458" s="20">
        <f>SUMIFS(Sales!$H:$H,Sales!$C:$C,Investors!G458)</f>
        <v>45597</v>
      </c>
      <c r="T458" s="18" t="str">
        <f t="shared" si="39"/>
        <v>Sale</v>
      </c>
    </row>
    <row r="459" spans="1:20" hidden="1">
      <c r="A459" t="s">
        <v>719</v>
      </c>
      <c r="B459" t="s">
        <v>720</v>
      </c>
      <c r="C459" t="s">
        <v>721</v>
      </c>
      <c r="D459" t="s">
        <v>86</v>
      </c>
      <c r="E459" t="s">
        <v>172</v>
      </c>
      <c r="F459">
        <v>13</v>
      </c>
      <c r="G459" t="s">
        <v>174</v>
      </c>
      <c r="H459" s="5">
        <v>45464</v>
      </c>
      <c r="I459" s="5">
        <v>45520</v>
      </c>
      <c r="J459" s="6">
        <v>46251</v>
      </c>
      <c r="K459" s="4">
        <v>263632.88</v>
      </c>
      <c r="L459" s="16">
        <v>0.18</v>
      </c>
      <c r="M459" s="4">
        <f t="shared" si="35"/>
        <v>4449.2562761643831</v>
      </c>
      <c r="N459" s="4">
        <f t="shared" si="36"/>
        <v>13651.127210958904</v>
      </c>
      <c r="O459" s="4">
        <f t="shared" si="37"/>
        <v>18100.383487123287</v>
      </c>
      <c r="P459" s="5">
        <f>IF(J459&gt;SUMIFS(Sales!$H:$H,Sales!$C:$C,Investors!G459),SUMIFS(Sales!$H:$H,Sales!$C:$C,Investors!G459),Investors!J459)</f>
        <v>45625</v>
      </c>
      <c r="Q459">
        <f t="shared" si="38"/>
        <v>281733.2634871233</v>
      </c>
      <c r="R459">
        <f>IF(J459&lt;SUMIFS(Sales!$H:$H,Sales!$C:$C,Investors!G459),0,Investors!Q459)</f>
        <v>281733.2634871233</v>
      </c>
      <c r="S459" s="20">
        <f>SUMIFS(Sales!$H:$H,Sales!$C:$C,Investors!G459)</f>
        <v>45625</v>
      </c>
      <c r="T459" s="18" t="str">
        <f t="shared" si="39"/>
        <v>Sale</v>
      </c>
    </row>
    <row r="460" spans="1:20" hidden="1">
      <c r="A460" t="s">
        <v>722</v>
      </c>
      <c r="B460" t="s">
        <v>723</v>
      </c>
      <c r="C460" t="s">
        <v>724</v>
      </c>
      <c r="D460" t="s">
        <v>86</v>
      </c>
      <c r="E460" t="s">
        <v>172</v>
      </c>
      <c r="F460">
        <v>3</v>
      </c>
      <c r="G460" t="s">
        <v>174</v>
      </c>
      <c r="H460" s="5">
        <v>44876</v>
      </c>
      <c r="I460" s="5">
        <v>44903</v>
      </c>
      <c r="J460" s="6">
        <v>45511</v>
      </c>
      <c r="K460" s="4">
        <v>100000</v>
      </c>
      <c r="L460" s="16">
        <v>0.14000000000000001</v>
      </c>
      <c r="M460" s="4">
        <f t="shared" si="35"/>
        <v>813.69863013698625</v>
      </c>
      <c r="N460" s="4">
        <f t="shared" si="36"/>
        <v>23320.547945205482</v>
      </c>
      <c r="O460" s="4">
        <f t="shared" si="37"/>
        <v>24134.246575342469</v>
      </c>
      <c r="P460" s="5">
        <f>IF(J460&gt;SUMIFS(Sales!$H:$H,Sales!$C:$C,Investors!G460),SUMIFS(Sales!$H:$H,Sales!$C:$C,Investors!G460),Investors!J460)</f>
        <v>45511</v>
      </c>
      <c r="Q460">
        <f t="shared" si="38"/>
        <v>124134.24657534246</v>
      </c>
      <c r="R460">
        <f>IF(J460&lt;SUMIFS(Sales!$H:$H,Sales!$C:$C,Investors!G460),0,Investors!Q460)</f>
        <v>0</v>
      </c>
      <c r="S460" s="20">
        <f>SUMIFS(Sales!$H:$H,Sales!$C:$C,Investors!G460)</f>
        <v>45625</v>
      </c>
      <c r="T460" s="18" t="str">
        <f t="shared" si="39"/>
        <v>Exit</v>
      </c>
    </row>
    <row r="461" spans="1:20" hidden="1">
      <c r="A461" t="s">
        <v>722</v>
      </c>
      <c r="B461" t="s">
        <v>723</v>
      </c>
      <c r="C461" t="s">
        <v>724</v>
      </c>
      <c r="D461" t="s">
        <v>86</v>
      </c>
      <c r="E461" t="s">
        <v>87</v>
      </c>
      <c r="F461">
        <v>4</v>
      </c>
      <c r="G461" t="s">
        <v>98</v>
      </c>
      <c r="H461" s="5">
        <v>44887</v>
      </c>
      <c r="I461" s="5">
        <v>44903</v>
      </c>
      <c r="J461" s="6">
        <v>45471</v>
      </c>
      <c r="K461" s="4">
        <v>100000</v>
      </c>
      <c r="L461" s="16">
        <v>0.14000000000000001</v>
      </c>
      <c r="M461" s="4">
        <f t="shared" si="35"/>
        <v>482.1917808219178</v>
      </c>
      <c r="N461" s="4">
        <f t="shared" si="36"/>
        <v>21786.301369863017</v>
      </c>
      <c r="O461" s="4">
        <f t="shared" si="37"/>
        <v>22268.493150684935</v>
      </c>
      <c r="P461" s="5">
        <f>IF(J461&gt;SUMIFS(Sales!$H:$H,Sales!$C:$C,Investors!G461),SUMIFS(Sales!$H:$H,Sales!$C:$C,Investors!G461),Investors!J461)</f>
        <v>45471</v>
      </c>
      <c r="Q461">
        <f t="shared" si="38"/>
        <v>122268.49315068494</v>
      </c>
      <c r="R461">
        <f>IF(J461&lt;SUMIFS(Sales!$H:$H,Sales!$C:$C,Investors!G461),0,Investors!Q461)</f>
        <v>122268.49315068494</v>
      </c>
      <c r="S461" s="20">
        <f>SUMIFS(Sales!$H:$H,Sales!$C:$C,Investors!G461)</f>
        <v>45471</v>
      </c>
      <c r="T461" s="18" t="str">
        <f t="shared" si="39"/>
        <v>Sale</v>
      </c>
    </row>
    <row r="462" spans="1:20" hidden="1">
      <c r="A462" t="s">
        <v>722</v>
      </c>
      <c r="B462" t="s">
        <v>723</v>
      </c>
      <c r="C462" t="s">
        <v>724</v>
      </c>
      <c r="D462" t="s">
        <v>86</v>
      </c>
      <c r="E462" t="s">
        <v>172</v>
      </c>
      <c r="F462">
        <v>6</v>
      </c>
      <c r="G462" t="s">
        <v>173</v>
      </c>
      <c r="H462" s="5">
        <v>45518</v>
      </c>
      <c r="I462" s="5">
        <v>45520</v>
      </c>
      <c r="J462" s="6">
        <v>46251</v>
      </c>
      <c r="K462" s="4">
        <v>100000</v>
      </c>
      <c r="L462" s="16">
        <v>0.14000000000000001</v>
      </c>
      <c r="M462" s="4">
        <f t="shared" si="35"/>
        <v>60.273972602739725</v>
      </c>
      <c r="N462" s="4">
        <f t="shared" si="36"/>
        <v>4027.3972602739732</v>
      </c>
      <c r="O462" s="4">
        <f t="shared" si="37"/>
        <v>4087.671232876713</v>
      </c>
      <c r="P462" s="5">
        <f>IF(J462&gt;SUMIFS(Sales!$H:$H,Sales!$C:$C,Investors!G462),SUMIFS(Sales!$H:$H,Sales!$C:$C,Investors!G462),Investors!J462)</f>
        <v>45625</v>
      </c>
      <c r="Q462">
        <f t="shared" si="38"/>
        <v>104087.67123287672</v>
      </c>
      <c r="R462">
        <f>IF(J462&lt;SUMIFS(Sales!$H:$H,Sales!$C:$C,Investors!G462),0,Investors!Q462)</f>
        <v>104087.67123287672</v>
      </c>
      <c r="S462" s="20">
        <f>SUMIFS(Sales!$H:$H,Sales!$C:$C,Investors!G462)</f>
        <v>45625</v>
      </c>
      <c r="T462" s="18" t="str">
        <f t="shared" si="39"/>
        <v>Sale</v>
      </c>
    </row>
    <row r="463" spans="1:20" hidden="1">
      <c r="A463" t="s">
        <v>725</v>
      </c>
      <c r="B463" t="s">
        <v>726</v>
      </c>
      <c r="C463" t="s">
        <v>727</v>
      </c>
      <c r="D463" t="s">
        <v>86</v>
      </c>
      <c r="E463" t="s">
        <v>141</v>
      </c>
      <c r="F463">
        <v>3</v>
      </c>
      <c r="G463" t="s">
        <v>142</v>
      </c>
      <c r="H463" s="5">
        <v>45033</v>
      </c>
      <c r="I463" s="5">
        <v>45168</v>
      </c>
      <c r="J463" s="6">
        <v>45899</v>
      </c>
      <c r="K463" s="4">
        <v>1000000</v>
      </c>
      <c r="L463" s="16">
        <v>0.18</v>
      </c>
      <c r="M463" s="4">
        <f t="shared" si="35"/>
        <v>40684.931506849316</v>
      </c>
      <c r="N463" s="4">
        <f t="shared" si="36"/>
        <v>296876.71232876711</v>
      </c>
      <c r="O463" s="4">
        <f t="shared" si="37"/>
        <v>337561.64383561641</v>
      </c>
      <c r="P463" s="5">
        <f>IF(J463&gt;SUMIFS(Sales!$H:$H,Sales!$C:$C,Investors!G463),SUMIFS(Sales!$H:$H,Sales!$C:$C,Investors!G463),Investors!J463)</f>
        <v>45770</v>
      </c>
      <c r="Q463">
        <f t="shared" si="38"/>
        <v>1337561.6438356163</v>
      </c>
      <c r="R463">
        <f>IF(J463&lt;SUMIFS(Sales!$H:$H,Sales!$C:$C,Investors!G463),0,Investors!Q463)</f>
        <v>1337561.6438356163</v>
      </c>
      <c r="S463" s="20">
        <f>SUMIFS(Sales!$H:$H,Sales!$C:$C,Investors!G463)</f>
        <v>45770</v>
      </c>
      <c r="T463" s="18" t="str">
        <f t="shared" si="39"/>
        <v>Sale</v>
      </c>
    </row>
    <row r="464" spans="1:20" hidden="1">
      <c r="A464" t="s">
        <v>728</v>
      </c>
      <c r="B464" t="s">
        <v>729</v>
      </c>
      <c r="C464" t="s">
        <v>730</v>
      </c>
      <c r="D464" t="s">
        <v>86</v>
      </c>
      <c r="E464" t="s">
        <v>87</v>
      </c>
      <c r="F464">
        <v>2</v>
      </c>
      <c r="G464" t="s">
        <v>102</v>
      </c>
      <c r="H464" s="5">
        <v>44862</v>
      </c>
      <c r="I464" s="5">
        <v>44903</v>
      </c>
      <c r="J464" s="6">
        <v>45177</v>
      </c>
      <c r="K464" s="4">
        <v>223789.04</v>
      </c>
      <c r="L464" s="16">
        <v>0.14000000000000001</v>
      </c>
      <c r="M464" s="4">
        <f t="shared" si="35"/>
        <v>2765.1741654794519</v>
      </c>
      <c r="N464" s="4">
        <f t="shared" si="36"/>
        <v>23519.308423013703</v>
      </c>
      <c r="O464" s="4">
        <f t="shared" si="37"/>
        <v>26284.482588493156</v>
      </c>
      <c r="P464" s="5">
        <f>IF(J464&gt;SUMIFS(Sales!$H:$H,Sales!$C:$C,Investors!G464),SUMIFS(Sales!$H:$H,Sales!$C:$C,Investors!G464),Investors!J464)</f>
        <v>45177</v>
      </c>
      <c r="Q464">
        <f t="shared" si="38"/>
        <v>250073.52258849316</v>
      </c>
      <c r="R464">
        <f>IF(J464&lt;SUMIFS(Sales!$H:$H,Sales!$C:$C,Investors!G464),0,Investors!Q464)</f>
        <v>250073.52258849316</v>
      </c>
      <c r="S464" s="20">
        <f>SUMIFS(Sales!$H:$H,Sales!$C:$C,Investors!G464)</f>
        <v>45177</v>
      </c>
      <c r="T464" s="18" t="str">
        <f t="shared" si="39"/>
        <v>Sale</v>
      </c>
    </row>
    <row r="465" spans="1:20" hidden="1">
      <c r="A465" t="s">
        <v>728</v>
      </c>
      <c r="B465" t="s">
        <v>729</v>
      </c>
      <c r="C465" t="s">
        <v>730</v>
      </c>
      <c r="D465" t="s">
        <v>86</v>
      </c>
      <c r="E465" t="s">
        <v>119</v>
      </c>
      <c r="F465">
        <v>3</v>
      </c>
      <c r="G465" t="s">
        <v>120</v>
      </c>
      <c r="H465" s="5">
        <v>45187</v>
      </c>
      <c r="I465" s="5">
        <v>45321</v>
      </c>
      <c r="J465" s="6">
        <v>46052</v>
      </c>
      <c r="K465" s="4">
        <v>249607.55</v>
      </c>
      <c r="L465" s="16">
        <v>0.14000000000000001</v>
      </c>
      <c r="M465" s="4">
        <f t="shared" si="35"/>
        <v>10080.041882191779</v>
      </c>
      <c r="N465" s="4">
        <f t="shared" si="36"/>
        <v>57252.449550684934</v>
      </c>
      <c r="O465" s="4">
        <f t="shared" si="37"/>
        <v>67332.491432876719</v>
      </c>
      <c r="P465" s="5">
        <f>IF(J465&gt;SUMIFS(Sales!$H:$H,Sales!$C:$C,Investors!G465),SUMIFS(Sales!$H:$H,Sales!$C:$C,Investors!G465),Investors!J465)</f>
        <v>45919</v>
      </c>
      <c r="Q465">
        <f t="shared" si="38"/>
        <v>316940.04143287672</v>
      </c>
      <c r="R465">
        <f>IF(J465&lt;SUMIFS(Sales!$H:$H,Sales!$C:$C,Investors!G465),0,Investors!Q465)</f>
        <v>316940.04143287672</v>
      </c>
      <c r="S465" s="20">
        <f>SUMIFS(Sales!$H:$H,Sales!$C:$C,Investors!G465)</f>
        <v>45919</v>
      </c>
      <c r="T465" s="18" t="str">
        <f t="shared" si="39"/>
        <v>Sale</v>
      </c>
    </row>
    <row r="466" spans="1:20" hidden="1">
      <c r="A466" t="s">
        <v>731</v>
      </c>
      <c r="B466" t="s">
        <v>732</v>
      </c>
      <c r="C466" t="s">
        <v>733</v>
      </c>
      <c r="D466" t="s">
        <v>86</v>
      </c>
      <c r="E466" t="s">
        <v>163</v>
      </c>
      <c r="F466">
        <v>2</v>
      </c>
      <c r="G466" t="s">
        <v>167</v>
      </c>
      <c r="H466" s="5">
        <v>45097</v>
      </c>
      <c r="I466" s="5">
        <v>45259</v>
      </c>
      <c r="J466" s="6">
        <v>45990</v>
      </c>
      <c r="K466" s="4">
        <v>100000</v>
      </c>
      <c r="L466" s="16">
        <v>0.14000000000000001</v>
      </c>
      <c r="M466" s="4">
        <f t="shared" si="35"/>
        <v>4882.1917808219177</v>
      </c>
      <c r="N466" s="4">
        <f t="shared" si="36"/>
        <v>19600.000000000004</v>
      </c>
      <c r="O466" s="4">
        <f t="shared" si="37"/>
        <v>24482.191780821922</v>
      </c>
      <c r="P466" s="5">
        <f>IF(J466&gt;SUMIFS(Sales!$H:$H,Sales!$C:$C,Investors!G466),SUMIFS(Sales!$H:$H,Sales!$C:$C,Investors!G466),Investors!J466)</f>
        <v>45770</v>
      </c>
      <c r="Q466">
        <f t="shared" si="38"/>
        <v>124482.19178082192</v>
      </c>
      <c r="R466">
        <f>IF(J466&lt;SUMIFS(Sales!$H:$H,Sales!$C:$C,Investors!G466),0,Investors!Q466)</f>
        <v>124482.19178082192</v>
      </c>
      <c r="S466" s="20">
        <f>SUMIFS(Sales!$H:$H,Sales!$C:$C,Investors!G466)</f>
        <v>45770</v>
      </c>
      <c r="T466" s="18" t="str">
        <f t="shared" si="39"/>
        <v>Sale</v>
      </c>
    </row>
    <row r="467" spans="1:20" hidden="1">
      <c r="A467" t="s">
        <v>734</v>
      </c>
      <c r="B467" t="s">
        <v>735</v>
      </c>
      <c r="C467" t="s">
        <v>736</v>
      </c>
      <c r="D467" t="s">
        <v>86</v>
      </c>
      <c r="E467" t="s">
        <v>141</v>
      </c>
      <c r="F467">
        <v>2</v>
      </c>
      <c r="G467" t="s">
        <v>143</v>
      </c>
      <c r="H467" s="5">
        <v>45033</v>
      </c>
      <c r="I467" s="5">
        <v>45189</v>
      </c>
      <c r="J467" s="6">
        <v>45920</v>
      </c>
      <c r="K467" s="4">
        <v>1000000</v>
      </c>
      <c r="L467" s="16">
        <v>0.18</v>
      </c>
      <c r="M467" s="4">
        <f t="shared" si="35"/>
        <v>47013.698630136991</v>
      </c>
      <c r="N467" s="4">
        <f t="shared" si="36"/>
        <v>286520.54794520547</v>
      </c>
      <c r="O467" s="4">
        <f t="shared" si="37"/>
        <v>333534.24657534249</v>
      </c>
      <c r="P467" s="5">
        <f>IF(J467&gt;SUMIFS(Sales!$H:$H,Sales!$C:$C,Investors!G467),SUMIFS(Sales!$H:$H,Sales!$C:$C,Investors!G467),Investors!J467)</f>
        <v>45770</v>
      </c>
      <c r="Q467">
        <f t="shared" si="38"/>
        <v>1333534.2465753425</v>
      </c>
      <c r="R467">
        <f>IF(J467&lt;SUMIFS(Sales!$H:$H,Sales!$C:$C,Investors!G467),0,Investors!Q467)</f>
        <v>1333534.2465753425</v>
      </c>
      <c r="S467" s="20">
        <f>SUMIFS(Sales!$H:$H,Sales!$C:$C,Investors!G467)</f>
        <v>45770</v>
      </c>
      <c r="T467" s="18" t="str">
        <f t="shared" si="39"/>
        <v>Sale</v>
      </c>
    </row>
    <row r="468" spans="1:20" hidden="1">
      <c r="A468" t="s">
        <v>737</v>
      </c>
      <c r="B468" t="s">
        <v>738</v>
      </c>
      <c r="C468" t="s">
        <v>739</v>
      </c>
      <c r="D468" t="s">
        <v>86</v>
      </c>
      <c r="E468" t="s">
        <v>132</v>
      </c>
      <c r="F468">
        <v>2</v>
      </c>
      <c r="G468" t="s">
        <v>137</v>
      </c>
      <c r="H468" s="5">
        <v>45330</v>
      </c>
      <c r="I468" s="5">
        <v>45408</v>
      </c>
      <c r="J468" s="6">
        <v>46139</v>
      </c>
      <c r="K468" s="4">
        <v>1000000</v>
      </c>
      <c r="L468" s="16">
        <v>0.18</v>
      </c>
      <c r="M468" s="4">
        <f t="shared" si="35"/>
        <v>23506.849315068495</v>
      </c>
      <c r="N468" s="4">
        <f t="shared" si="36"/>
        <v>359013.69863013702</v>
      </c>
      <c r="O468" s="4">
        <f t="shared" si="37"/>
        <v>382520.54794520553</v>
      </c>
      <c r="P468" s="5">
        <f>IF(J468&gt;SUMIFS(Sales!$H:$H,Sales!$C:$C,Investors!G468),SUMIFS(Sales!$H:$H,Sales!$C:$C,Investors!G468),Investors!J468)</f>
        <v>46136</v>
      </c>
      <c r="Q468">
        <f t="shared" si="38"/>
        <v>1382520.5479452056</v>
      </c>
      <c r="R468">
        <f>IF(J468&lt;SUMIFS(Sales!$H:$H,Sales!$C:$C,Investors!G468),0,Investors!Q468)</f>
        <v>1382520.5479452056</v>
      </c>
      <c r="S468" s="20">
        <f>SUMIFS(Sales!$H:$H,Sales!$C:$C,Investors!G468)</f>
        <v>46136</v>
      </c>
      <c r="T468" s="18" t="str">
        <f t="shared" si="39"/>
        <v>Sale</v>
      </c>
    </row>
    <row r="469" spans="1:20" hidden="1">
      <c r="A469" t="s">
        <v>740</v>
      </c>
      <c r="B469" t="s">
        <v>741</v>
      </c>
      <c r="C469" t="s">
        <v>742</v>
      </c>
      <c r="D469" t="s">
        <v>86</v>
      </c>
      <c r="E469" t="s">
        <v>172</v>
      </c>
      <c r="F469">
        <v>2</v>
      </c>
      <c r="G469" t="s">
        <v>183</v>
      </c>
      <c r="H469" s="5">
        <v>44761</v>
      </c>
      <c r="I469" s="5">
        <v>44811</v>
      </c>
      <c r="J469" s="6">
        <v>45443</v>
      </c>
      <c r="K469" s="4">
        <v>1000000</v>
      </c>
      <c r="L469" s="16">
        <v>0.18</v>
      </c>
      <c r="M469" s="4">
        <f t="shared" si="35"/>
        <v>15068.493150684932</v>
      </c>
      <c r="N469" s="4">
        <f t="shared" si="36"/>
        <v>311671.23287671234</v>
      </c>
      <c r="O469" s="4">
        <f t="shared" si="37"/>
        <v>326739.72602739726</v>
      </c>
      <c r="P469" s="5">
        <f>IF(J469&gt;SUMIFS(Sales!$H:$H,Sales!$C:$C,Investors!G469),SUMIFS(Sales!$H:$H,Sales!$C:$C,Investors!G469),Investors!J469)</f>
        <v>45443</v>
      </c>
      <c r="Q469">
        <f t="shared" si="38"/>
        <v>1326739.7260273972</v>
      </c>
      <c r="R469">
        <f>IF(J469&lt;SUMIFS(Sales!$H:$H,Sales!$C:$C,Investors!G469),0,Investors!Q469)</f>
        <v>0</v>
      </c>
      <c r="S469" s="20">
        <f>SUMIFS(Sales!$H:$H,Sales!$C:$C,Investors!G469)</f>
        <v>45671</v>
      </c>
      <c r="T469" s="18" t="str">
        <f t="shared" si="39"/>
        <v>Exit</v>
      </c>
    </row>
    <row r="470" spans="1:20" hidden="1">
      <c r="A470" t="s">
        <v>740</v>
      </c>
      <c r="B470" t="s">
        <v>741</v>
      </c>
      <c r="C470" t="s">
        <v>742</v>
      </c>
      <c r="D470" t="s">
        <v>86</v>
      </c>
      <c r="E470" t="s">
        <v>241</v>
      </c>
      <c r="F470">
        <v>3</v>
      </c>
      <c r="G470" t="s">
        <v>255</v>
      </c>
      <c r="H470" s="5">
        <v>45075</v>
      </c>
      <c r="I470" s="5">
        <v>45259</v>
      </c>
      <c r="J470" s="6">
        <v>45990</v>
      </c>
      <c r="K470" s="4">
        <v>1000000</v>
      </c>
      <c r="L470" s="16">
        <v>0.18</v>
      </c>
      <c r="M470" s="4">
        <f t="shared" si="35"/>
        <v>55452.054794520554</v>
      </c>
      <c r="N470" s="4">
        <f t="shared" si="36"/>
        <v>152876.71232876714</v>
      </c>
      <c r="O470" s="4">
        <f t="shared" si="37"/>
        <v>208328.76712328769</v>
      </c>
      <c r="P470" s="5">
        <f>IF(J470&gt;SUMIFS(Sales!$H:$H,Sales!$C:$C,Investors!G470),SUMIFS(Sales!$H:$H,Sales!$C:$C,Investors!G470),Investors!J470)</f>
        <v>45569</v>
      </c>
      <c r="Q470">
        <f t="shared" si="38"/>
        <v>1208328.7671232878</v>
      </c>
      <c r="R470">
        <f>IF(J470&lt;SUMIFS(Sales!$H:$H,Sales!$C:$C,Investors!G470),0,Investors!Q470)</f>
        <v>1208328.7671232878</v>
      </c>
      <c r="S470" s="20">
        <f>SUMIFS(Sales!$H:$H,Sales!$C:$C,Investors!G470)</f>
        <v>45569</v>
      </c>
      <c r="T470" s="18" t="str">
        <f t="shared" si="39"/>
        <v>Sale</v>
      </c>
    </row>
    <row r="471" spans="1:20" hidden="1">
      <c r="A471" t="s">
        <v>743</v>
      </c>
      <c r="B471" t="s">
        <v>744</v>
      </c>
      <c r="C471" t="s">
        <v>745</v>
      </c>
      <c r="D471" t="s">
        <v>86</v>
      </c>
      <c r="E471" t="s">
        <v>257</v>
      </c>
      <c r="F471">
        <v>2</v>
      </c>
      <c r="G471" t="s">
        <v>264</v>
      </c>
      <c r="H471" s="5">
        <v>44846</v>
      </c>
      <c r="I471" s="5">
        <v>44868</v>
      </c>
      <c r="J471" s="6">
        <v>45247</v>
      </c>
      <c r="K471" s="4">
        <v>106405.48</v>
      </c>
      <c r="L471" s="16">
        <v>0.14000000000000001</v>
      </c>
      <c r="M471" s="4">
        <f t="shared" si="35"/>
        <v>705.48290849315072</v>
      </c>
      <c r="N471" s="4">
        <f t="shared" si="36"/>
        <v>15468.150051506849</v>
      </c>
      <c r="O471" s="4">
        <f t="shared" si="37"/>
        <v>16173.632959999999</v>
      </c>
      <c r="P471" s="5">
        <f>IF(J471&gt;SUMIFS(Sales!$H:$H,Sales!$C:$C,Investors!G471),SUMIFS(Sales!$H:$H,Sales!$C:$C,Investors!G471),Investors!J471)</f>
        <v>45247</v>
      </c>
      <c r="Q471">
        <f t="shared" si="38"/>
        <v>122579.11296</v>
      </c>
      <c r="R471">
        <f>IF(J471&lt;SUMIFS(Sales!$H:$H,Sales!$C:$C,Investors!G471),0,Investors!Q471)</f>
        <v>122579.11296</v>
      </c>
      <c r="S471" s="20">
        <f>SUMIFS(Sales!$H:$H,Sales!$C:$C,Investors!G471)</f>
        <v>45247</v>
      </c>
      <c r="T471" s="18" t="str">
        <f t="shared" si="39"/>
        <v>Sale</v>
      </c>
    </row>
    <row r="472" spans="1:20" hidden="1">
      <c r="A472" t="s">
        <v>746</v>
      </c>
      <c r="B472" t="s">
        <v>747</v>
      </c>
      <c r="C472" t="s">
        <v>748</v>
      </c>
      <c r="D472" t="s">
        <v>86</v>
      </c>
      <c r="E472" t="s">
        <v>106</v>
      </c>
      <c r="F472">
        <v>3</v>
      </c>
      <c r="G472" t="s">
        <v>109</v>
      </c>
      <c r="H472" s="5">
        <v>44705</v>
      </c>
      <c r="I472" s="5">
        <v>44719</v>
      </c>
      <c r="J472" s="6">
        <v>45272</v>
      </c>
      <c r="K472" s="4">
        <v>100000</v>
      </c>
      <c r="L472" s="16">
        <v>0.14000000000000001</v>
      </c>
      <c r="M472" s="4">
        <f t="shared" si="35"/>
        <v>421.91780821917808</v>
      </c>
      <c r="N472" s="4">
        <f t="shared" si="36"/>
        <v>21210.95890410959</v>
      </c>
      <c r="O472" s="4">
        <f t="shared" si="37"/>
        <v>21632.876712328769</v>
      </c>
      <c r="P472" s="5">
        <f>IF(J472&gt;SUMIFS(Sales!$H:$H,Sales!$C:$C,Investors!G472),SUMIFS(Sales!$H:$H,Sales!$C:$C,Investors!G472),Investors!J472)</f>
        <v>45272</v>
      </c>
      <c r="Q472">
        <f t="shared" si="38"/>
        <v>121632.87671232877</v>
      </c>
      <c r="R472">
        <f>IF(J472&lt;SUMIFS(Sales!$H:$H,Sales!$C:$C,Investors!G472),0,Investors!Q472)</f>
        <v>0</v>
      </c>
      <c r="S472" s="20">
        <f>SUMIFS(Sales!$H:$H,Sales!$C:$C,Investors!G472)</f>
        <v>45323</v>
      </c>
      <c r="T472" s="18" t="str">
        <f t="shared" si="39"/>
        <v>Exit</v>
      </c>
    </row>
    <row r="473" spans="1:20" hidden="1">
      <c r="A473" t="s">
        <v>746</v>
      </c>
      <c r="B473" t="s">
        <v>747</v>
      </c>
      <c r="C473" t="s">
        <v>748</v>
      </c>
      <c r="D473" t="s">
        <v>86</v>
      </c>
      <c r="E473" t="s">
        <v>210</v>
      </c>
      <c r="F473">
        <v>4</v>
      </c>
      <c r="G473" t="s">
        <v>215</v>
      </c>
      <c r="H473" s="5">
        <v>45097</v>
      </c>
      <c r="I473" s="5">
        <v>45259</v>
      </c>
      <c r="J473" s="6">
        <v>45990</v>
      </c>
      <c r="K473" s="4">
        <v>400000</v>
      </c>
      <c r="L473" s="16">
        <v>0.16</v>
      </c>
      <c r="M473" s="4">
        <f t="shared" si="35"/>
        <v>19528.767123287671</v>
      </c>
      <c r="N473" s="4">
        <f t="shared" si="36"/>
        <v>90652.054794520547</v>
      </c>
      <c r="O473" s="4">
        <f t="shared" si="37"/>
        <v>110180.82191780822</v>
      </c>
      <c r="P473" s="5">
        <f>IF(J473&gt;SUMIFS(Sales!$H:$H,Sales!$C:$C,Investors!G473),SUMIFS(Sales!$H:$H,Sales!$C:$C,Investors!G473),Investors!J473)</f>
        <v>45776</v>
      </c>
      <c r="Q473">
        <f t="shared" si="38"/>
        <v>510180.82191780821</v>
      </c>
      <c r="R473">
        <f>IF(J473&lt;SUMIFS(Sales!$H:$H,Sales!$C:$C,Investors!G473),0,Investors!Q473)</f>
        <v>510180.82191780821</v>
      </c>
      <c r="S473" s="20">
        <f>SUMIFS(Sales!$H:$H,Sales!$C:$C,Investors!G473)</f>
        <v>45776</v>
      </c>
      <c r="T473" s="18" t="str">
        <f t="shared" si="39"/>
        <v>Sale</v>
      </c>
    </row>
    <row r="474" spans="1:20" hidden="1">
      <c r="A474" t="s">
        <v>746</v>
      </c>
      <c r="B474" t="s">
        <v>747</v>
      </c>
      <c r="C474" t="s">
        <v>748</v>
      </c>
      <c r="D474" t="s">
        <v>86</v>
      </c>
      <c r="E474" t="s">
        <v>210</v>
      </c>
      <c r="F474">
        <v>5</v>
      </c>
      <c r="G474" t="s">
        <v>217</v>
      </c>
      <c r="H474" s="5">
        <v>45279</v>
      </c>
      <c r="I474" s="5">
        <v>45363</v>
      </c>
      <c r="J474" s="6">
        <v>46094</v>
      </c>
      <c r="K474" s="4">
        <v>121489.04</v>
      </c>
      <c r="L474" s="16">
        <v>0.16</v>
      </c>
      <c r="M474" s="4">
        <f t="shared" si="35"/>
        <v>3075.5033687671234</v>
      </c>
      <c r="N474" s="4">
        <f t="shared" si="36"/>
        <v>21994.508940273972</v>
      </c>
      <c r="O474" s="4">
        <f t="shared" si="37"/>
        <v>25070.012309041096</v>
      </c>
      <c r="P474" s="5">
        <f>IF(J474&gt;SUMIFS(Sales!$H:$H,Sales!$C:$C,Investors!G474),SUMIFS(Sales!$H:$H,Sales!$C:$C,Investors!G474),Investors!J474)</f>
        <v>45776</v>
      </c>
      <c r="Q474">
        <f t="shared" si="38"/>
        <v>146559.05230904109</v>
      </c>
      <c r="R474">
        <f>IF(J474&lt;SUMIFS(Sales!$H:$H,Sales!$C:$C,Investors!G474),0,Investors!Q474)</f>
        <v>146559.05230904109</v>
      </c>
      <c r="S474" s="20">
        <f>SUMIFS(Sales!$H:$H,Sales!$C:$C,Investors!G474)</f>
        <v>45776</v>
      </c>
      <c r="T474" s="18" t="str">
        <f t="shared" si="39"/>
        <v>Sale</v>
      </c>
    </row>
    <row r="475" spans="1:20" hidden="1">
      <c r="A475" t="s">
        <v>749</v>
      </c>
      <c r="B475" t="s">
        <v>750</v>
      </c>
      <c r="C475" t="s">
        <v>357</v>
      </c>
      <c r="D475" t="s">
        <v>86</v>
      </c>
      <c r="E475" t="s">
        <v>241</v>
      </c>
      <c r="F475">
        <v>2</v>
      </c>
      <c r="G475" t="s">
        <v>252</v>
      </c>
      <c r="H475" s="5">
        <v>45097</v>
      </c>
      <c r="I475" s="5">
        <v>45259</v>
      </c>
      <c r="J475" s="6">
        <v>45506</v>
      </c>
      <c r="K475" s="4">
        <v>115687.67</v>
      </c>
      <c r="L475" s="16">
        <v>0.14000000000000001</v>
      </c>
      <c r="M475" s="4">
        <f t="shared" si="35"/>
        <v>5648.0939161643837</v>
      </c>
      <c r="N475" s="4">
        <f t="shared" si="36"/>
        <v>10827.098101917809</v>
      </c>
      <c r="O475" s="4">
        <f t="shared" si="37"/>
        <v>16475.192018082191</v>
      </c>
      <c r="P475" s="5">
        <f>IF(J475&gt;SUMIFS(Sales!$H:$H,Sales!$C:$C,Investors!G475),SUMIFS(Sales!$H:$H,Sales!$C:$C,Investors!G475),Investors!J475)</f>
        <v>45503</v>
      </c>
      <c r="Q475">
        <f t="shared" si="38"/>
        <v>132162.86201808217</v>
      </c>
      <c r="R475">
        <f>IF(J475&lt;SUMIFS(Sales!$H:$H,Sales!$C:$C,Investors!G475),0,Investors!Q475)</f>
        <v>132162.86201808217</v>
      </c>
      <c r="S475" s="20">
        <f>SUMIFS(Sales!$H:$H,Sales!$C:$C,Investors!G475)</f>
        <v>45503</v>
      </c>
      <c r="T475" s="18" t="str">
        <f t="shared" si="39"/>
        <v>Sale</v>
      </c>
    </row>
    <row r="476" spans="1:20" hidden="1">
      <c r="A476" t="s">
        <v>751</v>
      </c>
      <c r="B476" t="s">
        <v>752</v>
      </c>
      <c r="C476" t="s">
        <v>552</v>
      </c>
      <c r="D476" t="s">
        <v>86</v>
      </c>
      <c r="E476" t="s">
        <v>106</v>
      </c>
      <c r="F476">
        <v>1</v>
      </c>
      <c r="G476" t="s">
        <v>110</v>
      </c>
      <c r="H476" s="5">
        <v>44697</v>
      </c>
      <c r="I476" s="5">
        <v>44706</v>
      </c>
      <c r="J476" s="6">
        <v>45323</v>
      </c>
      <c r="K476" s="4">
        <v>200000</v>
      </c>
      <c r="L476" s="16">
        <v>0.14000000000000001</v>
      </c>
      <c r="M476" s="4">
        <f t="shared" si="35"/>
        <v>542.46575342465758</v>
      </c>
      <c r="N476" s="4">
        <f t="shared" si="36"/>
        <v>47331.506849315076</v>
      </c>
      <c r="O476" s="4">
        <f t="shared" si="37"/>
        <v>47873.972602739734</v>
      </c>
      <c r="P476" s="5">
        <f>IF(J476&gt;SUMIFS(Sales!$H:$H,Sales!$C:$C,Investors!G476),SUMIFS(Sales!$H:$H,Sales!$C:$C,Investors!G476),Investors!J476)</f>
        <v>45323</v>
      </c>
      <c r="Q476">
        <f t="shared" si="38"/>
        <v>247873.97260273973</v>
      </c>
      <c r="R476">
        <f>IF(J476&lt;SUMIFS(Sales!$H:$H,Sales!$C:$C,Investors!G476),0,Investors!Q476)</f>
        <v>0</v>
      </c>
      <c r="S476" s="20">
        <f>SUMIFS(Sales!$H:$H,Sales!$C:$C,Investors!G476)</f>
        <v>45336</v>
      </c>
      <c r="T476" s="18" t="str">
        <f t="shared" si="39"/>
        <v>Exit</v>
      </c>
    </row>
    <row r="477" spans="1:20" hidden="1">
      <c r="A477" t="s">
        <v>753</v>
      </c>
      <c r="B477" t="s">
        <v>754</v>
      </c>
      <c r="C477" t="s">
        <v>375</v>
      </c>
      <c r="D477" t="s">
        <v>86</v>
      </c>
      <c r="E477" t="s">
        <v>106</v>
      </c>
      <c r="F477">
        <v>1</v>
      </c>
      <c r="G477" t="s">
        <v>109</v>
      </c>
      <c r="H477" s="5">
        <v>44697</v>
      </c>
      <c r="I477" s="5">
        <v>44706</v>
      </c>
      <c r="J477" s="6">
        <v>45299</v>
      </c>
      <c r="K477" s="4">
        <v>100000</v>
      </c>
      <c r="L477" s="16">
        <v>0.14000000000000001</v>
      </c>
      <c r="M477" s="4">
        <f t="shared" si="35"/>
        <v>271.23287671232879</v>
      </c>
      <c r="N477" s="4">
        <f t="shared" si="36"/>
        <v>22745.205479452055</v>
      </c>
      <c r="O477" s="4">
        <f t="shared" si="37"/>
        <v>23016.438356164384</v>
      </c>
      <c r="P477" s="5">
        <f>IF(J477&gt;SUMIFS(Sales!$H:$H,Sales!$C:$C,Investors!G477),SUMIFS(Sales!$H:$H,Sales!$C:$C,Investors!G477),Investors!J477)</f>
        <v>45299</v>
      </c>
      <c r="Q477">
        <f t="shared" si="38"/>
        <v>123016.43835616438</v>
      </c>
      <c r="R477">
        <f>IF(J477&lt;SUMIFS(Sales!$H:$H,Sales!$C:$C,Investors!G477),0,Investors!Q477)</f>
        <v>0</v>
      </c>
      <c r="S477" s="20">
        <f>SUMIFS(Sales!$H:$H,Sales!$C:$C,Investors!G477)</f>
        <v>45323</v>
      </c>
      <c r="T477" s="18" t="str">
        <f t="shared" si="39"/>
        <v>Exit</v>
      </c>
    </row>
    <row r="478" spans="1:20" hidden="1">
      <c r="A478" t="s">
        <v>755</v>
      </c>
      <c r="B478" t="s">
        <v>756</v>
      </c>
      <c r="C478" t="s">
        <v>757</v>
      </c>
      <c r="D478" t="s">
        <v>86</v>
      </c>
      <c r="E478" t="s">
        <v>106</v>
      </c>
      <c r="F478">
        <v>1</v>
      </c>
      <c r="G478" t="s">
        <v>118</v>
      </c>
      <c r="H478" s="5">
        <v>44713</v>
      </c>
      <c r="I478" s="5">
        <v>44743</v>
      </c>
      <c r="J478" s="6">
        <v>45464</v>
      </c>
      <c r="K478" s="4">
        <v>150000</v>
      </c>
      <c r="L478" s="16">
        <v>0.14000000000000001</v>
      </c>
      <c r="M478" s="4">
        <f t="shared" si="35"/>
        <v>1356.1643835616437</v>
      </c>
      <c r="N478" s="4">
        <f t="shared" si="36"/>
        <v>41482.19178082193</v>
      </c>
      <c r="O478" s="4">
        <f t="shared" si="37"/>
        <v>42838.356164383571</v>
      </c>
      <c r="P478" s="5">
        <f>IF(J478&gt;SUMIFS(Sales!$H:$H,Sales!$C:$C,Investors!G478),SUMIFS(Sales!$H:$H,Sales!$C:$C,Investors!G478),Investors!J478)</f>
        <v>45464</v>
      </c>
      <c r="Q478">
        <f t="shared" si="38"/>
        <v>192838.35616438359</v>
      </c>
      <c r="R478">
        <f>IF(J478&lt;SUMIFS(Sales!$H:$H,Sales!$C:$C,Investors!G478),0,Investors!Q478)</f>
        <v>0</v>
      </c>
      <c r="S478" s="20">
        <f>SUMIFS(Sales!$H:$H,Sales!$C:$C,Investors!G478)</f>
        <v>45505</v>
      </c>
      <c r="T478" s="18" t="str">
        <f t="shared" si="39"/>
        <v>Exit</v>
      </c>
    </row>
    <row r="479" spans="1:20" hidden="1">
      <c r="A479" t="s">
        <v>755</v>
      </c>
      <c r="B479" t="s">
        <v>756</v>
      </c>
      <c r="C479" t="s">
        <v>757</v>
      </c>
      <c r="D479" t="s">
        <v>86</v>
      </c>
      <c r="E479" t="s">
        <v>185</v>
      </c>
      <c r="F479">
        <v>2</v>
      </c>
      <c r="G479" t="s">
        <v>201</v>
      </c>
      <c r="H479" s="5">
        <v>45469</v>
      </c>
      <c r="I479" s="5">
        <v>45471</v>
      </c>
      <c r="J479" s="6">
        <v>46202</v>
      </c>
      <c r="K479" s="4">
        <v>192406.85</v>
      </c>
      <c r="L479" s="16">
        <v>0.14000000000000001</v>
      </c>
      <c r="M479" s="4">
        <f t="shared" si="35"/>
        <v>115.97125205479453</v>
      </c>
      <c r="N479" s="4">
        <f t="shared" si="36"/>
        <v>19852.169783561643</v>
      </c>
      <c r="O479" s="4">
        <f t="shared" si="37"/>
        <v>19968.141035616438</v>
      </c>
      <c r="P479" s="5">
        <f>IF(J479&gt;SUMIFS(Sales!$H:$H,Sales!$C:$C,Investors!G479),SUMIFS(Sales!$H:$H,Sales!$C:$C,Investors!G479),Investors!J479)</f>
        <v>45740</v>
      </c>
      <c r="Q479">
        <f t="shared" si="38"/>
        <v>212374.99103561643</v>
      </c>
      <c r="R479">
        <f>IF(J479&lt;SUMIFS(Sales!$H:$H,Sales!$C:$C,Investors!G479),0,Investors!Q479)</f>
        <v>212374.99103561643</v>
      </c>
      <c r="S479" s="20">
        <f>SUMIFS(Sales!$H:$H,Sales!$C:$C,Investors!G479)</f>
        <v>45740</v>
      </c>
      <c r="T479" s="18" t="str">
        <f t="shared" si="39"/>
        <v>Sale</v>
      </c>
    </row>
    <row r="480" spans="1:20" hidden="1">
      <c r="A480" t="s">
        <v>758</v>
      </c>
      <c r="B480" t="s">
        <v>759</v>
      </c>
      <c r="C480" t="s">
        <v>664</v>
      </c>
      <c r="D480" t="s">
        <v>86</v>
      </c>
      <c r="E480" t="s">
        <v>228</v>
      </c>
      <c r="F480">
        <v>1</v>
      </c>
      <c r="G480" t="s">
        <v>234</v>
      </c>
      <c r="H480" s="5">
        <v>44727</v>
      </c>
      <c r="I480" s="5">
        <v>44770</v>
      </c>
      <c r="J480" s="6">
        <v>45327</v>
      </c>
      <c r="K480" s="4">
        <v>1000000</v>
      </c>
      <c r="L480" s="16">
        <v>0.18</v>
      </c>
      <c r="M480" s="4">
        <f t="shared" si="35"/>
        <v>12958.904109589042</v>
      </c>
      <c r="N480" s="4">
        <f t="shared" si="36"/>
        <v>274684.9315068493</v>
      </c>
      <c r="O480" s="4">
        <f t="shared" si="37"/>
        <v>287643.83561643836</v>
      </c>
      <c r="P480" s="5">
        <f>IF(J480&gt;SUMIFS(Sales!$H:$H,Sales!$C:$C,Investors!G480),SUMIFS(Sales!$H:$H,Sales!$C:$C,Investors!G480),Investors!J480)</f>
        <v>45327</v>
      </c>
      <c r="Q480">
        <f t="shared" si="38"/>
        <v>1287643.8356164384</v>
      </c>
      <c r="R480">
        <f>IF(J480&lt;SUMIFS(Sales!$H:$H,Sales!$C:$C,Investors!G480),0,Investors!Q480)</f>
        <v>1287643.8356164384</v>
      </c>
      <c r="S480" s="20">
        <f>SUMIFS(Sales!$H:$H,Sales!$C:$C,Investors!G480)</f>
        <v>45327</v>
      </c>
      <c r="T480" s="18" t="str">
        <f t="shared" si="39"/>
        <v>Sale</v>
      </c>
    </row>
    <row r="481" spans="1:20" hidden="1">
      <c r="A481" t="s">
        <v>758</v>
      </c>
      <c r="B481" t="s">
        <v>759</v>
      </c>
      <c r="C481" t="s">
        <v>664</v>
      </c>
      <c r="D481" t="s">
        <v>86</v>
      </c>
      <c r="E481" t="s">
        <v>228</v>
      </c>
      <c r="F481">
        <v>2</v>
      </c>
      <c r="G481" t="s">
        <v>239</v>
      </c>
      <c r="H481" s="5">
        <v>44727</v>
      </c>
      <c r="I481" s="5">
        <v>44777</v>
      </c>
      <c r="J481" s="6">
        <v>45508</v>
      </c>
      <c r="K481" s="4">
        <v>1000000</v>
      </c>
      <c r="L481" s="16">
        <v>0.18</v>
      </c>
      <c r="M481" s="4">
        <f t="shared" si="35"/>
        <v>15068.493150684932</v>
      </c>
      <c r="N481" s="4">
        <f t="shared" si="36"/>
        <v>360493.15068493155</v>
      </c>
      <c r="O481" s="4">
        <f t="shared" si="37"/>
        <v>375561.64383561647</v>
      </c>
      <c r="P481" s="5">
        <f>IF(J481&gt;SUMIFS(Sales!$H:$H,Sales!$C:$C,Investors!G481),SUMIFS(Sales!$H:$H,Sales!$C:$C,Investors!G481),Investors!J481)</f>
        <v>45508</v>
      </c>
      <c r="Q481">
        <f t="shared" si="38"/>
        <v>1375561.6438356165</v>
      </c>
      <c r="R481">
        <f>IF(J481&lt;SUMIFS(Sales!$H:$H,Sales!$C:$C,Investors!G481),0,Investors!Q481)</f>
        <v>0</v>
      </c>
      <c r="S481" s="20">
        <f>SUMIFS(Sales!$H:$H,Sales!$C:$C,Investors!G481)</f>
        <v>45565</v>
      </c>
      <c r="T481" s="18" t="str">
        <f t="shared" si="39"/>
        <v>Exit</v>
      </c>
    </row>
    <row r="482" spans="1:20" hidden="1">
      <c r="A482" t="s">
        <v>760</v>
      </c>
      <c r="B482" t="s">
        <v>761</v>
      </c>
      <c r="C482" t="s">
        <v>762</v>
      </c>
      <c r="D482" t="s">
        <v>86</v>
      </c>
      <c r="E482" t="s">
        <v>228</v>
      </c>
      <c r="F482">
        <v>1</v>
      </c>
      <c r="G482" t="s">
        <v>231</v>
      </c>
      <c r="H482" s="5">
        <v>44719</v>
      </c>
      <c r="I482" s="5">
        <v>44763</v>
      </c>
      <c r="J482" s="6">
        <v>45308</v>
      </c>
      <c r="K482" s="4">
        <v>250000</v>
      </c>
      <c r="L482" s="16">
        <v>0.18</v>
      </c>
      <c r="M482" s="4">
        <f t="shared" si="35"/>
        <v>3315.0684931506853</v>
      </c>
      <c r="N482" s="4">
        <f t="shared" si="36"/>
        <v>67191.780821917811</v>
      </c>
      <c r="O482" s="4">
        <f t="shared" si="37"/>
        <v>70506.849315068495</v>
      </c>
      <c r="P482" s="5">
        <f>IF(J482&gt;SUMIFS(Sales!$H:$H,Sales!$C:$C,Investors!G482),SUMIFS(Sales!$H:$H,Sales!$C:$C,Investors!G482),Investors!J482)</f>
        <v>45308</v>
      </c>
      <c r="Q482">
        <f t="shared" si="38"/>
        <v>320506.84931506851</v>
      </c>
      <c r="R482">
        <f>IF(J482&lt;SUMIFS(Sales!$H:$H,Sales!$C:$C,Investors!G482),0,Investors!Q482)</f>
        <v>320506.84931506851</v>
      </c>
      <c r="S482" s="20">
        <f>SUMIFS(Sales!$H:$H,Sales!$C:$C,Investors!G482)</f>
        <v>45308</v>
      </c>
      <c r="T482" s="18" t="str">
        <f t="shared" si="39"/>
        <v>Sale</v>
      </c>
    </row>
    <row r="483" spans="1:20" hidden="1">
      <c r="A483" t="s">
        <v>760</v>
      </c>
      <c r="B483" t="s">
        <v>761</v>
      </c>
      <c r="C483" t="s">
        <v>762</v>
      </c>
      <c r="D483" t="s">
        <v>86</v>
      </c>
      <c r="E483" t="s">
        <v>228</v>
      </c>
      <c r="F483">
        <v>2</v>
      </c>
      <c r="G483" t="s">
        <v>235</v>
      </c>
      <c r="H483" s="5">
        <v>44719</v>
      </c>
      <c r="I483" s="5">
        <v>44757</v>
      </c>
      <c r="J483" s="6">
        <v>45336</v>
      </c>
      <c r="K483" s="4">
        <v>750000</v>
      </c>
      <c r="L483" s="16">
        <v>0.18</v>
      </c>
      <c r="M483" s="4">
        <f t="shared" si="35"/>
        <v>8589.0410958904104</v>
      </c>
      <c r="N483" s="4">
        <f t="shared" si="36"/>
        <v>214150.68493150684</v>
      </c>
      <c r="O483" s="4">
        <f t="shared" si="37"/>
        <v>222739.72602739726</v>
      </c>
      <c r="P483" s="5">
        <f>IF(J483&gt;SUMIFS(Sales!$H:$H,Sales!$C:$C,Investors!G483),SUMIFS(Sales!$H:$H,Sales!$C:$C,Investors!G483),Investors!J483)</f>
        <v>45336</v>
      </c>
      <c r="Q483">
        <f t="shared" si="38"/>
        <v>972739.72602739721</v>
      </c>
      <c r="R483">
        <f>IF(J483&lt;SUMIFS(Sales!$H:$H,Sales!$C:$C,Investors!G483),0,Investors!Q483)</f>
        <v>972739.72602739721</v>
      </c>
      <c r="S483" s="20">
        <f>SUMIFS(Sales!$H:$H,Sales!$C:$C,Investors!G483)</f>
        <v>45336</v>
      </c>
      <c r="T483" s="18" t="str">
        <f t="shared" si="39"/>
        <v>Sale</v>
      </c>
    </row>
    <row r="484" spans="1:20" hidden="1">
      <c r="A484" t="s">
        <v>763</v>
      </c>
      <c r="B484" t="s">
        <v>764</v>
      </c>
      <c r="C484" t="s">
        <v>765</v>
      </c>
      <c r="D484" t="s">
        <v>86</v>
      </c>
      <c r="E484" t="s">
        <v>228</v>
      </c>
      <c r="F484">
        <v>1</v>
      </c>
      <c r="G484" t="s">
        <v>236</v>
      </c>
      <c r="H484" s="5">
        <v>44719</v>
      </c>
      <c r="I484" s="5">
        <v>44763</v>
      </c>
      <c r="J484" s="6">
        <v>45314</v>
      </c>
      <c r="K484" s="4">
        <v>1000000</v>
      </c>
      <c r="L484" s="16">
        <v>0.18</v>
      </c>
      <c r="M484" s="4">
        <f t="shared" si="35"/>
        <v>13260.273972602741</v>
      </c>
      <c r="N484" s="4">
        <f t="shared" si="36"/>
        <v>271726.0273972603</v>
      </c>
      <c r="O484" s="4">
        <f t="shared" si="37"/>
        <v>284986.30136986304</v>
      </c>
      <c r="P484" s="5">
        <f>IF(J484&gt;SUMIFS(Sales!$H:$H,Sales!$C:$C,Investors!G484),SUMIFS(Sales!$H:$H,Sales!$C:$C,Investors!G484),Investors!J484)</f>
        <v>45314</v>
      </c>
      <c r="Q484">
        <f t="shared" si="38"/>
        <v>1284986.3013698631</v>
      </c>
      <c r="R484">
        <f>IF(J484&lt;SUMIFS(Sales!$H:$H,Sales!$C:$C,Investors!G484),0,Investors!Q484)</f>
        <v>1284986.3013698631</v>
      </c>
      <c r="S484" s="20">
        <f>SUMIFS(Sales!$H:$H,Sales!$C:$C,Investors!G484)</f>
        <v>45314</v>
      </c>
      <c r="T484" s="18" t="str">
        <f t="shared" si="39"/>
        <v>Sale</v>
      </c>
    </row>
    <row r="485" spans="1:20" hidden="1">
      <c r="A485" t="s">
        <v>766</v>
      </c>
      <c r="B485" t="s">
        <v>767</v>
      </c>
      <c r="C485" t="s">
        <v>768</v>
      </c>
      <c r="D485" t="s">
        <v>86</v>
      </c>
      <c r="E485" t="s">
        <v>228</v>
      </c>
      <c r="F485">
        <v>1</v>
      </c>
      <c r="G485" t="s">
        <v>238</v>
      </c>
      <c r="H485" s="5">
        <v>44719</v>
      </c>
      <c r="I485" s="5">
        <v>44763</v>
      </c>
      <c r="J485" s="6">
        <v>45494</v>
      </c>
      <c r="K485" s="4">
        <v>1000000</v>
      </c>
      <c r="L485" s="16">
        <v>0.18</v>
      </c>
      <c r="M485" s="4">
        <f t="shared" si="35"/>
        <v>13260.273972602741</v>
      </c>
      <c r="N485" s="4">
        <f t="shared" si="36"/>
        <v>360493.15068493155</v>
      </c>
      <c r="O485" s="4">
        <f t="shared" si="37"/>
        <v>373753.42465753428</v>
      </c>
      <c r="P485" s="5">
        <f>IF(J485&gt;SUMIFS(Sales!$H:$H,Sales!$C:$C,Investors!G485),SUMIFS(Sales!$H:$H,Sales!$C:$C,Investors!G485),Investors!J485)</f>
        <v>45494</v>
      </c>
      <c r="Q485">
        <f t="shared" si="38"/>
        <v>1373753.4246575343</v>
      </c>
      <c r="R485">
        <f>IF(J485&lt;SUMIFS(Sales!$H:$H,Sales!$C:$C,Investors!G485),0,Investors!Q485)</f>
        <v>0</v>
      </c>
      <c r="S485" s="20">
        <f>SUMIFS(Sales!$H:$H,Sales!$C:$C,Investors!G485)</f>
        <v>45565</v>
      </c>
      <c r="T485" s="18" t="str">
        <f t="shared" si="39"/>
        <v>Exit</v>
      </c>
    </row>
    <row r="486" spans="1:20" hidden="1">
      <c r="A486" t="s">
        <v>769</v>
      </c>
      <c r="B486" t="s">
        <v>429</v>
      </c>
      <c r="C486" t="s">
        <v>770</v>
      </c>
      <c r="D486" t="s">
        <v>86</v>
      </c>
      <c r="E486" t="s">
        <v>228</v>
      </c>
      <c r="F486">
        <v>1</v>
      </c>
      <c r="G486" t="s">
        <v>229</v>
      </c>
      <c r="H486" s="5">
        <v>44739</v>
      </c>
      <c r="I486" s="5">
        <v>44783</v>
      </c>
      <c r="J486" s="6">
        <v>45310</v>
      </c>
      <c r="K486" s="4">
        <v>100000</v>
      </c>
      <c r="L486" s="16">
        <v>0.14000000000000001</v>
      </c>
      <c r="M486" s="4">
        <f t="shared" si="35"/>
        <v>1326.027397260274</v>
      </c>
      <c r="N486" s="4">
        <f t="shared" si="36"/>
        <v>20213.698630136987</v>
      </c>
      <c r="O486" s="4">
        <f t="shared" si="37"/>
        <v>21539.726027397261</v>
      </c>
      <c r="P486" s="5">
        <f>IF(J486&gt;SUMIFS(Sales!$H:$H,Sales!$C:$C,Investors!G486),SUMIFS(Sales!$H:$H,Sales!$C:$C,Investors!G486),Investors!J486)</f>
        <v>45310</v>
      </c>
      <c r="Q486">
        <f t="shared" si="38"/>
        <v>121539.72602739726</v>
      </c>
      <c r="R486">
        <f>IF(J486&lt;SUMIFS(Sales!$H:$H,Sales!$C:$C,Investors!G486),0,Investors!Q486)</f>
        <v>121539.72602739726</v>
      </c>
      <c r="S486" s="20">
        <f>SUMIFS(Sales!$H:$H,Sales!$C:$C,Investors!G486)</f>
        <v>45310</v>
      </c>
      <c r="T486" s="18" t="str">
        <f t="shared" si="39"/>
        <v>Sale</v>
      </c>
    </row>
    <row r="487" spans="1:20" hidden="1">
      <c r="A487" t="s">
        <v>769</v>
      </c>
      <c r="B487" t="s">
        <v>429</v>
      </c>
      <c r="C487" t="s">
        <v>770</v>
      </c>
      <c r="D487" t="s">
        <v>86</v>
      </c>
      <c r="E487" t="s">
        <v>106</v>
      </c>
      <c r="F487">
        <v>2</v>
      </c>
      <c r="G487" t="s">
        <v>112</v>
      </c>
      <c r="H487" s="5">
        <v>44762</v>
      </c>
      <c r="I487" s="5">
        <v>44791</v>
      </c>
      <c r="J487" s="6">
        <v>45456</v>
      </c>
      <c r="K487" s="4">
        <v>100000</v>
      </c>
      <c r="L487" s="16">
        <v>0.14000000000000001</v>
      </c>
      <c r="M487" s="4">
        <f t="shared" si="35"/>
        <v>873.97260273972597</v>
      </c>
      <c r="N487" s="4">
        <f t="shared" si="36"/>
        <v>25506.849315068495</v>
      </c>
      <c r="O487" s="4">
        <f t="shared" si="37"/>
        <v>26380.821917808222</v>
      </c>
      <c r="P487" s="5">
        <f>IF(J487&gt;SUMIFS(Sales!$H:$H,Sales!$C:$C,Investors!G487),SUMIFS(Sales!$H:$H,Sales!$C:$C,Investors!G487),Investors!J487)</f>
        <v>45456</v>
      </c>
      <c r="Q487">
        <f t="shared" si="38"/>
        <v>126380.82191780822</v>
      </c>
      <c r="R487">
        <f>IF(J487&lt;SUMIFS(Sales!$H:$H,Sales!$C:$C,Investors!G487),0,Investors!Q487)</f>
        <v>126380.82191780822</v>
      </c>
      <c r="S487" s="20">
        <f>SUMIFS(Sales!$H:$H,Sales!$C:$C,Investors!G487)</f>
        <v>45456</v>
      </c>
      <c r="T487" s="18" t="str">
        <f t="shared" si="39"/>
        <v>Sale</v>
      </c>
    </row>
    <row r="488" spans="1:20" hidden="1">
      <c r="A488" t="s">
        <v>771</v>
      </c>
      <c r="B488" t="s">
        <v>772</v>
      </c>
      <c r="C488" t="s">
        <v>773</v>
      </c>
      <c r="D488" t="s">
        <v>86</v>
      </c>
      <c r="E488" t="s">
        <v>172</v>
      </c>
      <c r="F488">
        <v>1</v>
      </c>
      <c r="G488" t="s">
        <v>178</v>
      </c>
      <c r="H488" s="5">
        <v>44741</v>
      </c>
      <c r="I488" s="5">
        <v>44791</v>
      </c>
      <c r="J488" s="6">
        <v>45523</v>
      </c>
      <c r="K488" s="4">
        <v>1000000</v>
      </c>
      <c r="L488" s="16">
        <v>0.18</v>
      </c>
      <c r="M488" s="4">
        <f t="shared" si="35"/>
        <v>15068.493150684932</v>
      </c>
      <c r="N488" s="4">
        <f t="shared" si="36"/>
        <v>360986.30136986304</v>
      </c>
      <c r="O488" s="4">
        <f t="shared" si="37"/>
        <v>376054.79452054796</v>
      </c>
      <c r="P488" s="5">
        <f>IF(J488&gt;SUMIFS(Sales!$H:$H,Sales!$C:$C,Investors!G488),SUMIFS(Sales!$H:$H,Sales!$C:$C,Investors!G488),Investors!J488)</f>
        <v>45523</v>
      </c>
      <c r="Q488">
        <f t="shared" si="38"/>
        <v>1376054.7945205481</v>
      </c>
      <c r="R488">
        <f>IF(J488&lt;SUMIFS(Sales!$H:$H,Sales!$C:$C,Investors!G488),0,Investors!Q488)</f>
        <v>0</v>
      </c>
      <c r="S488" s="20">
        <f>SUMIFS(Sales!$H:$H,Sales!$C:$C,Investors!G488)</f>
        <v>45671</v>
      </c>
      <c r="T488" s="18" t="str">
        <f t="shared" si="39"/>
        <v>Exit</v>
      </c>
    </row>
    <row r="489" spans="1:20" hidden="1">
      <c r="A489" t="s">
        <v>771</v>
      </c>
      <c r="B489" t="s">
        <v>772</v>
      </c>
      <c r="C489" t="s">
        <v>773</v>
      </c>
      <c r="D489" t="s">
        <v>86</v>
      </c>
      <c r="E489" t="s">
        <v>172</v>
      </c>
      <c r="F489">
        <v>2</v>
      </c>
      <c r="G489" t="s">
        <v>176</v>
      </c>
      <c r="H489" s="5">
        <v>44742</v>
      </c>
      <c r="I489" s="5">
        <v>44783</v>
      </c>
      <c r="J489" s="6">
        <v>45511</v>
      </c>
      <c r="K489" s="4">
        <v>500000</v>
      </c>
      <c r="L489" s="16">
        <v>0.18</v>
      </c>
      <c r="M489" s="4">
        <f t="shared" si="35"/>
        <v>6178.0821917808225</v>
      </c>
      <c r="N489" s="4">
        <f t="shared" si="36"/>
        <v>179506.84931506851</v>
      </c>
      <c r="O489" s="4">
        <f t="shared" si="37"/>
        <v>185684.93150684933</v>
      </c>
      <c r="P489" s="5">
        <f>IF(J489&gt;SUMIFS(Sales!$H:$H,Sales!$C:$C,Investors!G489),SUMIFS(Sales!$H:$H,Sales!$C:$C,Investors!G489),Investors!J489)</f>
        <v>45511</v>
      </c>
      <c r="Q489">
        <f t="shared" si="38"/>
        <v>685684.93150684936</v>
      </c>
      <c r="R489">
        <f>IF(J489&lt;SUMIFS(Sales!$H:$H,Sales!$C:$C,Investors!G489),0,Investors!Q489)</f>
        <v>0</v>
      </c>
      <c r="S489" s="20">
        <f>SUMIFS(Sales!$H:$H,Sales!$C:$C,Investors!G489)</f>
        <v>45671</v>
      </c>
      <c r="T489" s="18" t="str">
        <f t="shared" si="39"/>
        <v>Exit</v>
      </c>
    </row>
    <row r="490" spans="1:20" hidden="1">
      <c r="A490" t="s">
        <v>771</v>
      </c>
      <c r="B490" t="s">
        <v>772</v>
      </c>
      <c r="C490" t="s">
        <v>773</v>
      </c>
      <c r="D490" t="s">
        <v>86</v>
      </c>
      <c r="E490" t="s">
        <v>210</v>
      </c>
      <c r="F490">
        <v>3</v>
      </c>
      <c r="G490" t="s">
        <v>217</v>
      </c>
      <c r="H490" s="5">
        <v>45149</v>
      </c>
      <c r="I490" s="5">
        <v>45273</v>
      </c>
      <c r="J490" s="6">
        <v>46004</v>
      </c>
      <c r="K490" s="4">
        <v>150000</v>
      </c>
      <c r="L490" s="16">
        <v>0.18</v>
      </c>
      <c r="M490" s="4">
        <f t="shared" si="35"/>
        <v>5605.4794520547939</v>
      </c>
      <c r="N490" s="4">
        <f t="shared" si="36"/>
        <v>37208.219178082189</v>
      </c>
      <c r="O490" s="4">
        <f t="shared" si="37"/>
        <v>42813.698630136983</v>
      </c>
      <c r="P490" s="5">
        <f>IF(J490&gt;SUMIFS(Sales!$H:$H,Sales!$C:$C,Investors!G490),SUMIFS(Sales!$H:$H,Sales!$C:$C,Investors!G490),Investors!J490)</f>
        <v>45776</v>
      </c>
      <c r="Q490">
        <f t="shared" si="38"/>
        <v>192813.69863013699</v>
      </c>
      <c r="R490">
        <f>IF(J490&lt;SUMIFS(Sales!$H:$H,Sales!$C:$C,Investors!G490),0,Investors!Q490)</f>
        <v>192813.69863013699</v>
      </c>
      <c r="S490" s="20">
        <f>SUMIFS(Sales!$H:$H,Sales!$C:$C,Investors!G490)</f>
        <v>45776</v>
      </c>
      <c r="T490" s="18" t="str">
        <f t="shared" si="39"/>
        <v>Sale</v>
      </c>
    </row>
    <row r="491" spans="1:20" hidden="1">
      <c r="A491" t="s">
        <v>771</v>
      </c>
      <c r="B491" t="s">
        <v>772</v>
      </c>
      <c r="C491" t="s">
        <v>773</v>
      </c>
      <c r="D491" t="s">
        <v>86</v>
      </c>
      <c r="E491" t="s">
        <v>172</v>
      </c>
      <c r="F491">
        <v>4</v>
      </c>
      <c r="G491" t="s">
        <v>173</v>
      </c>
      <c r="H491" s="5">
        <v>45518</v>
      </c>
      <c r="I491" s="5">
        <v>45520</v>
      </c>
      <c r="J491" s="6">
        <v>46251</v>
      </c>
      <c r="K491" s="4">
        <v>583821.92000000004</v>
      </c>
      <c r="L491" s="16">
        <v>0.18</v>
      </c>
      <c r="M491" s="4">
        <f t="shared" si="35"/>
        <v>351.89266410958908</v>
      </c>
      <c r="N491" s="4">
        <f t="shared" si="36"/>
        <v>30230.77887123288</v>
      </c>
      <c r="O491" s="4">
        <f t="shared" si="37"/>
        <v>30582.67153534247</v>
      </c>
      <c r="P491" s="5">
        <f>IF(J491&gt;SUMIFS(Sales!$H:$H,Sales!$C:$C,Investors!G491),SUMIFS(Sales!$H:$H,Sales!$C:$C,Investors!G491),Investors!J491)</f>
        <v>45625</v>
      </c>
      <c r="Q491">
        <f t="shared" si="38"/>
        <v>614404.59153534251</v>
      </c>
      <c r="R491">
        <f>IF(J491&lt;SUMIFS(Sales!$H:$H,Sales!$C:$C,Investors!G491),0,Investors!Q491)</f>
        <v>614404.59153534251</v>
      </c>
      <c r="S491" s="20">
        <f>SUMIFS(Sales!$H:$H,Sales!$C:$C,Investors!G491)</f>
        <v>45625</v>
      </c>
      <c r="T491" s="18" t="str">
        <f t="shared" si="39"/>
        <v>Sale</v>
      </c>
    </row>
    <row r="492" spans="1:20" hidden="1">
      <c r="A492" t="s">
        <v>771</v>
      </c>
      <c r="B492" t="s">
        <v>772</v>
      </c>
      <c r="C492" t="s">
        <v>773</v>
      </c>
      <c r="D492" t="s">
        <v>86</v>
      </c>
      <c r="E492" t="s">
        <v>172</v>
      </c>
      <c r="F492">
        <v>5</v>
      </c>
      <c r="G492" t="s">
        <v>177</v>
      </c>
      <c r="H492" s="5">
        <v>45527</v>
      </c>
      <c r="I492" s="5">
        <v>45527</v>
      </c>
      <c r="J492" s="6">
        <v>46258</v>
      </c>
      <c r="K492" s="4">
        <v>471630.14</v>
      </c>
      <c r="L492" s="16">
        <v>0.18</v>
      </c>
      <c r="M492" s="4">
        <f t="shared" si="35"/>
        <v>0</v>
      </c>
      <c r="N492" s="4">
        <f t="shared" si="36"/>
        <v>22793.303204383563</v>
      </c>
      <c r="O492" s="4">
        <f t="shared" si="37"/>
        <v>22793.303204383563</v>
      </c>
      <c r="P492" s="5">
        <f>IF(J492&gt;SUMIFS(Sales!$H:$H,Sales!$C:$C,Investors!G492),SUMIFS(Sales!$H:$H,Sales!$C:$C,Investors!G492),Investors!J492)</f>
        <v>45625</v>
      </c>
      <c r="Q492">
        <f t="shared" si="38"/>
        <v>494423.4432043836</v>
      </c>
      <c r="R492">
        <f>IF(J492&lt;SUMIFS(Sales!$H:$H,Sales!$C:$C,Investors!G492),0,Investors!Q492)</f>
        <v>494423.4432043836</v>
      </c>
      <c r="S492" s="20">
        <f>SUMIFS(Sales!$H:$H,Sales!$C:$C,Investors!G492)</f>
        <v>45625</v>
      </c>
      <c r="T492" s="18" t="str">
        <f t="shared" si="39"/>
        <v>Sale</v>
      </c>
    </row>
    <row r="493" spans="1:20" hidden="1">
      <c r="A493" t="s">
        <v>771</v>
      </c>
      <c r="B493" t="s">
        <v>772</v>
      </c>
      <c r="C493" t="s">
        <v>773</v>
      </c>
      <c r="D493" t="s">
        <v>86</v>
      </c>
      <c r="E493" t="s">
        <v>172</v>
      </c>
      <c r="F493">
        <v>6</v>
      </c>
      <c r="G493" t="s">
        <v>180</v>
      </c>
      <c r="H493" s="5">
        <v>45527</v>
      </c>
      <c r="I493" s="5">
        <v>45527</v>
      </c>
      <c r="J493" s="6">
        <v>46258</v>
      </c>
      <c r="K493" s="4">
        <v>900000</v>
      </c>
      <c r="L493" s="16">
        <v>0.18</v>
      </c>
      <c r="M493" s="4">
        <f t="shared" si="35"/>
        <v>0</v>
      </c>
      <c r="N493" s="4">
        <f t="shared" si="36"/>
        <v>63912.32876712329</v>
      </c>
      <c r="O493" s="4">
        <f t="shared" si="37"/>
        <v>63912.32876712329</v>
      </c>
      <c r="P493" s="5">
        <f>IF(J493&gt;SUMIFS(Sales!$H:$H,Sales!$C:$C,Investors!G493),SUMIFS(Sales!$H:$H,Sales!$C:$C,Investors!G493),Investors!J493)</f>
        <v>45671</v>
      </c>
      <c r="Q493">
        <f t="shared" si="38"/>
        <v>963912.32876712328</v>
      </c>
      <c r="R493">
        <f>IF(J493&lt;SUMIFS(Sales!$H:$H,Sales!$C:$C,Investors!G493),0,Investors!Q493)</f>
        <v>963912.32876712328</v>
      </c>
      <c r="S493" s="20">
        <f>SUMIFS(Sales!$H:$H,Sales!$C:$C,Investors!G493)</f>
        <v>45671</v>
      </c>
      <c r="T493" s="18" t="str">
        <f t="shared" si="39"/>
        <v>Sale</v>
      </c>
    </row>
    <row r="494" spans="1:20" hidden="1">
      <c r="A494" t="s">
        <v>774</v>
      </c>
      <c r="B494" t="s">
        <v>775</v>
      </c>
      <c r="C494" t="s">
        <v>375</v>
      </c>
      <c r="D494" t="s">
        <v>86</v>
      </c>
      <c r="E494" t="s">
        <v>172</v>
      </c>
      <c r="F494">
        <v>1</v>
      </c>
      <c r="G494" t="s">
        <v>175</v>
      </c>
      <c r="H494" s="5">
        <v>44741</v>
      </c>
      <c r="I494" s="5">
        <v>44777</v>
      </c>
      <c r="J494" s="6">
        <v>45457</v>
      </c>
      <c r="K494" s="4">
        <v>400000</v>
      </c>
      <c r="L494" s="16">
        <v>0.14000000000000001</v>
      </c>
      <c r="M494" s="4">
        <f t="shared" si="35"/>
        <v>4339.7260273972606</v>
      </c>
      <c r="N494" s="4">
        <f t="shared" si="36"/>
        <v>104328.76712328769</v>
      </c>
      <c r="O494" s="4">
        <f t="shared" si="37"/>
        <v>108668.49315068495</v>
      </c>
      <c r="P494" s="5">
        <f>IF(J494&gt;SUMIFS(Sales!$H:$H,Sales!$C:$C,Investors!G494),SUMIFS(Sales!$H:$H,Sales!$C:$C,Investors!G494),Investors!J494)</f>
        <v>45457</v>
      </c>
      <c r="Q494">
        <f t="shared" si="38"/>
        <v>508668.49315068498</v>
      </c>
      <c r="R494">
        <f>IF(J494&lt;SUMIFS(Sales!$H:$H,Sales!$C:$C,Investors!G494),0,Investors!Q494)</f>
        <v>0</v>
      </c>
      <c r="S494" s="20">
        <f>SUMIFS(Sales!$H:$H,Sales!$C:$C,Investors!G494)</f>
        <v>45671</v>
      </c>
      <c r="T494" s="18" t="str">
        <f t="shared" si="39"/>
        <v>Exit</v>
      </c>
    </row>
    <row r="495" spans="1:20" hidden="1">
      <c r="A495" t="s">
        <v>774</v>
      </c>
      <c r="B495" t="s">
        <v>775</v>
      </c>
      <c r="C495" t="s">
        <v>375</v>
      </c>
      <c r="D495" t="s">
        <v>86</v>
      </c>
      <c r="E495" t="s">
        <v>185</v>
      </c>
      <c r="F495">
        <v>2</v>
      </c>
      <c r="G495" t="s">
        <v>201</v>
      </c>
      <c r="H495" s="5">
        <v>45469</v>
      </c>
      <c r="I495" s="5">
        <v>45471</v>
      </c>
      <c r="J495" s="6">
        <v>46202</v>
      </c>
      <c r="K495" s="4">
        <v>507320.55</v>
      </c>
      <c r="L495" s="16">
        <v>0.16</v>
      </c>
      <c r="M495" s="4">
        <f t="shared" si="35"/>
        <v>305.78224931506844</v>
      </c>
      <c r="N495" s="4">
        <f t="shared" si="36"/>
        <v>59822.127320547945</v>
      </c>
      <c r="O495" s="4">
        <f t="shared" si="37"/>
        <v>60127.909569863012</v>
      </c>
      <c r="P495" s="5">
        <f>IF(J495&gt;SUMIFS(Sales!$H:$H,Sales!$C:$C,Investors!G495),SUMIFS(Sales!$H:$H,Sales!$C:$C,Investors!G495),Investors!J495)</f>
        <v>45740</v>
      </c>
      <c r="Q495">
        <f t="shared" si="38"/>
        <v>567448.45956986304</v>
      </c>
      <c r="R495">
        <f>IF(J495&lt;SUMIFS(Sales!$H:$H,Sales!$C:$C,Investors!G495),0,Investors!Q495)</f>
        <v>567448.45956986304</v>
      </c>
      <c r="S495" s="20">
        <f>SUMIFS(Sales!$H:$H,Sales!$C:$C,Investors!G495)</f>
        <v>45740</v>
      </c>
      <c r="T495" s="18" t="str">
        <f t="shared" si="39"/>
        <v>Sale</v>
      </c>
    </row>
    <row r="496" spans="1:20" hidden="1">
      <c r="A496" t="s">
        <v>776</v>
      </c>
      <c r="B496" t="s">
        <v>777</v>
      </c>
      <c r="C496" t="s">
        <v>778</v>
      </c>
      <c r="D496" t="s">
        <v>24</v>
      </c>
      <c r="E496" t="s">
        <v>44</v>
      </c>
      <c r="F496">
        <v>1</v>
      </c>
      <c r="G496" t="s">
        <v>63</v>
      </c>
      <c r="H496" s="5">
        <v>44763</v>
      </c>
      <c r="I496" s="5">
        <v>44840</v>
      </c>
      <c r="J496" s="6">
        <v>45002</v>
      </c>
      <c r="K496" s="4">
        <v>400000</v>
      </c>
      <c r="L496" s="16">
        <v>0.15</v>
      </c>
      <c r="M496" s="4">
        <f t="shared" si="35"/>
        <v>9282.1917808219168</v>
      </c>
      <c r="N496" s="4">
        <f t="shared" si="36"/>
        <v>26630.136986301368</v>
      </c>
      <c r="O496" s="4">
        <f t="shared" si="37"/>
        <v>35912.328767123283</v>
      </c>
      <c r="P496" s="5">
        <f>IF(J496&gt;SUMIFS(Sales!$H:$H,Sales!$C:$C,Investors!G496),SUMIFS(Sales!$H:$H,Sales!$C:$C,Investors!G496),Investors!J496)</f>
        <v>45002</v>
      </c>
      <c r="Q496">
        <f t="shared" si="38"/>
        <v>435912.32876712328</v>
      </c>
      <c r="R496">
        <f>IF(J496&lt;SUMIFS(Sales!$H:$H,Sales!$C:$C,Investors!G496),0,Investors!Q496)</f>
        <v>435912.32876712328</v>
      </c>
      <c r="S496" s="20">
        <f>SUMIFS(Sales!$H:$H,Sales!$C:$C,Investors!G496)</f>
        <v>45002</v>
      </c>
      <c r="T496" s="18" t="str">
        <f t="shared" si="39"/>
        <v>Sale</v>
      </c>
    </row>
    <row r="497" spans="1:20" hidden="1">
      <c r="A497" t="s">
        <v>776</v>
      </c>
      <c r="B497" t="s">
        <v>777</v>
      </c>
      <c r="C497" t="s">
        <v>778</v>
      </c>
      <c r="D497" t="s">
        <v>86</v>
      </c>
      <c r="E497" t="s">
        <v>241</v>
      </c>
      <c r="F497">
        <v>2</v>
      </c>
      <c r="G497" t="s">
        <v>256</v>
      </c>
      <c r="H497" s="5">
        <v>45012</v>
      </c>
      <c r="I497" s="5">
        <v>45161</v>
      </c>
      <c r="J497" s="6">
        <v>45531</v>
      </c>
      <c r="K497" s="4">
        <v>400000</v>
      </c>
      <c r="L497" s="16">
        <v>0.14000000000000001</v>
      </c>
      <c r="M497" s="4">
        <f t="shared" si="35"/>
        <v>17961.64383561644</v>
      </c>
      <c r="N497" s="4">
        <f t="shared" si="36"/>
        <v>56767.123287671238</v>
      </c>
      <c r="O497" s="4">
        <f t="shared" si="37"/>
        <v>74728.767123287675</v>
      </c>
      <c r="P497" s="5">
        <f>IF(J497&gt;SUMIFS(Sales!$H:$H,Sales!$C:$C,Investors!G497),SUMIFS(Sales!$H:$H,Sales!$C:$C,Investors!G497),Investors!J497)</f>
        <v>45531</v>
      </c>
      <c r="Q497">
        <f t="shared" si="38"/>
        <v>474728.76712328766</v>
      </c>
      <c r="R497">
        <f>IF(J497&lt;SUMIFS(Sales!$H:$H,Sales!$C:$C,Investors!G497),0,Investors!Q497)</f>
        <v>474728.76712328766</v>
      </c>
      <c r="S497" s="20">
        <f>SUMIFS(Sales!$H:$H,Sales!$C:$C,Investors!G497)</f>
        <v>45531</v>
      </c>
      <c r="T497" s="18" t="str">
        <f t="shared" si="39"/>
        <v>Sale</v>
      </c>
    </row>
    <row r="498" spans="1:20" hidden="1">
      <c r="A498" t="s">
        <v>779</v>
      </c>
      <c r="B498" t="s">
        <v>780</v>
      </c>
      <c r="C498" t="s">
        <v>781</v>
      </c>
      <c r="D498" t="s">
        <v>86</v>
      </c>
      <c r="E498" t="s">
        <v>172</v>
      </c>
      <c r="F498">
        <v>1</v>
      </c>
      <c r="G498" t="s">
        <v>180</v>
      </c>
      <c r="H498" s="5">
        <v>44755</v>
      </c>
      <c r="I498" s="5">
        <v>44798</v>
      </c>
      <c r="J498" s="6">
        <v>45523</v>
      </c>
      <c r="K498" s="4">
        <v>500000</v>
      </c>
      <c r="L498" s="16">
        <v>0.18</v>
      </c>
      <c r="M498" s="4">
        <f t="shared" si="35"/>
        <v>6479.4520547945212</v>
      </c>
      <c r="N498" s="4">
        <f t="shared" si="36"/>
        <v>178767.12328767125</v>
      </c>
      <c r="O498" s="4">
        <f t="shared" si="37"/>
        <v>185246.57534246577</v>
      </c>
      <c r="P498" s="5">
        <f>IF(J498&gt;SUMIFS(Sales!$H:$H,Sales!$C:$C,Investors!G498),SUMIFS(Sales!$H:$H,Sales!$C:$C,Investors!G498),Investors!J498)</f>
        <v>45523</v>
      </c>
      <c r="Q498">
        <f t="shared" si="38"/>
        <v>685246.57534246577</v>
      </c>
      <c r="R498">
        <f>IF(J498&lt;SUMIFS(Sales!$H:$H,Sales!$C:$C,Investors!G498),0,Investors!Q498)</f>
        <v>0</v>
      </c>
      <c r="S498" s="20">
        <f>SUMIFS(Sales!$H:$H,Sales!$C:$C,Investors!G498)</f>
        <v>45671</v>
      </c>
      <c r="T498" s="18" t="str">
        <f t="shared" si="39"/>
        <v>Exit</v>
      </c>
    </row>
    <row r="499" spans="1:20" hidden="1">
      <c r="A499" t="s">
        <v>779</v>
      </c>
      <c r="B499" t="s">
        <v>780</v>
      </c>
      <c r="C499" t="s">
        <v>781</v>
      </c>
      <c r="D499" t="s">
        <v>86</v>
      </c>
      <c r="E499" t="s">
        <v>172</v>
      </c>
      <c r="F499">
        <v>2</v>
      </c>
      <c r="G499" t="s">
        <v>181</v>
      </c>
      <c r="H499" s="5">
        <v>44755</v>
      </c>
      <c r="I499" s="5">
        <v>44798</v>
      </c>
      <c r="J499" s="6">
        <v>45443</v>
      </c>
      <c r="K499" s="4">
        <v>1000000</v>
      </c>
      <c r="L499" s="16">
        <v>0.18</v>
      </c>
      <c r="M499" s="4">
        <f t="shared" si="35"/>
        <v>12958.904109589042</v>
      </c>
      <c r="N499" s="4">
        <f t="shared" si="36"/>
        <v>318082.19178082194</v>
      </c>
      <c r="O499" s="4">
        <f t="shared" si="37"/>
        <v>331041.095890411</v>
      </c>
      <c r="P499" s="5">
        <f>IF(J499&gt;SUMIFS(Sales!$H:$H,Sales!$C:$C,Investors!G499),SUMIFS(Sales!$H:$H,Sales!$C:$C,Investors!G499),Investors!J499)</f>
        <v>45443</v>
      </c>
      <c r="Q499">
        <f t="shared" si="38"/>
        <v>1331041.0958904109</v>
      </c>
      <c r="R499">
        <f>IF(J499&lt;SUMIFS(Sales!$H:$H,Sales!$C:$C,Investors!G499),0,Investors!Q499)</f>
        <v>0</v>
      </c>
      <c r="S499" s="20">
        <f>SUMIFS(Sales!$H:$H,Sales!$C:$C,Investors!G499)</f>
        <v>45671</v>
      </c>
      <c r="T499" s="18" t="str">
        <f t="shared" si="39"/>
        <v>Exit</v>
      </c>
    </row>
    <row r="500" spans="1:20" hidden="1">
      <c r="A500" t="s">
        <v>779</v>
      </c>
      <c r="B500" t="s">
        <v>780</v>
      </c>
      <c r="C500" t="s">
        <v>781</v>
      </c>
      <c r="D500" t="s">
        <v>86</v>
      </c>
      <c r="E500" t="s">
        <v>172</v>
      </c>
      <c r="F500">
        <v>3</v>
      </c>
      <c r="G500" t="s">
        <v>184</v>
      </c>
      <c r="H500" s="5">
        <v>44755</v>
      </c>
      <c r="I500" s="5">
        <v>44798</v>
      </c>
      <c r="J500" s="6">
        <v>45530</v>
      </c>
      <c r="K500" s="4">
        <v>500000</v>
      </c>
      <c r="L500" s="16">
        <v>0.18</v>
      </c>
      <c r="M500" s="4">
        <f t="shared" si="35"/>
        <v>6479.4520547945212</v>
      </c>
      <c r="N500" s="4">
        <f t="shared" si="36"/>
        <v>180493.15068493152</v>
      </c>
      <c r="O500" s="4">
        <f t="shared" si="37"/>
        <v>186972.60273972605</v>
      </c>
      <c r="P500" s="5">
        <f>IF(J500&gt;SUMIFS(Sales!$H:$H,Sales!$C:$C,Investors!G500),SUMIFS(Sales!$H:$H,Sales!$C:$C,Investors!G500),Investors!J500)</f>
        <v>45530</v>
      </c>
      <c r="Q500">
        <f t="shared" si="38"/>
        <v>686972.60273972608</v>
      </c>
      <c r="R500">
        <f>IF(J500&lt;SUMIFS(Sales!$H:$H,Sales!$C:$C,Investors!G500),0,Investors!Q500)</f>
        <v>0</v>
      </c>
      <c r="S500" s="20">
        <f>SUMIFS(Sales!$H:$H,Sales!$C:$C,Investors!G500)</f>
        <v>45671</v>
      </c>
      <c r="T500" s="18" t="str">
        <f t="shared" si="39"/>
        <v>Exit</v>
      </c>
    </row>
    <row r="501" spans="1:20" hidden="1">
      <c r="A501" t="s">
        <v>779</v>
      </c>
      <c r="B501" t="s">
        <v>780</v>
      </c>
      <c r="C501" t="s">
        <v>781</v>
      </c>
      <c r="D501" t="s">
        <v>86</v>
      </c>
      <c r="E501" t="s">
        <v>172</v>
      </c>
      <c r="F501">
        <v>4</v>
      </c>
      <c r="G501" t="s">
        <v>178</v>
      </c>
      <c r="H501" s="5">
        <v>45527</v>
      </c>
      <c r="I501" s="5">
        <v>45527</v>
      </c>
      <c r="J501" s="6">
        <v>46258</v>
      </c>
      <c r="K501" s="4">
        <v>500000</v>
      </c>
      <c r="L501" s="16">
        <v>0.18</v>
      </c>
      <c r="M501" s="4">
        <f t="shared" si="35"/>
        <v>0</v>
      </c>
      <c r="N501" s="4">
        <f t="shared" si="36"/>
        <v>35506.849315068495</v>
      </c>
      <c r="O501" s="4">
        <f t="shared" si="37"/>
        <v>35506.849315068495</v>
      </c>
      <c r="P501" s="5">
        <f>IF(J501&gt;SUMIFS(Sales!$H:$H,Sales!$C:$C,Investors!G501),SUMIFS(Sales!$H:$H,Sales!$C:$C,Investors!G501),Investors!J501)</f>
        <v>45671</v>
      </c>
      <c r="Q501">
        <f t="shared" si="38"/>
        <v>535506.84931506845</v>
      </c>
      <c r="R501">
        <f>IF(J501&lt;SUMIFS(Sales!$H:$H,Sales!$C:$C,Investors!G501),0,Investors!Q501)</f>
        <v>535506.84931506845</v>
      </c>
      <c r="S501" s="20">
        <f>SUMIFS(Sales!$H:$H,Sales!$C:$C,Investors!G501)</f>
        <v>45671</v>
      </c>
      <c r="T501" s="18" t="str">
        <f t="shared" si="39"/>
        <v>Sale</v>
      </c>
    </row>
    <row r="502" spans="1:20" hidden="1">
      <c r="A502" t="s">
        <v>779</v>
      </c>
      <c r="B502" t="s">
        <v>780</v>
      </c>
      <c r="C502" t="s">
        <v>781</v>
      </c>
      <c r="D502" t="s">
        <v>86</v>
      </c>
      <c r="E502" t="s">
        <v>172</v>
      </c>
      <c r="F502">
        <v>5</v>
      </c>
      <c r="G502" t="s">
        <v>179</v>
      </c>
      <c r="H502" s="5">
        <v>45539</v>
      </c>
      <c r="I502" s="5">
        <v>45539</v>
      </c>
      <c r="J502" s="6">
        <v>46270</v>
      </c>
      <c r="K502" s="4">
        <v>550000</v>
      </c>
      <c r="L502" s="16">
        <v>0.18</v>
      </c>
      <c r="M502" s="4">
        <f t="shared" si="35"/>
        <v>0</v>
      </c>
      <c r="N502" s="4">
        <f t="shared" si="36"/>
        <v>35802.739726027401</v>
      </c>
      <c r="O502" s="4">
        <f t="shared" si="37"/>
        <v>35802.739726027401</v>
      </c>
      <c r="P502" s="5">
        <f>IF(J502&gt;SUMIFS(Sales!$H:$H,Sales!$C:$C,Investors!G502),SUMIFS(Sales!$H:$H,Sales!$C:$C,Investors!G502),Investors!J502)</f>
        <v>45671</v>
      </c>
      <c r="Q502">
        <f t="shared" si="38"/>
        <v>585802.73972602736</v>
      </c>
      <c r="R502">
        <f>IF(J502&lt;SUMIFS(Sales!$H:$H,Sales!$C:$C,Investors!G502),0,Investors!Q502)</f>
        <v>585802.73972602736</v>
      </c>
      <c r="S502" s="20">
        <f>SUMIFS(Sales!$H:$H,Sales!$C:$C,Investors!G502)</f>
        <v>45671</v>
      </c>
      <c r="T502" s="18" t="str">
        <f t="shared" si="39"/>
        <v>Sale</v>
      </c>
    </row>
    <row r="503" spans="1:20" hidden="1">
      <c r="A503" t="s">
        <v>782</v>
      </c>
      <c r="B503" t="s">
        <v>783</v>
      </c>
      <c r="C503" t="s">
        <v>784</v>
      </c>
      <c r="D503" t="s">
        <v>86</v>
      </c>
      <c r="E503" t="s">
        <v>228</v>
      </c>
      <c r="F503">
        <v>1</v>
      </c>
      <c r="G503" t="s">
        <v>229</v>
      </c>
      <c r="H503" s="5">
        <v>44757</v>
      </c>
      <c r="I503" s="5">
        <v>44783</v>
      </c>
      <c r="J503" s="6">
        <v>45310</v>
      </c>
      <c r="K503" s="4">
        <v>100000</v>
      </c>
      <c r="L503" s="16">
        <v>0.14000000000000001</v>
      </c>
      <c r="M503" s="4">
        <f t="shared" si="35"/>
        <v>783.56164383561645</v>
      </c>
      <c r="N503" s="4">
        <f t="shared" si="36"/>
        <v>20213.698630136987</v>
      </c>
      <c r="O503" s="4">
        <f t="shared" si="37"/>
        <v>20997.260273972603</v>
      </c>
      <c r="P503" s="5">
        <f>IF(J503&gt;SUMIFS(Sales!$H:$H,Sales!$C:$C,Investors!G503),SUMIFS(Sales!$H:$H,Sales!$C:$C,Investors!G503),Investors!J503)</f>
        <v>45310</v>
      </c>
      <c r="Q503">
        <f t="shared" si="38"/>
        <v>120997.2602739726</v>
      </c>
      <c r="R503">
        <f>IF(J503&lt;SUMIFS(Sales!$H:$H,Sales!$C:$C,Investors!G503),0,Investors!Q503)</f>
        <v>120997.2602739726</v>
      </c>
      <c r="S503" s="20">
        <f>SUMIFS(Sales!$H:$H,Sales!$C:$C,Investors!G503)</f>
        <v>45310</v>
      </c>
      <c r="T503" s="18" t="str">
        <f t="shared" si="39"/>
        <v>Sale</v>
      </c>
    </row>
    <row r="504" spans="1:20" hidden="1">
      <c r="A504" t="s">
        <v>785</v>
      </c>
      <c r="B504" t="s">
        <v>499</v>
      </c>
      <c r="C504" t="s">
        <v>500</v>
      </c>
      <c r="D504" t="s">
        <v>86</v>
      </c>
      <c r="E504" t="s">
        <v>172</v>
      </c>
      <c r="F504">
        <v>1</v>
      </c>
      <c r="G504" t="s">
        <v>176</v>
      </c>
      <c r="H504" s="5">
        <v>44763</v>
      </c>
      <c r="I504" s="5">
        <v>44811</v>
      </c>
      <c r="J504" s="6">
        <v>45511</v>
      </c>
      <c r="K504" s="4">
        <v>300000</v>
      </c>
      <c r="L504" s="16">
        <v>0.16</v>
      </c>
      <c r="M504" s="4">
        <f t="shared" si="35"/>
        <v>4339.7260273972597</v>
      </c>
      <c r="N504" s="4">
        <f t="shared" si="36"/>
        <v>92054.794520547948</v>
      </c>
      <c r="O504" s="4">
        <f t="shared" si="37"/>
        <v>96394.520547945212</v>
      </c>
      <c r="P504" s="5">
        <f>IF(J504&gt;SUMIFS(Sales!$H:$H,Sales!$C:$C,Investors!G504),SUMIFS(Sales!$H:$H,Sales!$C:$C,Investors!G504),Investors!J504)</f>
        <v>45511</v>
      </c>
      <c r="Q504">
        <f t="shared" si="38"/>
        <v>396394.52054794523</v>
      </c>
      <c r="R504">
        <f>IF(J504&lt;SUMIFS(Sales!$H:$H,Sales!$C:$C,Investors!G504),0,Investors!Q504)</f>
        <v>0</v>
      </c>
      <c r="S504" s="20">
        <f>SUMIFS(Sales!$H:$H,Sales!$C:$C,Investors!G504)</f>
        <v>45671</v>
      </c>
      <c r="T504" s="18" t="str">
        <f t="shared" si="39"/>
        <v>Exit</v>
      </c>
    </row>
    <row r="505" spans="1:20" hidden="1">
      <c r="A505" t="s">
        <v>785</v>
      </c>
      <c r="B505" t="s">
        <v>499</v>
      </c>
      <c r="C505" t="s">
        <v>500</v>
      </c>
      <c r="D505" t="s">
        <v>86</v>
      </c>
      <c r="E505" t="s">
        <v>172</v>
      </c>
      <c r="F505">
        <v>2</v>
      </c>
      <c r="G505" t="s">
        <v>179</v>
      </c>
      <c r="H505" s="5">
        <v>44763</v>
      </c>
      <c r="I505" s="5">
        <v>44811</v>
      </c>
      <c r="J505" s="6">
        <v>45530</v>
      </c>
      <c r="K505" s="4">
        <v>300000</v>
      </c>
      <c r="L505" s="16">
        <v>0.16</v>
      </c>
      <c r="M505" s="4">
        <f t="shared" si="35"/>
        <v>4339.7260273972597</v>
      </c>
      <c r="N505" s="4">
        <f t="shared" si="36"/>
        <v>94553.424657534255</v>
      </c>
      <c r="O505" s="4">
        <f t="shared" si="37"/>
        <v>98893.150684931519</v>
      </c>
      <c r="P505" s="5">
        <f>IF(J505&gt;SUMIFS(Sales!$H:$H,Sales!$C:$C,Investors!G505),SUMIFS(Sales!$H:$H,Sales!$C:$C,Investors!G505),Investors!J505)</f>
        <v>45530</v>
      </c>
      <c r="Q505">
        <f t="shared" si="38"/>
        <v>398893.15068493155</v>
      </c>
      <c r="R505">
        <f>IF(J505&lt;SUMIFS(Sales!$H:$H,Sales!$C:$C,Investors!G505),0,Investors!Q505)</f>
        <v>0</v>
      </c>
      <c r="S505" s="20">
        <f>SUMIFS(Sales!$H:$H,Sales!$C:$C,Investors!G505)</f>
        <v>45671</v>
      </c>
      <c r="T505" s="18" t="str">
        <f t="shared" si="39"/>
        <v>Exit</v>
      </c>
    </row>
    <row r="506" spans="1:20" hidden="1">
      <c r="A506" t="s">
        <v>785</v>
      </c>
      <c r="B506" t="s">
        <v>499</v>
      </c>
      <c r="C506" t="s">
        <v>500</v>
      </c>
      <c r="D506" t="s">
        <v>86</v>
      </c>
      <c r="E506" t="s">
        <v>172</v>
      </c>
      <c r="F506">
        <v>3</v>
      </c>
      <c r="G506" t="s">
        <v>173</v>
      </c>
      <c r="H506" s="5">
        <v>45518</v>
      </c>
      <c r="I506" s="5">
        <v>45520</v>
      </c>
      <c r="J506" s="6">
        <v>46251</v>
      </c>
      <c r="K506" s="4">
        <v>300000</v>
      </c>
      <c r="L506" s="16">
        <v>0.16</v>
      </c>
      <c r="M506" s="4">
        <f t="shared" si="35"/>
        <v>180.82191780821915</v>
      </c>
      <c r="N506" s="4">
        <f t="shared" si="36"/>
        <v>13808.219178082194</v>
      </c>
      <c r="O506" s="4">
        <f t="shared" si="37"/>
        <v>13989.041095890414</v>
      </c>
      <c r="P506" s="5">
        <f>IF(J506&gt;SUMIFS(Sales!$H:$H,Sales!$C:$C,Investors!G506),SUMIFS(Sales!$H:$H,Sales!$C:$C,Investors!G506),Investors!J506)</f>
        <v>45625</v>
      </c>
      <c r="Q506">
        <f t="shared" si="38"/>
        <v>313989.0410958904</v>
      </c>
      <c r="R506">
        <f>IF(J506&lt;SUMIFS(Sales!$H:$H,Sales!$C:$C,Investors!G506),0,Investors!Q506)</f>
        <v>313989.0410958904</v>
      </c>
      <c r="S506" s="20">
        <f>SUMIFS(Sales!$H:$H,Sales!$C:$C,Investors!G506)</f>
        <v>45625</v>
      </c>
      <c r="T506" s="18" t="str">
        <f t="shared" si="39"/>
        <v>Sale</v>
      </c>
    </row>
    <row r="507" spans="1:20" hidden="1">
      <c r="A507" t="s">
        <v>785</v>
      </c>
      <c r="B507" t="s">
        <v>499</v>
      </c>
      <c r="C507" t="s">
        <v>500</v>
      </c>
      <c r="D507" t="s">
        <v>86</v>
      </c>
      <c r="E507" t="s">
        <v>172</v>
      </c>
      <c r="F507">
        <v>4</v>
      </c>
      <c r="G507" t="s">
        <v>184</v>
      </c>
      <c r="H507" s="5">
        <v>45539</v>
      </c>
      <c r="I507" s="5">
        <v>45539</v>
      </c>
      <c r="J507" s="6">
        <v>46270</v>
      </c>
      <c r="K507" s="4">
        <v>300000</v>
      </c>
      <c r="L507" s="16">
        <v>0.16</v>
      </c>
      <c r="M507" s="4">
        <f t="shared" si="35"/>
        <v>0</v>
      </c>
      <c r="N507" s="4">
        <f t="shared" si="36"/>
        <v>17358.904109589042</v>
      </c>
      <c r="O507" s="4">
        <f t="shared" si="37"/>
        <v>17358.904109589042</v>
      </c>
      <c r="P507" s="5">
        <f>IF(J507&gt;SUMIFS(Sales!$H:$H,Sales!$C:$C,Investors!G507),SUMIFS(Sales!$H:$H,Sales!$C:$C,Investors!G507),Investors!J507)</f>
        <v>45671</v>
      </c>
      <c r="Q507">
        <f t="shared" si="38"/>
        <v>317358.90410958906</v>
      </c>
      <c r="R507">
        <f>IF(J507&lt;SUMIFS(Sales!$H:$H,Sales!$C:$C,Investors!G507),0,Investors!Q507)</f>
        <v>317358.90410958906</v>
      </c>
      <c r="S507" s="20">
        <f>SUMIFS(Sales!$H:$H,Sales!$C:$C,Investors!G507)</f>
        <v>45671</v>
      </c>
      <c r="T507" s="18" t="str">
        <f t="shared" si="39"/>
        <v>Sale</v>
      </c>
    </row>
    <row r="508" spans="1:20" hidden="1">
      <c r="A508" t="s">
        <v>786</v>
      </c>
      <c r="B508" t="s">
        <v>787</v>
      </c>
      <c r="C508" t="s">
        <v>788</v>
      </c>
      <c r="D508" t="s">
        <v>86</v>
      </c>
      <c r="E508" t="s">
        <v>172</v>
      </c>
      <c r="F508">
        <v>1</v>
      </c>
      <c r="G508" t="s">
        <v>179</v>
      </c>
      <c r="H508" s="5">
        <v>44763</v>
      </c>
      <c r="I508" s="5">
        <v>44811</v>
      </c>
      <c r="J508" s="6">
        <v>45530</v>
      </c>
      <c r="K508" s="4">
        <v>550000</v>
      </c>
      <c r="L508" s="16">
        <v>0.18</v>
      </c>
      <c r="M508" s="4">
        <f t="shared" si="35"/>
        <v>7956.1643835616433</v>
      </c>
      <c r="N508" s="4">
        <f t="shared" si="36"/>
        <v>195016.43835616441</v>
      </c>
      <c r="O508" s="4">
        <f t="shared" si="37"/>
        <v>202972.60273972605</v>
      </c>
      <c r="P508" s="5">
        <f>IF(J508&gt;SUMIFS(Sales!$H:$H,Sales!$C:$C,Investors!G508),SUMIFS(Sales!$H:$H,Sales!$C:$C,Investors!G508),Investors!J508)</f>
        <v>45530</v>
      </c>
      <c r="Q508">
        <f t="shared" si="38"/>
        <v>752972.60273972608</v>
      </c>
      <c r="R508">
        <f>IF(J508&lt;SUMIFS(Sales!$H:$H,Sales!$C:$C,Investors!G508),0,Investors!Q508)</f>
        <v>0</v>
      </c>
      <c r="S508" s="20">
        <f>SUMIFS(Sales!$H:$H,Sales!$C:$C,Investors!G508)</f>
        <v>45671</v>
      </c>
      <c r="T508" s="18" t="str">
        <f t="shared" si="39"/>
        <v>Exit</v>
      </c>
    </row>
    <row r="509" spans="1:20" hidden="1">
      <c r="A509" t="s">
        <v>786</v>
      </c>
      <c r="B509" t="s">
        <v>787</v>
      </c>
      <c r="C509" t="s">
        <v>788</v>
      </c>
      <c r="D509" t="s">
        <v>86</v>
      </c>
      <c r="E509" t="s">
        <v>172</v>
      </c>
      <c r="F509">
        <v>2</v>
      </c>
      <c r="G509" t="s">
        <v>180</v>
      </c>
      <c r="H509" s="5">
        <v>44763</v>
      </c>
      <c r="I509" s="5">
        <v>44811</v>
      </c>
      <c r="J509" s="6">
        <v>45523</v>
      </c>
      <c r="K509" s="4">
        <v>500000</v>
      </c>
      <c r="L509" s="16">
        <v>0.18</v>
      </c>
      <c r="M509" s="4">
        <f t="shared" si="35"/>
        <v>7232.8767123287671</v>
      </c>
      <c r="N509" s="4">
        <f t="shared" si="36"/>
        <v>175561.64383561644</v>
      </c>
      <c r="O509" s="4">
        <f t="shared" si="37"/>
        <v>182794.5205479452</v>
      </c>
      <c r="P509" s="5">
        <f>IF(J509&gt;SUMIFS(Sales!$H:$H,Sales!$C:$C,Investors!G509),SUMIFS(Sales!$H:$H,Sales!$C:$C,Investors!G509),Investors!J509)</f>
        <v>45523</v>
      </c>
      <c r="Q509">
        <f t="shared" si="38"/>
        <v>682794.52054794517</v>
      </c>
      <c r="R509">
        <f>IF(J509&lt;SUMIFS(Sales!$H:$H,Sales!$C:$C,Investors!G509),0,Investors!Q509)</f>
        <v>0</v>
      </c>
      <c r="S509" s="20">
        <f>SUMIFS(Sales!$H:$H,Sales!$C:$C,Investors!G509)</f>
        <v>45671</v>
      </c>
      <c r="T509" s="18" t="str">
        <f t="shared" si="39"/>
        <v>Exit</v>
      </c>
    </row>
    <row r="510" spans="1:20" hidden="1">
      <c r="A510" t="s">
        <v>789</v>
      </c>
      <c r="B510" t="s">
        <v>790</v>
      </c>
      <c r="C510" t="s">
        <v>791</v>
      </c>
      <c r="D510" t="s">
        <v>86</v>
      </c>
      <c r="E510" t="s">
        <v>172</v>
      </c>
      <c r="F510">
        <v>1</v>
      </c>
      <c r="G510" t="s">
        <v>182</v>
      </c>
      <c r="H510" s="5">
        <v>44764</v>
      </c>
      <c r="I510" s="5">
        <v>44811</v>
      </c>
      <c r="J510" s="6">
        <v>45457</v>
      </c>
      <c r="K510" s="4">
        <v>1000000</v>
      </c>
      <c r="L510" s="16">
        <v>0.18</v>
      </c>
      <c r="M510" s="4">
        <f t="shared" si="35"/>
        <v>14164.383561643837</v>
      </c>
      <c r="N510" s="4">
        <f t="shared" si="36"/>
        <v>318575.34246575343</v>
      </c>
      <c r="O510" s="4">
        <f t="shared" si="37"/>
        <v>332739.72602739726</v>
      </c>
      <c r="P510" s="5">
        <f>IF(J510&gt;SUMIFS(Sales!$H:$H,Sales!$C:$C,Investors!G510),SUMIFS(Sales!$H:$H,Sales!$C:$C,Investors!G510),Investors!J510)</f>
        <v>45457</v>
      </c>
      <c r="Q510">
        <f t="shared" si="38"/>
        <v>1332739.7260273972</v>
      </c>
      <c r="R510">
        <f>IF(J510&lt;SUMIFS(Sales!$H:$H,Sales!$C:$C,Investors!G510),0,Investors!Q510)</f>
        <v>0</v>
      </c>
      <c r="S510" s="20">
        <f>SUMIFS(Sales!$H:$H,Sales!$C:$C,Investors!G510)</f>
        <v>45671</v>
      </c>
      <c r="T510" s="18" t="str">
        <f t="shared" si="39"/>
        <v>Exit</v>
      </c>
    </row>
    <row r="511" spans="1:20" hidden="1">
      <c r="A511" t="s">
        <v>789</v>
      </c>
      <c r="B511" t="s">
        <v>790</v>
      </c>
      <c r="C511" t="s">
        <v>791</v>
      </c>
      <c r="D511" t="s">
        <v>86</v>
      </c>
      <c r="E511" t="s">
        <v>172</v>
      </c>
      <c r="F511">
        <v>2</v>
      </c>
      <c r="G511" t="s">
        <v>184</v>
      </c>
      <c r="H511" s="5">
        <v>44764</v>
      </c>
      <c r="I511" s="5">
        <v>44811</v>
      </c>
      <c r="J511" s="6">
        <v>45530</v>
      </c>
      <c r="K511" s="4">
        <v>500000</v>
      </c>
      <c r="L511" s="16">
        <v>0.18</v>
      </c>
      <c r="M511" s="4">
        <f t="shared" si="35"/>
        <v>7082.1917808219187</v>
      </c>
      <c r="N511" s="4">
        <f t="shared" si="36"/>
        <v>177287.67123287672</v>
      </c>
      <c r="O511" s="4">
        <f t="shared" si="37"/>
        <v>184369.86301369863</v>
      </c>
      <c r="P511" s="5">
        <f>IF(J511&gt;SUMIFS(Sales!$H:$H,Sales!$C:$C,Investors!G511),SUMIFS(Sales!$H:$H,Sales!$C:$C,Investors!G511),Investors!J511)</f>
        <v>45530</v>
      </c>
      <c r="Q511">
        <f t="shared" si="38"/>
        <v>684369.8630136986</v>
      </c>
      <c r="R511">
        <f>IF(J511&lt;SUMIFS(Sales!$H:$H,Sales!$C:$C,Investors!G511),0,Investors!Q511)</f>
        <v>0</v>
      </c>
      <c r="S511" s="20">
        <f>SUMIFS(Sales!$H:$H,Sales!$C:$C,Investors!G511)</f>
        <v>45671</v>
      </c>
      <c r="T511" s="18" t="str">
        <f t="shared" si="39"/>
        <v>Exit</v>
      </c>
    </row>
    <row r="512" spans="1:20" hidden="1">
      <c r="A512" t="s">
        <v>789</v>
      </c>
      <c r="B512" t="s">
        <v>790</v>
      </c>
      <c r="C512" t="s">
        <v>791</v>
      </c>
      <c r="D512" t="s">
        <v>86</v>
      </c>
      <c r="E512" t="s">
        <v>185</v>
      </c>
      <c r="F512">
        <v>3</v>
      </c>
      <c r="G512" t="s">
        <v>196</v>
      </c>
      <c r="H512" s="5">
        <v>45469</v>
      </c>
      <c r="I512" s="5">
        <v>45471</v>
      </c>
      <c r="J512" s="6">
        <v>46202</v>
      </c>
      <c r="K512" s="4">
        <v>1100000</v>
      </c>
      <c r="L512" s="16">
        <v>0.18</v>
      </c>
      <c r="M512" s="4">
        <f t="shared" si="35"/>
        <v>663.0136986301369</v>
      </c>
      <c r="N512" s="4">
        <f t="shared" si="36"/>
        <v>145923.28767123289</v>
      </c>
      <c r="O512" s="4">
        <f t="shared" si="37"/>
        <v>146586.30136986304</v>
      </c>
      <c r="P512" s="5">
        <f>IF(J512&gt;SUMIFS(Sales!$H:$H,Sales!$C:$C,Investors!G512),SUMIFS(Sales!$H:$H,Sales!$C:$C,Investors!G512),Investors!J512)</f>
        <v>45740</v>
      </c>
      <c r="Q512">
        <f t="shared" si="38"/>
        <v>1246586.3013698631</v>
      </c>
      <c r="R512">
        <f>IF(J512&lt;SUMIFS(Sales!$H:$H,Sales!$C:$C,Investors!G512),0,Investors!Q512)</f>
        <v>1246586.3013698631</v>
      </c>
      <c r="S512" s="20">
        <f>SUMIFS(Sales!$H:$H,Sales!$C:$C,Investors!G512)</f>
        <v>45740</v>
      </c>
      <c r="T512" s="18" t="str">
        <f t="shared" si="39"/>
        <v>Sale</v>
      </c>
    </row>
    <row r="513" spans="1:20" hidden="1">
      <c r="A513" t="s">
        <v>789</v>
      </c>
      <c r="B513" t="s">
        <v>790</v>
      </c>
      <c r="C513" t="s">
        <v>791</v>
      </c>
      <c r="D513" t="s">
        <v>86</v>
      </c>
      <c r="E513" t="s">
        <v>185</v>
      </c>
      <c r="F513">
        <v>4</v>
      </c>
      <c r="G513" t="s">
        <v>201</v>
      </c>
      <c r="H513" s="5">
        <v>45469</v>
      </c>
      <c r="I513" s="5">
        <v>45471</v>
      </c>
      <c r="J513" s="6">
        <v>46202</v>
      </c>
      <c r="K513" s="4">
        <v>229013.7</v>
      </c>
      <c r="L513" s="16">
        <v>0.18</v>
      </c>
      <c r="M513" s="4">
        <f t="shared" si="35"/>
        <v>138.03565479452055</v>
      </c>
      <c r="N513" s="4">
        <f t="shared" si="36"/>
        <v>30380.392750684932</v>
      </c>
      <c r="O513" s="4">
        <f t="shared" si="37"/>
        <v>30518.428405479452</v>
      </c>
      <c r="P513" s="5">
        <f>IF(J513&gt;SUMIFS(Sales!$H:$H,Sales!$C:$C,Investors!G513),SUMIFS(Sales!$H:$H,Sales!$C:$C,Investors!G513),Investors!J513)</f>
        <v>45740</v>
      </c>
      <c r="Q513">
        <f t="shared" si="38"/>
        <v>259532.12840547945</v>
      </c>
      <c r="R513">
        <f>IF(J513&lt;SUMIFS(Sales!$H:$H,Sales!$C:$C,Investors!G513),0,Investors!Q513)</f>
        <v>259532.12840547945</v>
      </c>
      <c r="S513" s="20">
        <f>SUMIFS(Sales!$H:$H,Sales!$C:$C,Investors!G513)</f>
        <v>45740</v>
      </c>
      <c r="T513" s="18" t="str">
        <f t="shared" si="39"/>
        <v>Sale</v>
      </c>
    </row>
    <row r="514" spans="1:20" hidden="1">
      <c r="A514" t="s">
        <v>789</v>
      </c>
      <c r="B514" t="s">
        <v>790</v>
      </c>
      <c r="C514" t="s">
        <v>791</v>
      </c>
      <c r="D514" t="s">
        <v>86</v>
      </c>
      <c r="E514" t="s">
        <v>172</v>
      </c>
      <c r="F514">
        <v>5</v>
      </c>
      <c r="G514" t="s">
        <v>177</v>
      </c>
      <c r="H514" s="5">
        <v>45539</v>
      </c>
      <c r="I514" s="5">
        <v>45539</v>
      </c>
      <c r="J514" s="6">
        <v>46270</v>
      </c>
      <c r="K514" s="4">
        <v>682506.85</v>
      </c>
      <c r="L514" s="16">
        <v>0.18</v>
      </c>
      <c r="M514" s="4">
        <f t="shared" si="35"/>
        <v>0</v>
      </c>
      <c r="N514" s="4">
        <f t="shared" si="36"/>
        <v>28945.769967123284</v>
      </c>
      <c r="O514" s="4">
        <f t="shared" si="37"/>
        <v>28945.769967123284</v>
      </c>
      <c r="P514" s="5">
        <f>IF(J514&gt;SUMIFS(Sales!$H:$H,Sales!$C:$C,Investors!G514),SUMIFS(Sales!$H:$H,Sales!$C:$C,Investors!G514),Investors!J514)</f>
        <v>45625</v>
      </c>
      <c r="Q514">
        <f t="shared" si="38"/>
        <v>711452.61996712326</v>
      </c>
      <c r="R514">
        <f>IF(J514&lt;SUMIFS(Sales!$H:$H,Sales!$C:$C,Investors!G514),0,Investors!Q514)</f>
        <v>711452.61996712326</v>
      </c>
      <c r="S514" s="20">
        <f>SUMIFS(Sales!$H:$H,Sales!$C:$C,Investors!G514)</f>
        <v>45625</v>
      </c>
      <c r="T514" s="18" t="str">
        <f t="shared" si="39"/>
        <v>Sale</v>
      </c>
    </row>
    <row r="515" spans="1:20" hidden="1">
      <c r="A515" t="s">
        <v>792</v>
      </c>
      <c r="B515" t="s">
        <v>793</v>
      </c>
      <c r="C515" t="s">
        <v>794</v>
      </c>
      <c r="D515" t="s">
        <v>86</v>
      </c>
      <c r="E515" t="s">
        <v>106</v>
      </c>
      <c r="F515">
        <v>1</v>
      </c>
      <c r="G515" t="s">
        <v>108</v>
      </c>
      <c r="H515" s="5">
        <v>44775</v>
      </c>
      <c r="I515" s="5">
        <v>44819</v>
      </c>
      <c r="J515" s="6">
        <v>45272</v>
      </c>
      <c r="K515" s="4">
        <v>500000</v>
      </c>
      <c r="L515" s="16">
        <v>0.16</v>
      </c>
      <c r="M515" s="4">
        <f t="shared" si="35"/>
        <v>6630.1369863013706</v>
      </c>
      <c r="N515" s="4">
        <f t="shared" si="36"/>
        <v>99287.671232876717</v>
      </c>
      <c r="O515" s="4">
        <f t="shared" si="37"/>
        <v>105917.80821917808</v>
      </c>
      <c r="P515" s="5">
        <f>IF(J515&gt;SUMIFS(Sales!$H:$H,Sales!$C:$C,Investors!G515),SUMIFS(Sales!$H:$H,Sales!$C:$C,Investors!G515),Investors!J515)</f>
        <v>45272</v>
      </c>
      <c r="Q515">
        <f t="shared" si="38"/>
        <v>605917.80821917811</v>
      </c>
      <c r="R515">
        <f>IF(J515&lt;SUMIFS(Sales!$H:$H,Sales!$C:$C,Investors!G515),0,Investors!Q515)</f>
        <v>0</v>
      </c>
      <c r="S515" s="20">
        <f>SUMIFS(Sales!$H:$H,Sales!$C:$C,Investors!G515)</f>
        <v>45341</v>
      </c>
      <c r="T515" s="18" t="str">
        <f t="shared" si="39"/>
        <v>Exit</v>
      </c>
    </row>
    <row r="516" spans="1:20" hidden="1">
      <c r="A516" t="s">
        <v>792</v>
      </c>
      <c r="B516" t="s">
        <v>793</v>
      </c>
      <c r="C516" t="s">
        <v>794</v>
      </c>
      <c r="D516" t="s">
        <v>86</v>
      </c>
      <c r="E516" t="s">
        <v>210</v>
      </c>
      <c r="F516">
        <v>2</v>
      </c>
      <c r="G516" t="s">
        <v>215</v>
      </c>
      <c r="H516" s="5">
        <v>45279</v>
      </c>
      <c r="I516" s="5">
        <v>45363</v>
      </c>
      <c r="J516" s="6">
        <v>46094</v>
      </c>
      <c r="K516" s="4">
        <v>604260.27</v>
      </c>
      <c r="L516" s="16">
        <v>0.16</v>
      </c>
      <c r="M516" s="4">
        <f t="shared" si="35"/>
        <v>15296.890122739729</v>
      </c>
      <c r="N516" s="4">
        <f t="shared" si="36"/>
        <v>109395.94148383563</v>
      </c>
      <c r="O516" s="4">
        <f t="shared" si="37"/>
        <v>124692.83160657536</v>
      </c>
      <c r="P516" s="5">
        <f>IF(J516&gt;SUMIFS(Sales!$H:$H,Sales!$C:$C,Investors!G516),SUMIFS(Sales!$H:$H,Sales!$C:$C,Investors!G516),Investors!J516)</f>
        <v>45776</v>
      </c>
      <c r="Q516">
        <f t="shared" si="38"/>
        <v>728953.10160657542</v>
      </c>
      <c r="R516">
        <f>IF(J516&lt;SUMIFS(Sales!$H:$H,Sales!$C:$C,Investors!G516),0,Investors!Q516)</f>
        <v>728953.10160657542</v>
      </c>
      <c r="S516" s="20">
        <f>SUMIFS(Sales!$H:$H,Sales!$C:$C,Investors!G516)</f>
        <v>45776</v>
      </c>
      <c r="T516" s="18" t="str">
        <f t="shared" si="39"/>
        <v>Sale</v>
      </c>
    </row>
    <row r="517" spans="1:20" hidden="1">
      <c r="A517" t="s">
        <v>795</v>
      </c>
      <c r="B517" t="s">
        <v>796</v>
      </c>
      <c r="C517" t="s">
        <v>797</v>
      </c>
      <c r="D517" t="s">
        <v>86</v>
      </c>
      <c r="E517" t="s">
        <v>257</v>
      </c>
      <c r="F517">
        <v>1</v>
      </c>
      <c r="G517" t="s">
        <v>258</v>
      </c>
      <c r="H517" s="5">
        <v>44778</v>
      </c>
      <c r="I517" s="5">
        <v>44791</v>
      </c>
      <c r="J517" s="6">
        <v>45177</v>
      </c>
      <c r="K517" s="4">
        <v>100000</v>
      </c>
      <c r="L517" s="16">
        <v>0.14000000000000001</v>
      </c>
      <c r="M517" s="4">
        <f t="shared" ref="M517:M580" si="40">IF(I517="",K517/365*0.11*((H517+30)-H517),K517/365*0.11*(I517-H517))</f>
        <v>391.78082191780823</v>
      </c>
      <c r="N517" s="4">
        <f t="shared" ref="N517:N580" si="41">K517*L517/365*(P517-I517)</f>
        <v>14805.479452054797</v>
      </c>
      <c r="O517" s="4">
        <f t="shared" ref="O517:O580" si="42">M517+N517</f>
        <v>15197.260273972604</v>
      </c>
      <c r="P517" s="5">
        <f>IF(J517&gt;SUMIFS(Sales!$H:$H,Sales!$C:$C,Investors!G517),SUMIFS(Sales!$H:$H,Sales!$C:$C,Investors!G517),Investors!J517)</f>
        <v>45177</v>
      </c>
      <c r="Q517">
        <f t="shared" ref="Q517:Q580" si="43">K517+O517</f>
        <v>115197.2602739726</v>
      </c>
      <c r="R517">
        <f>IF(J517&lt;SUMIFS(Sales!$H:$H,Sales!$C:$C,Investors!G517),0,Investors!Q517)</f>
        <v>115197.2602739726</v>
      </c>
      <c r="S517" s="20">
        <f>SUMIFS(Sales!$H:$H,Sales!$C:$C,Investors!G517)</f>
        <v>45177</v>
      </c>
      <c r="T517" s="18" t="str">
        <f t="shared" si="39"/>
        <v>Sale</v>
      </c>
    </row>
    <row r="518" spans="1:20" hidden="1">
      <c r="A518" t="s">
        <v>795</v>
      </c>
      <c r="B518" t="s">
        <v>796</v>
      </c>
      <c r="C518" t="s">
        <v>797</v>
      </c>
      <c r="D518" t="s">
        <v>86</v>
      </c>
      <c r="E518" t="s">
        <v>119</v>
      </c>
      <c r="F518">
        <v>2</v>
      </c>
      <c r="G518" t="s">
        <v>121</v>
      </c>
      <c r="H518" s="5">
        <v>45187</v>
      </c>
      <c r="I518" s="5">
        <v>45321</v>
      </c>
      <c r="J518" s="6">
        <v>46052</v>
      </c>
      <c r="K518" s="4">
        <v>115099.32</v>
      </c>
      <c r="L518" s="16">
        <v>0.14000000000000001</v>
      </c>
      <c r="M518" s="4">
        <f t="shared" si="40"/>
        <v>4648.1204843835612</v>
      </c>
      <c r="N518" s="4">
        <f t="shared" si="41"/>
        <v>21764.808401095892</v>
      </c>
      <c r="O518" s="4">
        <f t="shared" si="42"/>
        <v>26412.928885479454</v>
      </c>
      <c r="P518" s="5">
        <f>IF(J518&gt;SUMIFS(Sales!$H:$H,Sales!$C:$C,Investors!G518),SUMIFS(Sales!$H:$H,Sales!$C:$C,Investors!G518),Investors!J518)</f>
        <v>45814</v>
      </c>
      <c r="Q518">
        <f t="shared" si="43"/>
        <v>141512.24888547946</v>
      </c>
      <c r="R518">
        <f>IF(J518&lt;SUMIFS(Sales!$H:$H,Sales!$C:$C,Investors!G518),0,Investors!Q518)</f>
        <v>141512.24888547946</v>
      </c>
      <c r="S518" s="20">
        <f>SUMIFS(Sales!$H:$H,Sales!$C:$C,Investors!G518)</f>
        <v>45814</v>
      </c>
      <c r="T518" s="18" t="str">
        <f t="shared" ref="T518:T581" si="44">IF(J518&lt;S518,"Exit","Sale")</f>
        <v>Sale</v>
      </c>
    </row>
    <row r="519" spans="1:20" hidden="1">
      <c r="A519" t="s">
        <v>798</v>
      </c>
      <c r="B519" t="s">
        <v>799</v>
      </c>
      <c r="C519" t="s">
        <v>606</v>
      </c>
      <c r="D519" t="s">
        <v>86</v>
      </c>
      <c r="E519" t="s">
        <v>257</v>
      </c>
      <c r="F519">
        <v>1</v>
      </c>
      <c r="G519" t="s">
        <v>259</v>
      </c>
      <c r="H519" s="5">
        <v>44785</v>
      </c>
      <c r="I519" s="5">
        <v>44833</v>
      </c>
      <c r="J519" s="6">
        <v>45177</v>
      </c>
      <c r="K519" s="4">
        <v>1000000</v>
      </c>
      <c r="L519" s="16">
        <v>0.18</v>
      </c>
      <c r="M519" s="4">
        <f t="shared" si="40"/>
        <v>14465.753424657534</v>
      </c>
      <c r="N519" s="4">
        <f t="shared" si="41"/>
        <v>169643.83561643836</v>
      </c>
      <c r="O519" s="4">
        <f t="shared" si="42"/>
        <v>184109.5890410959</v>
      </c>
      <c r="P519" s="5">
        <f>IF(J519&gt;SUMIFS(Sales!$H:$H,Sales!$C:$C,Investors!G519),SUMIFS(Sales!$H:$H,Sales!$C:$C,Investors!G519),Investors!J519)</f>
        <v>45177</v>
      </c>
      <c r="Q519">
        <f t="shared" si="43"/>
        <v>1184109.5890410959</v>
      </c>
      <c r="R519">
        <f>IF(J519&lt;SUMIFS(Sales!$H:$H,Sales!$C:$C,Investors!G519),0,Investors!Q519)</f>
        <v>1184109.5890410959</v>
      </c>
      <c r="S519" s="20">
        <f>SUMIFS(Sales!$H:$H,Sales!$C:$C,Investors!G519)</f>
        <v>45177</v>
      </c>
      <c r="T519" s="18" t="str">
        <f t="shared" si="44"/>
        <v>Sale</v>
      </c>
    </row>
    <row r="520" spans="1:20" hidden="1">
      <c r="A520" t="s">
        <v>800</v>
      </c>
      <c r="B520" t="s">
        <v>801</v>
      </c>
      <c r="C520" t="s">
        <v>802</v>
      </c>
      <c r="D520" t="s">
        <v>86</v>
      </c>
      <c r="E520" t="s">
        <v>257</v>
      </c>
      <c r="F520">
        <v>1</v>
      </c>
      <c r="G520" t="s">
        <v>259</v>
      </c>
      <c r="H520" s="5">
        <v>44791</v>
      </c>
      <c r="I520" s="5">
        <v>44840</v>
      </c>
      <c r="J520" s="6">
        <v>45177</v>
      </c>
      <c r="K520" s="4">
        <v>100000</v>
      </c>
      <c r="L520" s="16">
        <v>0.14000000000000001</v>
      </c>
      <c r="M520" s="4">
        <f t="shared" si="40"/>
        <v>1476.7123287671234</v>
      </c>
      <c r="N520" s="4">
        <f t="shared" si="41"/>
        <v>12926.027397260275</v>
      </c>
      <c r="O520" s="4">
        <f t="shared" si="42"/>
        <v>14402.739726027399</v>
      </c>
      <c r="P520" s="5">
        <f>IF(J520&gt;SUMIFS(Sales!$H:$H,Sales!$C:$C,Investors!G520),SUMIFS(Sales!$H:$H,Sales!$C:$C,Investors!G520),Investors!J520)</f>
        <v>45177</v>
      </c>
      <c r="Q520">
        <f t="shared" si="43"/>
        <v>114402.7397260274</v>
      </c>
      <c r="R520">
        <f>IF(J520&lt;SUMIFS(Sales!$H:$H,Sales!$C:$C,Investors!G520),0,Investors!Q520)</f>
        <v>114402.7397260274</v>
      </c>
      <c r="S520" s="20">
        <f>SUMIFS(Sales!$H:$H,Sales!$C:$C,Investors!G520)</f>
        <v>45177</v>
      </c>
      <c r="T520" s="18" t="str">
        <f t="shared" si="44"/>
        <v>Sale</v>
      </c>
    </row>
    <row r="521" spans="1:20" hidden="1">
      <c r="A521" t="s">
        <v>800</v>
      </c>
      <c r="B521" t="s">
        <v>801</v>
      </c>
      <c r="C521" t="s">
        <v>802</v>
      </c>
      <c r="D521" t="s">
        <v>86</v>
      </c>
      <c r="E521" t="s">
        <v>132</v>
      </c>
      <c r="F521">
        <v>2</v>
      </c>
      <c r="G521" t="s">
        <v>139</v>
      </c>
      <c r="H521" s="5">
        <v>45187</v>
      </c>
      <c r="I521" s="5">
        <v>45273</v>
      </c>
      <c r="J521" s="6">
        <v>46004</v>
      </c>
      <c r="K521" s="4">
        <v>100000</v>
      </c>
      <c r="L521" s="16">
        <v>0.14000000000000001</v>
      </c>
      <c r="M521" s="4">
        <f t="shared" si="40"/>
        <v>2591.7808219178082</v>
      </c>
      <c r="N521" s="4">
        <f t="shared" si="41"/>
        <v>28000.000000000004</v>
      </c>
      <c r="O521" s="4">
        <f t="shared" si="42"/>
        <v>30591.780821917811</v>
      </c>
      <c r="P521" s="5">
        <f>IF(J521&gt;SUMIFS(Sales!$H:$H,Sales!$C:$C,Investors!G521),SUMIFS(Sales!$H:$H,Sales!$C:$C,Investors!G521),Investors!J521)</f>
        <v>46003</v>
      </c>
      <c r="Q521">
        <f t="shared" si="43"/>
        <v>130591.78082191781</v>
      </c>
      <c r="R521">
        <f>IF(J521&lt;SUMIFS(Sales!$H:$H,Sales!$C:$C,Investors!G521),0,Investors!Q521)</f>
        <v>130591.78082191781</v>
      </c>
      <c r="S521" s="20">
        <f>SUMIFS(Sales!$H:$H,Sales!$C:$C,Investors!G521)</f>
        <v>46003</v>
      </c>
      <c r="T521" s="18" t="str">
        <f t="shared" si="44"/>
        <v>Sale</v>
      </c>
    </row>
    <row r="522" spans="1:20" hidden="1">
      <c r="A522" t="s">
        <v>803</v>
      </c>
      <c r="B522" t="s">
        <v>804</v>
      </c>
      <c r="C522" t="s">
        <v>805</v>
      </c>
      <c r="D522" t="s">
        <v>86</v>
      </c>
      <c r="E522" t="s">
        <v>257</v>
      </c>
      <c r="F522">
        <v>1</v>
      </c>
      <c r="G522" t="s">
        <v>260</v>
      </c>
      <c r="H522" s="5">
        <v>44796</v>
      </c>
      <c r="I522" s="5">
        <v>44833</v>
      </c>
      <c r="J522" s="6">
        <v>45177</v>
      </c>
      <c r="K522" s="4">
        <v>1100000</v>
      </c>
      <c r="L522" s="16">
        <v>0.18</v>
      </c>
      <c r="M522" s="4">
        <f t="shared" si="40"/>
        <v>12265.753424657532</v>
      </c>
      <c r="N522" s="4">
        <f t="shared" si="41"/>
        <v>186608.21917808222</v>
      </c>
      <c r="O522" s="4">
        <f t="shared" si="42"/>
        <v>198873.97260273976</v>
      </c>
      <c r="P522" s="5">
        <f>IF(J522&gt;SUMIFS(Sales!$H:$H,Sales!$C:$C,Investors!G522),SUMIFS(Sales!$H:$H,Sales!$C:$C,Investors!G522),Investors!J522)</f>
        <v>45177</v>
      </c>
      <c r="Q522">
        <f t="shared" si="43"/>
        <v>1298873.9726027397</v>
      </c>
      <c r="R522">
        <f>IF(J522&lt;SUMIFS(Sales!$H:$H,Sales!$C:$C,Investors!G522),0,Investors!Q522)</f>
        <v>1298873.9726027397</v>
      </c>
      <c r="S522" s="20">
        <f>SUMIFS(Sales!$H:$H,Sales!$C:$C,Investors!G522)</f>
        <v>45177</v>
      </c>
      <c r="T522" s="18" t="str">
        <f t="shared" si="44"/>
        <v>Sale</v>
      </c>
    </row>
    <row r="523" spans="1:20" hidden="1">
      <c r="A523" t="s">
        <v>803</v>
      </c>
      <c r="B523" t="s">
        <v>804</v>
      </c>
      <c r="C523" t="s">
        <v>805</v>
      </c>
      <c r="D523" t="s">
        <v>86</v>
      </c>
      <c r="E523" t="s">
        <v>257</v>
      </c>
      <c r="F523">
        <v>2</v>
      </c>
      <c r="G523" t="s">
        <v>261</v>
      </c>
      <c r="H523" s="5">
        <v>44796</v>
      </c>
      <c r="I523" s="5">
        <v>44826</v>
      </c>
      <c r="J523" s="6">
        <v>45462</v>
      </c>
      <c r="K523" s="4">
        <v>500000</v>
      </c>
      <c r="L523" s="16">
        <v>0.18</v>
      </c>
      <c r="M523" s="4">
        <f t="shared" si="40"/>
        <v>4520.5479452054797</v>
      </c>
      <c r="N523" s="4">
        <f t="shared" si="41"/>
        <v>156821.91780821918</v>
      </c>
      <c r="O523" s="4">
        <f t="shared" si="42"/>
        <v>161342.46575342465</v>
      </c>
      <c r="P523" s="5">
        <f>IF(J523&gt;SUMIFS(Sales!$H:$H,Sales!$C:$C,Investors!G523),SUMIFS(Sales!$H:$H,Sales!$C:$C,Investors!G523),Investors!J523)</f>
        <v>45462</v>
      </c>
      <c r="Q523">
        <f t="shared" si="43"/>
        <v>661342.46575342468</v>
      </c>
      <c r="R523">
        <f>IF(J523&lt;SUMIFS(Sales!$H:$H,Sales!$C:$C,Investors!G523),0,Investors!Q523)</f>
        <v>661342.46575342468</v>
      </c>
      <c r="S523" s="20">
        <f>SUMIFS(Sales!$H:$H,Sales!$C:$C,Investors!G523)</f>
        <v>45462</v>
      </c>
      <c r="T523" s="18" t="str">
        <f t="shared" si="44"/>
        <v>Sale</v>
      </c>
    </row>
    <row r="524" spans="1:20" hidden="1">
      <c r="A524" t="s">
        <v>803</v>
      </c>
      <c r="B524" t="s">
        <v>804</v>
      </c>
      <c r="C524" t="s">
        <v>805</v>
      </c>
      <c r="D524" t="s">
        <v>86</v>
      </c>
      <c r="E524" t="s">
        <v>172</v>
      </c>
      <c r="F524">
        <v>7</v>
      </c>
      <c r="G524" t="s">
        <v>174</v>
      </c>
      <c r="H524" s="5">
        <v>45464</v>
      </c>
      <c r="I524" s="5">
        <v>45520</v>
      </c>
      <c r="J524" s="6">
        <v>46251</v>
      </c>
      <c r="K524" s="4">
        <v>660212.32999999996</v>
      </c>
      <c r="L524" s="16">
        <v>0.18</v>
      </c>
      <c r="M524" s="4">
        <f t="shared" si="40"/>
        <v>11142.213569315067</v>
      </c>
      <c r="N524" s="4">
        <f t="shared" si="41"/>
        <v>34186.337087671229</v>
      </c>
      <c r="O524" s="4">
        <f t="shared" si="42"/>
        <v>45328.550656986292</v>
      </c>
      <c r="P524" s="5">
        <f>IF(J524&gt;SUMIFS(Sales!$H:$H,Sales!$C:$C,Investors!G524),SUMIFS(Sales!$H:$H,Sales!$C:$C,Investors!G524),Investors!J524)</f>
        <v>45625</v>
      </c>
      <c r="Q524">
        <f t="shared" si="43"/>
        <v>705540.88065698626</v>
      </c>
      <c r="R524">
        <f>IF(J524&lt;SUMIFS(Sales!$H:$H,Sales!$C:$C,Investors!G524),0,Investors!Q524)</f>
        <v>705540.88065698626</v>
      </c>
      <c r="S524" s="20">
        <f>SUMIFS(Sales!$H:$H,Sales!$C:$C,Investors!G524)</f>
        <v>45625</v>
      </c>
      <c r="T524" s="18" t="str">
        <f t="shared" si="44"/>
        <v>Sale</v>
      </c>
    </row>
    <row r="525" spans="1:20" hidden="1">
      <c r="A525" t="s">
        <v>806</v>
      </c>
      <c r="B525" t="s">
        <v>807</v>
      </c>
      <c r="C525" t="s">
        <v>464</v>
      </c>
      <c r="D525" t="s">
        <v>86</v>
      </c>
      <c r="E525" t="s">
        <v>257</v>
      </c>
      <c r="F525">
        <v>1</v>
      </c>
      <c r="G525" t="s">
        <v>264</v>
      </c>
      <c r="H525" s="5">
        <v>44811</v>
      </c>
      <c r="I525" s="5">
        <v>44833</v>
      </c>
      <c r="J525" s="6">
        <v>45247</v>
      </c>
      <c r="K525" s="4">
        <v>1000000</v>
      </c>
      <c r="L525" s="16">
        <v>0.18</v>
      </c>
      <c r="M525" s="4">
        <f t="shared" si="40"/>
        <v>6630.1369863013706</v>
      </c>
      <c r="N525" s="4">
        <f t="shared" si="41"/>
        <v>204164.38356164386</v>
      </c>
      <c r="O525" s="4">
        <f t="shared" si="42"/>
        <v>210794.52054794523</v>
      </c>
      <c r="P525" s="5">
        <f>IF(J525&gt;SUMIFS(Sales!$H:$H,Sales!$C:$C,Investors!G525),SUMIFS(Sales!$H:$H,Sales!$C:$C,Investors!G525),Investors!J525)</f>
        <v>45247</v>
      </c>
      <c r="Q525">
        <f t="shared" si="43"/>
        <v>1210794.5205479453</v>
      </c>
      <c r="R525">
        <f>IF(J525&lt;SUMIFS(Sales!$H:$H,Sales!$C:$C,Investors!G525),0,Investors!Q525)</f>
        <v>1210794.5205479453</v>
      </c>
      <c r="S525" s="20">
        <f>SUMIFS(Sales!$H:$H,Sales!$C:$C,Investors!G525)</f>
        <v>45247</v>
      </c>
      <c r="T525" s="18" t="str">
        <f t="shared" si="44"/>
        <v>Sale</v>
      </c>
    </row>
    <row r="526" spans="1:20" hidden="1">
      <c r="A526" t="s">
        <v>808</v>
      </c>
      <c r="B526" t="s">
        <v>809</v>
      </c>
      <c r="C526" t="s">
        <v>810</v>
      </c>
      <c r="D526" t="s">
        <v>86</v>
      </c>
      <c r="E526" t="s">
        <v>257</v>
      </c>
      <c r="F526">
        <v>1</v>
      </c>
      <c r="G526" t="s">
        <v>261</v>
      </c>
      <c r="H526" s="5">
        <v>44823</v>
      </c>
      <c r="I526" s="5">
        <v>44848</v>
      </c>
      <c r="J526" s="6">
        <v>45462</v>
      </c>
      <c r="K526" s="4">
        <v>200000</v>
      </c>
      <c r="L526" s="16">
        <v>0.14000000000000001</v>
      </c>
      <c r="M526" s="4">
        <f t="shared" si="40"/>
        <v>1506.8493150684931</v>
      </c>
      <c r="N526" s="4">
        <f t="shared" si="41"/>
        <v>47101.369863013701</v>
      </c>
      <c r="O526" s="4">
        <f t="shared" si="42"/>
        <v>48608.219178082196</v>
      </c>
      <c r="P526" s="5">
        <f>IF(J526&gt;SUMIFS(Sales!$H:$H,Sales!$C:$C,Investors!G526),SUMIFS(Sales!$H:$H,Sales!$C:$C,Investors!G526),Investors!J526)</f>
        <v>45462</v>
      </c>
      <c r="Q526">
        <f t="shared" si="43"/>
        <v>248608.21917808219</v>
      </c>
      <c r="R526">
        <f>IF(J526&lt;SUMIFS(Sales!$H:$H,Sales!$C:$C,Investors!G526),0,Investors!Q526)</f>
        <v>248608.21917808219</v>
      </c>
      <c r="S526" s="20">
        <f>SUMIFS(Sales!$H:$H,Sales!$C:$C,Investors!G526)</f>
        <v>45462</v>
      </c>
      <c r="T526" s="18" t="str">
        <f t="shared" si="44"/>
        <v>Sale</v>
      </c>
    </row>
    <row r="527" spans="1:20" hidden="1">
      <c r="A527" t="s">
        <v>811</v>
      </c>
      <c r="B527" t="s">
        <v>812</v>
      </c>
      <c r="C527" t="s">
        <v>813</v>
      </c>
      <c r="D527" t="s">
        <v>86</v>
      </c>
      <c r="E527" t="s">
        <v>257</v>
      </c>
      <c r="F527">
        <v>1</v>
      </c>
      <c r="G527" t="s">
        <v>261</v>
      </c>
      <c r="H527" s="5">
        <v>44833</v>
      </c>
      <c r="I527" s="5">
        <v>44861</v>
      </c>
      <c r="J527" s="6">
        <v>45462</v>
      </c>
      <c r="K527" s="4">
        <v>100000</v>
      </c>
      <c r="L527" s="16">
        <v>0.14000000000000001</v>
      </c>
      <c r="M527" s="4">
        <f t="shared" si="40"/>
        <v>843.83561643835617</v>
      </c>
      <c r="N527" s="4">
        <f t="shared" si="41"/>
        <v>23052.054794520551</v>
      </c>
      <c r="O527" s="4">
        <f t="shared" si="42"/>
        <v>23895.890410958906</v>
      </c>
      <c r="P527" s="5">
        <f>IF(J527&gt;SUMIFS(Sales!$H:$H,Sales!$C:$C,Investors!G527),SUMIFS(Sales!$H:$H,Sales!$C:$C,Investors!G527),Investors!J527)</f>
        <v>45462</v>
      </c>
      <c r="Q527">
        <f t="shared" si="43"/>
        <v>123895.89041095891</v>
      </c>
      <c r="R527">
        <f>IF(J527&lt;SUMIFS(Sales!$H:$H,Sales!$C:$C,Investors!G527),0,Investors!Q527)</f>
        <v>123895.89041095891</v>
      </c>
      <c r="S527" s="20">
        <f>SUMIFS(Sales!$H:$H,Sales!$C:$C,Investors!G527)</f>
        <v>45462</v>
      </c>
      <c r="T527" s="18" t="str">
        <f t="shared" si="44"/>
        <v>Sale</v>
      </c>
    </row>
    <row r="528" spans="1:20" hidden="1">
      <c r="A528" t="s">
        <v>811</v>
      </c>
      <c r="B528" t="s">
        <v>812</v>
      </c>
      <c r="C528" t="s">
        <v>813</v>
      </c>
      <c r="D528" t="s">
        <v>86</v>
      </c>
      <c r="E528" t="s">
        <v>172</v>
      </c>
      <c r="F528">
        <v>2</v>
      </c>
      <c r="G528" t="s">
        <v>174</v>
      </c>
      <c r="H528" s="5">
        <v>45464</v>
      </c>
      <c r="I528" s="5">
        <v>45520</v>
      </c>
      <c r="J528" s="6">
        <v>46251</v>
      </c>
      <c r="K528" s="4">
        <v>123740.41</v>
      </c>
      <c r="L528" s="16">
        <v>0.14000000000000001</v>
      </c>
      <c r="M528" s="4">
        <f t="shared" si="40"/>
        <v>2088.3313030136987</v>
      </c>
      <c r="N528" s="4">
        <f t="shared" si="41"/>
        <v>4983.5178821917825</v>
      </c>
      <c r="O528" s="4">
        <f t="shared" si="42"/>
        <v>7071.8491852054813</v>
      </c>
      <c r="P528" s="5">
        <f>IF(J528&gt;SUMIFS(Sales!$H:$H,Sales!$C:$C,Investors!G528),SUMIFS(Sales!$H:$H,Sales!$C:$C,Investors!G528),Investors!J528)</f>
        <v>45625</v>
      </c>
      <c r="Q528">
        <f t="shared" si="43"/>
        <v>130812.25918520549</v>
      </c>
      <c r="R528">
        <f>IF(J528&lt;SUMIFS(Sales!$H:$H,Sales!$C:$C,Investors!G528),0,Investors!Q528)</f>
        <v>130812.25918520549</v>
      </c>
      <c r="S528" s="20">
        <f>SUMIFS(Sales!$H:$H,Sales!$C:$C,Investors!G528)</f>
        <v>45625</v>
      </c>
      <c r="T528" s="18" t="str">
        <f t="shared" si="44"/>
        <v>Sale</v>
      </c>
    </row>
    <row r="529" spans="1:20" hidden="1">
      <c r="A529" t="s">
        <v>814</v>
      </c>
      <c r="B529" t="s">
        <v>815</v>
      </c>
      <c r="C529" t="s">
        <v>816</v>
      </c>
      <c r="D529" t="s">
        <v>86</v>
      </c>
      <c r="E529" t="s">
        <v>257</v>
      </c>
      <c r="F529">
        <v>1</v>
      </c>
      <c r="G529" t="s">
        <v>261</v>
      </c>
      <c r="H529" s="5">
        <v>44839</v>
      </c>
      <c r="I529" s="5">
        <v>44861</v>
      </c>
      <c r="J529" s="6">
        <v>45462</v>
      </c>
      <c r="K529" s="4">
        <v>100000</v>
      </c>
      <c r="L529" s="16">
        <v>0.14000000000000001</v>
      </c>
      <c r="M529" s="4">
        <f t="shared" si="40"/>
        <v>663.01369863013701</v>
      </c>
      <c r="N529" s="4">
        <f t="shared" si="41"/>
        <v>23052.054794520551</v>
      </c>
      <c r="O529" s="4">
        <f t="shared" si="42"/>
        <v>23715.068493150688</v>
      </c>
      <c r="P529" s="5">
        <f>IF(J529&gt;SUMIFS(Sales!$H:$H,Sales!$C:$C,Investors!G529),SUMIFS(Sales!$H:$H,Sales!$C:$C,Investors!G529),Investors!J529)</f>
        <v>45462</v>
      </c>
      <c r="Q529">
        <f t="shared" si="43"/>
        <v>123715.06849315068</v>
      </c>
      <c r="R529">
        <f>IF(J529&lt;SUMIFS(Sales!$H:$H,Sales!$C:$C,Investors!G529),0,Investors!Q529)</f>
        <v>123715.06849315068</v>
      </c>
      <c r="S529" s="20">
        <f>SUMIFS(Sales!$H:$H,Sales!$C:$C,Investors!G529)</f>
        <v>45462</v>
      </c>
      <c r="T529" s="18" t="str">
        <f t="shared" si="44"/>
        <v>Sale</v>
      </c>
    </row>
    <row r="530" spans="1:20" hidden="1">
      <c r="A530" t="s">
        <v>814</v>
      </c>
      <c r="B530" t="s">
        <v>815</v>
      </c>
      <c r="C530" t="s">
        <v>816</v>
      </c>
      <c r="D530" t="s">
        <v>86</v>
      </c>
      <c r="E530" t="s">
        <v>172</v>
      </c>
      <c r="F530">
        <v>2</v>
      </c>
      <c r="G530" t="s">
        <v>174</v>
      </c>
      <c r="H530" s="5">
        <v>45464</v>
      </c>
      <c r="I530" s="5">
        <v>45520</v>
      </c>
      <c r="J530" s="6">
        <v>46251</v>
      </c>
      <c r="K530" s="4">
        <v>100000</v>
      </c>
      <c r="L530" s="16">
        <v>0.14000000000000001</v>
      </c>
      <c r="M530" s="4">
        <f t="shared" si="40"/>
        <v>1687.6712328767123</v>
      </c>
      <c r="N530" s="4">
        <f t="shared" si="41"/>
        <v>4027.3972602739732</v>
      </c>
      <c r="O530" s="4">
        <f t="shared" si="42"/>
        <v>5715.0684931506858</v>
      </c>
      <c r="P530" s="5">
        <f>IF(J530&gt;SUMIFS(Sales!$H:$H,Sales!$C:$C,Investors!G530),SUMIFS(Sales!$H:$H,Sales!$C:$C,Investors!G530),Investors!J530)</f>
        <v>45625</v>
      </c>
      <c r="Q530">
        <f t="shared" si="43"/>
        <v>105715.06849315068</v>
      </c>
      <c r="R530">
        <f>IF(J530&lt;SUMIFS(Sales!$H:$H,Sales!$C:$C,Investors!G530),0,Investors!Q530)</f>
        <v>105715.06849315068</v>
      </c>
      <c r="S530" s="20">
        <f>SUMIFS(Sales!$H:$H,Sales!$C:$C,Investors!G530)</f>
        <v>45625</v>
      </c>
      <c r="T530" s="18" t="str">
        <f t="shared" si="44"/>
        <v>Sale</v>
      </c>
    </row>
    <row r="531" spans="1:20" hidden="1">
      <c r="A531" t="s">
        <v>817</v>
      </c>
      <c r="B531" t="s">
        <v>818</v>
      </c>
      <c r="C531" t="s">
        <v>819</v>
      </c>
      <c r="D531" t="s">
        <v>86</v>
      </c>
      <c r="E531" t="s">
        <v>87</v>
      </c>
      <c r="F531">
        <v>1</v>
      </c>
      <c r="G531" t="s">
        <v>90</v>
      </c>
      <c r="H531" s="5">
        <v>44833</v>
      </c>
      <c r="I531" s="5">
        <v>44861</v>
      </c>
      <c r="J531" s="6">
        <v>45174</v>
      </c>
      <c r="K531" s="4">
        <v>1000000</v>
      </c>
      <c r="L531" s="16">
        <v>0.18</v>
      </c>
      <c r="M531" s="4">
        <f t="shared" si="40"/>
        <v>8438.3561643835619</v>
      </c>
      <c r="N531" s="4">
        <f t="shared" si="41"/>
        <v>154356.16438356164</v>
      </c>
      <c r="O531" s="4">
        <f t="shared" si="42"/>
        <v>162794.5205479452</v>
      </c>
      <c r="P531" s="5">
        <f>IF(J531&gt;SUMIFS(Sales!$H:$H,Sales!$C:$C,Investors!G531),SUMIFS(Sales!$H:$H,Sales!$C:$C,Investors!G531),Investors!J531)</f>
        <v>45174</v>
      </c>
      <c r="Q531">
        <f t="shared" si="43"/>
        <v>1162794.5205479453</v>
      </c>
      <c r="R531">
        <f>IF(J531&lt;SUMIFS(Sales!$H:$H,Sales!$C:$C,Investors!G531),0,Investors!Q531)</f>
        <v>1162794.5205479453</v>
      </c>
      <c r="S531" s="20">
        <f>SUMIFS(Sales!$H:$H,Sales!$C:$C,Investors!G531)</f>
        <v>45174</v>
      </c>
      <c r="T531" s="18" t="str">
        <f t="shared" si="44"/>
        <v>Sale</v>
      </c>
    </row>
    <row r="532" spans="1:20" hidden="1">
      <c r="A532" t="s">
        <v>817</v>
      </c>
      <c r="B532" t="s">
        <v>818</v>
      </c>
      <c r="C532" t="s">
        <v>819</v>
      </c>
      <c r="D532" t="s">
        <v>86</v>
      </c>
      <c r="E532" t="s">
        <v>241</v>
      </c>
      <c r="F532">
        <v>2</v>
      </c>
      <c r="G532" t="s">
        <v>256</v>
      </c>
      <c r="H532" s="5">
        <v>44973</v>
      </c>
      <c r="I532" s="5">
        <v>45107</v>
      </c>
      <c r="J532" s="6">
        <v>45531</v>
      </c>
      <c r="K532" s="4">
        <v>500000</v>
      </c>
      <c r="L532" s="16">
        <v>0.18</v>
      </c>
      <c r="M532" s="4">
        <f t="shared" si="40"/>
        <v>20191.780821917808</v>
      </c>
      <c r="N532" s="4">
        <f t="shared" si="41"/>
        <v>104547.94520547945</v>
      </c>
      <c r="O532" s="4">
        <f t="shared" si="42"/>
        <v>124739.72602739726</v>
      </c>
      <c r="P532" s="5">
        <f>IF(J532&gt;SUMIFS(Sales!$H:$H,Sales!$C:$C,Investors!G532),SUMIFS(Sales!$H:$H,Sales!$C:$C,Investors!G532),Investors!J532)</f>
        <v>45531</v>
      </c>
      <c r="Q532">
        <f t="shared" si="43"/>
        <v>624739.72602739721</v>
      </c>
      <c r="R532">
        <f>IF(J532&lt;SUMIFS(Sales!$H:$H,Sales!$C:$C,Investors!G532),0,Investors!Q532)</f>
        <v>624739.72602739721</v>
      </c>
      <c r="S532" s="20">
        <f>SUMIFS(Sales!$H:$H,Sales!$C:$C,Investors!G532)</f>
        <v>45531</v>
      </c>
      <c r="T532" s="18" t="str">
        <f t="shared" si="44"/>
        <v>Sale</v>
      </c>
    </row>
    <row r="533" spans="1:20" hidden="1">
      <c r="A533" t="s">
        <v>820</v>
      </c>
      <c r="B533" t="s">
        <v>821</v>
      </c>
      <c r="C533" t="s">
        <v>822</v>
      </c>
      <c r="D533" t="s">
        <v>86</v>
      </c>
      <c r="E533" t="s">
        <v>257</v>
      </c>
      <c r="F533">
        <v>1</v>
      </c>
      <c r="G533" t="s">
        <v>262</v>
      </c>
      <c r="H533" s="5">
        <v>44839</v>
      </c>
      <c r="I533" s="5">
        <v>44868</v>
      </c>
      <c r="J533" s="6">
        <v>45191</v>
      </c>
      <c r="K533" s="4">
        <v>100000</v>
      </c>
      <c r="L533" s="16">
        <v>0.14000000000000001</v>
      </c>
      <c r="M533" s="4">
        <f t="shared" si="40"/>
        <v>873.97260273972597</v>
      </c>
      <c r="N533" s="4">
        <f t="shared" si="41"/>
        <v>12389.041095890412</v>
      </c>
      <c r="O533" s="4">
        <f t="shared" si="42"/>
        <v>13263.013698630139</v>
      </c>
      <c r="P533" s="5">
        <f>IF(J533&gt;SUMIFS(Sales!$H:$H,Sales!$C:$C,Investors!G533),SUMIFS(Sales!$H:$H,Sales!$C:$C,Investors!G533),Investors!J533)</f>
        <v>45191</v>
      </c>
      <c r="Q533">
        <f t="shared" si="43"/>
        <v>113263.01369863014</v>
      </c>
      <c r="R533">
        <f>IF(J533&lt;SUMIFS(Sales!$H:$H,Sales!$C:$C,Investors!G533),0,Investors!Q533)</f>
        <v>113263.01369863014</v>
      </c>
      <c r="S533" s="20">
        <f>SUMIFS(Sales!$H:$H,Sales!$C:$C,Investors!G533)</f>
        <v>45191</v>
      </c>
      <c r="T533" s="18" t="str">
        <f t="shared" si="44"/>
        <v>Sale</v>
      </c>
    </row>
    <row r="534" spans="1:20" hidden="1">
      <c r="A534" t="s">
        <v>823</v>
      </c>
      <c r="B534" t="s">
        <v>475</v>
      </c>
      <c r="C534" t="s">
        <v>476</v>
      </c>
      <c r="D534" t="s">
        <v>86</v>
      </c>
      <c r="E534" t="s">
        <v>257</v>
      </c>
      <c r="F534">
        <v>1</v>
      </c>
      <c r="G534" t="s">
        <v>258</v>
      </c>
      <c r="H534" s="5">
        <v>44784</v>
      </c>
      <c r="I534" s="5">
        <v>44798</v>
      </c>
      <c r="J534" s="6">
        <v>45177</v>
      </c>
      <c r="K534" s="4">
        <v>100000</v>
      </c>
      <c r="L534" s="16">
        <v>0.14000000000000001</v>
      </c>
      <c r="M534" s="4">
        <f t="shared" si="40"/>
        <v>421.91780821917808</v>
      </c>
      <c r="N534" s="4">
        <f t="shared" si="41"/>
        <v>14536.986301369865</v>
      </c>
      <c r="O534" s="4">
        <f t="shared" si="42"/>
        <v>14958.904109589042</v>
      </c>
      <c r="P534" s="5">
        <f>IF(J534&gt;SUMIFS(Sales!$H:$H,Sales!$C:$C,Investors!G534),SUMIFS(Sales!$H:$H,Sales!$C:$C,Investors!G534),Investors!J534)</f>
        <v>45177</v>
      </c>
      <c r="Q534">
        <f t="shared" si="43"/>
        <v>114958.90410958904</v>
      </c>
      <c r="R534">
        <f>IF(J534&lt;SUMIFS(Sales!$H:$H,Sales!$C:$C,Investors!G534),0,Investors!Q534)</f>
        <v>114958.90410958904</v>
      </c>
      <c r="S534" s="20">
        <f>SUMIFS(Sales!$H:$H,Sales!$C:$C,Investors!G534)</f>
        <v>45177</v>
      </c>
      <c r="T534" s="18" t="str">
        <f t="shared" si="44"/>
        <v>Sale</v>
      </c>
    </row>
    <row r="535" spans="1:20" hidden="1">
      <c r="A535" t="s">
        <v>823</v>
      </c>
      <c r="B535" t="s">
        <v>475</v>
      </c>
      <c r="C535" t="s">
        <v>476</v>
      </c>
      <c r="D535" t="s">
        <v>86</v>
      </c>
      <c r="E535" t="s">
        <v>87</v>
      </c>
      <c r="F535">
        <v>2</v>
      </c>
      <c r="G535" t="s">
        <v>90</v>
      </c>
      <c r="H535" s="5">
        <v>44851</v>
      </c>
      <c r="I535" s="5">
        <v>44868</v>
      </c>
      <c r="J535" s="6">
        <v>45174</v>
      </c>
      <c r="K535" s="4">
        <v>118391.41</v>
      </c>
      <c r="L535" s="16">
        <v>0.14000000000000001</v>
      </c>
      <c r="M535" s="4">
        <f t="shared" si="40"/>
        <v>606.55325123287673</v>
      </c>
      <c r="N535" s="4">
        <f t="shared" si="41"/>
        <v>13895.583573698634</v>
      </c>
      <c r="O535" s="4">
        <f t="shared" si="42"/>
        <v>14502.136824931511</v>
      </c>
      <c r="P535" s="5">
        <f>IF(J535&gt;SUMIFS(Sales!$H:$H,Sales!$C:$C,Investors!G535),SUMIFS(Sales!$H:$H,Sales!$C:$C,Investors!G535),Investors!J535)</f>
        <v>45174</v>
      </c>
      <c r="Q535">
        <f t="shared" si="43"/>
        <v>132893.54682493152</v>
      </c>
      <c r="R535">
        <f>IF(J535&lt;SUMIFS(Sales!$H:$H,Sales!$C:$C,Investors!G535),0,Investors!Q535)</f>
        <v>132893.54682493152</v>
      </c>
      <c r="S535" s="20">
        <f>SUMIFS(Sales!$H:$H,Sales!$C:$C,Investors!G535)</f>
        <v>45174</v>
      </c>
      <c r="T535" s="18" t="str">
        <f t="shared" si="44"/>
        <v>Sale</v>
      </c>
    </row>
    <row r="536" spans="1:20" hidden="1">
      <c r="A536" t="s">
        <v>823</v>
      </c>
      <c r="B536" t="s">
        <v>475</v>
      </c>
      <c r="C536" t="s">
        <v>476</v>
      </c>
      <c r="D536" t="s">
        <v>86</v>
      </c>
      <c r="E536" t="s">
        <v>185</v>
      </c>
      <c r="F536">
        <v>3</v>
      </c>
      <c r="G536" t="s">
        <v>206</v>
      </c>
      <c r="H536" s="5">
        <v>44917</v>
      </c>
      <c r="I536" s="5">
        <v>45008</v>
      </c>
      <c r="J536" s="6">
        <v>45739</v>
      </c>
      <c r="K536" s="4">
        <v>124599.32</v>
      </c>
      <c r="L536" s="16">
        <v>0.16</v>
      </c>
      <c r="M536" s="4">
        <f t="shared" si="40"/>
        <v>3417.0936799999999</v>
      </c>
      <c r="N536" s="4">
        <f t="shared" si="41"/>
        <v>39926.401280000005</v>
      </c>
      <c r="O536" s="4">
        <f t="shared" si="42"/>
        <v>43343.494960000004</v>
      </c>
      <c r="P536" s="5">
        <f>IF(J536&gt;SUMIFS(Sales!$H:$H,Sales!$C:$C,Investors!G536),SUMIFS(Sales!$H:$H,Sales!$C:$C,Investors!G536),Investors!J536)</f>
        <v>45739</v>
      </c>
      <c r="Q536">
        <f t="shared" si="43"/>
        <v>167942.81496000002</v>
      </c>
      <c r="R536">
        <f>IF(J536&lt;SUMIFS(Sales!$H:$H,Sales!$C:$C,Investors!G536),0,Investors!Q536)</f>
        <v>0</v>
      </c>
      <c r="S536" s="20">
        <f>SUMIFS(Sales!$H:$H,Sales!$C:$C,Investors!G536)</f>
        <v>45740</v>
      </c>
      <c r="T536" s="18" t="str">
        <f t="shared" si="44"/>
        <v>Exit</v>
      </c>
    </row>
    <row r="537" spans="1:20" hidden="1">
      <c r="A537" t="s">
        <v>823</v>
      </c>
      <c r="B537" t="s">
        <v>475</v>
      </c>
      <c r="C537" t="s">
        <v>476</v>
      </c>
      <c r="D537" t="s">
        <v>86</v>
      </c>
      <c r="E537" t="s">
        <v>241</v>
      </c>
      <c r="F537">
        <v>4</v>
      </c>
      <c r="G537" t="s">
        <v>247</v>
      </c>
      <c r="H537" s="5">
        <v>44942</v>
      </c>
      <c r="I537" s="5">
        <v>45016</v>
      </c>
      <c r="J537" s="6">
        <v>45506</v>
      </c>
      <c r="K537" s="4">
        <v>229795.89</v>
      </c>
      <c r="L537" s="16">
        <v>0.16</v>
      </c>
      <c r="M537" s="4">
        <f t="shared" si="40"/>
        <v>5124.7631358904118</v>
      </c>
      <c r="N537" s="4">
        <f t="shared" si="41"/>
        <v>49056.700681643837</v>
      </c>
      <c r="O537" s="4">
        <f t="shared" si="42"/>
        <v>54181.463817534248</v>
      </c>
      <c r="P537" s="5">
        <f>IF(J537&gt;SUMIFS(Sales!$H:$H,Sales!$C:$C,Investors!G537),SUMIFS(Sales!$H:$H,Sales!$C:$C,Investors!G537),Investors!J537)</f>
        <v>45503</v>
      </c>
      <c r="Q537">
        <f t="shared" si="43"/>
        <v>283977.35381753428</v>
      </c>
      <c r="R537">
        <f>IF(J537&lt;SUMIFS(Sales!$H:$H,Sales!$C:$C,Investors!G537),0,Investors!Q537)</f>
        <v>283977.35381753428</v>
      </c>
      <c r="S537" s="20">
        <f>SUMIFS(Sales!$H:$H,Sales!$C:$C,Investors!G537)</f>
        <v>45503</v>
      </c>
      <c r="T537" s="18" t="str">
        <f t="shared" si="44"/>
        <v>Sale</v>
      </c>
    </row>
    <row r="538" spans="1:20" hidden="1">
      <c r="A538" t="s">
        <v>823</v>
      </c>
      <c r="B538" t="s">
        <v>475</v>
      </c>
      <c r="C538" t="s">
        <v>476</v>
      </c>
      <c r="D538" t="s">
        <v>86</v>
      </c>
      <c r="E538" t="s">
        <v>141</v>
      </c>
      <c r="F538">
        <v>5</v>
      </c>
      <c r="G538" t="s">
        <v>148</v>
      </c>
      <c r="H538" s="5">
        <v>45070</v>
      </c>
      <c r="I538" s="5">
        <v>45252</v>
      </c>
      <c r="J538" s="6">
        <v>45983</v>
      </c>
      <c r="K538" s="4">
        <v>100000</v>
      </c>
      <c r="L538" s="16">
        <v>0.18</v>
      </c>
      <c r="M538" s="4">
        <f t="shared" si="40"/>
        <v>5484.9315068493152</v>
      </c>
      <c r="N538" s="4">
        <f t="shared" si="41"/>
        <v>25545.205479452055</v>
      </c>
      <c r="O538" s="4">
        <f t="shared" si="42"/>
        <v>31030.136986301372</v>
      </c>
      <c r="P538" s="5">
        <f>IF(J538&gt;SUMIFS(Sales!$H:$H,Sales!$C:$C,Investors!G538),SUMIFS(Sales!$H:$H,Sales!$C:$C,Investors!G538),Investors!J538)</f>
        <v>45770</v>
      </c>
      <c r="Q538">
        <f t="shared" si="43"/>
        <v>131030.13698630137</v>
      </c>
      <c r="R538">
        <f>IF(J538&lt;SUMIFS(Sales!$H:$H,Sales!$C:$C,Investors!G538),0,Investors!Q538)</f>
        <v>131030.13698630137</v>
      </c>
      <c r="S538" s="20">
        <f>SUMIFS(Sales!$H:$H,Sales!$C:$C,Investors!G538)</f>
        <v>45770</v>
      </c>
      <c r="T538" s="18" t="str">
        <f t="shared" si="44"/>
        <v>Sale</v>
      </c>
    </row>
    <row r="539" spans="1:20" hidden="1">
      <c r="A539" t="s">
        <v>823</v>
      </c>
      <c r="B539" t="s">
        <v>475</v>
      </c>
      <c r="C539" t="s">
        <v>476</v>
      </c>
      <c r="D539" t="s">
        <v>86</v>
      </c>
      <c r="E539" t="s">
        <v>132</v>
      </c>
      <c r="F539">
        <v>10</v>
      </c>
      <c r="G539" t="s">
        <v>134</v>
      </c>
      <c r="H539" s="5">
        <v>45314</v>
      </c>
      <c r="I539" s="5">
        <v>45371</v>
      </c>
      <c r="J539" s="6">
        <v>46102</v>
      </c>
      <c r="K539" s="4">
        <v>243123.29</v>
      </c>
      <c r="L539" s="16">
        <v>0.18</v>
      </c>
      <c r="M539" s="4">
        <f t="shared" si="40"/>
        <v>4176.3918583561644</v>
      </c>
      <c r="N539" s="4">
        <f t="shared" si="41"/>
        <v>87524.384399999995</v>
      </c>
      <c r="O539" s="4">
        <f t="shared" si="42"/>
        <v>91700.776258356156</v>
      </c>
      <c r="P539" s="5">
        <f>IF(J539&gt;SUMIFS(Sales!$H:$H,Sales!$C:$C,Investors!G539),SUMIFS(Sales!$H:$H,Sales!$C:$C,Investors!G539),Investors!J539)</f>
        <v>46101</v>
      </c>
      <c r="Q539">
        <f t="shared" si="43"/>
        <v>334824.06625835615</v>
      </c>
      <c r="R539">
        <f>IF(J539&lt;SUMIFS(Sales!$H:$H,Sales!$C:$C,Investors!G539),0,Investors!Q539)</f>
        <v>334824.06625835615</v>
      </c>
      <c r="S539" s="20">
        <f>SUMIFS(Sales!$H:$H,Sales!$C:$C,Investors!G539)</f>
        <v>46101</v>
      </c>
      <c r="T539" s="18" t="str">
        <f t="shared" si="44"/>
        <v>Sale</v>
      </c>
    </row>
    <row r="540" spans="1:20" hidden="1">
      <c r="A540" t="s">
        <v>823</v>
      </c>
      <c r="B540" t="s">
        <v>475</v>
      </c>
      <c r="C540" t="s">
        <v>476</v>
      </c>
      <c r="D540" t="s">
        <v>86</v>
      </c>
      <c r="E540" t="s">
        <v>119</v>
      </c>
      <c r="F540">
        <v>11</v>
      </c>
      <c r="G540" t="s">
        <v>120</v>
      </c>
      <c r="H540" s="5">
        <v>45330</v>
      </c>
      <c r="I540" s="5">
        <v>45408</v>
      </c>
      <c r="J540" s="6">
        <v>46139</v>
      </c>
      <c r="K540" s="4">
        <v>238175.34</v>
      </c>
      <c r="L540" s="16">
        <v>0.18</v>
      </c>
      <c r="M540" s="4">
        <f t="shared" si="40"/>
        <v>5598.7518279452052</v>
      </c>
      <c r="N540" s="4">
        <f t="shared" si="41"/>
        <v>60020.185679999995</v>
      </c>
      <c r="O540" s="4">
        <f t="shared" si="42"/>
        <v>65618.9375079452</v>
      </c>
      <c r="P540" s="5">
        <f>IF(J540&gt;SUMIFS(Sales!$H:$H,Sales!$C:$C,Investors!G540),SUMIFS(Sales!$H:$H,Sales!$C:$C,Investors!G540),Investors!J540)</f>
        <v>45919</v>
      </c>
      <c r="Q540">
        <f t="shared" si="43"/>
        <v>303794.2775079452</v>
      </c>
      <c r="R540">
        <f>IF(J540&lt;SUMIFS(Sales!$H:$H,Sales!$C:$C,Investors!G540),0,Investors!Q540)</f>
        <v>303794.2775079452</v>
      </c>
      <c r="S540" s="20">
        <f>SUMIFS(Sales!$H:$H,Sales!$C:$C,Investors!G540)</f>
        <v>45919</v>
      </c>
      <c r="T540" s="18" t="str">
        <f t="shared" si="44"/>
        <v>Sale</v>
      </c>
    </row>
    <row r="541" spans="1:20" hidden="1">
      <c r="A541" t="s">
        <v>823</v>
      </c>
      <c r="B541" t="s">
        <v>475</v>
      </c>
      <c r="C541" t="s">
        <v>476</v>
      </c>
      <c r="D541" t="s">
        <v>86</v>
      </c>
      <c r="E541" t="s">
        <v>132</v>
      </c>
      <c r="F541">
        <v>12</v>
      </c>
      <c r="G541" t="s">
        <v>133</v>
      </c>
      <c r="H541" s="5">
        <v>45371</v>
      </c>
      <c r="I541" s="5">
        <v>45443</v>
      </c>
      <c r="J541" s="6">
        <v>46174</v>
      </c>
      <c r="K541" s="4">
        <v>100000</v>
      </c>
      <c r="L541" s="16">
        <v>0.18</v>
      </c>
      <c r="M541" s="4">
        <f t="shared" si="40"/>
        <v>2169.8630136986303</v>
      </c>
      <c r="N541" s="4">
        <f t="shared" si="41"/>
        <v>32449.31506849315</v>
      </c>
      <c r="O541" s="4">
        <f t="shared" si="42"/>
        <v>34619.178082191778</v>
      </c>
      <c r="P541" s="5">
        <f>IF(J541&gt;SUMIFS(Sales!$H:$H,Sales!$C:$C,Investors!G541),SUMIFS(Sales!$H:$H,Sales!$C:$C,Investors!G541),Investors!J541)</f>
        <v>46101</v>
      </c>
      <c r="Q541">
        <f t="shared" si="43"/>
        <v>134619.17808219179</v>
      </c>
      <c r="R541">
        <f>IF(J541&lt;SUMIFS(Sales!$H:$H,Sales!$C:$C,Investors!G541),0,Investors!Q541)</f>
        <v>134619.17808219179</v>
      </c>
      <c r="S541" s="20">
        <f>SUMIFS(Sales!$H:$H,Sales!$C:$C,Investors!G541)</f>
        <v>46101</v>
      </c>
      <c r="T541" s="18" t="str">
        <f t="shared" si="44"/>
        <v>Sale</v>
      </c>
    </row>
    <row r="542" spans="1:20" hidden="1">
      <c r="A542" t="s">
        <v>824</v>
      </c>
      <c r="B542" t="s">
        <v>825</v>
      </c>
      <c r="C542" t="s">
        <v>457</v>
      </c>
      <c r="D542" t="s">
        <v>86</v>
      </c>
      <c r="E542" t="s">
        <v>87</v>
      </c>
      <c r="F542">
        <v>1</v>
      </c>
      <c r="G542" t="s">
        <v>97</v>
      </c>
      <c r="H542" s="5">
        <v>44859</v>
      </c>
      <c r="I542" s="5">
        <v>44889</v>
      </c>
      <c r="J542" s="6">
        <v>45620</v>
      </c>
      <c r="K542" s="4">
        <v>250000</v>
      </c>
      <c r="L542" s="16">
        <v>0.14000000000000001</v>
      </c>
      <c r="M542" s="4">
        <f t="shared" si="40"/>
        <v>2260.2739726027398</v>
      </c>
      <c r="N542" s="4">
        <f t="shared" si="41"/>
        <v>70095.890410958906</v>
      </c>
      <c r="O542" s="4">
        <f t="shared" si="42"/>
        <v>72356.164383561641</v>
      </c>
      <c r="P542" s="5">
        <f>IF(J542&gt;SUMIFS(Sales!$H:$H,Sales!$C:$C,Investors!G542),SUMIFS(Sales!$H:$H,Sales!$C:$C,Investors!G542),Investors!J542)</f>
        <v>45620</v>
      </c>
      <c r="Q542">
        <f t="shared" si="43"/>
        <v>322356.16438356164</v>
      </c>
      <c r="R542">
        <f>IF(J542&lt;SUMIFS(Sales!$H:$H,Sales!$C:$C,Investors!G542),0,Investors!Q542)</f>
        <v>0</v>
      </c>
      <c r="S542" s="20">
        <f>SUMIFS(Sales!$H:$H,Sales!$C:$C,Investors!G542)</f>
        <v>45661</v>
      </c>
      <c r="T542" s="18" t="str">
        <f t="shared" si="44"/>
        <v>Exit</v>
      </c>
    </row>
    <row r="543" spans="1:20" hidden="1">
      <c r="A543" t="s">
        <v>824</v>
      </c>
      <c r="B543" t="s">
        <v>825</v>
      </c>
      <c r="C543" t="s">
        <v>457</v>
      </c>
      <c r="D543" t="s">
        <v>86</v>
      </c>
      <c r="E543" t="s">
        <v>241</v>
      </c>
      <c r="F543">
        <v>2</v>
      </c>
      <c r="G543" t="s">
        <v>251</v>
      </c>
      <c r="H543" s="5">
        <v>44973</v>
      </c>
      <c r="I543" s="5">
        <v>45072</v>
      </c>
      <c r="J543" s="6">
        <v>45803</v>
      </c>
      <c r="K543" s="4">
        <v>100000</v>
      </c>
      <c r="L543" s="16">
        <v>0.18</v>
      </c>
      <c r="M543" s="4">
        <f t="shared" si="40"/>
        <v>2983.5616438356165</v>
      </c>
      <c r="N543" s="4">
        <f t="shared" si="41"/>
        <v>24509.589041095889</v>
      </c>
      <c r="O543" s="4">
        <f t="shared" si="42"/>
        <v>27493.150684931505</v>
      </c>
      <c r="P543" s="5">
        <f>IF(J543&gt;SUMIFS(Sales!$H:$H,Sales!$C:$C,Investors!G543),SUMIFS(Sales!$H:$H,Sales!$C:$C,Investors!G543),Investors!J543)</f>
        <v>45569</v>
      </c>
      <c r="Q543">
        <f t="shared" si="43"/>
        <v>127493.1506849315</v>
      </c>
      <c r="R543">
        <f>IF(J543&lt;SUMIFS(Sales!$H:$H,Sales!$C:$C,Investors!G543),0,Investors!Q543)</f>
        <v>127493.1506849315</v>
      </c>
      <c r="S543" s="20">
        <f>SUMIFS(Sales!$H:$H,Sales!$C:$C,Investors!G543)</f>
        <v>45569</v>
      </c>
      <c r="T543" s="18" t="str">
        <f t="shared" si="44"/>
        <v>Sale</v>
      </c>
    </row>
    <row r="544" spans="1:20" hidden="1">
      <c r="A544" t="s">
        <v>824</v>
      </c>
      <c r="B544" t="s">
        <v>825</v>
      </c>
      <c r="C544" t="s">
        <v>457</v>
      </c>
      <c r="D544" t="s">
        <v>86</v>
      </c>
      <c r="E544" t="s">
        <v>257</v>
      </c>
      <c r="F544">
        <v>3</v>
      </c>
      <c r="G544" t="s">
        <v>262</v>
      </c>
      <c r="H544" s="5">
        <v>45000</v>
      </c>
      <c r="I544" s="5">
        <v>45107</v>
      </c>
      <c r="J544" s="6">
        <v>45191</v>
      </c>
      <c r="K544" s="4">
        <v>700000</v>
      </c>
      <c r="L544" s="16">
        <v>0.18</v>
      </c>
      <c r="M544" s="4">
        <f t="shared" si="40"/>
        <v>22572.602739726026</v>
      </c>
      <c r="N544" s="4">
        <f t="shared" si="41"/>
        <v>28997.260273972606</v>
      </c>
      <c r="O544" s="4">
        <f t="shared" si="42"/>
        <v>51569.863013698632</v>
      </c>
      <c r="P544" s="5">
        <f>IF(J544&gt;SUMIFS(Sales!$H:$H,Sales!$C:$C,Investors!G544),SUMIFS(Sales!$H:$H,Sales!$C:$C,Investors!G544),Investors!J544)</f>
        <v>45191</v>
      </c>
      <c r="Q544">
        <f t="shared" si="43"/>
        <v>751569.8630136986</v>
      </c>
      <c r="R544">
        <f>IF(J544&lt;SUMIFS(Sales!$H:$H,Sales!$C:$C,Investors!G544),0,Investors!Q544)</f>
        <v>751569.8630136986</v>
      </c>
      <c r="S544" s="20">
        <f>SUMIFS(Sales!$H:$H,Sales!$C:$C,Investors!G544)</f>
        <v>45191</v>
      </c>
      <c r="T544" s="18" t="str">
        <f t="shared" si="44"/>
        <v>Sale</v>
      </c>
    </row>
    <row r="545" spans="1:20" hidden="1">
      <c r="A545" t="s">
        <v>826</v>
      </c>
      <c r="B545" t="s">
        <v>827</v>
      </c>
      <c r="C545" t="s">
        <v>621</v>
      </c>
      <c r="D545" t="s">
        <v>86</v>
      </c>
      <c r="E545" t="s">
        <v>87</v>
      </c>
      <c r="F545">
        <v>1</v>
      </c>
      <c r="G545" t="s">
        <v>104</v>
      </c>
      <c r="H545" s="5">
        <v>44876</v>
      </c>
      <c r="I545" s="5">
        <v>44903</v>
      </c>
      <c r="J545" s="6">
        <v>45634</v>
      </c>
      <c r="K545" s="4">
        <v>100000</v>
      </c>
      <c r="L545" s="16">
        <v>0.14000000000000001</v>
      </c>
      <c r="M545" s="4">
        <f t="shared" si="40"/>
        <v>813.69863013698625</v>
      </c>
      <c r="N545" s="4">
        <f t="shared" si="41"/>
        <v>28038.356164383564</v>
      </c>
      <c r="O545" s="4">
        <f t="shared" si="42"/>
        <v>28852.054794520551</v>
      </c>
      <c r="P545" s="5">
        <f>IF(J545&gt;SUMIFS(Sales!$H:$H,Sales!$C:$C,Investors!G545),SUMIFS(Sales!$H:$H,Sales!$C:$C,Investors!G545),Investors!J545)</f>
        <v>45634</v>
      </c>
      <c r="Q545">
        <f t="shared" si="43"/>
        <v>128852.05479452055</v>
      </c>
      <c r="R545">
        <f>IF(J545&lt;SUMIFS(Sales!$H:$H,Sales!$C:$C,Investors!G545),0,Investors!Q545)</f>
        <v>0</v>
      </c>
      <c r="S545" s="20">
        <f>SUMIFS(Sales!$H:$H,Sales!$C:$C,Investors!G545)</f>
        <v>45661</v>
      </c>
      <c r="T545" s="18" t="str">
        <f t="shared" si="44"/>
        <v>Exit</v>
      </c>
    </row>
    <row r="546" spans="1:20" hidden="1">
      <c r="A546" t="s">
        <v>828</v>
      </c>
      <c r="B546" t="s">
        <v>829</v>
      </c>
      <c r="C546" t="s">
        <v>830</v>
      </c>
      <c r="D546" t="s">
        <v>86</v>
      </c>
      <c r="E546" t="s">
        <v>87</v>
      </c>
      <c r="F546">
        <v>1</v>
      </c>
      <c r="G546" t="s">
        <v>104</v>
      </c>
      <c r="H546" s="5">
        <v>44868</v>
      </c>
      <c r="I546" s="5">
        <v>44909</v>
      </c>
      <c r="J546" s="6">
        <v>45640</v>
      </c>
      <c r="K546" s="4">
        <v>350000</v>
      </c>
      <c r="L546" s="16">
        <v>0.18</v>
      </c>
      <c r="M546" s="4">
        <f t="shared" si="40"/>
        <v>4324.6575342465758</v>
      </c>
      <c r="N546" s="4">
        <f t="shared" si="41"/>
        <v>126172.60273972603</v>
      </c>
      <c r="O546" s="4">
        <f t="shared" si="42"/>
        <v>130497.26027397261</v>
      </c>
      <c r="P546" s="5">
        <f>IF(J546&gt;SUMIFS(Sales!$H:$H,Sales!$C:$C,Investors!G546),SUMIFS(Sales!$H:$H,Sales!$C:$C,Investors!G546),Investors!J546)</f>
        <v>45640</v>
      </c>
      <c r="Q546">
        <f t="shared" si="43"/>
        <v>480497.26027397264</v>
      </c>
      <c r="R546">
        <f>IF(J546&lt;SUMIFS(Sales!$H:$H,Sales!$C:$C,Investors!G546),0,Investors!Q546)</f>
        <v>0</v>
      </c>
      <c r="S546" s="20">
        <f>SUMIFS(Sales!$H:$H,Sales!$C:$C,Investors!G546)</f>
        <v>45661</v>
      </c>
      <c r="T546" s="18" t="str">
        <f t="shared" si="44"/>
        <v>Exit</v>
      </c>
    </row>
    <row r="547" spans="1:20" hidden="1">
      <c r="A547" t="s">
        <v>831</v>
      </c>
      <c r="B547" t="s">
        <v>832</v>
      </c>
      <c r="C547" t="s">
        <v>833</v>
      </c>
      <c r="D547" t="s">
        <v>86</v>
      </c>
      <c r="E547" t="s">
        <v>87</v>
      </c>
      <c r="F547">
        <v>1</v>
      </c>
      <c r="G547" t="s">
        <v>98</v>
      </c>
      <c r="H547" s="5">
        <v>44876</v>
      </c>
      <c r="I547" s="5">
        <v>44903</v>
      </c>
      <c r="J547" s="6">
        <v>45471</v>
      </c>
      <c r="K547" s="4">
        <v>500000</v>
      </c>
      <c r="L547" s="16">
        <v>0.16</v>
      </c>
      <c r="M547" s="4">
        <f t="shared" si="40"/>
        <v>4068.4931506849316</v>
      </c>
      <c r="N547" s="4">
        <f t="shared" si="41"/>
        <v>124493.1506849315</v>
      </c>
      <c r="O547" s="4">
        <f t="shared" si="42"/>
        <v>128561.64383561644</v>
      </c>
      <c r="P547" s="5">
        <f>IF(J547&gt;SUMIFS(Sales!$H:$H,Sales!$C:$C,Investors!G547),SUMIFS(Sales!$H:$H,Sales!$C:$C,Investors!G547),Investors!J547)</f>
        <v>45471</v>
      </c>
      <c r="Q547">
        <f t="shared" si="43"/>
        <v>628561.64383561641</v>
      </c>
      <c r="R547">
        <f>IF(J547&lt;SUMIFS(Sales!$H:$H,Sales!$C:$C,Investors!G547),0,Investors!Q547)</f>
        <v>628561.64383561641</v>
      </c>
      <c r="S547" s="20">
        <f>SUMIFS(Sales!$H:$H,Sales!$C:$C,Investors!G547)</f>
        <v>45471</v>
      </c>
      <c r="T547" s="18" t="str">
        <f t="shared" si="44"/>
        <v>Sale</v>
      </c>
    </row>
    <row r="548" spans="1:20" hidden="1">
      <c r="A548" t="s">
        <v>834</v>
      </c>
      <c r="B548" t="s">
        <v>835</v>
      </c>
      <c r="C548" t="s">
        <v>836</v>
      </c>
      <c r="D548" t="s">
        <v>86</v>
      </c>
      <c r="E548" t="s">
        <v>87</v>
      </c>
      <c r="F548">
        <v>1</v>
      </c>
      <c r="G548" t="s">
        <v>98</v>
      </c>
      <c r="H548" s="5">
        <v>44876</v>
      </c>
      <c r="I548" s="5">
        <v>44903</v>
      </c>
      <c r="J548" s="6">
        <v>45471</v>
      </c>
      <c r="K548" s="4">
        <v>400000</v>
      </c>
      <c r="L548" s="16">
        <v>0.14000000000000001</v>
      </c>
      <c r="M548" s="4">
        <f t="shared" si="40"/>
        <v>3254.794520547945</v>
      </c>
      <c r="N548" s="4">
        <f t="shared" si="41"/>
        <v>87145.205479452066</v>
      </c>
      <c r="O548" s="4">
        <f t="shared" si="42"/>
        <v>90400.000000000015</v>
      </c>
      <c r="P548" s="5">
        <f>IF(J548&gt;SUMIFS(Sales!$H:$H,Sales!$C:$C,Investors!G548),SUMIFS(Sales!$H:$H,Sales!$C:$C,Investors!G548),Investors!J548)</f>
        <v>45471</v>
      </c>
      <c r="Q548">
        <f t="shared" si="43"/>
        <v>490400</v>
      </c>
      <c r="R548">
        <f>IF(J548&lt;SUMIFS(Sales!$H:$H,Sales!$C:$C,Investors!G548),0,Investors!Q548)</f>
        <v>490400</v>
      </c>
      <c r="S548" s="20">
        <f>SUMIFS(Sales!$H:$H,Sales!$C:$C,Investors!G548)</f>
        <v>45471</v>
      </c>
      <c r="T548" s="18" t="str">
        <f t="shared" si="44"/>
        <v>Sale</v>
      </c>
    </row>
    <row r="549" spans="1:20" hidden="1">
      <c r="A549" t="s">
        <v>837</v>
      </c>
      <c r="B549" t="s">
        <v>838</v>
      </c>
      <c r="C549" t="s">
        <v>839</v>
      </c>
      <c r="D549" t="s">
        <v>86</v>
      </c>
      <c r="E549" t="s">
        <v>87</v>
      </c>
      <c r="F549">
        <v>1</v>
      </c>
      <c r="G549" t="s">
        <v>95</v>
      </c>
      <c r="H549" s="5">
        <v>44880</v>
      </c>
      <c r="I549" s="5">
        <v>44903</v>
      </c>
      <c r="J549" s="6">
        <v>45634</v>
      </c>
      <c r="K549" s="4">
        <v>100000</v>
      </c>
      <c r="L549" s="16">
        <v>0.14000000000000001</v>
      </c>
      <c r="M549" s="4">
        <f t="shared" si="40"/>
        <v>693.15068493150682</v>
      </c>
      <c r="N549" s="4">
        <f t="shared" si="41"/>
        <v>28038.356164383564</v>
      </c>
      <c r="O549" s="4">
        <f t="shared" si="42"/>
        <v>28731.506849315072</v>
      </c>
      <c r="P549" s="5">
        <f>IF(J549&gt;SUMIFS(Sales!$H:$H,Sales!$C:$C,Investors!G549),SUMIFS(Sales!$H:$H,Sales!$C:$C,Investors!G549),Investors!J549)</f>
        <v>45634</v>
      </c>
      <c r="Q549">
        <f t="shared" si="43"/>
        <v>128731.50684931508</v>
      </c>
      <c r="R549">
        <f>IF(J549&lt;SUMIFS(Sales!$H:$H,Sales!$C:$C,Investors!G549),0,Investors!Q549)</f>
        <v>0</v>
      </c>
      <c r="S549" s="20">
        <f>SUMIFS(Sales!$H:$H,Sales!$C:$C,Investors!G549)</f>
        <v>45661</v>
      </c>
      <c r="T549" s="18" t="str">
        <f t="shared" si="44"/>
        <v>Exit</v>
      </c>
    </row>
    <row r="550" spans="1:20" hidden="1">
      <c r="A550" t="s">
        <v>840</v>
      </c>
      <c r="B550" t="s">
        <v>841</v>
      </c>
      <c r="C550" t="s">
        <v>583</v>
      </c>
      <c r="D550" t="s">
        <v>86</v>
      </c>
      <c r="E550" t="s">
        <v>87</v>
      </c>
      <c r="F550">
        <v>1</v>
      </c>
      <c r="G550" t="s">
        <v>95</v>
      </c>
      <c r="H550" s="5">
        <v>44886</v>
      </c>
      <c r="I550" s="5">
        <v>44903</v>
      </c>
      <c r="J550" s="6">
        <v>45634</v>
      </c>
      <c r="K550" s="4">
        <v>100000</v>
      </c>
      <c r="L550" s="16">
        <v>0.14000000000000001</v>
      </c>
      <c r="M550" s="4">
        <f t="shared" si="40"/>
        <v>512.32876712328766</v>
      </c>
      <c r="N550" s="4">
        <f t="shared" si="41"/>
        <v>28038.356164383564</v>
      </c>
      <c r="O550" s="4">
        <f t="shared" si="42"/>
        <v>28550.68493150685</v>
      </c>
      <c r="P550" s="5">
        <f>IF(J550&gt;SUMIFS(Sales!$H:$H,Sales!$C:$C,Investors!G550),SUMIFS(Sales!$H:$H,Sales!$C:$C,Investors!G550),Investors!J550)</f>
        <v>45634</v>
      </c>
      <c r="Q550">
        <f t="shared" si="43"/>
        <v>128550.68493150685</v>
      </c>
      <c r="R550">
        <f>IF(J550&lt;SUMIFS(Sales!$H:$H,Sales!$C:$C,Investors!G550),0,Investors!Q550)</f>
        <v>0</v>
      </c>
      <c r="S550" s="20">
        <f>SUMIFS(Sales!$H:$H,Sales!$C:$C,Investors!G550)</f>
        <v>45661</v>
      </c>
      <c r="T550" s="18" t="str">
        <f t="shared" si="44"/>
        <v>Exit</v>
      </c>
    </row>
    <row r="551" spans="1:20" hidden="1">
      <c r="A551" t="s">
        <v>842</v>
      </c>
      <c r="B551" t="s">
        <v>843</v>
      </c>
      <c r="C551" t="s">
        <v>844</v>
      </c>
      <c r="D551" t="s">
        <v>86</v>
      </c>
      <c r="E551" t="s">
        <v>87</v>
      </c>
      <c r="F551">
        <v>1</v>
      </c>
      <c r="G551" t="s">
        <v>95</v>
      </c>
      <c r="H551" s="5">
        <v>44942</v>
      </c>
      <c r="I551" s="5">
        <v>45016</v>
      </c>
      <c r="J551" s="6">
        <v>45747</v>
      </c>
      <c r="K551" s="4">
        <v>100000</v>
      </c>
      <c r="L551" s="16">
        <v>0.14000000000000001</v>
      </c>
      <c r="M551" s="4">
        <f t="shared" si="40"/>
        <v>2230.1369863013697</v>
      </c>
      <c r="N551" s="4">
        <f t="shared" si="41"/>
        <v>24739.726027397264</v>
      </c>
      <c r="O551" s="4">
        <f t="shared" si="42"/>
        <v>26969.863013698632</v>
      </c>
      <c r="P551" s="5">
        <f>IF(J551&gt;SUMIFS(Sales!$H:$H,Sales!$C:$C,Investors!G551),SUMIFS(Sales!$H:$H,Sales!$C:$C,Investors!G551),Investors!J551)</f>
        <v>45661</v>
      </c>
      <c r="Q551">
        <f t="shared" si="43"/>
        <v>126969.86301369863</v>
      </c>
      <c r="R551">
        <f>IF(J551&lt;SUMIFS(Sales!$H:$H,Sales!$C:$C,Investors!G551),0,Investors!Q551)</f>
        <v>126969.86301369863</v>
      </c>
      <c r="S551" s="20">
        <f>SUMIFS(Sales!$H:$H,Sales!$C:$C,Investors!G551)</f>
        <v>45661</v>
      </c>
      <c r="T551" s="18" t="str">
        <f t="shared" si="44"/>
        <v>Sale</v>
      </c>
    </row>
    <row r="552" spans="1:20" hidden="1">
      <c r="A552" t="s">
        <v>845</v>
      </c>
      <c r="B552" t="s">
        <v>846</v>
      </c>
      <c r="C552" t="s">
        <v>847</v>
      </c>
      <c r="D552" t="s">
        <v>86</v>
      </c>
      <c r="E552" t="s">
        <v>185</v>
      </c>
      <c r="F552">
        <v>1</v>
      </c>
      <c r="G552" t="s">
        <v>203</v>
      </c>
      <c r="H552" s="5">
        <v>44901</v>
      </c>
      <c r="I552" s="5">
        <v>44980</v>
      </c>
      <c r="J552" s="6">
        <v>45711</v>
      </c>
      <c r="K552" s="4">
        <v>1000000</v>
      </c>
      <c r="L552" s="16">
        <v>0.18</v>
      </c>
      <c r="M552" s="4">
        <f t="shared" si="40"/>
        <v>23808.219178082192</v>
      </c>
      <c r="N552" s="4">
        <f t="shared" si="41"/>
        <v>360493.15068493155</v>
      </c>
      <c r="O552" s="4">
        <f t="shared" si="42"/>
        <v>384301.36986301374</v>
      </c>
      <c r="P552" s="5">
        <f>IF(J552&gt;SUMIFS(Sales!$H:$H,Sales!$C:$C,Investors!G552),SUMIFS(Sales!$H:$H,Sales!$C:$C,Investors!G552),Investors!J552)</f>
        <v>45711</v>
      </c>
      <c r="Q552">
        <f t="shared" si="43"/>
        <v>1384301.3698630137</v>
      </c>
      <c r="R552">
        <f>IF(J552&lt;SUMIFS(Sales!$H:$H,Sales!$C:$C,Investors!G552),0,Investors!Q552)</f>
        <v>0</v>
      </c>
      <c r="S552" s="20">
        <f>SUMIFS(Sales!$H:$H,Sales!$C:$C,Investors!G552)</f>
        <v>45740</v>
      </c>
      <c r="T552" s="18" t="str">
        <f t="shared" si="44"/>
        <v>Exit</v>
      </c>
    </row>
    <row r="553" spans="1:20" hidden="1">
      <c r="A553" t="s">
        <v>848</v>
      </c>
      <c r="B553" t="s">
        <v>849</v>
      </c>
      <c r="C553" t="s">
        <v>850</v>
      </c>
      <c r="D553" t="s">
        <v>86</v>
      </c>
      <c r="E553" t="s">
        <v>185</v>
      </c>
      <c r="F553">
        <v>1</v>
      </c>
      <c r="G553" t="s">
        <v>204</v>
      </c>
      <c r="H553" s="5">
        <v>44938</v>
      </c>
      <c r="I553" s="5">
        <v>44980</v>
      </c>
      <c r="J553" s="6">
        <v>45711</v>
      </c>
      <c r="K553" s="4">
        <v>1000000</v>
      </c>
      <c r="L553" s="16">
        <v>0.18</v>
      </c>
      <c r="M553" s="4">
        <f t="shared" si="40"/>
        <v>12657.534246575344</v>
      </c>
      <c r="N553" s="4">
        <f t="shared" si="41"/>
        <v>360493.15068493155</v>
      </c>
      <c r="O553" s="4">
        <f t="shared" si="42"/>
        <v>373150.68493150687</v>
      </c>
      <c r="P553" s="5">
        <f>IF(J553&gt;SUMIFS(Sales!$H:$H,Sales!$C:$C,Investors!G553),SUMIFS(Sales!$H:$H,Sales!$C:$C,Investors!G553),Investors!J553)</f>
        <v>45711</v>
      </c>
      <c r="Q553">
        <f t="shared" si="43"/>
        <v>1373150.6849315069</v>
      </c>
      <c r="R553">
        <f>IF(J553&lt;SUMIFS(Sales!$H:$H,Sales!$C:$C,Investors!G553),0,Investors!Q553)</f>
        <v>0</v>
      </c>
      <c r="S553" s="20">
        <f>SUMIFS(Sales!$H:$H,Sales!$C:$C,Investors!G553)</f>
        <v>45740</v>
      </c>
      <c r="T553" s="18" t="str">
        <f t="shared" si="44"/>
        <v>Exit</v>
      </c>
    </row>
    <row r="554" spans="1:20" hidden="1">
      <c r="A554" t="s">
        <v>848</v>
      </c>
      <c r="B554" t="s">
        <v>849</v>
      </c>
      <c r="C554" t="s">
        <v>850</v>
      </c>
      <c r="D554" t="s">
        <v>86</v>
      </c>
      <c r="E554" t="s">
        <v>185</v>
      </c>
      <c r="F554">
        <v>2</v>
      </c>
      <c r="G554" t="s">
        <v>209</v>
      </c>
      <c r="H554" s="5">
        <v>44938</v>
      </c>
      <c r="I554" s="5">
        <v>45016</v>
      </c>
      <c r="J554" s="6">
        <v>45747</v>
      </c>
      <c r="K554" s="4">
        <v>500000</v>
      </c>
      <c r="L554" s="16">
        <v>0.18</v>
      </c>
      <c r="M554" s="4">
        <f t="shared" si="40"/>
        <v>11753.424657534248</v>
      </c>
      <c r="N554" s="4">
        <f t="shared" si="41"/>
        <v>180246.57534246577</v>
      </c>
      <c r="O554" s="4">
        <f t="shared" si="42"/>
        <v>192000.00000000003</v>
      </c>
      <c r="P554" s="5">
        <f>IF(J554&gt;SUMIFS(Sales!$H:$H,Sales!$C:$C,Investors!G554),SUMIFS(Sales!$H:$H,Sales!$C:$C,Investors!G554),Investors!J554)</f>
        <v>45747</v>
      </c>
      <c r="Q554">
        <f t="shared" si="43"/>
        <v>692000</v>
      </c>
      <c r="R554">
        <f>IF(J554&lt;SUMIFS(Sales!$H:$H,Sales!$C:$C,Investors!G554),0,Investors!Q554)</f>
        <v>0</v>
      </c>
      <c r="S554" s="20">
        <f>SUMIFS(Sales!$H:$H,Sales!$C:$C,Investors!G554)</f>
        <v>45751</v>
      </c>
      <c r="T554" s="18" t="str">
        <f t="shared" si="44"/>
        <v>Exit</v>
      </c>
    </row>
    <row r="555" spans="1:20" hidden="1">
      <c r="A555" t="s">
        <v>851</v>
      </c>
      <c r="B555" t="s">
        <v>852</v>
      </c>
      <c r="C555" t="s">
        <v>850</v>
      </c>
      <c r="D555" t="s">
        <v>86</v>
      </c>
      <c r="E555" t="s">
        <v>185</v>
      </c>
      <c r="F555">
        <v>1</v>
      </c>
      <c r="G555" t="s">
        <v>205</v>
      </c>
      <c r="H555" s="5">
        <v>44942</v>
      </c>
      <c r="I555" s="5">
        <v>45016</v>
      </c>
      <c r="J555" s="6">
        <v>45747</v>
      </c>
      <c r="K555" s="4">
        <v>1000000</v>
      </c>
      <c r="L555" s="16">
        <v>0.18</v>
      </c>
      <c r="M555" s="4">
        <f t="shared" si="40"/>
        <v>22301.369863013701</v>
      </c>
      <c r="N555" s="4">
        <f t="shared" si="41"/>
        <v>357041.095890411</v>
      </c>
      <c r="O555" s="4">
        <f t="shared" si="42"/>
        <v>379342.46575342468</v>
      </c>
      <c r="P555" s="5">
        <f>IF(J555&gt;SUMIFS(Sales!$H:$H,Sales!$C:$C,Investors!G555),SUMIFS(Sales!$H:$H,Sales!$C:$C,Investors!G555),Investors!J555)</f>
        <v>45740</v>
      </c>
      <c r="Q555">
        <f t="shared" si="43"/>
        <v>1379342.4657534247</v>
      </c>
      <c r="R555">
        <f>IF(J555&lt;SUMIFS(Sales!$H:$H,Sales!$C:$C,Investors!G555),0,Investors!Q555)</f>
        <v>1379342.4657534247</v>
      </c>
      <c r="S555" s="20">
        <f>SUMIFS(Sales!$H:$H,Sales!$C:$C,Investors!G555)</f>
        <v>45740</v>
      </c>
      <c r="T555" s="18" t="str">
        <f t="shared" si="44"/>
        <v>Sale</v>
      </c>
    </row>
    <row r="556" spans="1:20" hidden="1">
      <c r="A556" t="s">
        <v>851</v>
      </c>
      <c r="B556" t="s">
        <v>852</v>
      </c>
      <c r="C556" t="s">
        <v>850</v>
      </c>
      <c r="D556" t="s">
        <v>86</v>
      </c>
      <c r="E556" t="s">
        <v>185</v>
      </c>
      <c r="F556">
        <v>2</v>
      </c>
      <c r="G556" t="s">
        <v>209</v>
      </c>
      <c r="H556" s="5">
        <v>44942</v>
      </c>
      <c r="I556" s="5">
        <v>45016</v>
      </c>
      <c r="J556" s="6">
        <v>45747</v>
      </c>
      <c r="K556" s="4">
        <v>500000</v>
      </c>
      <c r="L556" s="16">
        <v>0.18</v>
      </c>
      <c r="M556" s="4">
        <f t="shared" si="40"/>
        <v>11150.68493150685</v>
      </c>
      <c r="N556" s="4">
        <f t="shared" si="41"/>
        <v>180246.57534246577</v>
      </c>
      <c r="O556" s="4">
        <f t="shared" si="42"/>
        <v>191397.26027397261</v>
      </c>
      <c r="P556" s="5">
        <f>IF(J556&gt;SUMIFS(Sales!$H:$H,Sales!$C:$C,Investors!G556),SUMIFS(Sales!$H:$H,Sales!$C:$C,Investors!G556),Investors!J556)</f>
        <v>45747</v>
      </c>
      <c r="Q556">
        <f t="shared" si="43"/>
        <v>691397.26027397264</v>
      </c>
      <c r="R556">
        <f>IF(J556&lt;SUMIFS(Sales!$H:$H,Sales!$C:$C,Investors!G556),0,Investors!Q556)</f>
        <v>0</v>
      </c>
      <c r="S556" s="20">
        <f>SUMIFS(Sales!$H:$H,Sales!$C:$C,Investors!G556)</f>
        <v>45751</v>
      </c>
      <c r="T556" s="18" t="str">
        <f t="shared" si="44"/>
        <v>Exit</v>
      </c>
    </row>
    <row r="557" spans="1:20" hidden="1">
      <c r="A557" t="s">
        <v>853</v>
      </c>
      <c r="B557" t="s">
        <v>854</v>
      </c>
      <c r="C557" t="s">
        <v>855</v>
      </c>
      <c r="D557" t="s">
        <v>86</v>
      </c>
      <c r="E557" t="s">
        <v>106</v>
      </c>
      <c r="F557">
        <v>1</v>
      </c>
      <c r="G557" t="s">
        <v>109</v>
      </c>
      <c r="H557" s="5">
        <v>44938</v>
      </c>
      <c r="I557" s="5">
        <v>45016</v>
      </c>
      <c r="J557" s="6">
        <v>45272</v>
      </c>
      <c r="K557" s="4">
        <v>150000</v>
      </c>
      <c r="L557" s="16">
        <v>0.14000000000000001</v>
      </c>
      <c r="M557" s="4">
        <f t="shared" si="40"/>
        <v>3526.0273972602736</v>
      </c>
      <c r="N557" s="4">
        <f t="shared" si="41"/>
        <v>14728.767123287675</v>
      </c>
      <c r="O557" s="4">
        <f t="shared" si="42"/>
        <v>18254.794520547948</v>
      </c>
      <c r="P557" s="5">
        <f>IF(J557&gt;SUMIFS(Sales!$H:$H,Sales!$C:$C,Investors!G557),SUMIFS(Sales!$H:$H,Sales!$C:$C,Investors!G557),Investors!J557)</f>
        <v>45272</v>
      </c>
      <c r="Q557">
        <f t="shared" si="43"/>
        <v>168254.79452054796</v>
      </c>
      <c r="R557">
        <f>IF(J557&lt;SUMIFS(Sales!$H:$H,Sales!$C:$C,Investors!G557),0,Investors!Q557)</f>
        <v>0</v>
      </c>
      <c r="S557" s="20">
        <f>SUMIFS(Sales!$H:$H,Sales!$C:$C,Investors!G557)</f>
        <v>45323</v>
      </c>
      <c r="T557" s="18" t="str">
        <f t="shared" si="44"/>
        <v>Exit</v>
      </c>
    </row>
    <row r="558" spans="1:20" hidden="1">
      <c r="A558" t="s">
        <v>853</v>
      </c>
      <c r="B558" t="s">
        <v>854</v>
      </c>
      <c r="C558" t="s">
        <v>855</v>
      </c>
      <c r="D558" t="s">
        <v>86</v>
      </c>
      <c r="E558" t="s">
        <v>132</v>
      </c>
      <c r="F558">
        <v>2</v>
      </c>
      <c r="G558" t="s">
        <v>133</v>
      </c>
      <c r="H558" s="5">
        <v>45279</v>
      </c>
      <c r="I558" s="5">
        <v>45371</v>
      </c>
      <c r="J558" s="6">
        <v>46102</v>
      </c>
      <c r="K558" s="4">
        <v>167914.73</v>
      </c>
      <c r="L558" s="16">
        <v>0.18</v>
      </c>
      <c r="M558" s="4">
        <f t="shared" si="40"/>
        <v>4655.6084043835617</v>
      </c>
      <c r="N558" s="4">
        <f t="shared" si="41"/>
        <v>60449.302799999998</v>
      </c>
      <c r="O558" s="4">
        <f t="shared" si="42"/>
        <v>65104.911204383563</v>
      </c>
      <c r="P558" s="5">
        <f>IF(J558&gt;SUMIFS(Sales!$H:$H,Sales!$C:$C,Investors!G558),SUMIFS(Sales!$H:$H,Sales!$C:$C,Investors!G558),Investors!J558)</f>
        <v>46101</v>
      </c>
      <c r="Q558">
        <f t="shared" si="43"/>
        <v>233019.64120438357</v>
      </c>
      <c r="R558">
        <f>IF(J558&lt;SUMIFS(Sales!$H:$H,Sales!$C:$C,Investors!G558),0,Investors!Q558)</f>
        <v>233019.64120438357</v>
      </c>
      <c r="S558" s="20">
        <f>SUMIFS(Sales!$H:$H,Sales!$C:$C,Investors!G558)</f>
        <v>46101</v>
      </c>
      <c r="T558" s="18" t="str">
        <f t="shared" si="44"/>
        <v>Sale</v>
      </c>
    </row>
    <row r="559" spans="1:20" hidden="1">
      <c r="A559" t="s">
        <v>856</v>
      </c>
      <c r="B559" t="s">
        <v>857</v>
      </c>
      <c r="C559" t="s">
        <v>858</v>
      </c>
      <c r="D559" t="s">
        <v>86</v>
      </c>
      <c r="E559" t="s">
        <v>185</v>
      </c>
      <c r="F559">
        <v>1</v>
      </c>
      <c r="G559" t="s">
        <v>206</v>
      </c>
      <c r="H559" s="5">
        <v>44937</v>
      </c>
      <c r="I559" s="5">
        <v>45016</v>
      </c>
      <c r="J559" s="6">
        <v>45747</v>
      </c>
      <c r="K559" s="4">
        <v>200000</v>
      </c>
      <c r="L559" s="16">
        <v>0.14000000000000001</v>
      </c>
      <c r="M559" s="4">
        <f t="shared" si="40"/>
        <v>4761.6438356164381</v>
      </c>
      <c r="N559" s="4">
        <f t="shared" si="41"/>
        <v>55539.726027397264</v>
      </c>
      <c r="O559" s="4">
        <f t="shared" si="42"/>
        <v>60301.369863013701</v>
      </c>
      <c r="P559" s="5">
        <f>IF(J559&gt;SUMIFS(Sales!$H:$H,Sales!$C:$C,Investors!G559),SUMIFS(Sales!$H:$H,Sales!$C:$C,Investors!G559),Investors!J559)</f>
        <v>45740</v>
      </c>
      <c r="Q559">
        <f t="shared" si="43"/>
        <v>260301.36986301371</v>
      </c>
      <c r="R559">
        <f>IF(J559&lt;SUMIFS(Sales!$H:$H,Sales!$C:$C,Investors!G559),0,Investors!Q559)</f>
        <v>260301.36986301371</v>
      </c>
      <c r="S559" s="20">
        <f>SUMIFS(Sales!$H:$H,Sales!$C:$C,Investors!G559)</f>
        <v>45740</v>
      </c>
      <c r="T559" s="18" t="str">
        <f t="shared" si="44"/>
        <v>Sale</v>
      </c>
    </row>
    <row r="560" spans="1:20" hidden="1">
      <c r="A560" t="s">
        <v>859</v>
      </c>
      <c r="B560" t="s">
        <v>683</v>
      </c>
      <c r="C560" t="s">
        <v>860</v>
      </c>
      <c r="D560" t="s">
        <v>86</v>
      </c>
      <c r="E560" t="s">
        <v>185</v>
      </c>
      <c r="F560">
        <v>1</v>
      </c>
      <c r="G560" t="s">
        <v>206</v>
      </c>
      <c r="H560" s="5">
        <v>44942</v>
      </c>
      <c r="I560" s="5">
        <v>45016</v>
      </c>
      <c r="J560" s="6">
        <v>45747</v>
      </c>
      <c r="K560" s="4">
        <v>100000</v>
      </c>
      <c r="L560" s="16">
        <v>0.14000000000000001</v>
      </c>
      <c r="M560" s="4">
        <f t="shared" si="40"/>
        <v>2230.1369863013697</v>
      </c>
      <c r="N560" s="4">
        <f t="shared" si="41"/>
        <v>27769.863013698632</v>
      </c>
      <c r="O560" s="4">
        <f t="shared" si="42"/>
        <v>30000</v>
      </c>
      <c r="P560" s="5">
        <f>IF(J560&gt;SUMIFS(Sales!$H:$H,Sales!$C:$C,Investors!G560),SUMIFS(Sales!$H:$H,Sales!$C:$C,Investors!G560),Investors!J560)</f>
        <v>45740</v>
      </c>
      <c r="Q560">
        <f t="shared" si="43"/>
        <v>130000</v>
      </c>
      <c r="R560">
        <f>IF(J560&lt;SUMIFS(Sales!$H:$H,Sales!$C:$C,Investors!G560),0,Investors!Q560)</f>
        <v>130000</v>
      </c>
      <c r="S560" s="20">
        <f>SUMIFS(Sales!$H:$H,Sales!$C:$C,Investors!G560)</f>
        <v>45740</v>
      </c>
      <c r="T560" s="18" t="str">
        <f t="shared" si="44"/>
        <v>Sale</v>
      </c>
    </row>
    <row r="561" spans="1:20" hidden="1">
      <c r="A561" t="s">
        <v>861</v>
      </c>
      <c r="B561" t="s">
        <v>862</v>
      </c>
      <c r="C561" t="s">
        <v>863</v>
      </c>
      <c r="D561" t="s">
        <v>86</v>
      </c>
      <c r="E561" t="s">
        <v>185</v>
      </c>
      <c r="F561">
        <v>1</v>
      </c>
      <c r="G561" t="s">
        <v>208</v>
      </c>
      <c r="H561" s="5">
        <v>44967</v>
      </c>
      <c r="I561" s="5">
        <v>45072</v>
      </c>
      <c r="J561" s="6">
        <v>45803</v>
      </c>
      <c r="K561" s="4">
        <v>1000000</v>
      </c>
      <c r="L561" s="16">
        <v>0.18</v>
      </c>
      <c r="M561" s="4">
        <f t="shared" si="40"/>
        <v>31643.835616438359</v>
      </c>
      <c r="N561" s="4">
        <f t="shared" si="41"/>
        <v>329424.65753424657</v>
      </c>
      <c r="O561" s="4">
        <f t="shared" si="42"/>
        <v>361068.49315068492</v>
      </c>
      <c r="P561" s="5">
        <f>IF(J561&gt;SUMIFS(Sales!$H:$H,Sales!$C:$C,Investors!G561),SUMIFS(Sales!$H:$H,Sales!$C:$C,Investors!G561),Investors!J561)</f>
        <v>45740</v>
      </c>
      <c r="Q561">
        <f t="shared" si="43"/>
        <v>1361068.493150685</v>
      </c>
      <c r="R561">
        <f>IF(J561&lt;SUMIFS(Sales!$H:$H,Sales!$C:$C,Investors!G561),0,Investors!Q561)</f>
        <v>1361068.493150685</v>
      </c>
      <c r="S561" s="20">
        <f>SUMIFS(Sales!$H:$H,Sales!$C:$C,Investors!G561)</f>
        <v>45740</v>
      </c>
      <c r="T561" s="18" t="str">
        <f t="shared" si="44"/>
        <v>Sale</v>
      </c>
    </row>
    <row r="562" spans="1:20" hidden="1">
      <c r="A562" t="s">
        <v>864</v>
      </c>
      <c r="B562" t="s">
        <v>865</v>
      </c>
      <c r="C562" t="s">
        <v>866</v>
      </c>
      <c r="D562" t="s">
        <v>24</v>
      </c>
      <c r="E562" t="s">
        <v>44</v>
      </c>
      <c r="F562">
        <v>1</v>
      </c>
      <c r="G562" t="s">
        <v>83</v>
      </c>
      <c r="H562" s="5">
        <v>44650</v>
      </c>
      <c r="I562" s="5">
        <v>44650</v>
      </c>
      <c r="J562" s="6">
        <v>45051</v>
      </c>
      <c r="K562" s="4">
        <v>1068455</v>
      </c>
      <c r="L562" s="16">
        <v>0.14000000000000001</v>
      </c>
      <c r="M562" s="4">
        <f t="shared" si="40"/>
        <v>0</v>
      </c>
      <c r="N562" s="4">
        <f t="shared" si="41"/>
        <v>164337.16082191782</v>
      </c>
      <c r="O562" s="4">
        <f t="shared" si="42"/>
        <v>164337.16082191782</v>
      </c>
      <c r="P562" s="5">
        <f>IF(J562&gt;SUMIFS(Sales!$H:$H,Sales!$C:$C,Investors!G562),SUMIFS(Sales!$H:$H,Sales!$C:$C,Investors!G562),Investors!J562)</f>
        <v>45051</v>
      </c>
      <c r="Q562">
        <f t="shared" si="43"/>
        <v>1232792.1608219179</v>
      </c>
      <c r="R562">
        <f>IF(J562&lt;SUMIFS(Sales!$H:$H,Sales!$C:$C,Investors!G562),0,Investors!Q562)</f>
        <v>1232792.1608219179</v>
      </c>
      <c r="S562" s="20">
        <f>SUMIFS(Sales!$H:$H,Sales!$C:$C,Investors!G562)</f>
        <v>45051</v>
      </c>
      <c r="T562" s="18" t="str">
        <f t="shared" si="44"/>
        <v>Sale</v>
      </c>
    </row>
    <row r="563" spans="1:20" hidden="1">
      <c r="A563" t="s">
        <v>864</v>
      </c>
      <c r="B563" t="s">
        <v>865</v>
      </c>
      <c r="C563" t="s">
        <v>866</v>
      </c>
      <c r="D563" t="s">
        <v>86</v>
      </c>
      <c r="E563" t="s">
        <v>87</v>
      </c>
      <c r="F563">
        <v>2</v>
      </c>
      <c r="G563" t="s">
        <v>88</v>
      </c>
      <c r="H563" s="5">
        <v>44674</v>
      </c>
      <c r="I563" s="5">
        <v>44681</v>
      </c>
      <c r="J563" s="6">
        <v>45154</v>
      </c>
      <c r="K563" s="4">
        <v>503089.15</v>
      </c>
      <c r="L563" s="16">
        <v>0.14000000000000001</v>
      </c>
      <c r="M563" s="4">
        <f t="shared" si="40"/>
        <v>1061.3113575342468</v>
      </c>
      <c r="N563" s="4">
        <f t="shared" si="41"/>
        <v>91272.776747945216</v>
      </c>
      <c r="O563" s="4">
        <f t="shared" si="42"/>
        <v>92334.088105479459</v>
      </c>
      <c r="P563" s="5">
        <f>IF(J563&gt;SUMIFS(Sales!$H:$H,Sales!$C:$C,Investors!G563),SUMIFS(Sales!$H:$H,Sales!$C:$C,Investors!G563),Investors!J563)</f>
        <v>45154</v>
      </c>
      <c r="Q563">
        <f t="shared" si="43"/>
        <v>595423.23810547951</v>
      </c>
      <c r="R563">
        <f>IF(J563&lt;SUMIFS(Sales!$H:$H,Sales!$C:$C,Investors!G563),0,Investors!Q563)</f>
        <v>595423.23810547951</v>
      </c>
      <c r="S563" s="20">
        <f>SUMIFS(Sales!$H:$H,Sales!$C:$C,Investors!G563)</f>
        <v>45154</v>
      </c>
      <c r="T563" s="18" t="str">
        <f t="shared" si="44"/>
        <v>Sale</v>
      </c>
    </row>
    <row r="564" spans="1:20" hidden="1">
      <c r="A564" t="s">
        <v>864</v>
      </c>
      <c r="B564" t="s">
        <v>865</v>
      </c>
      <c r="C564" t="s">
        <v>866</v>
      </c>
      <c r="D564" t="s">
        <v>86</v>
      </c>
      <c r="E564" t="s">
        <v>87</v>
      </c>
      <c r="F564">
        <v>3</v>
      </c>
      <c r="G564" t="s">
        <v>94</v>
      </c>
      <c r="H564" s="5">
        <v>44704</v>
      </c>
      <c r="I564" s="5">
        <v>44711</v>
      </c>
      <c r="J564" s="6">
        <v>45177</v>
      </c>
      <c r="K564" s="4">
        <v>694542.34</v>
      </c>
      <c r="L564" s="16">
        <v>0.14000000000000001</v>
      </c>
      <c r="M564" s="4">
        <f t="shared" si="40"/>
        <v>1465.1989090410957</v>
      </c>
      <c r="N564" s="4">
        <f t="shared" si="41"/>
        <v>124142.3075660274</v>
      </c>
      <c r="O564" s="4">
        <f t="shared" si="42"/>
        <v>125607.5064750685</v>
      </c>
      <c r="P564" s="5">
        <f>IF(J564&gt;SUMIFS(Sales!$H:$H,Sales!$C:$C,Investors!G564),SUMIFS(Sales!$H:$H,Sales!$C:$C,Investors!G564),Investors!J564)</f>
        <v>45177</v>
      </c>
      <c r="Q564">
        <f t="shared" si="43"/>
        <v>820149.84647506848</v>
      </c>
      <c r="R564">
        <f>IF(J564&lt;SUMIFS(Sales!$H:$H,Sales!$C:$C,Investors!G564),0,Investors!Q564)</f>
        <v>820149.84647506848</v>
      </c>
      <c r="S564" s="20">
        <f>SUMIFS(Sales!$H:$H,Sales!$C:$C,Investors!G564)</f>
        <v>45177</v>
      </c>
      <c r="T564" s="18" t="str">
        <f t="shared" si="44"/>
        <v>Sale</v>
      </c>
    </row>
    <row r="565" spans="1:20" hidden="1">
      <c r="A565" t="s">
        <v>864</v>
      </c>
      <c r="B565" t="s">
        <v>865</v>
      </c>
      <c r="C565" t="s">
        <v>866</v>
      </c>
      <c r="D565" t="s">
        <v>86</v>
      </c>
      <c r="E565" t="s">
        <v>87</v>
      </c>
      <c r="F565">
        <v>4</v>
      </c>
      <c r="G565" t="s">
        <v>100</v>
      </c>
      <c r="H565" s="5">
        <v>44748</v>
      </c>
      <c r="I565" s="5">
        <v>44755</v>
      </c>
      <c r="J565" s="6">
        <v>45154</v>
      </c>
      <c r="K565" s="4">
        <v>990694.47</v>
      </c>
      <c r="L565" s="16">
        <v>0.14000000000000001</v>
      </c>
      <c r="M565" s="4">
        <f t="shared" si="40"/>
        <v>2089.9581969863016</v>
      </c>
      <c r="N565" s="4">
        <f t="shared" si="41"/>
        <v>151616.96738136988</v>
      </c>
      <c r="O565" s="4">
        <f t="shared" si="42"/>
        <v>153706.92557835617</v>
      </c>
      <c r="P565" s="5">
        <f>IF(J565&gt;SUMIFS(Sales!$H:$H,Sales!$C:$C,Investors!G565),SUMIFS(Sales!$H:$H,Sales!$C:$C,Investors!G565),Investors!J565)</f>
        <v>45154</v>
      </c>
      <c r="Q565">
        <f t="shared" si="43"/>
        <v>1144401.3955783562</v>
      </c>
      <c r="R565">
        <f>IF(J565&lt;SUMIFS(Sales!$H:$H,Sales!$C:$C,Investors!G565),0,Investors!Q565)</f>
        <v>1144401.3955783562</v>
      </c>
      <c r="S565" s="20">
        <f>SUMIFS(Sales!$H:$H,Sales!$C:$C,Investors!G565)</f>
        <v>45154</v>
      </c>
      <c r="T565" s="18" t="str">
        <f t="shared" si="44"/>
        <v>Sale</v>
      </c>
    </row>
    <row r="566" spans="1:20">
      <c r="A566" t="s">
        <v>864</v>
      </c>
      <c r="B566" t="s">
        <v>865</v>
      </c>
      <c r="C566" t="s">
        <v>866</v>
      </c>
      <c r="D566" t="s">
        <v>86</v>
      </c>
      <c r="E566" t="s">
        <v>87</v>
      </c>
      <c r="F566">
        <v>5</v>
      </c>
      <c r="G566" t="s">
        <v>101</v>
      </c>
      <c r="H566" s="5">
        <v>44748</v>
      </c>
      <c r="I566" s="5">
        <v>44755</v>
      </c>
      <c r="J566" s="6">
        <v>45540</v>
      </c>
      <c r="K566" s="4">
        <v>990694.47</v>
      </c>
      <c r="L566" s="16">
        <v>0.14000000000000001</v>
      </c>
      <c r="M566" s="4">
        <f t="shared" si="40"/>
        <v>2089.9581969863016</v>
      </c>
      <c r="N566" s="4">
        <f t="shared" si="41"/>
        <v>298294.03356986307</v>
      </c>
      <c r="O566" s="4">
        <f t="shared" si="42"/>
        <v>300383.99176684936</v>
      </c>
      <c r="P566" s="5">
        <f>IF(J566&gt;SUMIFS(Sales!$H:$H,Sales!$C:$C,Investors!G566),SUMIFS(Sales!$H:$H,Sales!$C:$C,Investors!G566),Investors!J566)</f>
        <v>45540</v>
      </c>
      <c r="Q566">
        <f t="shared" si="43"/>
        <v>1291078.4617668493</v>
      </c>
      <c r="R566">
        <f>IF(J566&lt;SUMIFS(Sales!$H:$H,Sales!$C:$C,Investors!G566),0,Investors!Q566)</f>
        <v>0</v>
      </c>
      <c r="S566" s="20">
        <f>SUMIFS(Sales!$H:$H,Sales!$C:$C,Investors!G566)</f>
        <v>45565</v>
      </c>
      <c r="T566" s="18" t="str">
        <f t="shared" si="44"/>
        <v>Exit</v>
      </c>
    </row>
    <row r="567" spans="1:20" hidden="1">
      <c r="A567" t="s">
        <v>867</v>
      </c>
      <c r="B567" t="s">
        <v>868</v>
      </c>
      <c r="C567" t="s">
        <v>819</v>
      </c>
      <c r="D567" t="s">
        <v>86</v>
      </c>
      <c r="E567" t="s">
        <v>241</v>
      </c>
      <c r="F567">
        <v>1</v>
      </c>
      <c r="G567" t="s">
        <v>252</v>
      </c>
      <c r="H567" s="5">
        <v>44973</v>
      </c>
      <c r="I567" s="5">
        <v>45107</v>
      </c>
      <c r="J567" s="6">
        <v>45503</v>
      </c>
      <c r="K567" s="4">
        <v>600000</v>
      </c>
      <c r="L567" s="16">
        <v>0.18</v>
      </c>
      <c r="M567" s="4">
        <f t="shared" si="40"/>
        <v>24230.136986301368</v>
      </c>
      <c r="N567" s="4">
        <f t="shared" si="41"/>
        <v>117172.60273972603</v>
      </c>
      <c r="O567" s="4">
        <f t="shared" si="42"/>
        <v>141402.73972602742</v>
      </c>
      <c r="P567" s="5">
        <f>IF(J567&gt;SUMIFS(Sales!$H:$H,Sales!$C:$C,Investors!G567),SUMIFS(Sales!$H:$H,Sales!$C:$C,Investors!G567),Investors!J567)</f>
        <v>45503</v>
      </c>
      <c r="Q567">
        <f t="shared" si="43"/>
        <v>741402.73972602747</v>
      </c>
      <c r="R567">
        <f>IF(J567&lt;SUMIFS(Sales!$H:$H,Sales!$C:$C,Investors!G567),0,Investors!Q567)</f>
        <v>741402.73972602747</v>
      </c>
      <c r="S567" s="20">
        <f>SUMIFS(Sales!$H:$H,Sales!$C:$C,Investors!G567)</f>
        <v>45503</v>
      </c>
      <c r="T567" s="18" t="str">
        <f t="shared" si="44"/>
        <v>Sale</v>
      </c>
    </row>
    <row r="568" spans="1:20" hidden="1">
      <c r="A568" t="s">
        <v>869</v>
      </c>
      <c r="B568" t="s">
        <v>870</v>
      </c>
      <c r="C568" t="s">
        <v>742</v>
      </c>
      <c r="D568" t="s">
        <v>86</v>
      </c>
      <c r="E568" t="s">
        <v>241</v>
      </c>
      <c r="F568">
        <v>1</v>
      </c>
      <c r="G568" t="s">
        <v>253</v>
      </c>
      <c r="H568" s="5">
        <v>44992</v>
      </c>
      <c r="I568" s="5">
        <v>45107</v>
      </c>
      <c r="J568" s="6">
        <v>45520</v>
      </c>
      <c r="K568" s="4">
        <v>900000</v>
      </c>
      <c r="L568" s="16">
        <v>0.16</v>
      </c>
      <c r="M568" s="4">
        <f t="shared" si="40"/>
        <v>31191.780821917811</v>
      </c>
      <c r="N568" s="4">
        <f t="shared" si="41"/>
        <v>162936.98630136985</v>
      </c>
      <c r="O568" s="4">
        <f t="shared" si="42"/>
        <v>194128.76712328766</v>
      </c>
      <c r="P568" s="5">
        <f>IF(J568&gt;SUMIFS(Sales!$H:$H,Sales!$C:$C,Investors!G568),SUMIFS(Sales!$H:$H,Sales!$C:$C,Investors!G568),Investors!J568)</f>
        <v>45520</v>
      </c>
      <c r="Q568">
        <f t="shared" si="43"/>
        <v>1094128.7671232875</v>
      </c>
      <c r="R568">
        <f>IF(J568&lt;SUMIFS(Sales!$H:$H,Sales!$C:$C,Investors!G568),0,Investors!Q568)</f>
        <v>1094128.7671232875</v>
      </c>
      <c r="S568" s="20">
        <f>SUMIFS(Sales!$H:$H,Sales!$C:$C,Investors!G568)</f>
        <v>45520</v>
      </c>
      <c r="T568" s="18" t="str">
        <f t="shared" si="44"/>
        <v>Sale</v>
      </c>
    </row>
    <row r="569" spans="1:20" hidden="1">
      <c r="A569" t="s">
        <v>871</v>
      </c>
      <c r="B569" t="s">
        <v>872</v>
      </c>
      <c r="C569" t="s">
        <v>873</v>
      </c>
      <c r="D569" t="s">
        <v>86</v>
      </c>
      <c r="E569" t="s">
        <v>241</v>
      </c>
      <c r="F569">
        <v>1</v>
      </c>
      <c r="G569" t="s">
        <v>253</v>
      </c>
      <c r="H569" s="5">
        <v>45033</v>
      </c>
      <c r="I569" s="5">
        <v>45129</v>
      </c>
      <c r="J569" s="6">
        <v>45520</v>
      </c>
      <c r="K569" s="4">
        <v>100000</v>
      </c>
      <c r="L569" s="16">
        <v>0.14000000000000001</v>
      </c>
      <c r="M569" s="4">
        <f t="shared" si="40"/>
        <v>2893.1506849315069</v>
      </c>
      <c r="N569" s="4">
        <f t="shared" si="41"/>
        <v>14997.260273972604</v>
      </c>
      <c r="O569" s="4">
        <f t="shared" si="42"/>
        <v>17890.410958904111</v>
      </c>
      <c r="P569" s="5">
        <f>IF(J569&gt;SUMIFS(Sales!$H:$H,Sales!$C:$C,Investors!G569),SUMIFS(Sales!$H:$H,Sales!$C:$C,Investors!G569),Investors!J569)</f>
        <v>45520</v>
      </c>
      <c r="Q569">
        <f t="shared" si="43"/>
        <v>117890.4109589041</v>
      </c>
      <c r="R569">
        <f>IF(J569&lt;SUMIFS(Sales!$H:$H,Sales!$C:$C,Investors!G569),0,Investors!Q569)</f>
        <v>117890.4109589041</v>
      </c>
      <c r="S569" s="20">
        <f>SUMIFS(Sales!$H:$H,Sales!$C:$C,Investors!G569)</f>
        <v>45520</v>
      </c>
      <c r="T569" s="18" t="str">
        <f t="shared" si="44"/>
        <v>Sale</v>
      </c>
    </row>
    <row r="570" spans="1:20" hidden="1">
      <c r="A570" t="s">
        <v>874</v>
      </c>
      <c r="B570" t="s">
        <v>875</v>
      </c>
      <c r="C570" t="s">
        <v>876</v>
      </c>
      <c r="D570" t="s">
        <v>86</v>
      </c>
      <c r="E570" t="s">
        <v>141</v>
      </c>
      <c r="F570">
        <v>1</v>
      </c>
      <c r="G570" t="s">
        <v>144</v>
      </c>
      <c r="H570" s="5">
        <v>45034</v>
      </c>
      <c r="I570" s="5">
        <v>45198</v>
      </c>
      <c r="J570" s="6">
        <v>45929</v>
      </c>
      <c r="K570" s="4">
        <v>550000</v>
      </c>
      <c r="L570" s="16">
        <v>0.16</v>
      </c>
      <c r="M570" s="4">
        <f t="shared" si="40"/>
        <v>27183.561643835612</v>
      </c>
      <c r="N570" s="4">
        <f t="shared" si="41"/>
        <v>137906.84931506848</v>
      </c>
      <c r="O570" s="4">
        <f t="shared" si="42"/>
        <v>165090.4109589041</v>
      </c>
      <c r="P570" s="5">
        <f>IF(J570&gt;SUMIFS(Sales!$H:$H,Sales!$C:$C,Investors!G570),SUMIFS(Sales!$H:$H,Sales!$C:$C,Investors!G570),Investors!J570)</f>
        <v>45770</v>
      </c>
      <c r="Q570">
        <f t="shared" si="43"/>
        <v>715090.41095890407</v>
      </c>
      <c r="R570">
        <f>IF(J570&lt;SUMIFS(Sales!$H:$H,Sales!$C:$C,Investors!G570),0,Investors!Q570)</f>
        <v>715090.41095890407</v>
      </c>
      <c r="S570" s="20">
        <f>SUMIFS(Sales!$H:$H,Sales!$C:$C,Investors!G570)</f>
        <v>45770</v>
      </c>
      <c r="T570" s="18" t="str">
        <f t="shared" si="44"/>
        <v>Sale</v>
      </c>
    </row>
    <row r="571" spans="1:20" hidden="1">
      <c r="A571" t="s">
        <v>877</v>
      </c>
      <c r="B571" t="s">
        <v>878</v>
      </c>
      <c r="C571" t="s">
        <v>879</v>
      </c>
      <c r="D571" t="s">
        <v>86</v>
      </c>
      <c r="E571" t="s">
        <v>141</v>
      </c>
      <c r="F571">
        <v>1</v>
      </c>
      <c r="G571" t="s">
        <v>149</v>
      </c>
      <c r="H571" s="5">
        <v>45041</v>
      </c>
      <c r="I571" s="5">
        <v>45198</v>
      </c>
      <c r="J571" s="6">
        <v>45929</v>
      </c>
      <c r="K571" s="4">
        <v>350000</v>
      </c>
      <c r="L571" s="16">
        <v>0.14000000000000001</v>
      </c>
      <c r="M571" s="4">
        <f t="shared" si="40"/>
        <v>16560.273972602739</v>
      </c>
      <c r="N571" s="4">
        <f t="shared" si="41"/>
        <v>76789.041095890425</v>
      </c>
      <c r="O571" s="4">
        <f t="shared" si="42"/>
        <v>93349.315068493161</v>
      </c>
      <c r="P571" s="5">
        <f>IF(J571&gt;SUMIFS(Sales!$H:$H,Sales!$C:$C,Investors!G571),SUMIFS(Sales!$H:$H,Sales!$C:$C,Investors!G571),Investors!J571)</f>
        <v>45770</v>
      </c>
      <c r="Q571">
        <f t="shared" si="43"/>
        <v>443349.31506849313</v>
      </c>
      <c r="R571">
        <f>IF(J571&lt;SUMIFS(Sales!$H:$H,Sales!$C:$C,Investors!G571),0,Investors!Q571)</f>
        <v>443349.31506849313</v>
      </c>
      <c r="S571" s="20">
        <f>SUMIFS(Sales!$H:$H,Sales!$C:$C,Investors!G571)</f>
        <v>45770</v>
      </c>
      <c r="T571" s="18" t="str">
        <f t="shared" si="44"/>
        <v>Sale</v>
      </c>
    </row>
    <row r="572" spans="1:20" hidden="1">
      <c r="A572" t="s">
        <v>880</v>
      </c>
      <c r="B572" t="s">
        <v>881</v>
      </c>
      <c r="C572" t="s">
        <v>882</v>
      </c>
      <c r="D572" t="s">
        <v>86</v>
      </c>
      <c r="E572" t="s">
        <v>141</v>
      </c>
      <c r="F572">
        <v>1</v>
      </c>
      <c r="G572" t="s">
        <v>150</v>
      </c>
      <c r="H572" s="5">
        <v>45034</v>
      </c>
      <c r="I572" s="5">
        <v>45198</v>
      </c>
      <c r="J572" s="6">
        <v>45929</v>
      </c>
      <c r="K572" s="4">
        <v>400000</v>
      </c>
      <c r="L572" s="16">
        <v>0.14000000000000001</v>
      </c>
      <c r="M572" s="4">
        <f t="shared" si="40"/>
        <v>19769.863013698628</v>
      </c>
      <c r="N572" s="4">
        <f t="shared" si="41"/>
        <v>87758.904109589057</v>
      </c>
      <c r="O572" s="4">
        <f t="shared" si="42"/>
        <v>107528.76712328769</v>
      </c>
      <c r="P572" s="5">
        <f>IF(J572&gt;SUMIFS(Sales!$H:$H,Sales!$C:$C,Investors!G572),SUMIFS(Sales!$H:$H,Sales!$C:$C,Investors!G572),Investors!J572)</f>
        <v>45770</v>
      </c>
      <c r="Q572">
        <f t="shared" si="43"/>
        <v>507528.76712328766</v>
      </c>
      <c r="R572">
        <f>IF(J572&lt;SUMIFS(Sales!$H:$H,Sales!$C:$C,Investors!G572),0,Investors!Q572)</f>
        <v>507528.76712328766</v>
      </c>
      <c r="S572" s="20">
        <f>SUMIFS(Sales!$H:$H,Sales!$C:$C,Investors!G572)</f>
        <v>45770</v>
      </c>
      <c r="T572" s="18" t="str">
        <f t="shared" si="44"/>
        <v>Sale</v>
      </c>
    </row>
    <row r="573" spans="1:20" hidden="1">
      <c r="A573" t="s">
        <v>883</v>
      </c>
      <c r="B573" t="s">
        <v>884</v>
      </c>
      <c r="C573" t="s">
        <v>885</v>
      </c>
      <c r="D573" t="s">
        <v>86</v>
      </c>
      <c r="E573" t="s">
        <v>141</v>
      </c>
      <c r="F573">
        <v>1</v>
      </c>
      <c r="G573" t="s">
        <v>149</v>
      </c>
      <c r="H573" s="5">
        <v>45041</v>
      </c>
      <c r="I573" s="5">
        <v>45198</v>
      </c>
      <c r="J573" s="6">
        <v>45929</v>
      </c>
      <c r="K573" s="4">
        <v>500000</v>
      </c>
      <c r="L573" s="16">
        <v>0.16</v>
      </c>
      <c r="M573" s="4">
        <f t="shared" si="40"/>
        <v>23657.534246575346</v>
      </c>
      <c r="N573" s="4">
        <f t="shared" si="41"/>
        <v>125369.86301369863</v>
      </c>
      <c r="O573" s="4">
        <f t="shared" si="42"/>
        <v>149027.39726027398</v>
      </c>
      <c r="P573" s="5">
        <f>IF(J573&gt;SUMIFS(Sales!$H:$H,Sales!$C:$C,Investors!G573),SUMIFS(Sales!$H:$H,Sales!$C:$C,Investors!G573),Investors!J573)</f>
        <v>45770</v>
      </c>
      <c r="Q573">
        <f t="shared" si="43"/>
        <v>649027.39726027404</v>
      </c>
      <c r="R573">
        <f>IF(J573&lt;SUMIFS(Sales!$H:$H,Sales!$C:$C,Investors!G573),0,Investors!Q573)</f>
        <v>649027.39726027404</v>
      </c>
      <c r="S573" s="20">
        <f>SUMIFS(Sales!$H:$H,Sales!$C:$C,Investors!G573)</f>
        <v>45770</v>
      </c>
      <c r="T573" s="18" t="str">
        <f t="shared" si="44"/>
        <v>Sale</v>
      </c>
    </row>
    <row r="574" spans="1:20" hidden="1">
      <c r="A574" t="s">
        <v>886</v>
      </c>
      <c r="B574" t="s">
        <v>887</v>
      </c>
      <c r="C574" t="s">
        <v>888</v>
      </c>
      <c r="D574" t="s">
        <v>86</v>
      </c>
      <c r="E574" t="s">
        <v>163</v>
      </c>
      <c r="F574">
        <v>1</v>
      </c>
      <c r="G574" t="s">
        <v>165</v>
      </c>
      <c r="H574" s="5">
        <v>45044</v>
      </c>
      <c r="I574" s="5">
        <v>45224</v>
      </c>
      <c r="J574" s="6">
        <v>45955</v>
      </c>
      <c r="K574" s="4">
        <v>400000</v>
      </c>
      <c r="L574" s="16">
        <v>0.14000000000000001</v>
      </c>
      <c r="M574" s="4">
        <f t="shared" si="40"/>
        <v>21698.630136986299</v>
      </c>
      <c r="N574" s="4">
        <f t="shared" si="41"/>
        <v>83769.863013698632</v>
      </c>
      <c r="O574" s="4">
        <f t="shared" si="42"/>
        <v>105468.49315068492</v>
      </c>
      <c r="P574" s="5">
        <f>IF(J574&gt;SUMIFS(Sales!$H:$H,Sales!$C:$C,Investors!G574),SUMIFS(Sales!$H:$H,Sales!$C:$C,Investors!G574),Investors!J574)</f>
        <v>45770</v>
      </c>
      <c r="Q574">
        <f t="shared" si="43"/>
        <v>505468.49315068492</v>
      </c>
      <c r="R574">
        <f>IF(J574&lt;SUMIFS(Sales!$H:$H,Sales!$C:$C,Investors!G574),0,Investors!Q574)</f>
        <v>505468.49315068492</v>
      </c>
      <c r="S574" s="20">
        <f>SUMIFS(Sales!$H:$H,Sales!$C:$C,Investors!G574)</f>
        <v>45770</v>
      </c>
      <c r="T574" s="18" t="str">
        <f t="shared" si="44"/>
        <v>Sale</v>
      </c>
    </row>
    <row r="575" spans="1:20" hidden="1">
      <c r="A575" t="s">
        <v>889</v>
      </c>
      <c r="B575" t="s">
        <v>890</v>
      </c>
      <c r="C575" t="s">
        <v>891</v>
      </c>
      <c r="D575" t="s">
        <v>86</v>
      </c>
      <c r="E575" t="s">
        <v>163</v>
      </c>
      <c r="F575">
        <v>1</v>
      </c>
      <c r="G575" t="s">
        <v>166</v>
      </c>
      <c r="H575" s="5">
        <v>45064</v>
      </c>
      <c r="I575" s="5">
        <v>45259</v>
      </c>
      <c r="J575" s="6">
        <v>45990</v>
      </c>
      <c r="K575" s="4">
        <v>1000000</v>
      </c>
      <c r="L575" s="16">
        <v>0.18</v>
      </c>
      <c r="M575" s="4">
        <f t="shared" si="40"/>
        <v>58767.123287671238</v>
      </c>
      <c r="N575" s="4">
        <f t="shared" si="41"/>
        <v>252000</v>
      </c>
      <c r="O575" s="4">
        <f t="shared" si="42"/>
        <v>310767.12328767125</v>
      </c>
      <c r="P575" s="5">
        <f>IF(J575&gt;SUMIFS(Sales!$H:$H,Sales!$C:$C,Investors!G575),SUMIFS(Sales!$H:$H,Sales!$C:$C,Investors!G575),Investors!J575)</f>
        <v>45770</v>
      </c>
      <c r="Q575">
        <f t="shared" si="43"/>
        <v>1310767.1232876712</v>
      </c>
      <c r="R575">
        <f>IF(J575&lt;SUMIFS(Sales!$H:$H,Sales!$C:$C,Investors!G575),0,Investors!Q575)</f>
        <v>1310767.1232876712</v>
      </c>
      <c r="S575" s="20">
        <f>SUMIFS(Sales!$H:$H,Sales!$C:$C,Investors!G575)</f>
        <v>45770</v>
      </c>
      <c r="T575" s="18" t="str">
        <f t="shared" si="44"/>
        <v>Sale</v>
      </c>
    </row>
    <row r="576" spans="1:20" hidden="1">
      <c r="A576" t="s">
        <v>892</v>
      </c>
      <c r="B576" t="s">
        <v>893</v>
      </c>
      <c r="C576" t="s">
        <v>894</v>
      </c>
      <c r="D576" t="s">
        <v>86</v>
      </c>
      <c r="E576" t="s">
        <v>141</v>
      </c>
      <c r="F576">
        <v>1</v>
      </c>
      <c r="G576" t="s">
        <v>153</v>
      </c>
      <c r="H576" s="5">
        <v>45057</v>
      </c>
      <c r="I576" s="5">
        <v>45252</v>
      </c>
      <c r="J576" s="6">
        <v>45983</v>
      </c>
      <c r="K576" s="4">
        <v>100000</v>
      </c>
      <c r="L576" s="16">
        <v>0.14000000000000001</v>
      </c>
      <c r="M576" s="4">
        <f t="shared" si="40"/>
        <v>5876.7123287671229</v>
      </c>
      <c r="N576" s="4">
        <f t="shared" si="41"/>
        <v>19868.493150684935</v>
      </c>
      <c r="O576" s="4">
        <f t="shared" si="42"/>
        <v>25745.205479452059</v>
      </c>
      <c r="P576" s="5">
        <f>IF(J576&gt;SUMIFS(Sales!$H:$H,Sales!$C:$C,Investors!G576),SUMIFS(Sales!$H:$H,Sales!$C:$C,Investors!G576),Investors!J576)</f>
        <v>45770</v>
      </c>
      <c r="Q576">
        <f t="shared" si="43"/>
        <v>125745.20547945207</v>
      </c>
      <c r="R576">
        <f>IF(J576&lt;SUMIFS(Sales!$H:$H,Sales!$C:$C,Investors!G576),0,Investors!Q576)</f>
        <v>125745.20547945207</v>
      </c>
      <c r="S576" s="20">
        <f>SUMIFS(Sales!$H:$H,Sales!$C:$C,Investors!G576)</f>
        <v>45770</v>
      </c>
      <c r="T576" s="18" t="str">
        <f t="shared" si="44"/>
        <v>Sale</v>
      </c>
    </row>
    <row r="577" spans="1:20" hidden="1">
      <c r="A577" t="s">
        <v>895</v>
      </c>
      <c r="B577" t="s">
        <v>896</v>
      </c>
      <c r="C577" t="s">
        <v>897</v>
      </c>
      <c r="D577" t="s">
        <v>86</v>
      </c>
      <c r="E577" t="s">
        <v>141</v>
      </c>
      <c r="F577">
        <v>1</v>
      </c>
      <c r="G577" t="s">
        <v>148</v>
      </c>
      <c r="H577" s="5">
        <v>45065</v>
      </c>
      <c r="I577" s="5">
        <v>45252</v>
      </c>
      <c r="J577" s="6">
        <v>45983</v>
      </c>
      <c r="K577" s="4">
        <v>100000</v>
      </c>
      <c r="L577" s="16">
        <v>0.14000000000000001</v>
      </c>
      <c r="M577" s="4">
        <f t="shared" si="40"/>
        <v>5635.6164383561645</v>
      </c>
      <c r="N577" s="4">
        <f t="shared" si="41"/>
        <v>19868.493150684935</v>
      </c>
      <c r="O577" s="4">
        <f t="shared" si="42"/>
        <v>25504.109589041102</v>
      </c>
      <c r="P577" s="5">
        <f>IF(J577&gt;SUMIFS(Sales!$H:$H,Sales!$C:$C,Investors!G577),SUMIFS(Sales!$H:$H,Sales!$C:$C,Investors!G577),Investors!J577)</f>
        <v>45770</v>
      </c>
      <c r="Q577">
        <f t="shared" si="43"/>
        <v>125504.10958904109</v>
      </c>
      <c r="R577">
        <f>IF(J577&lt;SUMIFS(Sales!$H:$H,Sales!$C:$C,Investors!G577),0,Investors!Q577)</f>
        <v>125504.10958904109</v>
      </c>
      <c r="S577" s="20">
        <f>SUMIFS(Sales!$H:$H,Sales!$C:$C,Investors!G577)</f>
        <v>45770</v>
      </c>
      <c r="T577" s="18" t="str">
        <f t="shared" si="44"/>
        <v>Sale</v>
      </c>
    </row>
    <row r="578" spans="1:20" hidden="1">
      <c r="A578" t="s">
        <v>898</v>
      </c>
      <c r="B578" t="s">
        <v>899</v>
      </c>
      <c r="C578" t="s">
        <v>900</v>
      </c>
      <c r="D578" t="s">
        <v>86</v>
      </c>
      <c r="E578" t="s">
        <v>241</v>
      </c>
      <c r="F578">
        <v>1</v>
      </c>
      <c r="G578" t="s">
        <v>252</v>
      </c>
      <c r="H578" s="5">
        <v>45077</v>
      </c>
      <c r="I578" s="5">
        <v>45252</v>
      </c>
      <c r="J578" s="6">
        <v>45503</v>
      </c>
      <c r="K578" s="4">
        <v>200000</v>
      </c>
      <c r="L578" s="16">
        <v>0.14000000000000001</v>
      </c>
      <c r="M578" s="4">
        <f t="shared" si="40"/>
        <v>10547.945205479451</v>
      </c>
      <c r="N578" s="4">
        <f t="shared" si="41"/>
        <v>19254.794520547948</v>
      </c>
      <c r="O578" s="4">
        <f t="shared" si="42"/>
        <v>29802.739726027401</v>
      </c>
      <c r="P578" s="5">
        <f>IF(J578&gt;SUMIFS(Sales!$H:$H,Sales!$C:$C,Investors!G578),SUMIFS(Sales!$H:$H,Sales!$C:$C,Investors!G578),Investors!J578)</f>
        <v>45503</v>
      </c>
      <c r="Q578">
        <f t="shared" si="43"/>
        <v>229802.73972602742</v>
      </c>
      <c r="R578">
        <f>IF(J578&lt;SUMIFS(Sales!$H:$H,Sales!$C:$C,Investors!G578),0,Investors!Q578)</f>
        <v>229802.73972602742</v>
      </c>
      <c r="S578" s="20">
        <f>SUMIFS(Sales!$H:$H,Sales!$C:$C,Investors!G578)</f>
        <v>45503</v>
      </c>
      <c r="T578" s="18" t="str">
        <f t="shared" si="44"/>
        <v>Sale</v>
      </c>
    </row>
    <row r="579" spans="1:20" hidden="1">
      <c r="A579" t="s">
        <v>901</v>
      </c>
      <c r="B579" t="s">
        <v>902</v>
      </c>
      <c r="C579" t="s">
        <v>858</v>
      </c>
      <c r="D579" t="s">
        <v>86</v>
      </c>
      <c r="E579" t="s">
        <v>154</v>
      </c>
      <c r="F579">
        <v>1</v>
      </c>
      <c r="G579" t="s">
        <v>155</v>
      </c>
      <c r="H579" s="5">
        <v>45210</v>
      </c>
      <c r="I579" s="5">
        <v>45224</v>
      </c>
      <c r="J579" s="6">
        <v>45492</v>
      </c>
      <c r="K579" s="4">
        <v>1100000</v>
      </c>
      <c r="L579" s="16">
        <v>0.18</v>
      </c>
      <c r="M579" s="4">
        <f t="shared" si="40"/>
        <v>4641.0958904109584</v>
      </c>
      <c r="N579" s="4">
        <f t="shared" si="41"/>
        <v>145380.82191780824</v>
      </c>
      <c r="O579" s="4">
        <f t="shared" si="42"/>
        <v>150021.91780821921</v>
      </c>
      <c r="P579" s="5">
        <f>IF(J579&gt;SUMIFS(Sales!$H:$H,Sales!$C:$C,Investors!G579),SUMIFS(Sales!$H:$H,Sales!$C:$C,Investors!G579),Investors!J579)</f>
        <v>45492</v>
      </c>
      <c r="Q579">
        <f t="shared" si="43"/>
        <v>1250021.9178082193</v>
      </c>
      <c r="R579">
        <f>IF(J579&lt;SUMIFS(Sales!$H:$H,Sales!$C:$C,Investors!G579),0,Investors!Q579)</f>
        <v>1250021.9178082193</v>
      </c>
      <c r="S579" s="20">
        <f>SUMIFS(Sales!$H:$H,Sales!$C:$C,Investors!G579)</f>
        <v>45492</v>
      </c>
      <c r="T579" s="18" t="str">
        <f t="shared" si="44"/>
        <v>Sale</v>
      </c>
    </row>
    <row r="580" spans="1:20" hidden="1">
      <c r="A580" t="s">
        <v>901</v>
      </c>
      <c r="B580" t="s">
        <v>902</v>
      </c>
      <c r="C580" t="s">
        <v>858</v>
      </c>
      <c r="D580" t="s">
        <v>86</v>
      </c>
      <c r="E580" t="s">
        <v>154</v>
      </c>
      <c r="F580">
        <v>2</v>
      </c>
      <c r="G580" t="s">
        <v>156</v>
      </c>
      <c r="H580" s="5">
        <v>45210</v>
      </c>
      <c r="I580" s="5">
        <v>45224</v>
      </c>
      <c r="J580" s="6">
        <v>45492</v>
      </c>
      <c r="K580" s="4">
        <v>1100000</v>
      </c>
      <c r="L580" s="16">
        <v>0.18</v>
      </c>
      <c r="M580" s="4">
        <f t="shared" si="40"/>
        <v>4641.0958904109584</v>
      </c>
      <c r="N580" s="4">
        <f t="shared" si="41"/>
        <v>145380.82191780824</v>
      </c>
      <c r="O580" s="4">
        <f t="shared" si="42"/>
        <v>150021.91780821921</v>
      </c>
      <c r="P580" s="5">
        <f>IF(J580&gt;SUMIFS(Sales!$H:$H,Sales!$C:$C,Investors!G580),SUMIFS(Sales!$H:$H,Sales!$C:$C,Investors!G580),Investors!J580)</f>
        <v>45492</v>
      </c>
      <c r="Q580">
        <f t="shared" si="43"/>
        <v>1250021.9178082193</v>
      </c>
      <c r="R580">
        <f>IF(J580&lt;SUMIFS(Sales!$H:$H,Sales!$C:$C,Investors!G580),0,Investors!Q580)</f>
        <v>1250021.9178082193</v>
      </c>
      <c r="S580" s="20">
        <f>SUMIFS(Sales!$H:$H,Sales!$C:$C,Investors!G580)</f>
        <v>45492</v>
      </c>
      <c r="T580" s="18" t="str">
        <f t="shared" si="44"/>
        <v>Sale</v>
      </c>
    </row>
    <row r="581" spans="1:20" hidden="1">
      <c r="A581" t="s">
        <v>901</v>
      </c>
      <c r="B581" t="s">
        <v>902</v>
      </c>
      <c r="C581" t="s">
        <v>858</v>
      </c>
      <c r="D581" t="s">
        <v>86</v>
      </c>
      <c r="E581" t="s">
        <v>154</v>
      </c>
      <c r="F581">
        <v>3</v>
      </c>
      <c r="G581" t="s">
        <v>157</v>
      </c>
      <c r="H581" s="5">
        <v>45210</v>
      </c>
      <c r="I581" s="5">
        <v>45224</v>
      </c>
      <c r="J581" s="6">
        <v>45492</v>
      </c>
      <c r="K581" s="4">
        <v>1100000</v>
      </c>
      <c r="L581" s="16">
        <v>0.18</v>
      </c>
      <c r="M581" s="4">
        <f t="shared" ref="M581:M629" si="45">IF(I581="",K581/365*0.11*((H581+30)-H581),K581/365*0.11*(I581-H581))</f>
        <v>4641.0958904109584</v>
      </c>
      <c r="N581" s="4">
        <f t="shared" ref="N581:N629" si="46">K581*L581/365*(P581-I581)</f>
        <v>145380.82191780824</v>
      </c>
      <c r="O581" s="4">
        <f t="shared" ref="O581:O629" si="47">M581+N581</f>
        <v>150021.91780821921</v>
      </c>
      <c r="P581" s="5">
        <f>IF(J581&gt;SUMIFS(Sales!$H:$H,Sales!$C:$C,Investors!G581),SUMIFS(Sales!$H:$H,Sales!$C:$C,Investors!G581),Investors!J581)</f>
        <v>45492</v>
      </c>
      <c r="Q581">
        <f t="shared" ref="Q581:Q629" si="48">K581+O581</f>
        <v>1250021.9178082193</v>
      </c>
      <c r="R581">
        <f>IF(J581&lt;SUMIFS(Sales!$H:$H,Sales!$C:$C,Investors!G581),0,Investors!Q581)</f>
        <v>1250021.9178082193</v>
      </c>
      <c r="S581" s="20">
        <f>SUMIFS(Sales!$H:$H,Sales!$C:$C,Investors!G581)</f>
        <v>45492</v>
      </c>
      <c r="T581" s="18" t="str">
        <f t="shared" si="44"/>
        <v>Sale</v>
      </c>
    </row>
    <row r="582" spans="1:20" hidden="1">
      <c r="A582" t="s">
        <v>901</v>
      </c>
      <c r="B582" t="s">
        <v>902</v>
      </c>
      <c r="C582" t="s">
        <v>858</v>
      </c>
      <c r="D582" t="s">
        <v>86</v>
      </c>
      <c r="E582" t="s">
        <v>154</v>
      </c>
      <c r="F582">
        <v>4</v>
      </c>
      <c r="G582" t="s">
        <v>158</v>
      </c>
      <c r="H582" s="5">
        <v>45210</v>
      </c>
      <c r="I582" s="5">
        <v>45224</v>
      </c>
      <c r="J582" s="6">
        <v>45492</v>
      </c>
      <c r="K582" s="4">
        <v>1100000</v>
      </c>
      <c r="L582" s="16">
        <v>0.18</v>
      </c>
      <c r="M582" s="4">
        <f t="shared" si="45"/>
        <v>4641.0958904109584</v>
      </c>
      <c r="N582" s="4">
        <f t="shared" si="46"/>
        <v>145380.82191780824</v>
      </c>
      <c r="O582" s="4">
        <f t="shared" si="47"/>
        <v>150021.91780821921</v>
      </c>
      <c r="P582" s="5">
        <f>IF(J582&gt;SUMIFS(Sales!$H:$H,Sales!$C:$C,Investors!G582),SUMIFS(Sales!$H:$H,Sales!$C:$C,Investors!G582),Investors!J582)</f>
        <v>45492</v>
      </c>
      <c r="Q582">
        <f t="shared" si="48"/>
        <v>1250021.9178082193</v>
      </c>
      <c r="R582">
        <f>IF(J582&lt;SUMIFS(Sales!$H:$H,Sales!$C:$C,Investors!G582),0,Investors!Q582)</f>
        <v>1250021.9178082193</v>
      </c>
      <c r="S582" s="20">
        <f>SUMIFS(Sales!$H:$H,Sales!$C:$C,Investors!G582)</f>
        <v>45492</v>
      </c>
      <c r="T582" s="18" t="str">
        <f t="shared" ref="T582:T629" si="49">IF(J582&lt;S582,"Exit","Sale")</f>
        <v>Sale</v>
      </c>
    </row>
    <row r="583" spans="1:20" hidden="1">
      <c r="A583" t="s">
        <v>901</v>
      </c>
      <c r="B583" t="s">
        <v>902</v>
      </c>
      <c r="C583" t="s">
        <v>858</v>
      </c>
      <c r="D583" t="s">
        <v>86</v>
      </c>
      <c r="E583" t="s">
        <v>154</v>
      </c>
      <c r="F583">
        <v>5</v>
      </c>
      <c r="G583" t="s">
        <v>159</v>
      </c>
      <c r="H583" s="5">
        <v>45254</v>
      </c>
      <c r="I583" s="5">
        <v>45259</v>
      </c>
      <c r="J583" s="6">
        <v>45492</v>
      </c>
      <c r="K583" s="4">
        <v>1100000</v>
      </c>
      <c r="L583" s="16">
        <v>0.18</v>
      </c>
      <c r="M583" s="4">
        <f t="shared" si="45"/>
        <v>1657.5342465753422</v>
      </c>
      <c r="N583" s="4">
        <f t="shared" si="46"/>
        <v>126394.52054794521</v>
      </c>
      <c r="O583" s="4">
        <f t="shared" si="47"/>
        <v>128052.05479452056</v>
      </c>
      <c r="P583" s="5">
        <f>IF(J583&gt;SUMIFS(Sales!$H:$H,Sales!$C:$C,Investors!G583),SUMIFS(Sales!$H:$H,Sales!$C:$C,Investors!G583),Investors!J583)</f>
        <v>45492</v>
      </c>
      <c r="Q583">
        <f t="shared" si="48"/>
        <v>1228052.0547945206</v>
      </c>
      <c r="R583">
        <f>IF(J583&lt;SUMIFS(Sales!$H:$H,Sales!$C:$C,Investors!G583),0,Investors!Q583)</f>
        <v>1228052.0547945206</v>
      </c>
      <c r="S583" s="20">
        <f>SUMIFS(Sales!$H:$H,Sales!$C:$C,Investors!G583)</f>
        <v>45492</v>
      </c>
      <c r="T583" s="18" t="str">
        <f t="shared" si="49"/>
        <v>Sale</v>
      </c>
    </row>
    <row r="584" spans="1:20" hidden="1">
      <c r="A584" t="s">
        <v>901</v>
      </c>
      <c r="B584" t="s">
        <v>902</v>
      </c>
      <c r="C584" t="s">
        <v>858</v>
      </c>
      <c r="D584" t="s">
        <v>86</v>
      </c>
      <c r="E584" t="s">
        <v>154</v>
      </c>
      <c r="F584">
        <v>6</v>
      </c>
      <c r="G584" t="s">
        <v>160</v>
      </c>
      <c r="H584" s="5">
        <v>45254</v>
      </c>
      <c r="I584" s="5">
        <v>45273</v>
      </c>
      <c r="J584" s="6">
        <v>45492</v>
      </c>
      <c r="K584" s="4">
        <v>1100000</v>
      </c>
      <c r="L584" s="16">
        <v>0.18</v>
      </c>
      <c r="M584" s="4">
        <f t="shared" si="45"/>
        <v>6298.6301369863004</v>
      </c>
      <c r="N584" s="4">
        <f t="shared" si="46"/>
        <v>118800.00000000001</v>
      </c>
      <c r="O584" s="4">
        <f t="shared" si="47"/>
        <v>125098.63013698632</v>
      </c>
      <c r="P584" s="5">
        <f>IF(J584&gt;SUMIFS(Sales!$H:$H,Sales!$C:$C,Investors!G584),SUMIFS(Sales!$H:$H,Sales!$C:$C,Investors!G584),Investors!J584)</f>
        <v>45492</v>
      </c>
      <c r="Q584">
        <f t="shared" si="48"/>
        <v>1225098.6301369863</v>
      </c>
      <c r="R584">
        <f>IF(J584&lt;SUMIFS(Sales!$H:$H,Sales!$C:$C,Investors!G584),0,Investors!Q584)</f>
        <v>1225098.6301369863</v>
      </c>
      <c r="S584" s="20">
        <f>SUMIFS(Sales!$H:$H,Sales!$C:$C,Investors!G584)</f>
        <v>45492</v>
      </c>
      <c r="T584" s="18" t="str">
        <f t="shared" si="49"/>
        <v>Sale</v>
      </c>
    </row>
    <row r="585" spans="1:20" hidden="1">
      <c r="A585" t="s">
        <v>901</v>
      </c>
      <c r="B585" t="s">
        <v>902</v>
      </c>
      <c r="C585" t="s">
        <v>858</v>
      </c>
      <c r="D585" t="s">
        <v>86</v>
      </c>
      <c r="E585" t="s">
        <v>154</v>
      </c>
      <c r="F585">
        <v>7</v>
      </c>
      <c r="G585" t="s">
        <v>161</v>
      </c>
      <c r="H585" s="5">
        <v>45254</v>
      </c>
      <c r="I585" s="5">
        <v>45273</v>
      </c>
      <c r="J585" s="6">
        <v>45492</v>
      </c>
      <c r="K585" s="4">
        <v>1100000</v>
      </c>
      <c r="L585" s="16">
        <v>0.18</v>
      </c>
      <c r="M585" s="4">
        <f t="shared" si="45"/>
        <v>6298.6301369863004</v>
      </c>
      <c r="N585" s="4">
        <f t="shared" si="46"/>
        <v>118800.00000000001</v>
      </c>
      <c r="O585" s="4">
        <f t="shared" si="47"/>
        <v>125098.63013698632</v>
      </c>
      <c r="P585" s="5">
        <f>IF(J585&gt;SUMIFS(Sales!$H:$H,Sales!$C:$C,Investors!G585),SUMIFS(Sales!$H:$H,Sales!$C:$C,Investors!G585),Investors!J585)</f>
        <v>45492</v>
      </c>
      <c r="Q585">
        <f t="shared" si="48"/>
        <v>1225098.6301369863</v>
      </c>
      <c r="R585">
        <f>IF(J585&lt;SUMIFS(Sales!$H:$H,Sales!$C:$C,Investors!G585),0,Investors!Q585)</f>
        <v>1225098.6301369863</v>
      </c>
      <c r="S585" s="20">
        <f>SUMIFS(Sales!$H:$H,Sales!$C:$C,Investors!G585)</f>
        <v>45492</v>
      </c>
      <c r="T585" s="18" t="str">
        <f t="shared" si="49"/>
        <v>Sale</v>
      </c>
    </row>
    <row r="586" spans="1:20" hidden="1">
      <c r="A586" t="s">
        <v>901</v>
      </c>
      <c r="B586" t="s">
        <v>902</v>
      </c>
      <c r="C586" t="s">
        <v>858</v>
      </c>
      <c r="D586" t="s">
        <v>86</v>
      </c>
      <c r="E586" t="s">
        <v>154</v>
      </c>
      <c r="F586">
        <v>8</v>
      </c>
      <c r="G586" t="s">
        <v>162</v>
      </c>
      <c r="H586" s="5">
        <v>45254</v>
      </c>
      <c r="I586" s="5">
        <v>45273</v>
      </c>
      <c r="J586" s="6">
        <v>45492</v>
      </c>
      <c r="K586" s="4">
        <v>1100000</v>
      </c>
      <c r="L586" s="16">
        <v>0.18</v>
      </c>
      <c r="M586" s="4">
        <f t="shared" si="45"/>
        <v>6298.6301369863004</v>
      </c>
      <c r="N586" s="4">
        <f t="shared" si="46"/>
        <v>118800.00000000001</v>
      </c>
      <c r="O586" s="4">
        <f t="shared" si="47"/>
        <v>125098.63013698632</v>
      </c>
      <c r="P586" s="5">
        <f>IF(J586&gt;SUMIFS(Sales!$H:$H,Sales!$C:$C,Investors!G586),SUMIFS(Sales!$H:$H,Sales!$C:$C,Investors!G586),Investors!J586)</f>
        <v>45492</v>
      </c>
      <c r="Q586">
        <f t="shared" si="48"/>
        <v>1225098.6301369863</v>
      </c>
      <c r="R586">
        <f>IF(J586&lt;SUMIFS(Sales!$H:$H,Sales!$C:$C,Investors!G586),0,Investors!Q586)</f>
        <v>1225098.6301369863</v>
      </c>
      <c r="S586" s="20">
        <f>SUMIFS(Sales!$H:$H,Sales!$C:$C,Investors!G586)</f>
        <v>45492</v>
      </c>
      <c r="T586" s="18" t="str">
        <f t="shared" si="49"/>
        <v>Sale</v>
      </c>
    </row>
    <row r="587" spans="1:20" hidden="1">
      <c r="A587" t="s">
        <v>903</v>
      </c>
      <c r="B587" t="s">
        <v>904</v>
      </c>
      <c r="C587" t="s">
        <v>905</v>
      </c>
      <c r="D587" t="s">
        <v>86</v>
      </c>
      <c r="E587" t="s">
        <v>163</v>
      </c>
      <c r="F587">
        <v>1</v>
      </c>
      <c r="G587" t="s">
        <v>165</v>
      </c>
      <c r="H587" s="5">
        <v>45099</v>
      </c>
      <c r="I587" s="5">
        <v>45259</v>
      </c>
      <c r="J587" s="6">
        <v>45990</v>
      </c>
      <c r="K587" s="4">
        <v>150000</v>
      </c>
      <c r="L587" s="16">
        <v>0.14000000000000001</v>
      </c>
      <c r="M587" s="4">
        <f t="shared" si="45"/>
        <v>7232.8767123287662</v>
      </c>
      <c r="N587" s="4">
        <f t="shared" si="46"/>
        <v>29400.000000000007</v>
      </c>
      <c r="O587" s="4">
        <f t="shared" si="47"/>
        <v>36632.876712328776</v>
      </c>
      <c r="P587" s="5">
        <f>IF(J587&gt;SUMIFS(Sales!$H:$H,Sales!$C:$C,Investors!G587),SUMIFS(Sales!$H:$H,Sales!$C:$C,Investors!G587),Investors!J587)</f>
        <v>45770</v>
      </c>
      <c r="Q587">
        <f t="shared" si="48"/>
        <v>186632.87671232878</v>
      </c>
      <c r="R587">
        <f>IF(J587&lt;SUMIFS(Sales!$H:$H,Sales!$C:$C,Investors!G587),0,Investors!Q587)</f>
        <v>186632.87671232878</v>
      </c>
      <c r="S587" s="20">
        <f>SUMIFS(Sales!$H:$H,Sales!$C:$C,Investors!G587)</f>
        <v>45770</v>
      </c>
      <c r="T587" s="18" t="str">
        <f t="shared" si="49"/>
        <v>Sale</v>
      </c>
    </row>
    <row r="588" spans="1:20" hidden="1">
      <c r="A588" t="s">
        <v>906</v>
      </c>
      <c r="B588" t="s">
        <v>907</v>
      </c>
      <c r="C588" t="s">
        <v>908</v>
      </c>
      <c r="D588" t="s">
        <v>86</v>
      </c>
      <c r="E588" t="s">
        <v>163</v>
      </c>
      <c r="F588">
        <v>1</v>
      </c>
      <c r="G588" t="s">
        <v>165</v>
      </c>
      <c r="H588" s="5">
        <v>45113</v>
      </c>
      <c r="I588" s="5">
        <v>45259</v>
      </c>
      <c r="J588" s="6">
        <v>45990</v>
      </c>
      <c r="K588" s="4">
        <v>200000</v>
      </c>
      <c r="L588" s="16">
        <v>0.14000000000000001</v>
      </c>
      <c r="M588" s="4">
        <f t="shared" si="45"/>
        <v>8800</v>
      </c>
      <c r="N588" s="4">
        <f t="shared" si="46"/>
        <v>39200.000000000007</v>
      </c>
      <c r="O588" s="4">
        <f t="shared" si="47"/>
        <v>48000.000000000007</v>
      </c>
      <c r="P588" s="5">
        <f>IF(J588&gt;SUMIFS(Sales!$H:$H,Sales!$C:$C,Investors!G588),SUMIFS(Sales!$H:$H,Sales!$C:$C,Investors!G588),Investors!J588)</f>
        <v>45770</v>
      </c>
      <c r="Q588">
        <f t="shared" si="48"/>
        <v>248000</v>
      </c>
      <c r="R588">
        <f>IF(J588&lt;SUMIFS(Sales!$H:$H,Sales!$C:$C,Investors!G588),0,Investors!Q588)</f>
        <v>248000</v>
      </c>
      <c r="S588" s="20">
        <f>SUMIFS(Sales!$H:$H,Sales!$C:$C,Investors!G588)</f>
        <v>45770</v>
      </c>
      <c r="T588" s="18" t="str">
        <f t="shared" si="49"/>
        <v>Sale</v>
      </c>
    </row>
    <row r="589" spans="1:20" hidden="1">
      <c r="A589" t="s">
        <v>909</v>
      </c>
      <c r="B589" t="s">
        <v>910</v>
      </c>
      <c r="C589" t="s">
        <v>911</v>
      </c>
      <c r="D589" t="s">
        <v>86</v>
      </c>
      <c r="E589" t="s">
        <v>210</v>
      </c>
      <c r="F589">
        <v>1</v>
      </c>
      <c r="G589" t="s">
        <v>212</v>
      </c>
      <c r="H589" s="5">
        <v>45125</v>
      </c>
      <c r="I589" s="5">
        <v>45259</v>
      </c>
      <c r="J589" s="6">
        <v>45990</v>
      </c>
      <c r="K589" s="4">
        <v>100000</v>
      </c>
      <c r="L589" s="16">
        <v>0.14000000000000001</v>
      </c>
      <c r="M589" s="4">
        <f t="shared" si="45"/>
        <v>4038.3561643835615</v>
      </c>
      <c r="N589" s="4">
        <f t="shared" si="46"/>
        <v>19830.136986301372</v>
      </c>
      <c r="O589" s="4">
        <f t="shared" si="47"/>
        <v>23868.493150684932</v>
      </c>
      <c r="P589" s="5">
        <f>IF(J589&gt;SUMIFS(Sales!$H:$H,Sales!$C:$C,Investors!G589),SUMIFS(Sales!$H:$H,Sales!$C:$C,Investors!G589),Investors!J589)</f>
        <v>45776</v>
      </c>
      <c r="Q589">
        <f t="shared" si="48"/>
        <v>123868.49315068492</v>
      </c>
      <c r="R589">
        <f>IF(J589&lt;SUMIFS(Sales!$H:$H,Sales!$C:$C,Investors!G589),0,Investors!Q589)</f>
        <v>123868.49315068492</v>
      </c>
      <c r="S589" s="20">
        <f>SUMIFS(Sales!$H:$H,Sales!$C:$C,Investors!G589)</f>
        <v>45776</v>
      </c>
      <c r="T589" s="18" t="str">
        <f t="shared" si="49"/>
        <v>Sale</v>
      </c>
    </row>
    <row r="590" spans="1:20" hidden="1">
      <c r="A590" t="s">
        <v>912</v>
      </c>
      <c r="B590" t="s">
        <v>913</v>
      </c>
      <c r="C590" t="s">
        <v>914</v>
      </c>
      <c r="D590" t="s">
        <v>86</v>
      </c>
      <c r="E590" t="s">
        <v>210</v>
      </c>
      <c r="F590">
        <v>1</v>
      </c>
      <c r="G590" t="s">
        <v>213</v>
      </c>
      <c r="H590" s="5">
        <v>45125</v>
      </c>
      <c r="I590" s="5">
        <v>45259</v>
      </c>
      <c r="J590" s="6">
        <v>45990</v>
      </c>
      <c r="K590" s="4">
        <v>100000</v>
      </c>
      <c r="L590" s="16">
        <v>0.14000000000000001</v>
      </c>
      <c r="M590" s="4">
        <f t="shared" si="45"/>
        <v>4038.3561643835615</v>
      </c>
      <c r="N590" s="4">
        <f t="shared" si="46"/>
        <v>19830.136986301372</v>
      </c>
      <c r="O590" s="4">
        <f t="shared" si="47"/>
        <v>23868.493150684932</v>
      </c>
      <c r="P590" s="5">
        <f>IF(J590&gt;SUMIFS(Sales!$H:$H,Sales!$C:$C,Investors!G590),SUMIFS(Sales!$H:$H,Sales!$C:$C,Investors!G590),Investors!J590)</f>
        <v>45776</v>
      </c>
      <c r="Q590">
        <f t="shared" si="48"/>
        <v>123868.49315068492</v>
      </c>
      <c r="R590">
        <f>IF(J590&lt;SUMIFS(Sales!$H:$H,Sales!$C:$C,Investors!G590),0,Investors!Q590)</f>
        <v>123868.49315068492</v>
      </c>
      <c r="S590" s="20">
        <f>SUMIFS(Sales!$H:$H,Sales!$C:$C,Investors!G590)</f>
        <v>45776</v>
      </c>
      <c r="T590" s="18" t="str">
        <f t="shared" si="49"/>
        <v>Sale</v>
      </c>
    </row>
    <row r="591" spans="1:20" hidden="1">
      <c r="A591" t="s">
        <v>915</v>
      </c>
      <c r="B591" t="s">
        <v>916</v>
      </c>
      <c r="C591" t="s">
        <v>917</v>
      </c>
      <c r="D591" t="s">
        <v>86</v>
      </c>
      <c r="E591" t="s">
        <v>241</v>
      </c>
      <c r="F591">
        <v>1</v>
      </c>
      <c r="G591" t="s">
        <v>252</v>
      </c>
      <c r="H591" s="5">
        <v>45146</v>
      </c>
      <c r="I591" s="5">
        <v>45273</v>
      </c>
      <c r="J591" s="6">
        <v>45503</v>
      </c>
      <c r="K591" s="4">
        <v>100000</v>
      </c>
      <c r="L591" s="16">
        <v>0.14000000000000001</v>
      </c>
      <c r="M591" s="4">
        <f t="shared" si="45"/>
        <v>3827.3972602739727</v>
      </c>
      <c r="N591" s="4">
        <f t="shared" si="46"/>
        <v>8821.9178082191793</v>
      </c>
      <c r="O591" s="4">
        <f t="shared" si="47"/>
        <v>12649.315068493152</v>
      </c>
      <c r="P591" s="5">
        <f>IF(J591&gt;SUMIFS(Sales!$H:$H,Sales!$C:$C,Investors!G591),SUMIFS(Sales!$H:$H,Sales!$C:$C,Investors!G591),Investors!J591)</f>
        <v>45503</v>
      </c>
      <c r="Q591">
        <f t="shared" si="48"/>
        <v>112649.31506849315</v>
      </c>
      <c r="R591">
        <f>IF(J591&lt;SUMIFS(Sales!$H:$H,Sales!$C:$C,Investors!G591),0,Investors!Q591)</f>
        <v>112649.31506849315</v>
      </c>
      <c r="S591" s="20">
        <f>SUMIFS(Sales!$H:$H,Sales!$C:$C,Investors!G591)</f>
        <v>45503</v>
      </c>
      <c r="T591" s="18" t="str">
        <f t="shared" si="49"/>
        <v>Sale</v>
      </c>
    </row>
    <row r="592" spans="1:20" hidden="1">
      <c r="A592" t="s">
        <v>918</v>
      </c>
      <c r="B592" t="s">
        <v>919</v>
      </c>
      <c r="C592" t="s">
        <v>920</v>
      </c>
      <c r="D592" t="s">
        <v>86</v>
      </c>
      <c r="E592" t="s">
        <v>132</v>
      </c>
      <c r="F592">
        <v>1</v>
      </c>
      <c r="G592" t="s">
        <v>138</v>
      </c>
      <c r="H592" s="5">
        <v>45190</v>
      </c>
      <c r="I592" s="5">
        <v>45321</v>
      </c>
      <c r="J592" s="6">
        <v>46052</v>
      </c>
      <c r="K592" s="4">
        <v>681304.79</v>
      </c>
      <c r="L592" s="16">
        <v>0.16</v>
      </c>
      <c r="M592" s="4">
        <f t="shared" si="45"/>
        <v>26897.539791506853</v>
      </c>
      <c r="N592" s="4">
        <f t="shared" si="46"/>
        <v>189048.07981150688</v>
      </c>
      <c r="O592" s="4">
        <f t="shared" si="47"/>
        <v>215945.61960301374</v>
      </c>
      <c r="P592" s="5">
        <f>IF(J592&gt;SUMIFS(Sales!$H:$H,Sales!$C:$C,Investors!G592),SUMIFS(Sales!$H:$H,Sales!$C:$C,Investors!G592),Investors!J592)</f>
        <v>45954</v>
      </c>
      <c r="Q592">
        <f t="shared" si="48"/>
        <v>897250.40960301377</v>
      </c>
      <c r="R592">
        <f>IF(J592&lt;SUMIFS(Sales!$H:$H,Sales!$C:$C,Investors!G592),0,Investors!Q592)</f>
        <v>897250.40960301377</v>
      </c>
      <c r="S592" s="20">
        <f>SUMIFS(Sales!$H:$H,Sales!$C:$C,Investors!G592)</f>
        <v>45954</v>
      </c>
      <c r="T592" s="18" t="str">
        <f t="shared" si="49"/>
        <v>Sale</v>
      </c>
    </row>
    <row r="593" spans="1:20" hidden="1">
      <c r="A593" t="s">
        <v>921</v>
      </c>
      <c r="B593" t="s">
        <v>922</v>
      </c>
      <c r="C593" t="s">
        <v>923</v>
      </c>
      <c r="D593" t="s">
        <v>86</v>
      </c>
      <c r="E593" t="s">
        <v>119</v>
      </c>
      <c r="F593">
        <v>1</v>
      </c>
      <c r="G593" t="s">
        <v>126</v>
      </c>
      <c r="H593" s="5">
        <v>45195</v>
      </c>
      <c r="I593" s="5">
        <v>45321</v>
      </c>
      <c r="J593" s="6">
        <v>46052</v>
      </c>
      <c r="K593" s="4">
        <v>1200000</v>
      </c>
      <c r="L593" s="16">
        <v>0.18</v>
      </c>
      <c r="M593" s="4">
        <f t="shared" si="45"/>
        <v>45567.123287671224</v>
      </c>
      <c r="N593" s="4">
        <f t="shared" si="46"/>
        <v>353884.9315068493</v>
      </c>
      <c r="O593" s="4">
        <f t="shared" si="47"/>
        <v>399452.05479452055</v>
      </c>
      <c r="P593" s="5">
        <f>IF(J593&gt;SUMIFS(Sales!$H:$H,Sales!$C:$C,Investors!G593),SUMIFS(Sales!$H:$H,Sales!$C:$C,Investors!G593),Investors!J593)</f>
        <v>45919</v>
      </c>
      <c r="Q593">
        <f t="shared" si="48"/>
        <v>1599452.0547945206</v>
      </c>
      <c r="R593">
        <f>IF(J593&lt;SUMIFS(Sales!$H:$H,Sales!$C:$C,Investors!G593),0,Investors!Q593)</f>
        <v>1599452.0547945206</v>
      </c>
      <c r="S593" s="20">
        <f>SUMIFS(Sales!$H:$H,Sales!$C:$C,Investors!G593)</f>
        <v>45919</v>
      </c>
      <c r="T593" s="18" t="str">
        <f t="shared" si="49"/>
        <v>Sale</v>
      </c>
    </row>
    <row r="594" spans="1:20" hidden="1">
      <c r="A594" t="s">
        <v>921</v>
      </c>
      <c r="B594" t="s">
        <v>922</v>
      </c>
      <c r="C594" t="s">
        <v>923</v>
      </c>
      <c r="D594" t="s">
        <v>86</v>
      </c>
      <c r="E594" t="s">
        <v>119</v>
      </c>
      <c r="F594">
        <v>2</v>
      </c>
      <c r="G594" t="s">
        <v>129</v>
      </c>
      <c r="H594" s="5">
        <v>45195</v>
      </c>
      <c r="I594" s="5">
        <v>45321</v>
      </c>
      <c r="J594" s="6">
        <v>46052</v>
      </c>
      <c r="K594" s="4">
        <v>1200000</v>
      </c>
      <c r="L594" s="16">
        <v>0.18</v>
      </c>
      <c r="M594" s="4">
        <f t="shared" si="45"/>
        <v>45567.123287671224</v>
      </c>
      <c r="N594" s="4">
        <f t="shared" si="46"/>
        <v>353884.9315068493</v>
      </c>
      <c r="O594" s="4">
        <f t="shared" si="47"/>
        <v>399452.05479452055</v>
      </c>
      <c r="P594" s="5">
        <f>IF(J594&gt;SUMIFS(Sales!$H:$H,Sales!$C:$C,Investors!G594),SUMIFS(Sales!$H:$H,Sales!$C:$C,Investors!G594),Investors!J594)</f>
        <v>45919</v>
      </c>
      <c r="Q594">
        <f t="shared" si="48"/>
        <v>1599452.0547945206</v>
      </c>
      <c r="R594">
        <f>IF(J594&lt;SUMIFS(Sales!$H:$H,Sales!$C:$C,Investors!G594),0,Investors!Q594)</f>
        <v>1599452.0547945206</v>
      </c>
      <c r="S594" s="20">
        <f>SUMIFS(Sales!$H:$H,Sales!$C:$C,Investors!G594)</f>
        <v>45919</v>
      </c>
      <c r="T594" s="18" t="str">
        <f t="shared" si="49"/>
        <v>Sale</v>
      </c>
    </row>
    <row r="595" spans="1:20" hidden="1">
      <c r="A595" t="s">
        <v>921</v>
      </c>
      <c r="B595" t="s">
        <v>922</v>
      </c>
      <c r="C595" t="s">
        <v>923</v>
      </c>
      <c r="D595" t="s">
        <v>86</v>
      </c>
      <c r="E595" t="s">
        <v>119</v>
      </c>
      <c r="F595">
        <v>3</v>
      </c>
      <c r="G595" t="s">
        <v>130</v>
      </c>
      <c r="H595" s="5">
        <v>45195</v>
      </c>
      <c r="I595" s="5">
        <v>45321</v>
      </c>
      <c r="J595" s="6">
        <v>46052</v>
      </c>
      <c r="K595" s="4">
        <v>600000</v>
      </c>
      <c r="L595" s="16">
        <v>0.18</v>
      </c>
      <c r="M595" s="4">
        <f t="shared" si="45"/>
        <v>22783.561643835612</v>
      </c>
      <c r="N595" s="4">
        <f t="shared" si="46"/>
        <v>176942.46575342465</v>
      </c>
      <c r="O595" s="4">
        <f t="shared" si="47"/>
        <v>199726.02739726027</v>
      </c>
      <c r="P595" s="5">
        <f>IF(J595&gt;SUMIFS(Sales!$H:$H,Sales!$C:$C,Investors!G595),SUMIFS(Sales!$H:$H,Sales!$C:$C,Investors!G595),Investors!J595)</f>
        <v>45919</v>
      </c>
      <c r="Q595">
        <f t="shared" si="48"/>
        <v>799726.0273972603</v>
      </c>
      <c r="R595">
        <f>IF(J595&lt;SUMIFS(Sales!$H:$H,Sales!$C:$C,Investors!G595),0,Investors!Q595)</f>
        <v>799726.0273972603</v>
      </c>
      <c r="S595" s="20">
        <f>SUMIFS(Sales!$H:$H,Sales!$C:$C,Investors!G595)</f>
        <v>45919</v>
      </c>
      <c r="T595" s="18" t="str">
        <f t="shared" si="49"/>
        <v>Sale</v>
      </c>
    </row>
    <row r="596" spans="1:20" hidden="1">
      <c r="A596" t="s">
        <v>924</v>
      </c>
      <c r="B596" t="s">
        <v>925</v>
      </c>
      <c r="C596" t="s">
        <v>926</v>
      </c>
      <c r="D596" t="s">
        <v>24</v>
      </c>
      <c r="E596" t="s">
        <v>44</v>
      </c>
      <c r="F596">
        <v>4</v>
      </c>
      <c r="G596" t="s">
        <v>58</v>
      </c>
      <c r="H596" s="5">
        <v>44286</v>
      </c>
      <c r="I596" s="5">
        <v>44352</v>
      </c>
      <c r="J596" s="6">
        <v>44895</v>
      </c>
      <c r="K596" s="4">
        <v>600000</v>
      </c>
      <c r="L596" s="16">
        <v>0.18</v>
      </c>
      <c r="M596" s="4">
        <f t="shared" si="45"/>
        <v>11934.246575342464</v>
      </c>
      <c r="N596" s="4">
        <f t="shared" si="46"/>
        <v>160668.49315068492</v>
      </c>
      <c r="O596" s="4">
        <f t="shared" si="47"/>
        <v>172602.73972602739</v>
      </c>
      <c r="P596" s="5">
        <f>IF(J596&gt;SUMIFS(Sales!$H:$H,Sales!$C:$C,Investors!G596),SUMIFS(Sales!$H:$H,Sales!$C:$C,Investors!G596),Investors!J596)</f>
        <v>44895</v>
      </c>
      <c r="Q596">
        <f t="shared" si="48"/>
        <v>772602.73972602736</v>
      </c>
      <c r="R596">
        <f>IF(J596&lt;SUMIFS(Sales!$H:$H,Sales!$C:$C,Investors!G596),0,Investors!Q596)</f>
        <v>0</v>
      </c>
      <c r="S596" s="20">
        <f>SUMIFS(Sales!$H:$H,Sales!$C:$C,Investors!G596)</f>
        <v>44936</v>
      </c>
      <c r="T596" s="18" t="str">
        <f t="shared" si="49"/>
        <v>Exit</v>
      </c>
    </row>
    <row r="597" spans="1:20" hidden="1">
      <c r="A597" t="s">
        <v>924</v>
      </c>
      <c r="B597" t="s">
        <v>925</v>
      </c>
      <c r="C597" t="s">
        <v>926</v>
      </c>
      <c r="D597" t="s">
        <v>24</v>
      </c>
      <c r="E597" t="s">
        <v>44</v>
      </c>
      <c r="F597">
        <v>5</v>
      </c>
      <c r="G597" t="s">
        <v>67</v>
      </c>
      <c r="H597" s="5">
        <v>44286</v>
      </c>
      <c r="I597" s="5">
        <v>44352</v>
      </c>
      <c r="J597" s="6">
        <v>45056</v>
      </c>
      <c r="K597" s="4">
        <v>900000</v>
      </c>
      <c r="L597" s="16">
        <v>0.18</v>
      </c>
      <c r="M597" s="4">
        <f t="shared" si="45"/>
        <v>17901.369863013701</v>
      </c>
      <c r="N597" s="4">
        <f t="shared" si="46"/>
        <v>312460.27397260274</v>
      </c>
      <c r="O597" s="4">
        <f t="shared" si="47"/>
        <v>330361.64383561641</v>
      </c>
      <c r="P597" s="5">
        <f>IF(J597&gt;SUMIFS(Sales!$H:$H,Sales!$C:$C,Investors!G597),SUMIFS(Sales!$H:$H,Sales!$C:$C,Investors!G597),Investors!J597)</f>
        <v>45056</v>
      </c>
      <c r="Q597">
        <f t="shared" si="48"/>
        <v>1230361.6438356163</v>
      </c>
      <c r="R597">
        <f>IF(J597&lt;SUMIFS(Sales!$H:$H,Sales!$C:$C,Investors!G597),0,Investors!Q597)</f>
        <v>0</v>
      </c>
      <c r="S597" s="20">
        <f>SUMIFS(Sales!$H:$H,Sales!$C:$C,Investors!G597)</f>
        <v>45484</v>
      </c>
      <c r="T597" s="18" t="str">
        <f t="shared" si="49"/>
        <v>Exit</v>
      </c>
    </row>
    <row r="598" spans="1:20" hidden="1">
      <c r="A598" t="s">
        <v>924</v>
      </c>
      <c r="B598" t="s">
        <v>925</v>
      </c>
      <c r="C598" t="s">
        <v>926</v>
      </c>
      <c r="D598" t="s">
        <v>24</v>
      </c>
      <c r="E598" t="s">
        <v>44</v>
      </c>
      <c r="F598">
        <v>6</v>
      </c>
      <c r="G598" t="s">
        <v>51</v>
      </c>
      <c r="H598" s="5">
        <v>44333</v>
      </c>
      <c r="I598" s="5">
        <v>44352</v>
      </c>
      <c r="J598" s="6">
        <v>45027</v>
      </c>
      <c r="K598" s="4">
        <v>300000</v>
      </c>
      <c r="L598" s="16">
        <v>0.18</v>
      </c>
      <c r="M598" s="4">
        <f t="shared" si="45"/>
        <v>1717.808219178082</v>
      </c>
      <c r="N598" s="4">
        <f t="shared" si="46"/>
        <v>99863.013698630137</v>
      </c>
      <c r="O598" s="4">
        <f t="shared" si="47"/>
        <v>101580.82191780822</v>
      </c>
      <c r="P598" s="5">
        <f>IF(J598&gt;SUMIFS(Sales!$H:$H,Sales!$C:$C,Investors!G598),SUMIFS(Sales!$H:$H,Sales!$C:$C,Investors!G598),Investors!J598)</f>
        <v>45027</v>
      </c>
      <c r="Q598">
        <f t="shared" si="48"/>
        <v>401580.82191780821</v>
      </c>
      <c r="R598">
        <f>IF(J598&lt;SUMIFS(Sales!$H:$H,Sales!$C:$C,Investors!G598),0,Investors!Q598)</f>
        <v>401580.82191780821</v>
      </c>
      <c r="S598" s="20">
        <f>SUMIFS(Sales!$H:$H,Sales!$C:$C,Investors!G598)</f>
        <v>45027</v>
      </c>
      <c r="T598" s="18" t="str">
        <f t="shared" si="49"/>
        <v>Sale</v>
      </c>
    </row>
    <row r="599" spans="1:20" hidden="1">
      <c r="A599" t="s">
        <v>924</v>
      </c>
      <c r="B599" t="s">
        <v>925</v>
      </c>
      <c r="C599" t="s">
        <v>926</v>
      </c>
      <c r="D599" t="s">
        <v>86</v>
      </c>
      <c r="E599" t="s">
        <v>106</v>
      </c>
      <c r="F599">
        <v>8</v>
      </c>
      <c r="G599" t="s">
        <v>113</v>
      </c>
      <c r="H599" s="5">
        <v>44706</v>
      </c>
      <c r="I599" s="5">
        <v>44721</v>
      </c>
      <c r="J599" s="6">
        <v>45377</v>
      </c>
      <c r="K599" s="4">
        <v>1000000</v>
      </c>
      <c r="L599" s="16">
        <v>0.18</v>
      </c>
      <c r="M599" s="4">
        <f t="shared" si="45"/>
        <v>4520.5479452054797</v>
      </c>
      <c r="N599" s="4">
        <f t="shared" si="46"/>
        <v>323506.84931506851</v>
      </c>
      <c r="O599" s="4">
        <f t="shared" si="47"/>
        <v>328027.39726027398</v>
      </c>
      <c r="P599" s="5">
        <f>IF(J599&gt;SUMIFS(Sales!$H:$H,Sales!$C:$C,Investors!G599),SUMIFS(Sales!$H:$H,Sales!$C:$C,Investors!G599),Investors!J599)</f>
        <v>45377</v>
      </c>
      <c r="Q599">
        <f t="shared" si="48"/>
        <v>1328027.397260274</v>
      </c>
      <c r="R599">
        <f>IF(J599&lt;SUMIFS(Sales!$H:$H,Sales!$C:$C,Investors!G599),0,Investors!Q599)</f>
        <v>1328027.397260274</v>
      </c>
      <c r="S599" s="20">
        <f>SUMIFS(Sales!$H:$H,Sales!$C:$C,Investors!G599)</f>
        <v>45377</v>
      </c>
      <c r="T599" s="18" t="str">
        <f t="shared" si="49"/>
        <v>Sale</v>
      </c>
    </row>
    <row r="600" spans="1:20" hidden="1">
      <c r="A600" t="s">
        <v>924</v>
      </c>
      <c r="B600" t="s">
        <v>925</v>
      </c>
      <c r="C600" t="s">
        <v>926</v>
      </c>
      <c r="D600" t="s">
        <v>86</v>
      </c>
      <c r="E600" t="s">
        <v>106</v>
      </c>
      <c r="F600">
        <v>9</v>
      </c>
      <c r="G600" t="s">
        <v>117</v>
      </c>
      <c r="H600" s="5">
        <v>44706</v>
      </c>
      <c r="I600" s="5">
        <v>44735</v>
      </c>
      <c r="J600" s="6">
        <v>45466</v>
      </c>
      <c r="K600" s="4">
        <v>418733.56</v>
      </c>
      <c r="L600" s="16">
        <v>0.18</v>
      </c>
      <c r="M600" s="4">
        <f t="shared" si="45"/>
        <v>3659.6165928767127</v>
      </c>
      <c r="N600" s="4">
        <f t="shared" si="46"/>
        <v>150950.58034191781</v>
      </c>
      <c r="O600" s="4">
        <f t="shared" si="47"/>
        <v>154610.19693479451</v>
      </c>
      <c r="P600" s="5">
        <f>IF(J600&gt;SUMIFS(Sales!$H:$H,Sales!$C:$C,Investors!G600),SUMIFS(Sales!$H:$H,Sales!$C:$C,Investors!G600),Investors!J600)</f>
        <v>45466</v>
      </c>
      <c r="Q600">
        <f t="shared" si="48"/>
        <v>573343.75693479448</v>
      </c>
      <c r="R600">
        <f>IF(J600&lt;SUMIFS(Sales!$H:$H,Sales!$C:$C,Investors!G600),0,Investors!Q600)</f>
        <v>0</v>
      </c>
      <c r="S600" s="20">
        <f>SUMIFS(Sales!$H:$H,Sales!$C:$C,Investors!G600)</f>
        <v>45505</v>
      </c>
      <c r="T600" s="18" t="str">
        <f t="shared" si="49"/>
        <v>Exit</v>
      </c>
    </row>
    <row r="601" spans="1:20" hidden="1">
      <c r="A601" t="s">
        <v>924</v>
      </c>
      <c r="B601" t="s">
        <v>925</v>
      </c>
      <c r="C601" t="s">
        <v>926</v>
      </c>
      <c r="D601" t="s">
        <v>86</v>
      </c>
      <c r="E601" t="s">
        <v>172</v>
      </c>
      <c r="F601">
        <v>10</v>
      </c>
      <c r="G601" t="s">
        <v>175</v>
      </c>
      <c r="H601" s="5">
        <v>44732</v>
      </c>
      <c r="I601" s="5">
        <v>44783</v>
      </c>
      <c r="J601" s="6">
        <v>45514</v>
      </c>
      <c r="K601" s="4">
        <v>500000</v>
      </c>
      <c r="L601" s="16">
        <v>0.18</v>
      </c>
      <c r="M601" s="4">
        <f t="shared" si="45"/>
        <v>7684.9315068493152</v>
      </c>
      <c r="N601" s="4">
        <f t="shared" si="46"/>
        <v>180246.57534246577</v>
      </c>
      <c r="O601" s="4">
        <f t="shared" si="47"/>
        <v>187931.50684931508</v>
      </c>
      <c r="P601" s="5">
        <f>IF(J601&gt;SUMIFS(Sales!$H:$H,Sales!$C:$C,Investors!G601),SUMIFS(Sales!$H:$H,Sales!$C:$C,Investors!G601),Investors!J601)</f>
        <v>45514</v>
      </c>
      <c r="Q601">
        <f t="shared" si="48"/>
        <v>687931.50684931502</v>
      </c>
      <c r="R601">
        <f>IF(J601&lt;SUMIFS(Sales!$H:$H,Sales!$C:$C,Investors!G601),0,Investors!Q601)</f>
        <v>0</v>
      </c>
      <c r="S601" s="20">
        <f>SUMIFS(Sales!$H:$H,Sales!$C:$C,Investors!G601)</f>
        <v>45671</v>
      </c>
      <c r="T601" s="18" t="str">
        <f t="shared" si="49"/>
        <v>Exit</v>
      </c>
    </row>
    <row r="602" spans="1:20" hidden="1">
      <c r="A602" t="s">
        <v>924</v>
      </c>
      <c r="B602" t="s">
        <v>925</v>
      </c>
      <c r="C602" t="s">
        <v>926</v>
      </c>
      <c r="D602" t="s">
        <v>86</v>
      </c>
      <c r="E602" t="s">
        <v>185</v>
      </c>
      <c r="F602">
        <v>11</v>
      </c>
      <c r="G602" t="s">
        <v>197</v>
      </c>
      <c r="H602" s="5">
        <v>44952</v>
      </c>
      <c r="I602" s="5">
        <v>45044</v>
      </c>
      <c r="J602" s="6">
        <v>45775</v>
      </c>
      <c r="K602" s="4">
        <v>767449.32</v>
      </c>
      <c r="L602" s="16">
        <v>0.18</v>
      </c>
      <c r="M602" s="4">
        <f t="shared" si="45"/>
        <v>21278.320872328764</v>
      </c>
      <c r="N602" s="4">
        <f t="shared" si="46"/>
        <v>263413.8378345205</v>
      </c>
      <c r="O602" s="4">
        <f t="shared" si="47"/>
        <v>284692.15870684927</v>
      </c>
      <c r="P602" s="5">
        <f>IF(J602&gt;SUMIFS(Sales!$H:$H,Sales!$C:$C,Investors!G602),SUMIFS(Sales!$H:$H,Sales!$C:$C,Investors!G602),Investors!J602)</f>
        <v>45740</v>
      </c>
      <c r="Q602">
        <f t="shared" si="48"/>
        <v>1052141.4787068493</v>
      </c>
      <c r="R602">
        <f>IF(J602&lt;SUMIFS(Sales!$H:$H,Sales!$C:$C,Investors!G602),0,Investors!Q602)</f>
        <v>1052141.4787068493</v>
      </c>
      <c r="S602" s="20">
        <f>SUMIFS(Sales!$H:$H,Sales!$C:$C,Investors!G602)</f>
        <v>45740</v>
      </c>
      <c r="T602" s="18" t="str">
        <f t="shared" si="49"/>
        <v>Sale</v>
      </c>
    </row>
    <row r="603" spans="1:20" hidden="1">
      <c r="A603" t="s">
        <v>924</v>
      </c>
      <c r="B603" t="s">
        <v>925</v>
      </c>
      <c r="C603" t="s">
        <v>926</v>
      </c>
      <c r="D603" t="s">
        <v>86</v>
      </c>
      <c r="E603" t="s">
        <v>241</v>
      </c>
      <c r="F603">
        <v>12</v>
      </c>
      <c r="G603" t="s">
        <v>246</v>
      </c>
      <c r="H603" s="5">
        <v>44952</v>
      </c>
      <c r="I603" s="5">
        <v>45044</v>
      </c>
      <c r="J603" s="6">
        <v>45775</v>
      </c>
      <c r="K603" s="4">
        <v>566390.41</v>
      </c>
      <c r="L603" s="16">
        <v>0.18</v>
      </c>
      <c r="M603" s="4">
        <f t="shared" si="45"/>
        <v>15703.756025205481</v>
      </c>
      <c r="N603" s="4">
        <f t="shared" si="46"/>
        <v>132954.32966794519</v>
      </c>
      <c r="O603" s="4">
        <f t="shared" si="47"/>
        <v>148658.08569315067</v>
      </c>
      <c r="P603" s="5">
        <f>IF(J603&gt;SUMIFS(Sales!$H:$H,Sales!$C:$C,Investors!G603),SUMIFS(Sales!$H:$H,Sales!$C:$C,Investors!G603),Investors!J603)</f>
        <v>45520</v>
      </c>
      <c r="Q603">
        <f t="shared" si="48"/>
        <v>715048.49569315067</v>
      </c>
      <c r="R603">
        <f>IF(J603&lt;SUMIFS(Sales!$H:$H,Sales!$C:$C,Investors!G603),0,Investors!Q603)</f>
        <v>715048.49569315067</v>
      </c>
      <c r="S603" s="20">
        <f>SUMIFS(Sales!$H:$H,Sales!$C:$C,Investors!G603)</f>
        <v>45520</v>
      </c>
      <c r="T603" s="18" t="str">
        <f t="shared" si="49"/>
        <v>Sale</v>
      </c>
    </row>
    <row r="604" spans="1:20" hidden="1">
      <c r="A604" t="s">
        <v>927</v>
      </c>
      <c r="B604" t="s">
        <v>928</v>
      </c>
      <c r="C604" t="s">
        <v>929</v>
      </c>
      <c r="D604" t="s">
        <v>86</v>
      </c>
      <c r="E604" t="s">
        <v>132</v>
      </c>
      <c r="F604">
        <v>1</v>
      </c>
      <c r="G604" t="s">
        <v>138</v>
      </c>
      <c r="H604" s="5">
        <v>45401</v>
      </c>
      <c r="I604" s="5">
        <v>45443</v>
      </c>
      <c r="J604" s="6">
        <v>46174</v>
      </c>
      <c r="K604" s="4">
        <v>100000</v>
      </c>
      <c r="L604" s="16">
        <v>0.14000000000000001</v>
      </c>
      <c r="M604" s="4">
        <f t="shared" si="45"/>
        <v>1265.7534246575342</v>
      </c>
      <c r="N604" s="4">
        <f t="shared" si="46"/>
        <v>19600.000000000004</v>
      </c>
      <c r="O604" s="4">
        <f t="shared" si="47"/>
        <v>20865.753424657538</v>
      </c>
      <c r="P604" s="5">
        <f>IF(J604&gt;SUMIFS(Sales!$H:$H,Sales!$C:$C,Investors!G604),SUMIFS(Sales!$H:$H,Sales!$C:$C,Investors!G604),Investors!J604)</f>
        <v>45954</v>
      </c>
      <c r="Q604">
        <f t="shared" si="48"/>
        <v>120865.75342465754</v>
      </c>
      <c r="R604">
        <f>IF(J604&lt;SUMIFS(Sales!$H:$H,Sales!$C:$C,Investors!G604),0,Investors!Q604)</f>
        <v>120865.75342465754</v>
      </c>
      <c r="S604" s="20">
        <f>SUMIFS(Sales!$H:$H,Sales!$C:$C,Investors!G604)</f>
        <v>45954</v>
      </c>
      <c r="T604" s="18" t="str">
        <f t="shared" si="49"/>
        <v>Sale</v>
      </c>
    </row>
    <row r="605" spans="1:20" hidden="1">
      <c r="A605" t="s">
        <v>930</v>
      </c>
      <c r="B605" t="s">
        <v>931</v>
      </c>
      <c r="C605" t="s">
        <v>932</v>
      </c>
      <c r="D605" t="s">
        <v>86</v>
      </c>
      <c r="E605" t="s">
        <v>132</v>
      </c>
      <c r="F605">
        <v>1</v>
      </c>
      <c r="G605" t="s">
        <v>136</v>
      </c>
      <c r="H605" s="5">
        <v>45418</v>
      </c>
      <c r="I605" s="5">
        <v>45443</v>
      </c>
      <c r="J605" s="6">
        <v>46174</v>
      </c>
      <c r="K605" s="4">
        <v>100000</v>
      </c>
      <c r="L605" s="16">
        <v>0.14000000000000001</v>
      </c>
      <c r="M605" s="4">
        <f t="shared" si="45"/>
        <v>753.42465753424653</v>
      </c>
      <c r="N605" s="4">
        <f t="shared" si="46"/>
        <v>19600.000000000004</v>
      </c>
      <c r="O605" s="4">
        <f t="shared" si="47"/>
        <v>20353.424657534251</v>
      </c>
      <c r="P605" s="5">
        <f>IF(J605&gt;SUMIFS(Sales!$H:$H,Sales!$C:$C,Investors!G605),SUMIFS(Sales!$H:$H,Sales!$C:$C,Investors!G605),Investors!J605)</f>
        <v>45954</v>
      </c>
      <c r="Q605">
        <f t="shared" si="48"/>
        <v>120353.42465753425</v>
      </c>
      <c r="R605">
        <f>IF(J605&lt;SUMIFS(Sales!$H:$H,Sales!$C:$C,Investors!G605),0,Investors!Q605)</f>
        <v>120353.42465753425</v>
      </c>
      <c r="S605" s="20">
        <f>SUMIFS(Sales!$H:$H,Sales!$C:$C,Investors!G605)</f>
        <v>45954</v>
      </c>
      <c r="T605" s="18" t="str">
        <f t="shared" si="49"/>
        <v>Sale</v>
      </c>
    </row>
    <row r="606" spans="1:20" hidden="1">
      <c r="A606" t="s">
        <v>933</v>
      </c>
      <c r="B606" t="s">
        <v>934</v>
      </c>
      <c r="C606" t="s">
        <v>935</v>
      </c>
      <c r="D606" t="s">
        <v>86</v>
      </c>
      <c r="E606" t="s">
        <v>132</v>
      </c>
      <c r="F606">
        <v>1</v>
      </c>
      <c r="G606" t="s">
        <v>134</v>
      </c>
      <c r="H606" s="5">
        <v>45421</v>
      </c>
      <c r="I606" s="5">
        <v>45443</v>
      </c>
      <c r="J606" s="6">
        <v>46174</v>
      </c>
      <c r="K606" s="4">
        <v>200000</v>
      </c>
      <c r="L606" s="16">
        <v>0.14000000000000001</v>
      </c>
      <c r="M606" s="4">
        <f t="shared" si="45"/>
        <v>1326.027397260274</v>
      </c>
      <c r="N606" s="4">
        <f t="shared" si="46"/>
        <v>50476.712328767127</v>
      </c>
      <c r="O606" s="4">
        <f t="shared" si="47"/>
        <v>51802.739726027401</v>
      </c>
      <c r="P606" s="5">
        <f>IF(J606&gt;SUMIFS(Sales!$H:$H,Sales!$C:$C,Investors!G606),SUMIFS(Sales!$H:$H,Sales!$C:$C,Investors!G606),Investors!J606)</f>
        <v>46101</v>
      </c>
      <c r="Q606">
        <f t="shared" si="48"/>
        <v>251802.73972602742</v>
      </c>
      <c r="R606">
        <f>IF(J606&lt;SUMIFS(Sales!$H:$H,Sales!$C:$C,Investors!G606),0,Investors!Q606)</f>
        <v>251802.73972602742</v>
      </c>
      <c r="S606" s="20">
        <f>SUMIFS(Sales!$H:$H,Sales!$C:$C,Investors!G606)</f>
        <v>46101</v>
      </c>
      <c r="T606" s="18" t="str">
        <f t="shared" si="49"/>
        <v>Sale</v>
      </c>
    </row>
    <row r="607" spans="1:20" hidden="1">
      <c r="A607" t="s">
        <v>936</v>
      </c>
      <c r="B607" t="s">
        <v>937</v>
      </c>
      <c r="C607" t="s">
        <v>938</v>
      </c>
      <c r="D607" t="s">
        <v>86</v>
      </c>
      <c r="E607" t="s">
        <v>106</v>
      </c>
      <c r="F607">
        <v>1</v>
      </c>
      <c r="G607" t="s">
        <v>116</v>
      </c>
      <c r="H607" s="5">
        <v>45443</v>
      </c>
      <c r="I607" s="5">
        <v>45443</v>
      </c>
      <c r="J607" s="6">
        <v>45504</v>
      </c>
      <c r="K607" s="4">
        <v>1320414.3</v>
      </c>
      <c r="L607" s="16">
        <v>0.13</v>
      </c>
      <c r="M607" s="4">
        <f t="shared" si="45"/>
        <v>0</v>
      </c>
      <c r="N607" s="4">
        <f t="shared" si="46"/>
        <v>28687.357257534251</v>
      </c>
      <c r="O607" s="4">
        <f t="shared" si="47"/>
        <v>28687.357257534251</v>
      </c>
      <c r="P607" s="5">
        <f>IF(J607&gt;SUMIFS(Sales!$H:$H,Sales!$C:$C,Investors!G607),SUMIFS(Sales!$H:$H,Sales!$C:$C,Investors!G607),Investors!J607)</f>
        <v>45504</v>
      </c>
      <c r="Q607">
        <f t="shared" si="48"/>
        <v>1349101.6572575343</v>
      </c>
      <c r="R607">
        <f>IF(J607&lt;SUMIFS(Sales!$H:$H,Sales!$C:$C,Investors!G607),0,Investors!Q607)</f>
        <v>0</v>
      </c>
      <c r="S607" s="20">
        <f>SUMIFS(Sales!$H:$H,Sales!$C:$C,Investors!G607)</f>
        <v>45505</v>
      </c>
      <c r="T607" s="18" t="str">
        <f t="shared" si="49"/>
        <v>Exit</v>
      </c>
    </row>
    <row r="608" spans="1:20" hidden="1">
      <c r="A608" t="s">
        <v>936</v>
      </c>
      <c r="B608" t="s">
        <v>937</v>
      </c>
      <c r="C608" t="s">
        <v>938</v>
      </c>
      <c r="D608" t="s">
        <v>86</v>
      </c>
      <c r="E608" t="s">
        <v>106</v>
      </c>
      <c r="F608">
        <v>2</v>
      </c>
      <c r="G608" t="s">
        <v>117</v>
      </c>
      <c r="H608" s="5">
        <v>45443</v>
      </c>
      <c r="I608" s="5">
        <v>45443</v>
      </c>
      <c r="J608" s="6">
        <v>45504</v>
      </c>
      <c r="K608" s="4">
        <v>789706.85</v>
      </c>
      <c r="L608" s="16">
        <v>0.13</v>
      </c>
      <c r="M608" s="4">
        <f t="shared" si="45"/>
        <v>0</v>
      </c>
      <c r="N608" s="4">
        <f t="shared" si="46"/>
        <v>17157.192658904107</v>
      </c>
      <c r="O608" s="4">
        <f t="shared" si="47"/>
        <v>17157.192658904107</v>
      </c>
      <c r="P608" s="5">
        <f>IF(J608&gt;SUMIFS(Sales!$H:$H,Sales!$C:$C,Investors!G608),SUMIFS(Sales!$H:$H,Sales!$C:$C,Investors!G608),Investors!J608)</f>
        <v>45504</v>
      </c>
      <c r="Q608">
        <f t="shared" si="48"/>
        <v>806864.0426589041</v>
      </c>
      <c r="R608">
        <f>IF(J608&lt;SUMIFS(Sales!$H:$H,Sales!$C:$C,Investors!G608),0,Investors!Q608)</f>
        <v>0</v>
      </c>
      <c r="S608" s="20">
        <f>SUMIFS(Sales!$H:$H,Sales!$C:$C,Investors!G608)</f>
        <v>45505</v>
      </c>
      <c r="T608" s="18" t="str">
        <f t="shared" si="49"/>
        <v>Exit</v>
      </c>
    </row>
    <row r="609" spans="1:20" hidden="1">
      <c r="A609" t="s">
        <v>936</v>
      </c>
      <c r="B609" t="s">
        <v>937</v>
      </c>
      <c r="C609" t="s">
        <v>938</v>
      </c>
      <c r="D609" t="s">
        <v>86</v>
      </c>
      <c r="E609" t="s">
        <v>172</v>
      </c>
      <c r="F609">
        <v>3</v>
      </c>
      <c r="G609" t="s">
        <v>181</v>
      </c>
      <c r="H609" s="5">
        <v>45450</v>
      </c>
      <c r="I609" s="5">
        <v>45450</v>
      </c>
      <c r="J609" s="6">
        <v>46181</v>
      </c>
      <c r="K609" s="4">
        <v>296151.5</v>
      </c>
      <c r="L609" s="16">
        <v>0.13</v>
      </c>
      <c r="M609" s="4">
        <f t="shared" si="45"/>
        <v>0</v>
      </c>
      <c r="N609" s="4">
        <f t="shared" si="46"/>
        <v>23310.774232876713</v>
      </c>
      <c r="O609" s="4">
        <f t="shared" si="47"/>
        <v>23310.774232876713</v>
      </c>
      <c r="P609" s="5">
        <f>IF(J609&gt;SUMIFS(Sales!$H:$H,Sales!$C:$C,Investors!G609),SUMIFS(Sales!$H:$H,Sales!$C:$C,Investors!G609),Investors!J609)</f>
        <v>45671</v>
      </c>
      <c r="Q609">
        <f t="shared" si="48"/>
        <v>319462.27423287672</v>
      </c>
      <c r="R609">
        <f>IF(J609&lt;SUMIFS(Sales!$H:$H,Sales!$C:$C,Investors!G609),0,Investors!Q609)</f>
        <v>319462.27423287672</v>
      </c>
      <c r="S609" s="20">
        <f>SUMIFS(Sales!$H:$H,Sales!$C:$C,Investors!G609)</f>
        <v>45671</v>
      </c>
      <c r="T609" s="18" t="str">
        <f t="shared" si="49"/>
        <v>Sale</v>
      </c>
    </row>
    <row r="610" spans="1:20" hidden="1">
      <c r="A610" t="s">
        <v>936</v>
      </c>
      <c r="B610" t="s">
        <v>937</v>
      </c>
      <c r="C610" t="s">
        <v>938</v>
      </c>
      <c r="D610" t="s">
        <v>86</v>
      </c>
      <c r="E610" t="s">
        <v>172</v>
      </c>
      <c r="F610">
        <v>4</v>
      </c>
      <c r="G610" t="s">
        <v>183</v>
      </c>
      <c r="H610" s="5">
        <v>45450</v>
      </c>
      <c r="I610" s="5">
        <v>45450</v>
      </c>
      <c r="J610" s="6">
        <v>46181</v>
      </c>
      <c r="K610" s="4">
        <v>333591.74</v>
      </c>
      <c r="L610" s="16">
        <v>0.13</v>
      </c>
      <c r="M610" s="4">
        <f t="shared" si="45"/>
        <v>0</v>
      </c>
      <c r="N610" s="4">
        <f t="shared" si="46"/>
        <v>26257.782712876713</v>
      </c>
      <c r="O610" s="4">
        <f t="shared" si="47"/>
        <v>26257.782712876713</v>
      </c>
      <c r="P610" s="5">
        <f>IF(J610&gt;SUMIFS(Sales!$H:$H,Sales!$C:$C,Investors!G610),SUMIFS(Sales!$H:$H,Sales!$C:$C,Investors!G610),Investors!J610)</f>
        <v>45671</v>
      </c>
      <c r="Q610">
        <f t="shared" si="48"/>
        <v>359849.52271287673</v>
      </c>
      <c r="R610">
        <f>IF(J610&lt;SUMIFS(Sales!$H:$H,Sales!$C:$C,Investors!G610),0,Investors!Q610)</f>
        <v>359849.52271287673</v>
      </c>
      <c r="S610" s="20">
        <f>SUMIFS(Sales!$H:$H,Sales!$C:$C,Investors!G610)</f>
        <v>45671</v>
      </c>
      <c r="T610" s="18" t="str">
        <f t="shared" si="49"/>
        <v>Sale</v>
      </c>
    </row>
    <row r="611" spans="1:20" hidden="1">
      <c r="A611" t="s">
        <v>936</v>
      </c>
      <c r="B611" t="s">
        <v>937</v>
      </c>
      <c r="C611" t="s">
        <v>938</v>
      </c>
      <c r="D611" t="s">
        <v>86</v>
      </c>
      <c r="E611" t="s">
        <v>185</v>
      </c>
      <c r="F611">
        <v>5</v>
      </c>
      <c r="G611" t="s">
        <v>191</v>
      </c>
      <c r="H611" s="5">
        <v>45457</v>
      </c>
      <c r="I611" s="5">
        <v>45457</v>
      </c>
      <c r="J611" s="6">
        <v>46188</v>
      </c>
      <c r="K611" s="4">
        <v>242665.59</v>
      </c>
      <c r="L611" s="16">
        <v>0.13</v>
      </c>
      <c r="M611" s="4">
        <f t="shared" si="45"/>
        <v>0</v>
      </c>
      <c r="N611" s="4">
        <f t="shared" si="46"/>
        <v>25410.079040547949</v>
      </c>
      <c r="O611" s="4">
        <f t="shared" si="47"/>
        <v>25410.079040547949</v>
      </c>
      <c r="P611" s="5">
        <f>IF(J611&gt;SUMIFS(Sales!$H:$H,Sales!$C:$C,Investors!G611),SUMIFS(Sales!$H:$H,Sales!$C:$C,Investors!G611),Investors!J611)</f>
        <v>45751</v>
      </c>
      <c r="Q611">
        <f t="shared" si="48"/>
        <v>268075.66904054792</v>
      </c>
      <c r="R611">
        <f>IF(J611&lt;SUMIFS(Sales!$H:$H,Sales!$C:$C,Investors!G611),0,Investors!Q611)</f>
        <v>268075.66904054792</v>
      </c>
      <c r="S611" s="20">
        <f>SUMIFS(Sales!$H:$H,Sales!$C:$C,Investors!G611)</f>
        <v>45751</v>
      </c>
      <c r="T611" s="18" t="str">
        <f t="shared" si="49"/>
        <v>Sale</v>
      </c>
    </row>
    <row r="612" spans="1:20" hidden="1">
      <c r="A612" t="s">
        <v>936</v>
      </c>
      <c r="B612" t="s">
        <v>937</v>
      </c>
      <c r="C612" t="s">
        <v>938</v>
      </c>
      <c r="D612" t="s">
        <v>86</v>
      </c>
      <c r="E612" t="s">
        <v>172</v>
      </c>
      <c r="F612">
        <v>6</v>
      </c>
      <c r="G612" t="s">
        <v>175</v>
      </c>
      <c r="H612" s="5">
        <v>45464</v>
      </c>
      <c r="I612" s="5">
        <v>45464</v>
      </c>
      <c r="J612" s="6">
        <v>46195</v>
      </c>
      <c r="K612" s="4">
        <v>150268.16</v>
      </c>
      <c r="L612" s="16">
        <v>0.13</v>
      </c>
      <c r="M612" s="4">
        <f t="shared" si="45"/>
        <v>0</v>
      </c>
      <c r="N612" s="4">
        <f t="shared" si="46"/>
        <v>11078.674481095892</v>
      </c>
      <c r="O612" s="4">
        <f t="shared" si="47"/>
        <v>11078.674481095892</v>
      </c>
      <c r="P612" s="5">
        <f>IF(J612&gt;SUMIFS(Sales!$H:$H,Sales!$C:$C,Investors!G612),SUMIFS(Sales!$H:$H,Sales!$C:$C,Investors!G612),Investors!J612)</f>
        <v>45671</v>
      </c>
      <c r="Q612">
        <f t="shared" si="48"/>
        <v>161346.8344810959</v>
      </c>
      <c r="R612">
        <f>IF(J612&lt;SUMIFS(Sales!$H:$H,Sales!$C:$C,Investors!G612),0,Investors!Q612)</f>
        <v>161346.8344810959</v>
      </c>
      <c r="S612" s="20">
        <f>SUMIFS(Sales!$H:$H,Sales!$C:$C,Investors!G612)</f>
        <v>45671</v>
      </c>
      <c r="T612" s="18" t="str">
        <f t="shared" si="49"/>
        <v>Sale</v>
      </c>
    </row>
    <row r="613" spans="1:20" hidden="1">
      <c r="A613" t="s">
        <v>936</v>
      </c>
      <c r="B613" t="s">
        <v>937</v>
      </c>
      <c r="C613" t="s">
        <v>938</v>
      </c>
      <c r="D613" t="s">
        <v>86</v>
      </c>
      <c r="E613" t="s">
        <v>172</v>
      </c>
      <c r="F613">
        <v>7</v>
      </c>
      <c r="G613" t="s">
        <v>182</v>
      </c>
      <c r="H613" s="5">
        <v>45464</v>
      </c>
      <c r="I613" s="5">
        <v>45464</v>
      </c>
      <c r="J613" s="6">
        <v>46195</v>
      </c>
      <c r="K613" s="4">
        <v>129013.7</v>
      </c>
      <c r="L613" s="16">
        <v>0.13</v>
      </c>
      <c r="M613" s="4">
        <f t="shared" si="45"/>
        <v>0</v>
      </c>
      <c r="N613" s="4">
        <f t="shared" si="46"/>
        <v>9511.667580821917</v>
      </c>
      <c r="O613" s="4">
        <f t="shared" si="47"/>
        <v>9511.667580821917</v>
      </c>
      <c r="P613" s="5">
        <f>IF(J613&gt;SUMIFS(Sales!$H:$H,Sales!$C:$C,Investors!G613),SUMIFS(Sales!$H:$H,Sales!$C:$C,Investors!G613),Investors!J613)</f>
        <v>45671</v>
      </c>
      <c r="Q613">
        <f t="shared" si="48"/>
        <v>138525.36758082191</v>
      </c>
      <c r="R613">
        <f>IF(J613&lt;SUMIFS(Sales!$H:$H,Sales!$C:$C,Investors!G613),0,Investors!Q613)</f>
        <v>138525.36758082191</v>
      </c>
      <c r="S613" s="20">
        <f>SUMIFS(Sales!$H:$H,Sales!$C:$C,Investors!G613)</f>
        <v>45671</v>
      </c>
      <c r="T613" s="18" t="str">
        <f t="shared" si="49"/>
        <v>Sale</v>
      </c>
    </row>
    <row r="614" spans="1:20" hidden="1">
      <c r="A614" t="s">
        <v>936</v>
      </c>
      <c r="B614" t="s">
        <v>937</v>
      </c>
      <c r="C614" t="s">
        <v>938</v>
      </c>
      <c r="D614" t="s">
        <v>86</v>
      </c>
      <c r="E614" t="s">
        <v>106</v>
      </c>
      <c r="F614">
        <v>8</v>
      </c>
      <c r="G614" t="s">
        <v>118</v>
      </c>
      <c r="H614" s="5">
        <v>45471</v>
      </c>
      <c r="I614" s="5">
        <v>45471</v>
      </c>
      <c r="J614" s="6">
        <v>45504</v>
      </c>
      <c r="K614" s="4">
        <v>192406.85</v>
      </c>
      <c r="L614" s="16">
        <v>0.13</v>
      </c>
      <c r="M614" s="4">
        <f t="shared" si="45"/>
        <v>0</v>
      </c>
      <c r="N614" s="4">
        <f t="shared" si="46"/>
        <v>2261.439415068493</v>
      </c>
      <c r="O614" s="4">
        <f t="shared" si="47"/>
        <v>2261.439415068493</v>
      </c>
      <c r="P614" s="5">
        <f>IF(J614&gt;SUMIFS(Sales!$H:$H,Sales!$C:$C,Investors!G614),SUMIFS(Sales!$H:$H,Sales!$C:$C,Investors!G614),Investors!J614)</f>
        <v>45504</v>
      </c>
      <c r="Q614">
        <f t="shared" si="48"/>
        <v>194668.28941506849</v>
      </c>
      <c r="R614">
        <f>IF(J614&lt;SUMIFS(Sales!$H:$H,Sales!$C:$C,Investors!G614),0,Investors!Q614)</f>
        <v>0</v>
      </c>
      <c r="S614" s="20">
        <f>SUMIFS(Sales!$H:$H,Sales!$C:$C,Investors!G614)</f>
        <v>45505</v>
      </c>
      <c r="T614" s="18" t="str">
        <f t="shared" si="49"/>
        <v>Exit</v>
      </c>
    </row>
    <row r="615" spans="1:20" hidden="1">
      <c r="A615" t="s">
        <v>936</v>
      </c>
      <c r="B615" t="s">
        <v>937</v>
      </c>
      <c r="C615" t="s">
        <v>938</v>
      </c>
      <c r="D615" t="s">
        <v>86</v>
      </c>
      <c r="E615" t="s">
        <v>185</v>
      </c>
      <c r="F615">
        <v>9</v>
      </c>
      <c r="G615" t="s">
        <v>196</v>
      </c>
      <c r="H615" s="5">
        <v>45471</v>
      </c>
      <c r="I615" s="5">
        <v>45471</v>
      </c>
      <c r="J615" s="6">
        <v>46202</v>
      </c>
      <c r="K615" s="4">
        <v>99390.83</v>
      </c>
      <c r="L615" s="16">
        <v>0.13</v>
      </c>
      <c r="M615" s="4">
        <f t="shared" si="45"/>
        <v>0</v>
      </c>
      <c r="N615" s="4">
        <f t="shared" si="46"/>
        <v>9522.4584249315067</v>
      </c>
      <c r="O615" s="4">
        <f t="shared" si="47"/>
        <v>9522.4584249315067</v>
      </c>
      <c r="P615" s="5">
        <f>IF(J615&gt;SUMIFS(Sales!$H:$H,Sales!$C:$C,Investors!G615),SUMIFS(Sales!$H:$H,Sales!$C:$C,Investors!G615),Investors!J615)</f>
        <v>45740</v>
      </c>
      <c r="Q615">
        <f t="shared" si="48"/>
        <v>108913.28842493151</v>
      </c>
      <c r="R615">
        <f>IF(J615&lt;SUMIFS(Sales!$H:$H,Sales!$C:$C,Investors!G615),0,Investors!Q615)</f>
        <v>108913.28842493151</v>
      </c>
      <c r="S615" s="20">
        <f>SUMIFS(Sales!$H:$H,Sales!$C:$C,Investors!G615)</f>
        <v>45740</v>
      </c>
      <c r="T615" s="18" t="str">
        <f t="shared" si="49"/>
        <v>Sale</v>
      </c>
    </row>
    <row r="616" spans="1:20" hidden="1">
      <c r="A616" t="s">
        <v>936</v>
      </c>
      <c r="B616" t="s">
        <v>937</v>
      </c>
      <c r="C616" t="s">
        <v>938</v>
      </c>
      <c r="D616" t="s">
        <v>86</v>
      </c>
      <c r="E616" t="s">
        <v>185</v>
      </c>
      <c r="F616">
        <v>10</v>
      </c>
      <c r="G616" t="s">
        <v>201</v>
      </c>
      <c r="H616" s="5">
        <v>45471</v>
      </c>
      <c r="I616" s="5">
        <v>45471</v>
      </c>
      <c r="J616" s="6">
        <v>46202</v>
      </c>
      <c r="K616" s="4">
        <v>131288.31</v>
      </c>
      <c r="L616" s="16">
        <v>0.13</v>
      </c>
      <c r="M616" s="4">
        <f t="shared" si="45"/>
        <v>0</v>
      </c>
      <c r="N616" s="4">
        <f t="shared" si="46"/>
        <v>12578.499179999999</v>
      </c>
      <c r="O616" s="4">
        <f t="shared" si="47"/>
        <v>12578.499179999999</v>
      </c>
      <c r="P616" s="5">
        <f>IF(J616&gt;SUMIFS(Sales!$H:$H,Sales!$C:$C,Investors!G616),SUMIFS(Sales!$H:$H,Sales!$C:$C,Investors!G616),Investors!J616)</f>
        <v>45740</v>
      </c>
      <c r="Q616">
        <f t="shared" si="48"/>
        <v>143866.80917999998</v>
      </c>
      <c r="R616">
        <f>IF(J616&lt;SUMIFS(Sales!$H:$H,Sales!$C:$C,Investors!G616),0,Investors!Q616)</f>
        <v>143866.80917999998</v>
      </c>
      <c r="S616" s="20">
        <f>SUMIFS(Sales!$H:$H,Sales!$C:$C,Investors!G616)</f>
        <v>45740</v>
      </c>
      <c r="T616" s="18" t="str">
        <f t="shared" si="49"/>
        <v>Sale</v>
      </c>
    </row>
    <row r="617" spans="1:20" hidden="1">
      <c r="A617" t="s">
        <v>936</v>
      </c>
      <c r="B617" t="s">
        <v>937</v>
      </c>
      <c r="C617" t="s">
        <v>938</v>
      </c>
      <c r="D617" t="s">
        <v>86</v>
      </c>
      <c r="E617" t="s">
        <v>172</v>
      </c>
      <c r="F617">
        <v>11</v>
      </c>
      <c r="G617" t="s">
        <v>173</v>
      </c>
      <c r="H617" s="5">
        <v>45518</v>
      </c>
      <c r="I617" s="5">
        <v>45520</v>
      </c>
      <c r="J617" s="6">
        <v>46251</v>
      </c>
      <c r="K617" s="4">
        <v>262897.26</v>
      </c>
      <c r="L617" s="16">
        <v>0.13</v>
      </c>
      <c r="M617" s="4">
        <f t="shared" si="45"/>
        <v>158.45862246575342</v>
      </c>
      <c r="N617" s="4">
        <f t="shared" si="46"/>
        <v>9831.6372575342484</v>
      </c>
      <c r="O617" s="4">
        <f t="shared" si="47"/>
        <v>9990.0958800000026</v>
      </c>
      <c r="P617" s="5">
        <f>IF(J617&gt;SUMIFS(Sales!$H:$H,Sales!$C:$C,Investors!G617),SUMIFS(Sales!$H:$H,Sales!$C:$C,Investors!G617),Investors!J617)</f>
        <v>45625</v>
      </c>
      <c r="Q617">
        <f t="shared" si="48"/>
        <v>272887.35587999999</v>
      </c>
      <c r="R617">
        <f>IF(J617&lt;SUMIFS(Sales!$H:$H,Sales!$C:$C,Investors!G617),0,Investors!Q617)</f>
        <v>272887.35587999999</v>
      </c>
      <c r="S617" s="20">
        <f>SUMIFS(Sales!$H:$H,Sales!$C:$C,Investors!G617)</f>
        <v>45625</v>
      </c>
      <c r="T617" s="18" t="str">
        <f t="shared" si="49"/>
        <v>Sale</v>
      </c>
    </row>
    <row r="618" spans="1:20" hidden="1">
      <c r="A618" t="s">
        <v>936</v>
      </c>
      <c r="B618" t="s">
        <v>937</v>
      </c>
      <c r="C618" t="s">
        <v>938</v>
      </c>
      <c r="D618" t="s">
        <v>86</v>
      </c>
      <c r="E618" t="s">
        <v>172</v>
      </c>
      <c r="F618">
        <v>12</v>
      </c>
      <c r="G618" t="s">
        <v>174</v>
      </c>
      <c r="H618" s="5">
        <v>45518</v>
      </c>
      <c r="I618" s="5">
        <v>45520</v>
      </c>
      <c r="J618" s="6">
        <v>46251</v>
      </c>
      <c r="K618" s="4">
        <v>207020.93</v>
      </c>
      <c r="L618" s="16">
        <v>0.13</v>
      </c>
      <c r="M618" s="4">
        <f t="shared" si="45"/>
        <v>124.77973863013699</v>
      </c>
      <c r="N618" s="4">
        <f t="shared" si="46"/>
        <v>7742.0156013698634</v>
      </c>
      <c r="O618" s="4">
        <f t="shared" si="47"/>
        <v>7866.7953400000006</v>
      </c>
      <c r="P618" s="5">
        <f>IF(J618&gt;SUMIFS(Sales!$H:$H,Sales!$C:$C,Investors!G618),SUMIFS(Sales!$H:$H,Sales!$C:$C,Investors!G618),Investors!J618)</f>
        <v>45625</v>
      </c>
      <c r="Q618">
        <f t="shared" si="48"/>
        <v>214887.72534</v>
      </c>
      <c r="R618">
        <f>IF(J618&lt;SUMIFS(Sales!$H:$H,Sales!$C:$C,Investors!G618),0,Investors!Q618)</f>
        <v>214887.72534</v>
      </c>
      <c r="S618" s="20">
        <f>SUMIFS(Sales!$H:$H,Sales!$C:$C,Investors!G618)</f>
        <v>45625</v>
      </c>
      <c r="T618" s="18" t="str">
        <f t="shared" si="49"/>
        <v>Sale</v>
      </c>
    </row>
    <row r="619" spans="1:20" hidden="1">
      <c r="A619" t="s">
        <v>936</v>
      </c>
      <c r="B619" t="s">
        <v>937</v>
      </c>
      <c r="C619" t="s">
        <v>938</v>
      </c>
      <c r="D619" t="s">
        <v>86</v>
      </c>
      <c r="E619" t="s">
        <v>172</v>
      </c>
      <c r="F619">
        <v>13</v>
      </c>
      <c r="G619" t="s">
        <v>176</v>
      </c>
      <c r="H619" s="5">
        <v>45518</v>
      </c>
      <c r="I619" s="5">
        <v>45520</v>
      </c>
      <c r="J619" s="6">
        <v>46251</v>
      </c>
      <c r="K619" s="4">
        <v>111950.68</v>
      </c>
      <c r="L619" s="16">
        <v>0.13</v>
      </c>
      <c r="M619" s="4">
        <f t="shared" si="45"/>
        <v>67.477122191780822</v>
      </c>
      <c r="N619" s="4">
        <f t="shared" si="46"/>
        <v>6020.7995846575341</v>
      </c>
      <c r="O619" s="4">
        <f t="shared" si="47"/>
        <v>6088.2767068493149</v>
      </c>
      <c r="P619" s="5">
        <f>IF(J619&gt;SUMIFS(Sales!$H:$H,Sales!$C:$C,Investors!G619),SUMIFS(Sales!$H:$H,Sales!$C:$C,Investors!G619),Investors!J619)</f>
        <v>45671</v>
      </c>
      <c r="Q619">
        <f t="shared" si="48"/>
        <v>118038.95670684931</v>
      </c>
      <c r="R619">
        <f>IF(J619&lt;SUMIFS(Sales!$H:$H,Sales!$C:$C,Investors!G619),0,Investors!Q619)</f>
        <v>118038.95670684931</v>
      </c>
      <c r="S619" s="20">
        <f>SUMIFS(Sales!$H:$H,Sales!$C:$C,Investors!G619)</f>
        <v>45671</v>
      </c>
      <c r="T619" s="18" t="str">
        <f t="shared" si="49"/>
        <v>Sale</v>
      </c>
    </row>
    <row r="620" spans="1:20" hidden="1">
      <c r="A620" t="s">
        <v>936</v>
      </c>
      <c r="B620" t="s">
        <v>937</v>
      </c>
      <c r="C620" t="s">
        <v>938</v>
      </c>
      <c r="D620" t="s">
        <v>86</v>
      </c>
      <c r="E620" t="s">
        <v>172</v>
      </c>
      <c r="F620">
        <v>14</v>
      </c>
      <c r="G620" t="s">
        <v>177</v>
      </c>
      <c r="H620" s="5">
        <v>45527</v>
      </c>
      <c r="I620" s="5">
        <v>45527</v>
      </c>
      <c r="J620" s="6">
        <v>46258</v>
      </c>
      <c r="K620" s="4">
        <v>207630.14</v>
      </c>
      <c r="L620" s="16">
        <v>0.13</v>
      </c>
      <c r="M620" s="4">
        <f t="shared" si="45"/>
        <v>0</v>
      </c>
      <c r="N620" s="4">
        <f t="shared" si="46"/>
        <v>7247.145160547946</v>
      </c>
      <c r="O620" s="4">
        <f t="shared" si="47"/>
        <v>7247.145160547946</v>
      </c>
      <c r="P620" s="5">
        <f>IF(J620&gt;SUMIFS(Sales!$H:$H,Sales!$C:$C,Investors!G620),SUMIFS(Sales!$H:$H,Sales!$C:$C,Investors!G620),Investors!J620)</f>
        <v>45625</v>
      </c>
      <c r="Q620">
        <f t="shared" si="48"/>
        <v>214877.28516054797</v>
      </c>
      <c r="R620">
        <f>IF(J620&lt;SUMIFS(Sales!$H:$H,Sales!$C:$C,Investors!G620),0,Investors!Q620)</f>
        <v>214877.28516054797</v>
      </c>
      <c r="S620" s="20">
        <f>SUMIFS(Sales!$H:$H,Sales!$C:$C,Investors!G620)</f>
        <v>45625</v>
      </c>
      <c r="T620" s="18" t="str">
        <f t="shared" si="49"/>
        <v>Sale</v>
      </c>
    </row>
    <row r="621" spans="1:20" hidden="1">
      <c r="A621" t="s">
        <v>936</v>
      </c>
      <c r="B621" t="s">
        <v>937</v>
      </c>
      <c r="C621" t="s">
        <v>938</v>
      </c>
      <c r="D621" t="s">
        <v>86</v>
      </c>
      <c r="E621" t="s">
        <v>172</v>
      </c>
      <c r="F621">
        <v>15</v>
      </c>
      <c r="G621" t="s">
        <v>178</v>
      </c>
      <c r="H621" s="5">
        <v>45527</v>
      </c>
      <c r="I621" s="5">
        <v>45527</v>
      </c>
      <c r="J621" s="6">
        <v>46258</v>
      </c>
      <c r="K621" s="4">
        <v>121630.14</v>
      </c>
      <c r="L621" s="16">
        <v>0.13</v>
      </c>
      <c r="M621" s="4">
        <f t="shared" si="45"/>
        <v>0</v>
      </c>
      <c r="N621" s="4">
        <f t="shared" si="46"/>
        <v>6238.1266323287673</v>
      </c>
      <c r="O621" s="4">
        <f t="shared" si="47"/>
        <v>6238.1266323287673</v>
      </c>
      <c r="P621" s="5">
        <f>IF(J621&gt;SUMIFS(Sales!$H:$H,Sales!$C:$C,Investors!G621),SUMIFS(Sales!$H:$H,Sales!$C:$C,Investors!G621),Investors!J621)</f>
        <v>45671</v>
      </c>
      <c r="Q621">
        <f t="shared" si="48"/>
        <v>127868.26663232877</v>
      </c>
      <c r="R621">
        <f>IF(J621&lt;SUMIFS(Sales!$H:$H,Sales!$C:$C,Investors!G621),0,Investors!Q621)</f>
        <v>127868.26663232877</v>
      </c>
      <c r="S621" s="20">
        <f>SUMIFS(Sales!$H:$H,Sales!$C:$C,Investors!G621)</f>
        <v>45671</v>
      </c>
      <c r="T621" s="18" t="str">
        <f t="shared" si="49"/>
        <v>Sale</v>
      </c>
    </row>
    <row r="622" spans="1:20" hidden="1">
      <c r="A622" t="s">
        <v>936</v>
      </c>
      <c r="B622" t="s">
        <v>937</v>
      </c>
      <c r="C622" t="s">
        <v>938</v>
      </c>
      <c r="D622" t="s">
        <v>86</v>
      </c>
      <c r="E622" t="s">
        <v>172</v>
      </c>
      <c r="F622">
        <v>16</v>
      </c>
      <c r="G622" t="s">
        <v>180</v>
      </c>
      <c r="H622" s="5">
        <v>45527</v>
      </c>
      <c r="I622" s="5">
        <v>45527</v>
      </c>
      <c r="J622" s="6">
        <v>46258</v>
      </c>
      <c r="K622" s="4">
        <v>210108.9</v>
      </c>
      <c r="L622" s="16">
        <v>0.13</v>
      </c>
      <c r="M622" s="4">
        <f t="shared" si="45"/>
        <v>0</v>
      </c>
      <c r="N622" s="4">
        <f t="shared" si="46"/>
        <v>10775.996186301369</v>
      </c>
      <c r="O622" s="4">
        <f t="shared" si="47"/>
        <v>10775.996186301369</v>
      </c>
      <c r="P622" s="5">
        <f>IF(J622&gt;SUMIFS(Sales!$H:$H,Sales!$C:$C,Investors!G622),SUMIFS(Sales!$H:$H,Sales!$C:$C,Investors!G622),Investors!J622)</f>
        <v>45671</v>
      </c>
      <c r="Q622">
        <f t="shared" si="48"/>
        <v>220884.89618630137</v>
      </c>
      <c r="R622">
        <f>IF(J622&lt;SUMIFS(Sales!$H:$H,Sales!$C:$C,Investors!G622),0,Investors!Q622)</f>
        <v>220884.89618630137</v>
      </c>
      <c r="S622" s="20">
        <f>SUMIFS(Sales!$H:$H,Sales!$C:$C,Investors!G622)</f>
        <v>45671</v>
      </c>
      <c r="T622" s="18" t="str">
        <f t="shared" si="49"/>
        <v>Sale</v>
      </c>
    </row>
    <row r="623" spans="1:20" hidden="1">
      <c r="A623" t="s">
        <v>936</v>
      </c>
      <c r="B623" t="s">
        <v>937</v>
      </c>
      <c r="C623" t="s">
        <v>938</v>
      </c>
      <c r="D623" t="s">
        <v>86</v>
      </c>
      <c r="E623" t="s">
        <v>172</v>
      </c>
      <c r="F623">
        <v>17</v>
      </c>
      <c r="G623" t="s">
        <v>179</v>
      </c>
      <c r="H623" s="5">
        <v>45539</v>
      </c>
      <c r="I623" s="5">
        <v>45539</v>
      </c>
      <c r="J623" s="6">
        <v>46270</v>
      </c>
      <c r="K623" s="4">
        <v>96025.96</v>
      </c>
      <c r="L623" s="16">
        <v>0.13</v>
      </c>
      <c r="M623" s="4">
        <f t="shared" si="45"/>
        <v>0</v>
      </c>
      <c r="N623" s="4">
        <f t="shared" si="46"/>
        <v>4514.535544109589</v>
      </c>
      <c r="O623" s="4">
        <f t="shared" si="47"/>
        <v>4514.535544109589</v>
      </c>
      <c r="P623" s="5">
        <f>IF(J623&gt;SUMIFS(Sales!$H:$H,Sales!$C:$C,Investors!G623),SUMIFS(Sales!$H:$H,Sales!$C:$C,Investors!G623),Investors!J623)</f>
        <v>45671</v>
      </c>
      <c r="Q623">
        <f t="shared" si="48"/>
        <v>100540.4955441096</v>
      </c>
      <c r="R623">
        <f>IF(J623&lt;SUMIFS(Sales!$H:$H,Sales!$C:$C,Investors!G623),0,Investors!Q623)</f>
        <v>100540.4955441096</v>
      </c>
      <c r="S623" s="20">
        <f>SUMIFS(Sales!$H:$H,Sales!$C:$C,Investors!G623)</f>
        <v>45671</v>
      </c>
      <c r="T623" s="18" t="str">
        <f t="shared" si="49"/>
        <v>Sale</v>
      </c>
    </row>
    <row r="624" spans="1:20" hidden="1">
      <c r="A624" t="s">
        <v>936</v>
      </c>
      <c r="B624" t="s">
        <v>937</v>
      </c>
      <c r="C624" t="s">
        <v>938</v>
      </c>
      <c r="D624" t="s">
        <v>86</v>
      </c>
      <c r="E624" t="s">
        <v>172</v>
      </c>
      <c r="F624">
        <v>18</v>
      </c>
      <c r="G624" t="s">
        <v>184</v>
      </c>
      <c r="H624" s="5">
        <v>45539</v>
      </c>
      <c r="I624" s="5">
        <v>45539</v>
      </c>
      <c r="J624" s="6">
        <v>46270</v>
      </c>
      <c r="K624" s="4">
        <v>175242.66</v>
      </c>
      <c r="L624" s="16">
        <v>0.13</v>
      </c>
      <c r="M624" s="4">
        <f t="shared" si="45"/>
        <v>0</v>
      </c>
      <c r="N624" s="4">
        <f t="shared" si="46"/>
        <v>8238.8056043835604</v>
      </c>
      <c r="O624" s="4">
        <f t="shared" si="47"/>
        <v>8238.8056043835604</v>
      </c>
      <c r="P624" s="5">
        <f>IF(J624&gt;SUMIFS(Sales!$H:$H,Sales!$C:$C,Investors!G624),SUMIFS(Sales!$H:$H,Sales!$C:$C,Investors!G624),Investors!J624)</f>
        <v>45671</v>
      </c>
      <c r="Q624">
        <f t="shared" si="48"/>
        <v>183481.46560438356</v>
      </c>
      <c r="R624">
        <f>IF(J624&lt;SUMIFS(Sales!$H:$H,Sales!$C:$C,Investors!G624),0,Investors!Q624)</f>
        <v>183481.46560438356</v>
      </c>
      <c r="S624" s="20">
        <f>SUMIFS(Sales!$H:$H,Sales!$C:$C,Investors!G624)</f>
        <v>45671</v>
      </c>
      <c r="T624" s="18" t="str">
        <f t="shared" si="49"/>
        <v>Sale</v>
      </c>
    </row>
    <row r="625" spans="1:20" hidden="1">
      <c r="A625" t="s">
        <v>939</v>
      </c>
      <c r="B625" t="s">
        <v>940</v>
      </c>
      <c r="C625" t="s">
        <v>781</v>
      </c>
      <c r="D625" t="s">
        <v>86</v>
      </c>
      <c r="E625" t="s">
        <v>185</v>
      </c>
      <c r="F625">
        <v>1</v>
      </c>
      <c r="G625" t="s">
        <v>191</v>
      </c>
      <c r="H625" s="5">
        <v>45454</v>
      </c>
      <c r="I625" s="5">
        <v>45457</v>
      </c>
      <c r="J625" s="6">
        <v>46188</v>
      </c>
      <c r="K625" s="4">
        <v>1000000</v>
      </c>
      <c r="L625" s="16">
        <v>0.18</v>
      </c>
      <c r="M625" s="4">
        <f t="shared" si="45"/>
        <v>904.10958904109589</v>
      </c>
      <c r="N625" s="4">
        <f t="shared" si="46"/>
        <v>144986.30136986301</v>
      </c>
      <c r="O625" s="4">
        <f t="shared" si="47"/>
        <v>145890.4109589041</v>
      </c>
      <c r="P625" s="5">
        <f>IF(J625&gt;SUMIFS(Sales!$H:$H,Sales!$C:$C,Investors!G625),SUMIFS(Sales!$H:$H,Sales!$C:$C,Investors!G625),Investors!J625)</f>
        <v>45751</v>
      </c>
      <c r="Q625">
        <f t="shared" si="48"/>
        <v>1145890.4109589041</v>
      </c>
      <c r="R625">
        <f>IF(J625&lt;SUMIFS(Sales!$H:$H,Sales!$C:$C,Investors!G625),0,Investors!Q625)</f>
        <v>1145890.4109589041</v>
      </c>
      <c r="S625" s="20">
        <f>SUMIFS(Sales!$H:$H,Sales!$C:$C,Investors!G625)</f>
        <v>45751</v>
      </c>
      <c r="T625" s="18" t="str">
        <f t="shared" si="49"/>
        <v>Sale</v>
      </c>
    </row>
    <row r="626" spans="1:20" hidden="1">
      <c r="A626" t="s">
        <v>941</v>
      </c>
      <c r="B626" t="s">
        <v>942</v>
      </c>
      <c r="C626" t="s">
        <v>943</v>
      </c>
      <c r="D626" t="s">
        <v>86</v>
      </c>
      <c r="E626" t="s">
        <v>132</v>
      </c>
      <c r="F626">
        <v>1</v>
      </c>
      <c r="G626" t="s">
        <v>136</v>
      </c>
      <c r="H626" s="5">
        <v>45432</v>
      </c>
      <c r="I626" s="5">
        <v>45443</v>
      </c>
      <c r="J626" s="6">
        <v>46174</v>
      </c>
      <c r="K626" s="4">
        <v>200000</v>
      </c>
      <c r="L626" s="16">
        <v>0.14000000000000001</v>
      </c>
      <c r="M626" s="4">
        <f t="shared" si="45"/>
        <v>663.01369863013701</v>
      </c>
      <c r="N626" s="4">
        <f t="shared" si="46"/>
        <v>39200.000000000007</v>
      </c>
      <c r="O626" s="4">
        <f t="shared" si="47"/>
        <v>39863.013698630144</v>
      </c>
      <c r="P626" s="5">
        <f>IF(J626&gt;SUMIFS(Sales!$H:$H,Sales!$C:$C,Investors!G626),SUMIFS(Sales!$H:$H,Sales!$C:$C,Investors!G626),Investors!J626)</f>
        <v>45954</v>
      </c>
      <c r="Q626">
        <f t="shared" si="48"/>
        <v>239863.01369863015</v>
      </c>
      <c r="R626">
        <f>IF(J626&lt;SUMIFS(Sales!$H:$H,Sales!$C:$C,Investors!G626),0,Investors!Q626)</f>
        <v>239863.01369863015</v>
      </c>
      <c r="S626" s="20">
        <f>SUMIFS(Sales!$H:$H,Sales!$C:$C,Investors!G626)</f>
        <v>45954</v>
      </c>
      <c r="T626" s="18" t="str">
        <f t="shared" si="49"/>
        <v>Sale</v>
      </c>
    </row>
    <row r="627" spans="1:20" hidden="1">
      <c r="A627" t="s">
        <v>944</v>
      </c>
      <c r="B627" t="s">
        <v>945</v>
      </c>
      <c r="C627" t="s">
        <v>514</v>
      </c>
      <c r="D627" t="s">
        <v>86</v>
      </c>
      <c r="E627" t="s">
        <v>119</v>
      </c>
      <c r="F627">
        <v>1</v>
      </c>
      <c r="G627" t="s">
        <v>120</v>
      </c>
      <c r="H627" s="5">
        <v>45447</v>
      </c>
      <c r="I627" s="5">
        <v>45468</v>
      </c>
      <c r="J627" s="6">
        <v>46199</v>
      </c>
      <c r="K627" s="4">
        <v>600000</v>
      </c>
      <c r="L627" s="16">
        <v>0.18</v>
      </c>
      <c r="M627" s="4">
        <f t="shared" si="45"/>
        <v>3797.2602739726021</v>
      </c>
      <c r="N627" s="4">
        <f t="shared" si="46"/>
        <v>133446.57534246575</v>
      </c>
      <c r="O627" s="4">
        <f t="shared" si="47"/>
        <v>137243.83561643836</v>
      </c>
      <c r="P627" s="5">
        <f>IF(J627&gt;SUMIFS(Sales!$H:$H,Sales!$C:$C,Investors!G627),SUMIFS(Sales!$H:$H,Sales!$C:$C,Investors!G627),Investors!J627)</f>
        <v>45919</v>
      </c>
      <c r="Q627">
        <f t="shared" si="48"/>
        <v>737243.83561643842</v>
      </c>
      <c r="R627">
        <f>IF(J627&lt;SUMIFS(Sales!$H:$H,Sales!$C:$C,Investors!G627),0,Investors!Q627)</f>
        <v>737243.83561643842</v>
      </c>
      <c r="S627" s="20">
        <f>SUMIFS(Sales!$H:$H,Sales!$C:$C,Investors!G627)</f>
        <v>45919</v>
      </c>
      <c r="T627" s="18" t="str">
        <f t="shared" si="49"/>
        <v>Sale</v>
      </c>
    </row>
    <row r="628" spans="1:20" hidden="1">
      <c r="A628" t="s">
        <v>944</v>
      </c>
      <c r="B628" t="s">
        <v>945</v>
      </c>
      <c r="C628" t="s">
        <v>514</v>
      </c>
      <c r="D628" t="s">
        <v>86</v>
      </c>
      <c r="E628" t="s">
        <v>119</v>
      </c>
      <c r="F628">
        <v>2</v>
      </c>
      <c r="G628" t="s">
        <v>130</v>
      </c>
      <c r="H628" s="5">
        <v>45448</v>
      </c>
      <c r="I628" s="5">
        <v>45468</v>
      </c>
      <c r="J628" s="6">
        <v>46199</v>
      </c>
      <c r="K628" s="4">
        <v>400000</v>
      </c>
      <c r="L628" s="16">
        <v>0.18</v>
      </c>
      <c r="M628" s="4">
        <f t="shared" si="45"/>
        <v>2410.9589041095892</v>
      </c>
      <c r="N628" s="4">
        <f t="shared" si="46"/>
        <v>88964.38356164383</v>
      </c>
      <c r="O628" s="4">
        <f t="shared" si="47"/>
        <v>91375.34246575342</v>
      </c>
      <c r="P628" s="5">
        <f>IF(J628&gt;SUMIFS(Sales!$H:$H,Sales!$C:$C,Investors!G628),SUMIFS(Sales!$H:$H,Sales!$C:$C,Investors!G628),Investors!J628)</f>
        <v>45919</v>
      </c>
      <c r="Q628">
        <f t="shared" si="48"/>
        <v>491375.34246575343</v>
      </c>
      <c r="R628">
        <f>IF(J628&lt;SUMIFS(Sales!$H:$H,Sales!$C:$C,Investors!G628),0,Investors!Q628)</f>
        <v>491375.34246575343</v>
      </c>
      <c r="S628" s="20">
        <f>SUMIFS(Sales!$H:$H,Sales!$C:$C,Investors!G628)</f>
        <v>45919</v>
      </c>
      <c r="T628" s="18" t="str">
        <f t="shared" si="49"/>
        <v>Sale</v>
      </c>
    </row>
    <row r="629" spans="1:20" hidden="1">
      <c r="A629" t="s">
        <v>946</v>
      </c>
      <c r="B629" t="s">
        <v>947</v>
      </c>
      <c r="C629" t="s">
        <v>948</v>
      </c>
      <c r="D629" t="s">
        <v>86</v>
      </c>
      <c r="E629" t="s">
        <v>119</v>
      </c>
      <c r="F629">
        <v>1</v>
      </c>
      <c r="G629" t="s">
        <v>130</v>
      </c>
      <c r="H629" s="5">
        <v>45433</v>
      </c>
      <c r="I629" s="5">
        <v>45443</v>
      </c>
      <c r="J629" s="6">
        <v>46174</v>
      </c>
      <c r="K629" s="4">
        <v>100000</v>
      </c>
      <c r="L629" s="16">
        <v>0.14000000000000001</v>
      </c>
      <c r="M629" s="4">
        <f t="shared" si="45"/>
        <v>301.36986301369865</v>
      </c>
      <c r="N629" s="4">
        <f t="shared" si="46"/>
        <v>18257.534246575346</v>
      </c>
      <c r="O629" s="4">
        <f t="shared" si="47"/>
        <v>18558.904109589042</v>
      </c>
      <c r="P629" s="5">
        <f>IF(J629&gt;SUMIFS(Sales!$H:$H,Sales!$C:$C,Investors!G629),SUMIFS(Sales!$H:$H,Sales!$C:$C,Investors!G629),Investors!J629)</f>
        <v>45919</v>
      </c>
      <c r="Q629">
        <f t="shared" si="48"/>
        <v>118558.90410958904</v>
      </c>
      <c r="R629">
        <f>IF(J629&lt;SUMIFS(Sales!$H:$H,Sales!$C:$C,Investors!G629),0,Investors!Q629)</f>
        <v>118558.90410958904</v>
      </c>
      <c r="S629" s="20">
        <f>SUMIFS(Sales!$H:$H,Sales!$C:$C,Investors!G629)</f>
        <v>45919</v>
      </c>
      <c r="T629" s="18" t="str">
        <f t="shared" si="49"/>
        <v>Sale</v>
      </c>
    </row>
  </sheetData>
  <autoFilter ref="A4:T629" xr:uid="{00000000-0001-0000-0100-000000000000}">
    <filterColumn colId="9">
      <filters>
        <dateGroupItem year="2024" month="9" day="5" dateTimeGrouping="day"/>
      </filters>
    </filterColumn>
    <filterColumn colId="19">
      <filters>
        <filter val="Exit"/>
      </filters>
    </filterColumn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629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3" width="20" customWidth="1"/>
    <col min="4" max="4" width="20" hidden="1" customWidth="1"/>
    <col min="5" max="29" width="20" customWidth="1"/>
  </cols>
  <sheetData>
    <row r="1" spans="1:29" ht="26">
      <c r="A1" s="1" t="s">
        <v>949</v>
      </c>
    </row>
    <row r="2" spans="1:29">
      <c r="A2" s="2" t="s">
        <v>1</v>
      </c>
      <c r="B2" s="3" t="s">
        <v>2</v>
      </c>
      <c r="E2" s="4">
        <f t="shared" ref="E2:AC2" si="0">SUBTOTAL(9,E5:E629)</f>
        <v>7024417.2601583572</v>
      </c>
      <c r="F2" s="4">
        <f t="shared" si="0"/>
        <v>6902303.4805328771</v>
      </c>
      <c r="G2" s="4">
        <f t="shared" si="0"/>
        <v>11375555.234637532</v>
      </c>
      <c r="H2" s="4">
        <f t="shared" si="0"/>
        <v>7033594.8633317808</v>
      </c>
      <c r="I2" s="4">
        <f t="shared" si="0"/>
        <v>14363680.662673974</v>
      </c>
      <c r="J2" s="4">
        <f t="shared" si="0"/>
        <v>6158500.5170238353</v>
      </c>
      <c r="K2" s="4">
        <f t="shared" si="0"/>
        <v>22624810.222565208</v>
      </c>
      <c r="L2" s="4">
        <f t="shared" si="0"/>
        <v>40466703.62991669</v>
      </c>
      <c r="M2" s="4">
        <f t="shared" si="0"/>
        <v>1354737.6932580823</v>
      </c>
      <c r="N2" s="4">
        <f t="shared" si="0"/>
        <v>0</v>
      </c>
      <c r="O2" s="4">
        <f t="shared" si="0"/>
        <v>0</v>
      </c>
      <c r="P2" s="4">
        <f t="shared" si="0"/>
        <v>0</v>
      </c>
      <c r="Q2" s="4">
        <f t="shared" si="0"/>
        <v>15798048.991570409</v>
      </c>
      <c r="R2" s="4">
        <f t="shared" si="0"/>
        <v>3149910.432899178</v>
      </c>
      <c r="S2" s="4">
        <f t="shared" si="0"/>
        <v>0</v>
      </c>
      <c r="T2" s="4">
        <f t="shared" si="0"/>
        <v>1536195.5220668493</v>
      </c>
      <c r="U2" s="4">
        <f t="shared" si="0"/>
        <v>0</v>
      </c>
      <c r="V2" s="4">
        <f t="shared" si="0"/>
        <v>0</v>
      </c>
      <c r="W2" s="4">
        <f t="shared" si="0"/>
        <v>3315875.8248698632</v>
      </c>
      <c r="X2" s="4">
        <f t="shared" si="0"/>
        <v>4890100.7618123293</v>
      </c>
      <c r="Y2" s="4">
        <f t="shared" si="0"/>
        <v>0</v>
      </c>
      <c r="Z2" s="4">
        <f t="shared" si="0"/>
        <v>0</v>
      </c>
      <c r="AA2" s="4">
        <f t="shared" si="0"/>
        <v>0</v>
      </c>
      <c r="AB2" s="4">
        <f t="shared" si="0"/>
        <v>0</v>
      </c>
      <c r="AC2" s="4">
        <f t="shared" si="0"/>
        <v>0</v>
      </c>
    </row>
    <row r="3" spans="1:29">
      <c r="E3" s="3" t="s">
        <v>950</v>
      </c>
      <c r="F3" s="3" t="s">
        <v>950</v>
      </c>
      <c r="G3" s="3" t="s">
        <v>950</v>
      </c>
      <c r="H3" s="3" t="s">
        <v>950</v>
      </c>
      <c r="I3" s="3" t="s">
        <v>950</v>
      </c>
      <c r="J3" s="3" t="s">
        <v>950</v>
      </c>
      <c r="K3" s="3" t="s">
        <v>950</v>
      </c>
      <c r="L3" s="3" t="s">
        <v>950</v>
      </c>
      <c r="M3" s="3" t="s">
        <v>950</v>
      </c>
      <c r="N3" s="3" t="s">
        <v>950</v>
      </c>
      <c r="O3" s="3" t="s">
        <v>950</v>
      </c>
      <c r="P3" s="3" t="s">
        <v>950</v>
      </c>
      <c r="Q3" s="3" t="s">
        <v>950</v>
      </c>
      <c r="R3" s="3" t="s">
        <v>950</v>
      </c>
      <c r="S3" s="3" t="s">
        <v>950</v>
      </c>
      <c r="T3" s="3" t="s">
        <v>950</v>
      </c>
      <c r="U3" s="3" t="s">
        <v>950</v>
      </c>
      <c r="V3" s="3" t="s">
        <v>950</v>
      </c>
      <c r="W3" s="3" t="s">
        <v>950</v>
      </c>
      <c r="X3" s="3" t="s">
        <v>950</v>
      </c>
      <c r="Y3" s="3" t="s">
        <v>950</v>
      </c>
      <c r="Z3" s="3" t="s">
        <v>950</v>
      </c>
      <c r="AA3" s="3" t="s">
        <v>950</v>
      </c>
      <c r="AB3" s="3" t="s">
        <v>950</v>
      </c>
      <c r="AC3" s="3" t="s">
        <v>950</v>
      </c>
    </row>
    <row r="4" spans="1:29">
      <c r="A4" s="3" t="s">
        <v>268</v>
      </c>
      <c r="B4" s="3" t="s">
        <v>272</v>
      </c>
      <c r="C4" s="3" t="s">
        <v>951</v>
      </c>
      <c r="D4" s="3">
        <v>0</v>
      </c>
      <c r="E4" s="3">
        <v>30</v>
      </c>
      <c r="F4" s="3">
        <v>60</v>
      </c>
      <c r="G4" s="3">
        <v>90</v>
      </c>
      <c r="H4" s="3">
        <v>120</v>
      </c>
      <c r="I4" s="3">
        <v>150</v>
      </c>
      <c r="J4" s="3">
        <v>180</v>
      </c>
      <c r="K4" s="3">
        <v>210</v>
      </c>
      <c r="L4" s="3">
        <v>240</v>
      </c>
      <c r="M4" s="3">
        <v>270</v>
      </c>
      <c r="N4" s="3">
        <v>300</v>
      </c>
      <c r="O4" s="3">
        <v>330</v>
      </c>
      <c r="P4" s="3">
        <v>360</v>
      </c>
      <c r="Q4" s="3">
        <v>390</v>
      </c>
      <c r="R4" s="3">
        <v>420</v>
      </c>
      <c r="S4" s="3">
        <v>450</v>
      </c>
      <c r="T4" s="3">
        <v>480</v>
      </c>
      <c r="U4" s="3">
        <v>510</v>
      </c>
      <c r="V4" s="3">
        <v>540</v>
      </c>
      <c r="W4" s="3">
        <v>570</v>
      </c>
      <c r="X4" s="3">
        <v>600</v>
      </c>
      <c r="Y4" s="3">
        <v>630</v>
      </c>
      <c r="Z4" s="3">
        <v>660</v>
      </c>
      <c r="AA4" s="3">
        <v>690</v>
      </c>
      <c r="AB4" s="3">
        <v>720</v>
      </c>
      <c r="AC4" s="3">
        <v>750</v>
      </c>
    </row>
    <row r="5" spans="1:29">
      <c r="A5" t="s">
        <v>282</v>
      </c>
      <c r="B5" t="s">
        <v>111</v>
      </c>
      <c r="C5" s="4">
        <f t="shared" ref="C5:C68" si="1">SUM(E5:AC5)</f>
        <v>0</v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>0</v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>0</v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>0</v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>0</v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>0</v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>0</v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>0</v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>0</v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>0</v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>0</v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>0</v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>0</v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>0</v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>0</v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>0</v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>0</v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>0</v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>0</v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>0</v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>0</v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>0</v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>0</v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>0</v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>0</v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>0</v>
      </c>
    </row>
    <row r="6" spans="1:29">
      <c r="A6" t="s">
        <v>282</v>
      </c>
      <c r="B6" t="s">
        <v>246</v>
      </c>
      <c r="C6" s="4">
        <f t="shared" si="1"/>
        <v>0</v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>0</v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>0</v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>0</v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>0</v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>0</v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>0</v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>0</v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>0</v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>0</v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>0</v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>0</v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>0</v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>0</v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>0</v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>0</v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>0</v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>0</v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>0</v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>0</v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>0</v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>0</v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>0</v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>0</v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>0</v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>0</v>
      </c>
    </row>
    <row r="7" spans="1:29">
      <c r="A7" t="s">
        <v>282</v>
      </c>
      <c r="B7" t="s">
        <v>217</v>
      </c>
      <c r="C7" s="4">
        <f t="shared" si="1"/>
        <v>375054.71199780825</v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>0</v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>0</v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>0</v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>0</v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>0</v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>0</v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>0</v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>375054.71199780825</v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>0</v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>0</v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>0</v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>0</v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>0</v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>0</v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>0</v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>0</v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>0</v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>0</v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>0</v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>0</v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>0</v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>0</v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>0</v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>0</v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>0</v>
      </c>
    </row>
    <row r="8" spans="1:29">
      <c r="A8" t="s">
        <v>285</v>
      </c>
      <c r="B8" t="s">
        <v>33</v>
      </c>
      <c r="C8" s="4">
        <f t="shared" si="1"/>
        <v>0</v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>0</v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>0</v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>0</v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>0</v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>0</v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>0</v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>0</v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>0</v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>0</v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>0</v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>0</v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>0</v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>0</v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>0</v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>0</v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>0</v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>0</v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>0</v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>0</v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>0</v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>0</v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>0</v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>0</v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>0</v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>0</v>
      </c>
    </row>
    <row r="9" spans="1:29">
      <c r="A9" t="s">
        <v>285</v>
      </c>
      <c r="B9" t="s">
        <v>91</v>
      </c>
      <c r="C9" s="4">
        <f t="shared" si="1"/>
        <v>0</v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>0</v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>0</v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>0</v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>0</v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>0</v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>0</v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>0</v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>0</v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>0</v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>0</v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>0</v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>0</v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>0</v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>0</v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>0</v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>0</v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>0</v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>0</v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>0</v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>0</v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>0</v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>0</v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>0</v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>0</v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>0</v>
      </c>
    </row>
    <row r="10" spans="1:29">
      <c r="A10" t="s">
        <v>285</v>
      </c>
      <c r="B10" t="s">
        <v>199</v>
      </c>
      <c r="C10" s="4">
        <f t="shared" si="1"/>
        <v>496551.43207178079</v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>0</v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>0</v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>0</v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>0</v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>0</v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>496551.43207178079</v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>0</v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>0</v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>0</v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>0</v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>0</v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>0</v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>0</v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>0</v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>0</v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>0</v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>0</v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>0</v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>0</v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>0</v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>0</v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>0</v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>0</v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>0</v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>0</v>
      </c>
    </row>
    <row r="11" spans="1:29">
      <c r="A11" t="s">
        <v>285</v>
      </c>
      <c r="B11" t="s">
        <v>165</v>
      </c>
      <c r="C11" s="4">
        <f t="shared" si="1"/>
        <v>460550.46575342468</v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>0</v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>0</v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>0</v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>0</v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>0</v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>0</v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>0</v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>460550.46575342468</v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>0</v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>0</v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>0</v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>0</v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>0</v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>0</v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>0</v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>0</v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>0</v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>0</v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>0</v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>0</v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>0</v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>0</v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>0</v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>0</v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>0</v>
      </c>
    </row>
    <row r="12" spans="1:29">
      <c r="A12" t="s">
        <v>285</v>
      </c>
      <c r="B12" t="s">
        <v>149</v>
      </c>
      <c r="C12" s="4">
        <f t="shared" si="1"/>
        <v>327575.34246575343</v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>0</v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>0</v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>0</v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>0</v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>0</v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>0</v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>0</v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>327575.34246575343</v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>0</v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>0</v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>0</v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>0</v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>0</v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>0</v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>0</v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>0</v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>0</v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>0</v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>0</v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>0</v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>0</v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>0</v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>0</v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>0</v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>0</v>
      </c>
    </row>
    <row r="13" spans="1:29">
      <c r="A13" t="s">
        <v>288</v>
      </c>
      <c r="B13" t="s">
        <v>110</v>
      </c>
      <c r="C13" s="4">
        <f t="shared" si="1"/>
        <v>0</v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>0</v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>0</v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>0</v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>0</v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>0</v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>0</v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>0</v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>0</v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>0</v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>0</v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>0</v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>0</v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>0</v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>0</v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>0</v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>0</v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>0</v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>0</v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>0</v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>0</v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>0</v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>0</v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>0</v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>0</v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>0</v>
      </c>
    </row>
    <row r="14" spans="1:29">
      <c r="A14" t="s">
        <v>288</v>
      </c>
      <c r="B14" t="s">
        <v>134</v>
      </c>
      <c r="C14" s="4">
        <f t="shared" si="1"/>
        <v>1083654.8135901371</v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>0</v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>0</v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>0</v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>0</v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>0</v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>0</v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>0</v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>0</v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>0</v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>0</v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>0</v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>0</v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>0</v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>0</v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>0</v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>0</v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>0</v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>0</v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>1083654.8135901371</v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>0</v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>0</v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>0</v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>0</v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>0</v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>0</v>
      </c>
    </row>
    <row r="15" spans="1:29">
      <c r="A15" t="s">
        <v>291</v>
      </c>
      <c r="B15" t="s">
        <v>31</v>
      </c>
      <c r="C15" s="4">
        <f t="shared" si="1"/>
        <v>0</v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>0</v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>0</v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>0</v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>0</v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>0</v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>0</v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>0</v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>0</v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>0</v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>0</v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>0</v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>0</v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>0</v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>0</v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>0</v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>0</v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>0</v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>0</v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>0</v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>0</v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>0</v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>0</v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>0</v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>0</v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>0</v>
      </c>
    </row>
    <row r="16" spans="1:29">
      <c r="A16" t="s">
        <v>291</v>
      </c>
      <c r="B16" t="s">
        <v>31</v>
      </c>
      <c r="C16" s="4">
        <f t="shared" si="1"/>
        <v>0</v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>0</v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>0</v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>0</v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>0</v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>0</v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>0</v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>0</v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>0</v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>0</v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>0</v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>0</v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>0</v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>0</v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>0</v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>0</v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>0</v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>0</v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>0</v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>0</v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>0</v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>0</v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>0</v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>0</v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>0</v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>0</v>
      </c>
    </row>
    <row r="17" spans="1:29">
      <c r="A17" t="s">
        <v>291</v>
      </c>
      <c r="B17" t="s">
        <v>197</v>
      </c>
      <c r="C17" s="4">
        <f t="shared" si="1"/>
        <v>170307.57757808219</v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>0</v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>0</v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>0</v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>0</v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>0</v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>0</v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>170307.57757808219</v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>0</v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>0</v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>0</v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>0</v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>0</v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>0</v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>0</v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>0</v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>0</v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>0</v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>0</v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>0</v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>0</v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>0</v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>0</v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>0</v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>0</v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>0</v>
      </c>
    </row>
    <row r="18" spans="1:29">
      <c r="A18" t="s">
        <v>294</v>
      </c>
      <c r="B18" t="s">
        <v>49</v>
      </c>
      <c r="C18" s="4">
        <f t="shared" si="1"/>
        <v>0</v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>0</v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>0</v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>0</v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>0</v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>0</v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>0</v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>0</v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>0</v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>0</v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>0</v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>0</v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>0</v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>0</v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>0</v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>0</v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>0</v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>0</v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>0</v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>0</v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>0</v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>0</v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>0</v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>0</v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>0</v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>0</v>
      </c>
    </row>
    <row r="19" spans="1:29">
      <c r="A19" t="s">
        <v>294</v>
      </c>
      <c r="B19" t="s">
        <v>116</v>
      </c>
      <c r="C19" s="4">
        <f t="shared" si="1"/>
        <v>0</v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>0</v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>0</v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>0</v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>0</v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>0</v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>0</v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>0</v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>0</v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>0</v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>0</v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>0</v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>0</v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>0</v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>0</v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>0</v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>0</v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>0</v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>0</v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>0</v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>0</v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>0</v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>0</v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>0</v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>0</v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>0</v>
      </c>
    </row>
    <row r="20" spans="1:29">
      <c r="A20" t="s">
        <v>294</v>
      </c>
      <c r="B20" t="s">
        <v>258</v>
      </c>
      <c r="C20" s="4">
        <f t="shared" si="1"/>
        <v>0</v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>0</v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>0</v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>0</v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>0</v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>0</v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>0</v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>0</v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>0</v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>0</v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>0</v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>0</v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>0</v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>0</v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>0</v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>0</v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>0</v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>0</v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>0</v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>0</v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>0</v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>0</v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>0</v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>0</v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>0</v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>0</v>
      </c>
    </row>
    <row r="21" spans="1:29">
      <c r="A21" t="s">
        <v>294</v>
      </c>
      <c r="B21" t="s">
        <v>249</v>
      </c>
      <c r="C21" s="4">
        <f t="shared" si="1"/>
        <v>0</v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>0</v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>0</v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>0</v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>0</v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>0</v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>0</v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>0</v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>0</v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>0</v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>0</v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>0</v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>0</v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>0</v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>0</v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>0</v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>0</v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>0</v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>0</v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>0</v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>0</v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>0</v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>0</v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>0</v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>0</v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>0</v>
      </c>
    </row>
    <row r="22" spans="1:29">
      <c r="A22" t="s">
        <v>294</v>
      </c>
      <c r="B22" t="s">
        <v>181</v>
      </c>
      <c r="C22" s="4">
        <f t="shared" si="1"/>
        <v>950376.97219479457</v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>0</v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>0</v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>0</v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>0</v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>950376.97219479457</v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>0</v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>0</v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>0</v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>0</v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>0</v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>0</v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>0</v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>0</v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>0</v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>0</v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>0</v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>0</v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>0</v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>0</v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>0</v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>0</v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>0</v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>0</v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>0</v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>0</v>
      </c>
    </row>
    <row r="23" spans="1:29">
      <c r="A23" t="s">
        <v>297</v>
      </c>
      <c r="B23" t="s">
        <v>34</v>
      </c>
      <c r="C23" s="4">
        <f t="shared" si="1"/>
        <v>0</v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>0</v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>0</v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>0</v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>0</v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>0</v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>0</v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>0</v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>0</v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>0</v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>0</v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>0</v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>0</v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>0</v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>0</v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>0</v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>0</v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>0</v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>0</v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>0</v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>0</v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>0</v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>0</v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>0</v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>0</v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>0</v>
      </c>
    </row>
    <row r="24" spans="1:29">
      <c r="A24" t="s">
        <v>297</v>
      </c>
      <c r="B24" t="s">
        <v>94</v>
      </c>
      <c r="C24" s="4">
        <f t="shared" si="1"/>
        <v>0</v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>0</v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>0</v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>0</v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>0</v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>0</v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>0</v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>0</v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>0</v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>0</v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>0</v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>0</v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>0</v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>0</v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>0</v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>0</v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>0</v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>0</v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>0</v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>0</v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>0</v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>0</v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>0</v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>0</v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>0</v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>0</v>
      </c>
    </row>
    <row r="25" spans="1:29">
      <c r="A25" t="s">
        <v>297</v>
      </c>
      <c r="B25" t="s">
        <v>198</v>
      </c>
      <c r="C25" s="4">
        <f t="shared" si="1"/>
        <v>334931.50684931508</v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>0</v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>0</v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>0</v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>0</v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>0</v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>334931.50684931508</v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>0</v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>0</v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>0</v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>0</v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>0</v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>0</v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>0</v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>0</v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>0</v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>0</v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>0</v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>0</v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>0</v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>0</v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>0</v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>0</v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>0</v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>0</v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>0</v>
      </c>
    </row>
    <row r="26" spans="1:29">
      <c r="A26" t="s">
        <v>300</v>
      </c>
      <c r="B26" t="s">
        <v>33</v>
      </c>
      <c r="C26" s="4">
        <f t="shared" si="1"/>
        <v>0</v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>0</v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>0</v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>0</v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>0</v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>0</v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>0</v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>0</v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>0</v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>0</v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>0</v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>0</v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>0</v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>0</v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>0</v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>0</v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>0</v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>0</v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>0</v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>0</v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>0</v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>0</v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>0</v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>0</v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>0</v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>0</v>
      </c>
    </row>
    <row r="27" spans="1:29">
      <c r="A27" t="s">
        <v>300</v>
      </c>
      <c r="B27" t="s">
        <v>33</v>
      </c>
      <c r="C27" s="4">
        <f t="shared" si="1"/>
        <v>0</v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>0</v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>0</v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>0</v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>0</v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>0</v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>0</v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>0</v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>0</v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>0</v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>0</v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>0</v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>0</v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>0</v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>0</v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>0</v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>0</v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>0</v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>0</v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>0</v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>0</v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>0</v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>0</v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>0</v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>0</v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>0</v>
      </c>
    </row>
    <row r="28" spans="1:29">
      <c r="A28" t="s">
        <v>300</v>
      </c>
      <c r="B28" t="s">
        <v>200</v>
      </c>
      <c r="C28" s="4">
        <f t="shared" si="1"/>
        <v>195312.32876712328</v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>0</v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>0</v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>0</v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>0</v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>0</v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>195312.32876712328</v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>0</v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>0</v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>0</v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>0</v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>0</v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>0</v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>0</v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>0</v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>0</v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>0</v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>0</v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>0</v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>0</v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>0</v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>0</v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>0</v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>0</v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>0</v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>0</v>
      </c>
    </row>
    <row r="29" spans="1:29">
      <c r="A29" t="s">
        <v>303</v>
      </c>
      <c r="B29" t="s">
        <v>108</v>
      </c>
      <c r="C29" s="4">
        <f t="shared" si="1"/>
        <v>0</v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>0</v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>0</v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>0</v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>0</v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>0</v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>0</v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>0</v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>0</v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>0</v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>0</v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>0</v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>0</v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>0</v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>0</v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>0</v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>0</v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>0</v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>0</v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>0</v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>0</v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>0</v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>0</v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>0</v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>0</v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>0</v>
      </c>
    </row>
    <row r="30" spans="1:29">
      <c r="A30" t="s">
        <v>303</v>
      </c>
      <c r="B30" t="s">
        <v>109</v>
      </c>
      <c r="C30" s="4">
        <f t="shared" si="1"/>
        <v>0</v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>0</v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>0</v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>0</v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>0</v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>0</v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>0</v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>0</v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>0</v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>0</v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>0</v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>0</v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>0</v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>0</v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>0</v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>0</v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>0</v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>0</v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>0</v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>0</v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>0</v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>0</v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>0</v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>0</v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>0</v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>0</v>
      </c>
    </row>
    <row r="31" spans="1:29">
      <c r="A31" t="s">
        <v>303</v>
      </c>
      <c r="B31" t="s">
        <v>232</v>
      </c>
      <c r="C31" s="4">
        <f t="shared" si="1"/>
        <v>0</v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>0</v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>0</v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>0</v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>0</v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>0</v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>0</v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>0</v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>0</v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>0</v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>0</v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>0</v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>0</v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>0</v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>0</v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>0</v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>0</v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>0</v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>0</v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>0</v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>0</v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>0</v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>0</v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>0</v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>0</v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>0</v>
      </c>
    </row>
    <row r="32" spans="1:29">
      <c r="A32" t="s">
        <v>303</v>
      </c>
      <c r="B32" t="s">
        <v>124</v>
      </c>
      <c r="C32" s="4">
        <f t="shared" si="1"/>
        <v>926429.74594684935</v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>0</v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>0</v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>0</v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>0</v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>0</v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>0</v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>0</v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>0</v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>0</v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>0</v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>0</v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>0</v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>926429.74594684935</v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>0</v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>0</v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>0</v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>0</v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>0</v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>0</v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>0</v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>0</v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>0</v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>0</v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>0</v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>0</v>
      </c>
    </row>
    <row r="33" spans="1:29">
      <c r="A33" t="s">
        <v>306</v>
      </c>
      <c r="B33" t="s">
        <v>32</v>
      </c>
      <c r="C33" s="4">
        <f t="shared" si="1"/>
        <v>0</v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>0</v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>0</v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>0</v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>0</v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>0</v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>0</v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>0</v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>0</v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>0</v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>0</v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>0</v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>0</v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>0</v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>0</v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>0</v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>0</v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>0</v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>0</v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>0</v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>0</v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>0</v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>0</v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>0</v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>0</v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>0</v>
      </c>
    </row>
    <row r="34" spans="1:29">
      <c r="A34" t="s">
        <v>306</v>
      </c>
      <c r="B34" t="s">
        <v>188</v>
      </c>
      <c r="C34" s="4">
        <f t="shared" si="1"/>
        <v>0</v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>0</v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>0</v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>0</v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>0</v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>0</v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>0</v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>0</v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>0</v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>0</v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>0</v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>0</v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>0</v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>0</v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>0</v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>0</v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>0</v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>0</v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>0</v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>0</v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>0</v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>0</v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>0</v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>0</v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>0</v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>0</v>
      </c>
    </row>
    <row r="35" spans="1:29">
      <c r="A35" t="s">
        <v>309</v>
      </c>
      <c r="B35" t="s">
        <v>33</v>
      </c>
      <c r="C35" s="4">
        <f t="shared" si="1"/>
        <v>0</v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>0</v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>0</v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>0</v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>0</v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>0</v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>0</v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>0</v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>0</v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>0</v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>0</v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>0</v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>0</v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>0</v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>0</v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>0</v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>0</v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>0</v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>0</v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>0</v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>0</v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>0</v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>0</v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>0</v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>0</v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>0</v>
      </c>
    </row>
    <row r="36" spans="1:29">
      <c r="A36" t="s">
        <v>309</v>
      </c>
      <c r="B36" t="s">
        <v>91</v>
      </c>
      <c r="C36" s="4">
        <f t="shared" si="1"/>
        <v>0</v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>0</v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>0</v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>0</v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>0</v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>0</v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>0</v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>0</v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>0</v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>0</v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>0</v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>0</v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>0</v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>0</v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>0</v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>0</v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>0</v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>0</v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>0</v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>0</v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>0</v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>0</v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>0</v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>0</v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>0</v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>0</v>
      </c>
    </row>
    <row r="37" spans="1:29">
      <c r="A37" t="s">
        <v>309</v>
      </c>
      <c r="B37" t="s">
        <v>199</v>
      </c>
      <c r="C37" s="4">
        <f t="shared" si="1"/>
        <v>552756.16438356158</v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>0</v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>0</v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>0</v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>0</v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>0</v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>552756.16438356158</v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>0</v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>0</v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>0</v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>0</v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>0</v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>0</v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>0</v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>0</v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>0</v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>0</v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>0</v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>0</v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>0</v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>0</v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>0</v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>0</v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>0</v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>0</v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>0</v>
      </c>
    </row>
    <row r="38" spans="1:29">
      <c r="A38" t="s">
        <v>309</v>
      </c>
      <c r="B38" t="s">
        <v>245</v>
      </c>
      <c r="C38" s="4">
        <f t="shared" si="1"/>
        <v>0</v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>0</v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>0</v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>0</v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>0</v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>0</v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>0</v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>0</v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>0</v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>0</v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>0</v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>0</v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>0</v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>0</v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>0</v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>0</v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>0</v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>0</v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>0</v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>0</v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>0</v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>0</v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>0</v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>0</v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>0</v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>0</v>
      </c>
    </row>
    <row r="39" spans="1:29">
      <c r="A39" t="s">
        <v>312</v>
      </c>
      <c r="B39" t="s">
        <v>111</v>
      </c>
      <c r="C39" s="4">
        <f t="shared" si="1"/>
        <v>0</v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>0</v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>0</v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>0</v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>0</v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>0</v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>0</v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>0</v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>0</v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>0</v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>0</v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>0</v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>0</v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>0</v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>0</v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>0</v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>0</v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>0</v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>0</v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>0</v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>0</v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>0</v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>0</v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>0</v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>0</v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>0</v>
      </c>
    </row>
    <row r="40" spans="1:29">
      <c r="A40" t="s">
        <v>312</v>
      </c>
      <c r="B40" t="s">
        <v>36</v>
      </c>
      <c r="C40" s="4">
        <f t="shared" si="1"/>
        <v>0</v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>0</v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>0</v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>0</v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>0</v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>0</v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>0</v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>0</v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>0</v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>0</v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>0</v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>0</v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>0</v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>0</v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>0</v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>0</v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>0</v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>0</v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>0</v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>0</v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>0</v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>0</v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>0</v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>0</v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>0</v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>0</v>
      </c>
    </row>
    <row r="41" spans="1:29">
      <c r="A41" t="s">
        <v>312</v>
      </c>
      <c r="B41" t="s">
        <v>248</v>
      </c>
      <c r="C41" s="4">
        <f t="shared" si="1"/>
        <v>0</v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>0</v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>0</v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>0</v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>0</v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>0</v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>0</v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>0</v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>0</v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>0</v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>0</v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>0</v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>0</v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>0</v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>0</v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>0</v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>0</v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>0</v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>0</v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>0</v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>0</v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>0</v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>0</v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>0</v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>0</v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>0</v>
      </c>
    </row>
    <row r="42" spans="1:29">
      <c r="A42" t="s">
        <v>312</v>
      </c>
      <c r="B42" t="s">
        <v>218</v>
      </c>
      <c r="C42" s="4">
        <f t="shared" si="1"/>
        <v>1208446.1871780823</v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>0</v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>0</v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>0</v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>0</v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>0</v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>0</v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>0</v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>1208446.1871780823</v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>0</v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>0</v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>0</v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>0</v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>0</v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>0</v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>0</v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>0</v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>0</v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>0</v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>0</v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>0</v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>0</v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>0</v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>0</v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>0</v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>0</v>
      </c>
    </row>
    <row r="43" spans="1:29">
      <c r="A43" t="s">
        <v>312</v>
      </c>
      <c r="B43" t="s">
        <v>139</v>
      </c>
      <c r="C43" s="4">
        <f t="shared" si="1"/>
        <v>462405.64092493145</v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>0</v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>0</v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>0</v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>0</v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>0</v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>0</v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>0</v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>0</v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>0</v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>0</v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>0</v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>0</v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>0</v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>0</v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>0</v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>462405.64092493145</v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>0</v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>0</v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>0</v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>0</v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>0</v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>0</v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>0</v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>0</v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>0</v>
      </c>
    </row>
    <row r="44" spans="1:29">
      <c r="A44" t="s">
        <v>315</v>
      </c>
      <c r="B44" t="s">
        <v>38</v>
      </c>
      <c r="C44" s="4">
        <f t="shared" si="1"/>
        <v>0</v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>0</v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>0</v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>0</v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>0</v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>0</v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>0</v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>0</v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>0</v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>0</v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>0</v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>0</v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>0</v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>0</v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>0</v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>0</v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>0</v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>0</v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>0</v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>0</v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>0</v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>0</v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>0</v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>0</v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>0</v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>0</v>
      </c>
    </row>
    <row r="45" spans="1:29">
      <c r="A45" t="s">
        <v>315</v>
      </c>
      <c r="B45" t="s">
        <v>229</v>
      </c>
      <c r="C45" s="4">
        <f t="shared" si="1"/>
        <v>0</v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>0</v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>0</v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>0</v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>0</v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>0</v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>0</v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>0</v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>0</v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>0</v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>0</v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>0</v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>0</v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>0</v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>0</v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>0</v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>0</v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>0</v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>0</v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>0</v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>0</v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>0</v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>0</v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>0</v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>0</v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>0</v>
      </c>
    </row>
    <row r="46" spans="1:29">
      <c r="A46" t="s">
        <v>315</v>
      </c>
      <c r="B46" t="s">
        <v>247</v>
      </c>
      <c r="C46" s="4">
        <f t="shared" si="1"/>
        <v>0</v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>0</v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>0</v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>0</v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>0</v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>0</v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>0</v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>0</v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>0</v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>0</v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>0</v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>0</v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>0</v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>0</v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>0</v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>0</v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>0</v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>0</v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>0</v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>0</v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>0</v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>0</v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>0</v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>0</v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>0</v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>0</v>
      </c>
    </row>
    <row r="47" spans="1:29">
      <c r="A47" t="s">
        <v>318</v>
      </c>
      <c r="B47" t="s">
        <v>171</v>
      </c>
      <c r="C47" s="4">
        <f t="shared" si="1"/>
        <v>1425810.9589041094</v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>0</v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>0</v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>0</v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>0</v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>0</v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>0</v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>0</v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>1425810.9589041094</v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>0</v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>0</v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>0</v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>0</v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>0</v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>0</v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>0</v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>0</v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>0</v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>0</v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>0</v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>0</v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>0</v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>0</v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>0</v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>0</v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>0</v>
      </c>
    </row>
    <row r="48" spans="1:29">
      <c r="A48" t="s">
        <v>318</v>
      </c>
      <c r="B48" t="s">
        <v>211</v>
      </c>
      <c r="C48" s="4">
        <f t="shared" si="1"/>
        <v>1429065.7534246575</v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>0</v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>0</v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>0</v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>0</v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>0</v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>0</v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>0</v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>1429065.7534246575</v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>0</v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>0</v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>0</v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>0</v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>0</v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>0</v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>0</v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>0</v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>0</v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>0</v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>0</v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>0</v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>0</v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>0</v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>0</v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>0</v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>0</v>
      </c>
    </row>
    <row r="49" spans="1:29">
      <c r="A49" t="s">
        <v>318</v>
      </c>
      <c r="B49" t="s">
        <v>212</v>
      </c>
      <c r="C49" s="4">
        <f t="shared" si="1"/>
        <v>909405.47945205483</v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>0</v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>0</v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>0</v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>0</v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>0</v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>0</v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>0</v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>909405.47945205483</v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>0</v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>0</v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>0</v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>0</v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>0</v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>0</v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>0</v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>0</v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>0</v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>0</v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>0</v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>0</v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>0</v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>0</v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>0</v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>0</v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>0</v>
      </c>
    </row>
    <row r="50" spans="1:29">
      <c r="A50" t="s">
        <v>318</v>
      </c>
      <c r="B50" t="s">
        <v>214</v>
      </c>
      <c r="C50" s="4">
        <f t="shared" si="1"/>
        <v>1429065.7534246575</v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>0</v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>0</v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>0</v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>0</v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>0</v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>0</v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>0</v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>1429065.7534246575</v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>0</v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>0</v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>0</v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>0</v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>0</v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>0</v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>0</v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>0</v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>0</v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>0</v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>0</v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>0</v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>0</v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>0</v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>0</v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>0</v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>0</v>
      </c>
    </row>
    <row r="51" spans="1:29">
      <c r="A51" t="s">
        <v>318</v>
      </c>
      <c r="B51" t="s">
        <v>123</v>
      </c>
      <c r="C51" s="4">
        <f t="shared" si="1"/>
        <v>1590476.7123287672</v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>0</v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>0</v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>0</v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>0</v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>0</v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>0</v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>0</v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>0</v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>0</v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>0</v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>0</v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>0</v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>1590476.7123287672</v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>0</v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>0</v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>0</v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>0</v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>0</v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>0</v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>0</v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>0</v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>0</v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>0</v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>0</v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>0</v>
      </c>
    </row>
    <row r="52" spans="1:29">
      <c r="A52" t="s">
        <v>318</v>
      </c>
      <c r="B52" t="s">
        <v>125</v>
      </c>
      <c r="C52" s="4">
        <f t="shared" si="1"/>
        <v>1590476.7123287672</v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>0</v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>0</v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>0</v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>0</v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>0</v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>0</v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>0</v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>0</v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>0</v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>0</v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>0</v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>0</v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>1590476.7123287672</v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>0</v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>0</v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>0</v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>0</v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>0</v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>0</v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>0</v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>0</v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>0</v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>0</v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>0</v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>0</v>
      </c>
    </row>
    <row r="53" spans="1:29">
      <c r="A53" t="s">
        <v>318</v>
      </c>
      <c r="B53" t="s">
        <v>127</v>
      </c>
      <c r="C53" s="4">
        <f t="shared" si="1"/>
        <v>1590476.7123287672</v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>0</v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>0</v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>0</v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>0</v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>0</v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>0</v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>0</v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>0</v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>0</v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>0</v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>0</v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>0</v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>1590476.7123287672</v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>0</v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>0</v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>0</v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>0</v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>0</v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>0</v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>0</v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>0</v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>0</v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>0</v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>0</v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>0</v>
      </c>
    </row>
    <row r="54" spans="1:29">
      <c r="A54" t="s">
        <v>318</v>
      </c>
      <c r="B54" t="s">
        <v>128</v>
      </c>
      <c r="C54" s="4">
        <f t="shared" si="1"/>
        <v>1595309.5890410959</v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>0</v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>0</v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>0</v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>0</v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>0</v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>0</v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>0</v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>0</v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>0</v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>0</v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>0</v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>0</v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>1595309.5890410959</v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>0</v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>0</v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>0</v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>0</v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>0</v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>0</v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>0</v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>0</v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>0</v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>0</v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>0</v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>0</v>
      </c>
    </row>
    <row r="55" spans="1:29">
      <c r="A55" t="s">
        <v>318</v>
      </c>
      <c r="B55" t="s">
        <v>131</v>
      </c>
      <c r="C55" s="4">
        <f t="shared" si="1"/>
        <v>1595309.5890410959</v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>0</v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>0</v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>0</v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>0</v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>0</v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>0</v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>0</v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>0</v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>0</v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>0</v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>0</v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>0</v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>1595309.5890410959</v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>0</v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>0</v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>0</v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>0</v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>0</v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>0</v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>0</v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>0</v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>0</v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>0</v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>0</v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>0</v>
      </c>
    </row>
    <row r="56" spans="1:29">
      <c r="A56" t="s">
        <v>321</v>
      </c>
      <c r="B56" t="s">
        <v>39</v>
      </c>
      <c r="C56" s="4">
        <f t="shared" si="1"/>
        <v>0</v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>0</v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>0</v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>0</v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>0</v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>0</v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>0</v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>0</v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>0</v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>0</v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>0</v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>0</v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>0</v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>0</v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>0</v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>0</v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>0</v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>0</v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>0</v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>0</v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>0</v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>0</v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>0</v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>0</v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>0</v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>0</v>
      </c>
    </row>
    <row r="57" spans="1:29">
      <c r="A57" t="s">
        <v>321</v>
      </c>
      <c r="B57" t="s">
        <v>47</v>
      </c>
      <c r="C57" s="4">
        <f t="shared" si="1"/>
        <v>0</v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>0</v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>0</v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>0</v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>0</v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>0</v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>0</v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>0</v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>0</v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>0</v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>0</v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>0</v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>0</v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>0</v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>0</v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>0</v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>0</v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>0</v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>0</v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>0</v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>0</v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>0</v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>0</v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>0</v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>0</v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>0</v>
      </c>
    </row>
    <row r="58" spans="1:29">
      <c r="A58" t="s">
        <v>321</v>
      </c>
      <c r="B58" t="s">
        <v>206</v>
      </c>
      <c r="C58" s="4">
        <f t="shared" si="1"/>
        <v>136347.94520547945</v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>0</v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>0</v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>0</v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>0</v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>0</v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>0</v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>136347.94520547945</v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>0</v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>0</v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>0</v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>0</v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>0</v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>0</v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>0</v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>0</v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>0</v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>0</v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>0</v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>0</v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>0</v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>0</v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>0</v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>0</v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>0</v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>0</v>
      </c>
    </row>
    <row r="59" spans="1:29">
      <c r="A59" t="s">
        <v>321</v>
      </c>
      <c r="B59" t="s">
        <v>207</v>
      </c>
      <c r="C59" s="4">
        <f t="shared" si="1"/>
        <v>1499827.397260274</v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>0</v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>0</v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>0</v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>0</v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>0</v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>0</v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>1499827.397260274</v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>0</v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>0</v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>0</v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>0</v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>0</v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>0</v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>0</v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>0</v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>0</v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>0</v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>0</v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>0</v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>0</v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>0</v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>0</v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>0</v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>0</v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>0</v>
      </c>
    </row>
    <row r="60" spans="1:29">
      <c r="A60" t="s">
        <v>324</v>
      </c>
      <c r="B60" t="s">
        <v>30</v>
      </c>
      <c r="C60" s="4">
        <f t="shared" si="1"/>
        <v>0</v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>0</v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>0</v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>0</v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>0</v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>0</v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>0</v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>0</v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>0</v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>0</v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>0</v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>0</v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>0</v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>0</v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>0</v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>0</v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>0</v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>0</v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>0</v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>0</v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>0</v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>0</v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>0</v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>0</v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>0</v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>0</v>
      </c>
    </row>
    <row r="61" spans="1:29">
      <c r="A61" t="s">
        <v>324</v>
      </c>
      <c r="B61" t="s">
        <v>45</v>
      </c>
      <c r="C61" s="4">
        <f t="shared" si="1"/>
        <v>0</v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>0</v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>0</v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>0</v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>0</v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>0</v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>0</v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>0</v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>0</v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>0</v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>0</v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>0</v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>0</v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>0</v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>0</v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>0</v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>0</v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>0</v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>0</v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>0</v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>0</v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>0</v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>0</v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>0</v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>0</v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>0</v>
      </c>
    </row>
    <row r="62" spans="1:29">
      <c r="A62" t="s">
        <v>324</v>
      </c>
      <c r="B62" t="s">
        <v>48</v>
      </c>
      <c r="C62" s="4">
        <f t="shared" si="1"/>
        <v>0</v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>0</v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>0</v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>0</v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>0</v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>0</v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>0</v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>0</v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>0</v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>0</v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>0</v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>0</v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>0</v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>0</v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>0</v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>0</v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>0</v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>0</v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>0</v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>0</v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>0</v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>0</v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>0</v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>0</v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>0</v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>0</v>
      </c>
    </row>
    <row r="63" spans="1:29">
      <c r="A63" t="s">
        <v>324</v>
      </c>
      <c r="B63" t="s">
        <v>51</v>
      </c>
      <c r="C63" s="4">
        <f t="shared" si="1"/>
        <v>0</v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>0</v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>0</v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>0</v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>0</v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>0</v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>0</v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>0</v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>0</v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>0</v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>0</v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>0</v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>0</v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>0</v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>0</v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>0</v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>0</v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>0</v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>0</v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>0</v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>0</v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>0</v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>0</v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>0</v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>0</v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>0</v>
      </c>
    </row>
    <row r="64" spans="1:29">
      <c r="A64" t="s">
        <v>324</v>
      </c>
      <c r="B64" t="s">
        <v>55</v>
      </c>
      <c r="C64" s="4">
        <f t="shared" si="1"/>
        <v>0</v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>0</v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>0</v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>0</v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>0</v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>0</v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>0</v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>0</v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>0</v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>0</v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>0</v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>0</v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>0</v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>0</v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>0</v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>0</v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>0</v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>0</v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>0</v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>0</v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>0</v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>0</v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>0</v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>0</v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>0</v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>0</v>
      </c>
    </row>
    <row r="65" spans="1:29">
      <c r="A65" t="s">
        <v>324</v>
      </c>
      <c r="B65" t="s">
        <v>206</v>
      </c>
      <c r="C65" s="4">
        <f t="shared" si="1"/>
        <v>201661.64383561644</v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>0</v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>0</v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>0</v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>0</v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>0</v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>0</v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>201661.64383561644</v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>0</v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>0</v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>0</v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>0</v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>0</v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>0</v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>0</v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>0</v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>0</v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>0</v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>0</v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>0</v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>0</v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>0</v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>0</v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>0</v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>0</v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>0</v>
      </c>
    </row>
    <row r="66" spans="1:29">
      <c r="A66" t="s">
        <v>327</v>
      </c>
      <c r="B66" t="s">
        <v>47</v>
      </c>
      <c r="C66" s="4">
        <f t="shared" si="1"/>
        <v>0</v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>0</v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>0</v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>0</v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>0</v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>0</v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>0</v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>0</v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>0</v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>0</v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>0</v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>0</v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>0</v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>0</v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>0</v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>0</v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>0</v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>0</v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>0</v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>0</v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>0</v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>0</v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>0</v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>0</v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>0</v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>0</v>
      </c>
    </row>
    <row r="67" spans="1:29">
      <c r="A67" t="s">
        <v>327</v>
      </c>
      <c r="B67" t="s">
        <v>50</v>
      </c>
      <c r="C67" s="4">
        <f t="shared" si="1"/>
        <v>0</v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>0</v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>0</v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>0</v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>0</v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>0</v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>0</v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>0</v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>0</v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>0</v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>0</v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>0</v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>0</v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>0</v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>0</v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>0</v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>0</v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>0</v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>0</v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>0</v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>0</v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>0</v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>0</v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>0</v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>0</v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>0</v>
      </c>
    </row>
    <row r="68" spans="1:29">
      <c r="A68" t="s">
        <v>327</v>
      </c>
      <c r="B68" t="s">
        <v>53</v>
      </c>
      <c r="C68" s="4">
        <f t="shared" si="1"/>
        <v>0</v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>0</v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>0</v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>0</v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>0</v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>0</v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>0</v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>0</v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>0</v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>0</v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>0</v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>0</v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>0</v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>0</v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>0</v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>0</v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>0</v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>0</v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>0</v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>0</v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>0</v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>0</v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>0</v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>0</v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>0</v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>0</v>
      </c>
    </row>
    <row r="69" spans="1:29">
      <c r="A69" t="s">
        <v>327</v>
      </c>
      <c r="B69" t="s">
        <v>46</v>
      </c>
      <c r="C69" s="4">
        <f t="shared" ref="C69:C132" si="2">SUM(E69:AC69)</f>
        <v>0</v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>0</v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>0</v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>0</v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>0</v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>0</v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>0</v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>0</v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>0</v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>0</v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>0</v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>0</v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>0</v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>0</v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>0</v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>0</v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>0</v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>0</v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>0</v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>0</v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>0</v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>0</v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>0</v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>0</v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>0</v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>0</v>
      </c>
    </row>
    <row r="70" spans="1:29">
      <c r="A70" t="s">
        <v>327</v>
      </c>
      <c r="B70" t="s">
        <v>45</v>
      </c>
      <c r="C70" s="4">
        <f t="shared" si="2"/>
        <v>0</v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>0</v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>0</v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>0</v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>0</v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>0</v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>0</v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>0</v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>0</v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>0</v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>0</v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>0</v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>0</v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>0</v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>0</v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>0</v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>0</v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>0</v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>0</v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>0</v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>0</v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>0</v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>0</v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>0</v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>0</v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>0</v>
      </c>
    </row>
    <row r="71" spans="1:29">
      <c r="A71" t="s">
        <v>327</v>
      </c>
      <c r="B71" t="s">
        <v>107</v>
      </c>
      <c r="C71" s="4">
        <f t="shared" si="2"/>
        <v>0</v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>0</v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>0</v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>0</v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>0</v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>0</v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>0</v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>0</v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>0</v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>0</v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>0</v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>0</v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>0</v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>0</v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>0</v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>0</v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>0</v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>0</v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>0</v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>0</v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>0</v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>0</v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>0</v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>0</v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>0</v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>0</v>
      </c>
    </row>
    <row r="72" spans="1:29">
      <c r="A72" t="s">
        <v>327</v>
      </c>
      <c r="B72" t="s">
        <v>189</v>
      </c>
      <c r="C72" s="4">
        <f t="shared" si="2"/>
        <v>138219.17808219179</v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>0</v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>0</v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>0</v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>0</v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>0</v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>138219.17808219179</v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>0</v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>0</v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>0</v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>0</v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>0</v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>0</v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>0</v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>0</v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>0</v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>0</v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>0</v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>0</v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>0</v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>0</v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>0</v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>0</v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>0</v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>0</v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>0</v>
      </c>
    </row>
    <row r="73" spans="1:29">
      <c r="A73" t="s">
        <v>327</v>
      </c>
      <c r="B73" t="s">
        <v>200</v>
      </c>
      <c r="C73" s="4">
        <f t="shared" si="2"/>
        <v>139032.87671232875</v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>0</v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>0</v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>0</v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>0</v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>0</v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>0</v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>139032.87671232875</v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>0</v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>0</v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>0</v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>0</v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>0</v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>0</v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>0</v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>0</v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>0</v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>0</v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>0</v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>0</v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>0</v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>0</v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>0</v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>0</v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>0</v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>0</v>
      </c>
    </row>
    <row r="74" spans="1:29">
      <c r="A74" t="s">
        <v>327</v>
      </c>
      <c r="B74" t="s">
        <v>206</v>
      </c>
      <c r="C74" s="4">
        <f t="shared" si="2"/>
        <v>138882.19178082192</v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>0</v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>0</v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>0</v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>0</v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>0</v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>0</v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>138882.19178082192</v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>0</v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>0</v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>0</v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>0</v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>0</v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>0</v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>0</v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>0</v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>0</v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>0</v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>0</v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>0</v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>0</v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>0</v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>0</v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>0</v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>0</v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>0</v>
      </c>
    </row>
    <row r="75" spans="1:29">
      <c r="A75" t="s">
        <v>327</v>
      </c>
      <c r="B75" t="s">
        <v>242</v>
      </c>
      <c r="C75" s="4">
        <f t="shared" si="2"/>
        <v>0</v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>0</v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>0</v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>0</v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>0</v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>0</v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>0</v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>0</v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>0</v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>0</v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>0</v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>0</v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>0</v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>0</v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>0</v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>0</v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>0</v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>0</v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>0</v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>0</v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>0</v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>0</v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>0</v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>0</v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>0</v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>0</v>
      </c>
    </row>
    <row r="76" spans="1:29">
      <c r="A76" t="s">
        <v>327</v>
      </c>
      <c r="B76" t="s">
        <v>95</v>
      </c>
      <c r="C76" s="4">
        <f t="shared" si="2"/>
        <v>132210.9589041096</v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>0</v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>0</v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>0</v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>132210.9589041096</v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>0</v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>0</v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>0</v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>0</v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>0</v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>0</v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>0</v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>0</v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>0</v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>0</v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>0</v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>0</v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>0</v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>0</v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>0</v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>0</v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>0</v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>0</v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>0</v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>0</v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>0</v>
      </c>
    </row>
    <row r="77" spans="1:29">
      <c r="A77" t="s">
        <v>327</v>
      </c>
      <c r="B77" t="s">
        <v>100</v>
      </c>
      <c r="C77" s="4">
        <f t="shared" si="2"/>
        <v>0</v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>0</v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>0</v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>0</v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>0</v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>0</v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>0</v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>0</v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>0</v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>0</v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>0</v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>0</v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>0</v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>0</v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>0</v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>0</v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>0</v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>0</v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>0</v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>0</v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>0</v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>0</v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>0</v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>0</v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>0</v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>0</v>
      </c>
    </row>
    <row r="78" spans="1:29">
      <c r="A78" t="s">
        <v>327</v>
      </c>
      <c r="B78" t="s">
        <v>186</v>
      </c>
      <c r="C78" s="4">
        <f t="shared" si="2"/>
        <v>134380.82191780821</v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>0</v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>0</v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>0</v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>0</v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>0</v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>0</v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>134380.82191780821</v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>0</v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>0</v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>0</v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>0</v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>0</v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>0</v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>0</v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>0</v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>0</v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>0</v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>0</v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>0</v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>0</v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>0</v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>0</v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>0</v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>0</v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>0</v>
      </c>
    </row>
    <row r="79" spans="1:29">
      <c r="A79" t="s">
        <v>327</v>
      </c>
      <c r="B79" t="s">
        <v>218</v>
      </c>
      <c r="C79" s="4">
        <f t="shared" si="2"/>
        <v>139512.70131287671</v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>0</v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>0</v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>0</v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>0</v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>0</v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>0</v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>0</v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>139512.70131287671</v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>0</v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>0</v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>0</v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>0</v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>0</v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>0</v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>0</v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>0</v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>0</v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>0</v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>0</v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>0</v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>0</v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>0</v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>0</v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>0</v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>0</v>
      </c>
    </row>
    <row r="80" spans="1:29">
      <c r="A80" t="s">
        <v>327</v>
      </c>
      <c r="B80" t="s">
        <v>215</v>
      </c>
      <c r="C80" s="4">
        <f t="shared" si="2"/>
        <v>122745.20547945205</v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>0</v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>0</v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>0</v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>0</v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>0</v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>0</v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>0</v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>122745.20547945205</v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>0</v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>0</v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>0</v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>0</v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>0</v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>0</v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>0</v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>0</v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>0</v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>0</v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>0</v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>0</v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>0</v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>0</v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>0</v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>0</v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>0</v>
      </c>
    </row>
    <row r="81" spans="1:29">
      <c r="A81" t="s">
        <v>328</v>
      </c>
      <c r="B81" t="s">
        <v>37</v>
      </c>
      <c r="C81" s="4">
        <f t="shared" si="2"/>
        <v>0</v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>0</v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>0</v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>0</v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>0</v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>0</v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>0</v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>0</v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>0</v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>0</v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>0</v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>0</v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>0</v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>0</v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>0</v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>0</v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>0</v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>0</v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>0</v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>0</v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>0</v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>0</v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>0</v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>0</v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>0</v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>0</v>
      </c>
    </row>
    <row r="82" spans="1:29">
      <c r="A82" t="s">
        <v>331</v>
      </c>
      <c r="B82" t="s">
        <v>48</v>
      </c>
      <c r="C82" s="4">
        <f t="shared" si="2"/>
        <v>0</v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>0</v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>0</v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>0</v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>0</v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>0</v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>0</v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>0</v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>0</v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>0</v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>0</v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>0</v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>0</v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>0</v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>0</v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>0</v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>0</v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>0</v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>0</v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>0</v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>0</v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>0</v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>0</v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>0</v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>0</v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>0</v>
      </c>
    </row>
    <row r="83" spans="1:29">
      <c r="A83" t="s">
        <v>331</v>
      </c>
      <c r="B83" t="s">
        <v>201</v>
      </c>
      <c r="C83" s="4">
        <f t="shared" si="2"/>
        <v>0</v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>0</v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>0</v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>0</v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>0</v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>0</v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>0</v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>0</v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>0</v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>0</v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>0</v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>0</v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>0</v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>0</v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>0</v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>0</v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>0</v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>0</v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>0</v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>0</v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>0</v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>0</v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>0</v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>0</v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>0</v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>0</v>
      </c>
    </row>
    <row r="84" spans="1:29">
      <c r="A84" t="s">
        <v>334</v>
      </c>
      <c r="B84" t="s">
        <v>114</v>
      </c>
      <c r="C84" s="4">
        <f t="shared" si="2"/>
        <v>0</v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>0</v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>0</v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>0</v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>0</v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>0</v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>0</v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>0</v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>0</v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>0</v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>0</v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>0</v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>0</v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>0</v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>0</v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>0</v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>0</v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>0</v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>0</v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>0</v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>0</v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>0</v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>0</v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>0</v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>0</v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>0</v>
      </c>
    </row>
    <row r="85" spans="1:29">
      <c r="A85" t="s">
        <v>337</v>
      </c>
      <c r="B85" t="s">
        <v>79</v>
      </c>
      <c r="C85" s="4">
        <f t="shared" si="2"/>
        <v>0</v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>0</v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>0</v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>0</v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>0</v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>0</v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>0</v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>0</v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>0</v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>0</v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>0</v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>0</v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>0</v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>0</v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>0</v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>0</v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>0</v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>0</v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>0</v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>0</v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>0</v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>0</v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>0</v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>0</v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>0</v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>0</v>
      </c>
    </row>
    <row r="86" spans="1:29">
      <c r="A86" t="s">
        <v>340</v>
      </c>
      <c r="B86" t="s">
        <v>26</v>
      </c>
      <c r="C86" s="4">
        <f t="shared" si="2"/>
        <v>0</v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>0</v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>0</v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>0</v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>0</v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>0</v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>0</v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>0</v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>0</v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>0</v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>0</v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>0</v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>0</v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>0</v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>0</v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>0</v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>0</v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>0</v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>0</v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>0</v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>0</v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>0</v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>0</v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>0</v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>0</v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>0</v>
      </c>
    </row>
    <row r="87" spans="1:29">
      <c r="A87" t="s">
        <v>340</v>
      </c>
      <c r="B87" t="s">
        <v>38</v>
      </c>
      <c r="C87" s="4">
        <f t="shared" si="2"/>
        <v>0</v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>0</v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>0</v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>0</v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>0</v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>0</v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>0</v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>0</v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>0</v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>0</v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>0</v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>0</v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>0</v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>0</v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>0</v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>0</v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>0</v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>0</v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>0</v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>0</v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>0</v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>0</v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>0</v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>0</v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>0</v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>0</v>
      </c>
    </row>
    <row r="88" spans="1:29">
      <c r="A88" t="s">
        <v>340</v>
      </c>
      <c r="B88" t="s">
        <v>114</v>
      </c>
      <c r="C88" s="4">
        <f t="shared" si="2"/>
        <v>0</v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>0</v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>0</v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>0</v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>0</v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>0</v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>0</v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>0</v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>0</v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>0</v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>0</v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>0</v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>0</v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>0</v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>0</v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>0</v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>0</v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>0</v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>0</v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>0</v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>0</v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>0</v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>0</v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>0</v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>0</v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>0</v>
      </c>
    </row>
    <row r="89" spans="1:29">
      <c r="A89" t="s">
        <v>340</v>
      </c>
      <c r="B89" t="s">
        <v>174</v>
      </c>
      <c r="C89" s="4">
        <f t="shared" si="2"/>
        <v>0</v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>0</v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>0</v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>0</v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>0</v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>0</v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>0</v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>0</v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>0</v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>0</v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>0</v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>0</v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>0</v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>0</v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>0</v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>0</v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>0</v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>0</v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>0</v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>0</v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>0</v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>0</v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>0</v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>0</v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>0</v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>0</v>
      </c>
    </row>
    <row r="90" spans="1:29">
      <c r="A90" t="s">
        <v>340</v>
      </c>
      <c r="B90" t="s">
        <v>240</v>
      </c>
      <c r="C90" s="4">
        <f t="shared" si="2"/>
        <v>0</v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>0</v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>0</v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>0</v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>0</v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>0</v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>0</v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>0</v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>0</v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>0</v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>0</v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>0</v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>0</v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>0</v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>0</v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>0</v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>0</v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>0</v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>0</v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>0</v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>0</v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>0</v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>0</v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>0</v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>0</v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>0</v>
      </c>
    </row>
    <row r="91" spans="1:29">
      <c r="A91" t="s">
        <v>340</v>
      </c>
      <c r="B91" t="s">
        <v>202</v>
      </c>
      <c r="C91" s="4">
        <f t="shared" si="2"/>
        <v>1117695.9903698629</v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>0</v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>0</v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>0</v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>0</v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>0</v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>0</v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>1117695.9903698629</v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>0</v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>0</v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>0</v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>0</v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>0</v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>0</v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>0</v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>0</v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>0</v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>0</v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>0</v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>0</v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>0</v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>0</v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>0</v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>0</v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>0</v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>0</v>
      </c>
    </row>
    <row r="92" spans="1:29">
      <c r="A92" t="s">
        <v>340</v>
      </c>
      <c r="B92" t="s">
        <v>139</v>
      </c>
      <c r="C92" s="4">
        <f t="shared" si="2"/>
        <v>943198.10031999997</v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>0</v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>0</v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>0</v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>0</v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>0</v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>0</v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>0</v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>0</v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>0</v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>0</v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>0</v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>0</v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>0</v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>0</v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>0</v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>943198.10031999997</v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>0</v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>0</v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>0</v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>0</v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>0</v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>0</v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>0</v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>0</v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>0</v>
      </c>
    </row>
    <row r="93" spans="1:29">
      <c r="A93" t="s">
        <v>343</v>
      </c>
      <c r="B93" t="s">
        <v>112</v>
      </c>
      <c r="C93" s="4">
        <f t="shared" si="2"/>
        <v>0</v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>0</v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>0</v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>0</v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>0</v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>0</v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>0</v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>0</v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>0</v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>0</v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>0</v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>0</v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>0</v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>0</v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>0</v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>0</v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>0</v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>0</v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>0</v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>0</v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>0</v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>0</v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>0</v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>0</v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>0</v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>0</v>
      </c>
    </row>
    <row r="94" spans="1:29">
      <c r="A94" t="s">
        <v>343</v>
      </c>
      <c r="B94" t="s">
        <v>116</v>
      </c>
      <c r="C94" s="4">
        <f t="shared" si="2"/>
        <v>0</v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>0</v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>0</v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>0</v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>0</v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>0</v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>0</v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>0</v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>0</v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>0</v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>0</v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>0</v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>0</v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>0</v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>0</v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>0</v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>0</v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>0</v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>0</v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>0</v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>0</v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>0</v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>0</v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>0</v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>0</v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>0</v>
      </c>
    </row>
    <row r="95" spans="1:29">
      <c r="A95" t="s">
        <v>343</v>
      </c>
      <c r="B95" t="s">
        <v>183</v>
      </c>
      <c r="C95" s="4">
        <f t="shared" si="2"/>
        <v>509517.72235643835</v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>0</v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>0</v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>0</v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>0</v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>509517.72235643835</v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>0</v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>0</v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>0</v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>0</v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>0</v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>0</v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>0</v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>0</v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>0</v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>0</v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>0</v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>0</v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>0</v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>0</v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>0</v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>0</v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>0</v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>0</v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>0</v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>0</v>
      </c>
    </row>
    <row r="96" spans="1:29">
      <c r="A96" t="s">
        <v>343</v>
      </c>
      <c r="B96" t="s">
        <v>196</v>
      </c>
      <c r="C96" s="4">
        <f t="shared" si="2"/>
        <v>217004.02519369862</v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>0</v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>0</v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>0</v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>0</v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>0</v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>0</v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>217004.02519369862</v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>0</v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>0</v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>0</v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>0</v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>0</v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>0</v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>0</v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>0</v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>0</v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>0</v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>0</v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>0</v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>0</v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>0</v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>0</v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>0</v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>0</v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>0</v>
      </c>
    </row>
    <row r="97" spans="1:29">
      <c r="A97" t="s">
        <v>346</v>
      </c>
      <c r="B97" t="s">
        <v>114</v>
      </c>
      <c r="C97" s="4">
        <f t="shared" si="2"/>
        <v>0</v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>0</v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>0</v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>0</v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>0</v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>0</v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>0</v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>0</v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>0</v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>0</v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>0</v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>0</v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>0</v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>0</v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>0</v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>0</v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>0</v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>0</v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>0</v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>0</v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>0</v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>0</v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>0</v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>0</v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>0</v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>0</v>
      </c>
    </row>
    <row r="98" spans="1:29">
      <c r="A98" t="s">
        <v>349</v>
      </c>
      <c r="B98" t="s">
        <v>30</v>
      </c>
      <c r="C98" s="4">
        <f t="shared" si="2"/>
        <v>0</v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>0</v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>0</v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>0</v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>0</v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>0</v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>0</v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>0</v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>0</v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>0</v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>0</v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>0</v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>0</v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>0</v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>0</v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>0</v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>0</v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>0</v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>0</v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>0</v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>0</v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>0</v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>0</v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>0</v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>0</v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>0</v>
      </c>
    </row>
    <row r="99" spans="1:29">
      <c r="A99" t="s">
        <v>349</v>
      </c>
      <c r="B99" t="s">
        <v>194</v>
      </c>
      <c r="C99" s="4">
        <f t="shared" si="2"/>
        <v>117272.28220273972</v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>0</v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>0</v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>0</v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>0</v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>0</v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>0</v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>117272.28220273972</v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>0</v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>0</v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>0</v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>0</v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>0</v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>0</v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>0</v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>0</v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>0</v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>0</v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>0</v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>0</v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>0</v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>0</v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>0</v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>0</v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>0</v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>0</v>
      </c>
    </row>
    <row r="100" spans="1:29">
      <c r="A100" t="s">
        <v>352</v>
      </c>
      <c r="B100" t="s">
        <v>107</v>
      </c>
      <c r="C100" s="4">
        <f t="shared" si="2"/>
        <v>0</v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>0</v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>0</v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>0</v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>0</v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>0</v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>0</v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>0</v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>0</v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>0</v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>0</v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>0</v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>0</v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>0</v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>0</v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>0</v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>0</v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>0</v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>0</v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>0</v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>0</v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>0</v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>0</v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>0</v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>0</v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>0</v>
      </c>
    </row>
    <row r="101" spans="1:29">
      <c r="A101" t="s">
        <v>352</v>
      </c>
      <c r="B101" t="s">
        <v>231</v>
      </c>
      <c r="C101" s="4">
        <f t="shared" si="2"/>
        <v>0</v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>0</v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>0</v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>0</v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>0</v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>0</v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>0</v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>0</v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>0</v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>0</v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>0</v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>0</v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>0</v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>0</v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>0</v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>0</v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>0</v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>0</v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>0</v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>0</v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>0</v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>0</v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>0</v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>0</v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>0</v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>0</v>
      </c>
    </row>
    <row r="102" spans="1:29">
      <c r="A102" t="s">
        <v>352</v>
      </c>
      <c r="B102" t="s">
        <v>242</v>
      </c>
      <c r="C102" s="4">
        <f t="shared" si="2"/>
        <v>0</v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>0</v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>0</v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>0</v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>0</v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>0</v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>0</v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>0</v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>0</v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>0</v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>0</v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>0</v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>0</v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>0</v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>0</v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>0</v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>0</v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>0</v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>0</v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>0</v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>0</v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>0</v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>0</v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>0</v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>0</v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>0</v>
      </c>
    </row>
    <row r="103" spans="1:29">
      <c r="A103" t="s">
        <v>352</v>
      </c>
      <c r="B103" t="s">
        <v>133</v>
      </c>
      <c r="C103" s="4">
        <f t="shared" si="2"/>
        <v>1277955.3860087672</v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>0</v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>0</v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>0</v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>0</v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>0</v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>0</v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>0</v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>0</v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>0</v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>0</v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>0</v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>0</v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>0</v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>0</v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>0</v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>0</v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>0</v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>0</v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>1277955.3860087672</v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>0</v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>0</v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>0</v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>0</v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>0</v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>0</v>
      </c>
    </row>
    <row r="104" spans="1:29">
      <c r="A104" t="s">
        <v>352</v>
      </c>
      <c r="B104" t="s">
        <v>135</v>
      </c>
      <c r="C104" s="4">
        <f t="shared" si="2"/>
        <v>1242894.4609641097</v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>0</v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>0</v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>0</v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>0</v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>0</v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>0</v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>0</v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>0</v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>0</v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>0</v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>0</v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>0</v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>0</v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>0</v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>0</v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>0</v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>0</v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>0</v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>0</v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>1242894.4609641097</v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>0</v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>0</v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>0</v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>0</v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>0</v>
      </c>
    </row>
    <row r="105" spans="1:29">
      <c r="A105" t="s">
        <v>355</v>
      </c>
      <c r="B105" t="s">
        <v>37</v>
      </c>
      <c r="C105" s="4">
        <f t="shared" si="2"/>
        <v>0</v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>0</v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>0</v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>0</v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>0</v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>0</v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>0</v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>0</v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>0</v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>0</v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>0</v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>0</v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>0</v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>0</v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>0</v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>0</v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>0</v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>0</v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>0</v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>0</v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>0</v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>0</v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>0</v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>0</v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>0</v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>0</v>
      </c>
    </row>
    <row r="106" spans="1:29">
      <c r="A106" t="s">
        <v>355</v>
      </c>
      <c r="B106" t="s">
        <v>240</v>
      </c>
      <c r="C106" s="4">
        <f t="shared" si="2"/>
        <v>0</v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>0</v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>0</v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>0</v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>0</v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>0</v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>0</v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>0</v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>0</v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>0</v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>0</v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>0</v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>0</v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>0</v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>0</v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>0</v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>0</v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>0</v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>0</v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>0</v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>0</v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>0</v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>0</v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>0</v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>0</v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>0</v>
      </c>
    </row>
    <row r="107" spans="1:29">
      <c r="A107" t="s">
        <v>355</v>
      </c>
      <c r="B107" t="s">
        <v>193</v>
      </c>
      <c r="C107" s="4">
        <f t="shared" si="2"/>
        <v>85135.594330136984</v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>0</v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>0</v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>0</v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>0</v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>0</v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>85135.594330136984</v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>0</v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>0</v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>0</v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>0</v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>0</v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>0</v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>0</v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>0</v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>0</v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>0</v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>0</v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>0</v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>0</v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>0</v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>0</v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>0</v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>0</v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>0</v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>0</v>
      </c>
    </row>
    <row r="108" spans="1:29">
      <c r="A108" t="s">
        <v>355</v>
      </c>
      <c r="B108" t="s">
        <v>166</v>
      </c>
      <c r="C108" s="4">
        <f t="shared" si="2"/>
        <v>120972.60273972603</v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>0</v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>0</v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>0</v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>0</v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>0</v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>0</v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>0</v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>120972.60273972603</v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>0</v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>0</v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>0</v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>0</v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>0</v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>0</v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>0</v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>0</v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>0</v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>0</v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>0</v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>0</v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>0</v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>0</v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>0</v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>0</v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>0</v>
      </c>
    </row>
    <row r="109" spans="1:29">
      <c r="A109" t="s">
        <v>358</v>
      </c>
      <c r="B109" t="s">
        <v>40</v>
      </c>
      <c r="C109" s="4">
        <f t="shared" si="2"/>
        <v>0</v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>0</v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>0</v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>0</v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>0</v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>0</v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>0</v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>0</v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>0</v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>0</v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>0</v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>0</v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>0</v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>0</v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>0</v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>0</v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>0</v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>0</v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>0</v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>0</v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>0</v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>0</v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>0</v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>0</v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>0</v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>0</v>
      </c>
    </row>
    <row r="110" spans="1:29">
      <c r="A110" t="s">
        <v>358</v>
      </c>
      <c r="B110" t="s">
        <v>196</v>
      </c>
      <c r="C110" s="4">
        <f t="shared" si="2"/>
        <v>0</v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>0</v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>0</v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>0</v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>0</v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>0</v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>0</v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>0</v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>0</v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>0</v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>0</v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>0</v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>0</v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>0</v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>0</v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>0</v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>0</v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>0</v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>0</v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>0</v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>0</v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>0</v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>0</v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>0</v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>0</v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>0</v>
      </c>
    </row>
    <row r="111" spans="1:29">
      <c r="A111" t="s">
        <v>361</v>
      </c>
      <c r="B111" t="s">
        <v>115</v>
      </c>
      <c r="C111" s="4">
        <f t="shared" si="2"/>
        <v>0</v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>0</v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>0</v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>0</v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>0</v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>0</v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>0</v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>0</v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>0</v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>0</v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>0</v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>0</v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>0</v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>0</v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>0</v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>0</v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>0</v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>0</v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>0</v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>0</v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>0</v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>0</v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>0</v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>0</v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>0</v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>0</v>
      </c>
    </row>
    <row r="112" spans="1:29">
      <c r="A112" t="s">
        <v>361</v>
      </c>
      <c r="B112" t="s">
        <v>112</v>
      </c>
      <c r="C112" s="4">
        <f t="shared" si="2"/>
        <v>0</v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>0</v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>0</v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>0</v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>0</v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>0</v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>0</v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>0</v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>0</v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>0</v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>0</v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>0</v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>0</v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>0</v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>0</v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>0</v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>0</v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>0</v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>0</v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>0</v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>0</v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>0</v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>0</v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>0</v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>0</v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>0</v>
      </c>
    </row>
    <row r="113" spans="1:29">
      <c r="A113" t="s">
        <v>361</v>
      </c>
      <c r="B113" t="s">
        <v>263</v>
      </c>
      <c r="C113" s="4">
        <f t="shared" si="2"/>
        <v>1510465.7534246575</v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>1510465.7534246575</v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>0</v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>0</v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>0</v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>0</v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>0</v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>0</v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>0</v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>0</v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>0</v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>0</v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>0</v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>0</v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>0</v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>0</v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>0</v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>0</v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>0</v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>0</v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>0</v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>0</v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>0</v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>0</v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>0</v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>0</v>
      </c>
    </row>
    <row r="114" spans="1:29">
      <c r="A114" t="s">
        <v>361</v>
      </c>
      <c r="B114" t="s">
        <v>175</v>
      </c>
      <c r="C114" s="4">
        <f t="shared" si="2"/>
        <v>110268.49315068492</v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>0</v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>0</v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>0</v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>0</v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>110268.49315068492</v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>0</v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>0</v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>0</v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>0</v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>0</v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>0</v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>0</v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>0</v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>0</v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>0</v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>0</v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>0</v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>0</v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>0</v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>0</v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>0</v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>0</v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>0</v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>0</v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>0</v>
      </c>
    </row>
    <row r="115" spans="1:29">
      <c r="A115" t="s">
        <v>361</v>
      </c>
      <c r="B115" t="s">
        <v>201</v>
      </c>
      <c r="C115" s="4">
        <f t="shared" si="2"/>
        <v>318599.61149205477</v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>0</v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>0</v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>0</v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>0</v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>0</v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>0</v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>318599.61149205477</v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>0</v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>0</v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>0</v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>0</v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>0</v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>0</v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>0</v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>0</v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>0</v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>0</v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>0</v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>0</v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>0</v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>0</v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>0</v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>0</v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>0</v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>0</v>
      </c>
    </row>
    <row r="116" spans="1:29">
      <c r="A116" t="s">
        <v>364</v>
      </c>
      <c r="B116" t="s">
        <v>77</v>
      </c>
      <c r="C116" s="4">
        <f t="shared" si="2"/>
        <v>0</v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>0</v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>0</v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>0</v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>0</v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>0</v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>0</v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>0</v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>0</v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>0</v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>0</v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>0</v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>0</v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>0</v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>0</v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>0</v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>0</v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>0</v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>0</v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>0</v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>0</v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>0</v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>0</v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>0</v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>0</v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>0</v>
      </c>
    </row>
    <row r="117" spans="1:29">
      <c r="A117" t="s">
        <v>364</v>
      </c>
      <c r="B117" t="s">
        <v>81</v>
      </c>
      <c r="C117" s="4">
        <f t="shared" si="2"/>
        <v>0</v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>0</v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>0</v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>0</v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>0</v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>0</v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>0</v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>0</v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>0</v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>0</v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>0</v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>0</v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>0</v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>0</v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>0</v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>0</v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>0</v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>0</v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>0</v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>0</v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>0</v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>0</v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>0</v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>0</v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>0</v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>0</v>
      </c>
    </row>
    <row r="118" spans="1:29">
      <c r="A118" t="s">
        <v>364</v>
      </c>
      <c r="B118" t="s">
        <v>242</v>
      </c>
      <c r="C118" s="4">
        <f t="shared" si="2"/>
        <v>0</v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>0</v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>0</v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>0</v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>0</v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>0</v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>0</v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>0</v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>0</v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>0</v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>0</v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>0</v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>0</v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>0</v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>0</v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>0</v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>0</v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>0</v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>0</v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>0</v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>0</v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>0</v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>0</v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>0</v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>0</v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>0</v>
      </c>
    </row>
    <row r="119" spans="1:29">
      <c r="A119" t="s">
        <v>364</v>
      </c>
      <c r="B119" t="s">
        <v>145</v>
      </c>
      <c r="C119" s="4">
        <f t="shared" si="2"/>
        <v>148454.33697534248</v>
      </c>
      <c r="E119" s="4">
        <f>IF(AND(SUMIFS(Investors!$P:$P,Investors!$A:$A,$A119,Investors!$G:$G,$B119)-$B$2&lt;=E$4,SUMIFS(Investors!$P:$P,Investors!$A:$A,$A119,Investors!$G:$G,$B119)-$B$2&gt;D$4),SUMIFS(Investors!$Q:$Q,Investors!$A:$A,$A119,Investors!$G:$G,$B119),0)</f>
        <v>0</v>
      </c>
      <c r="F119" s="4">
        <f>IF(AND(SUMIFS(Investors!$P:$P,Investors!$A:$A,$A119,Investors!$G:$G,$B119)-$B$2&lt;=F$4,SUMIFS(Investors!$P:$P,Investors!$A:$A,$A119,Investors!$G:$G,$B119)-$B$2&gt;E$4),SUMIFS(Investors!$Q:$Q,Investors!$A:$A,$A119,Investors!$G:$G,$B119),0)</f>
        <v>0</v>
      </c>
      <c r="G119" s="4">
        <f>IF(AND(SUMIFS(Investors!$P:$P,Investors!$A:$A,$A119,Investors!$G:$G,$B119)-$B$2&lt;=G$4,SUMIFS(Investors!$P:$P,Investors!$A:$A,$A119,Investors!$G:$G,$B119)-$B$2&gt;F$4),SUMIFS(Investors!$Q:$Q,Investors!$A:$A,$A119,Investors!$G:$G,$B119),0)</f>
        <v>0</v>
      </c>
      <c r="H119" s="4">
        <f>IF(AND(SUMIFS(Investors!$P:$P,Investors!$A:$A,$A119,Investors!$G:$G,$B119)-$B$2&lt;=H$4,SUMIFS(Investors!$P:$P,Investors!$A:$A,$A119,Investors!$G:$G,$B119)-$B$2&gt;G$4),SUMIFS(Investors!$Q:$Q,Investors!$A:$A,$A119,Investors!$G:$G,$B119),0)</f>
        <v>0</v>
      </c>
      <c r="I119" s="4">
        <f>IF(AND(SUMIFS(Investors!$P:$P,Investors!$A:$A,$A119,Investors!$G:$G,$B119)-$B$2&lt;=I$4,SUMIFS(Investors!$P:$P,Investors!$A:$A,$A119,Investors!$G:$G,$B119)-$B$2&gt;H$4),SUMIFS(Investors!$Q:$Q,Investors!$A:$A,$A119,Investors!$G:$G,$B119),0)</f>
        <v>0</v>
      </c>
      <c r="J119" s="4">
        <f>IF(AND(SUMIFS(Investors!$P:$P,Investors!$A:$A,$A119,Investors!$G:$G,$B119)-$B$2&lt;=J$4,SUMIFS(Investors!$P:$P,Investors!$A:$A,$A119,Investors!$G:$G,$B119)-$B$2&gt;I$4),SUMIFS(Investors!$Q:$Q,Investors!$A:$A,$A119,Investors!$G:$G,$B119),0)</f>
        <v>0</v>
      </c>
      <c r="K119" s="4">
        <f>IF(AND(SUMIFS(Investors!$P:$P,Investors!$A:$A,$A119,Investors!$G:$G,$B119)-$B$2&lt;=K$4,SUMIFS(Investors!$P:$P,Investors!$A:$A,$A119,Investors!$G:$G,$B119)-$B$2&gt;J$4),SUMIFS(Investors!$Q:$Q,Investors!$A:$A,$A119,Investors!$G:$G,$B119),0)</f>
        <v>0</v>
      </c>
      <c r="L119" s="4">
        <f>IF(AND(SUMIFS(Investors!$P:$P,Investors!$A:$A,$A119,Investors!$G:$G,$B119)-$B$2&lt;=L$4,SUMIFS(Investors!$P:$P,Investors!$A:$A,$A119,Investors!$G:$G,$B119)-$B$2&gt;K$4),SUMIFS(Investors!$Q:$Q,Investors!$A:$A,$A119,Investors!$G:$G,$B119),0)</f>
        <v>148454.33697534248</v>
      </c>
      <c r="M119" s="4">
        <f>IF(AND(SUMIFS(Investors!$P:$P,Investors!$A:$A,$A119,Investors!$G:$G,$B119)-$B$2&lt;=M$4,SUMIFS(Investors!$P:$P,Investors!$A:$A,$A119,Investors!$G:$G,$B119)-$B$2&gt;L$4),SUMIFS(Investors!$Q:$Q,Investors!$A:$A,$A119,Investors!$G:$G,$B119),0)</f>
        <v>0</v>
      </c>
      <c r="N119" s="4">
        <f>IF(AND(SUMIFS(Investors!$P:$P,Investors!$A:$A,$A119,Investors!$G:$G,$B119)-$B$2&lt;=N$4,SUMIFS(Investors!$P:$P,Investors!$A:$A,$A119,Investors!$G:$G,$B119)-$B$2&gt;M$4),SUMIFS(Investors!$Q:$Q,Investors!$A:$A,$A119,Investors!$G:$G,$B119),0)</f>
        <v>0</v>
      </c>
      <c r="O119" s="4">
        <f>IF(AND(SUMIFS(Investors!$P:$P,Investors!$A:$A,$A119,Investors!$G:$G,$B119)-$B$2&lt;=O$4,SUMIFS(Investors!$P:$P,Investors!$A:$A,$A119,Investors!$G:$G,$B119)-$B$2&gt;N$4),SUMIFS(Investors!$Q:$Q,Investors!$A:$A,$A119,Investors!$G:$G,$B119),0)</f>
        <v>0</v>
      </c>
      <c r="P119" s="4">
        <f>IF(AND(SUMIFS(Investors!$P:$P,Investors!$A:$A,$A119,Investors!$G:$G,$B119)-$B$2&lt;=P$4,SUMIFS(Investors!$P:$P,Investors!$A:$A,$A119,Investors!$G:$G,$B119)-$B$2&gt;O$4),SUMIFS(Investors!$Q:$Q,Investors!$A:$A,$A119,Investors!$G:$G,$B119),0)</f>
        <v>0</v>
      </c>
      <c r="Q119" s="4">
        <f>IF(AND(SUMIFS(Investors!$P:$P,Investors!$A:$A,$A119,Investors!$G:$G,$B119)-$B$2&lt;=Q$4,SUMIFS(Investors!$P:$P,Investors!$A:$A,$A119,Investors!$G:$G,$B119)-$B$2&gt;P$4),SUMIFS(Investors!$Q:$Q,Investors!$A:$A,$A119,Investors!$G:$G,$B119),0)</f>
        <v>0</v>
      </c>
      <c r="R119" s="4">
        <f>IF(AND(SUMIFS(Investors!$P:$P,Investors!$A:$A,$A119,Investors!$G:$G,$B119)-$B$2&lt;=R$4,SUMIFS(Investors!$P:$P,Investors!$A:$A,$A119,Investors!$G:$G,$B119)-$B$2&gt;Q$4),SUMIFS(Investors!$Q:$Q,Investors!$A:$A,$A119,Investors!$G:$G,$B119),0)</f>
        <v>0</v>
      </c>
      <c r="S119" s="4">
        <f>IF(AND(SUMIFS(Investors!$P:$P,Investors!$A:$A,$A119,Investors!$G:$G,$B119)-$B$2&lt;=S$4,SUMIFS(Investors!$P:$P,Investors!$A:$A,$A119,Investors!$G:$G,$B119)-$B$2&gt;R$4),SUMIFS(Investors!$Q:$Q,Investors!$A:$A,$A119,Investors!$G:$G,$B119),0)</f>
        <v>0</v>
      </c>
      <c r="T119" s="4">
        <f>IF(AND(SUMIFS(Investors!$P:$P,Investors!$A:$A,$A119,Investors!$G:$G,$B119)-$B$2&lt;=T$4,SUMIFS(Investors!$P:$P,Investors!$A:$A,$A119,Investors!$G:$G,$B119)-$B$2&gt;S$4),SUMIFS(Investors!$Q:$Q,Investors!$A:$A,$A119,Investors!$G:$G,$B119),0)</f>
        <v>0</v>
      </c>
      <c r="U119" s="4">
        <f>IF(AND(SUMIFS(Investors!$P:$P,Investors!$A:$A,$A119,Investors!$G:$G,$B119)-$B$2&lt;=U$4,SUMIFS(Investors!$P:$P,Investors!$A:$A,$A119,Investors!$G:$G,$B119)-$B$2&gt;T$4),SUMIFS(Investors!$Q:$Q,Investors!$A:$A,$A119,Investors!$G:$G,$B119),0)</f>
        <v>0</v>
      </c>
      <c r="V119" s="4">
        <f>IF(AND(SUMIFS(Investors!$P:$P,Investors!$A:$A,$A119,Investors!$G:$G,$B119)-$B$2&lt;=V$4,SUMIFS(Investors!$P:$P,Investors!$A:$A,$A119,Investors!$G:$G,$B119)-$B$2&gt;U$4),SUMIFS(Investors!$Q:$Q,Investors!$A:$A,$A119,Investors!$G:$G,$B119),0)</f>
        <v>0</v>
      </c>
      <c r="W119" s="4">
        <f>IF(AND(SUMIFS(Investors!$P:$P,Investors!$A:$A,$A119,Investors!$G:$G,$B119)-$B$2&lt;=W$4,SUMIFS(Investors!$P:$P,Investors!$A:$A,$A119,Investors!$G:$G,$B119)-$B$2&gt;V$4),SUMIFS(Investors!$Q:$Q,Investors!$A:$A,$A119,Investors!$G:$G,$B119),0)</f>
        <v>0</v>
      </c>
      <c r="X119" s="4">
        <f>IF(AND(SUMIFS(Investors!$P:$P,Investors!$A:$A,$A119,Investors!$G:$G,$B119)-$B$2&lt;=X$4,SUMIFS(Investors!$P:$P,Investors!$A:$A,$A119,Investors!$G:$G,$B119)-$B$2&gt;W$4),SUMIFS(Investors!$Q:$Q,Investors!$A:$A,$A119,Investors!$G:$G,$B119),0)</f>
        <v>0</v>
      </c>
      <c r="Y119" s="4">
        <f>IF(AND(SUMIFS(Investors!$P:$P,Investors!$A:$A,$A119,Investors!$G:$G,$B119)-$B$2&lt;=Y$4,SUMIFS(Investors!$P:$P,Investors!$A:$A,$A119,Investors!$G:$G,$B119)-$B$2&gt;X$4),SUMIFS(Investors!$Q:$Q,Investors!$A:$A,$A119,Investors!$G:$G,$B119),0)</f>
        <v>0</v>
      </c>
      <c r="Z119" s="4">
        <f>IF(AND(SUMIFS(Investors!$P:$P,Investors!$A:$A,$A119,Investors!$G:$G,$B119)-$B$2&lt;=Z$4,SUMIFS(Investors!$P:$P,Investors!$A:$A,$A119,Investors!$G:$G,$B119)-$B$2&gt;Y$4),SUMIFS(Investors!$Q:$Q,Investors!$A:$A,$A119,Investors!$G:$G,$B119),0)</f>
        <v>0</v>
      </c>
      <c r="AA119" s="4">
        <f>IF(AND(SUMIFS(Investors!$P:$P,Investors!$A:$A,$A119,Investors!$G:$G,$B119)-$B$2&lt;=AA$4,SUMIFS(Investors!$P:$P,Investors!$A:$A,$A119,Investors!$G:$G,$B119)-$B$2&gt;Z$4),SUMIFS(Investors!$Q:$Q,Investors!$A:$A,$A119,Investors!$G:$G,$B119),0)</f>
        <v>0</v>
      </c>
      <c r="AB119" s="4">
        <f>IF(AND(SUMIFS(Investors!$P:$P,Investors!$A:$A,$A119,Investors!$G:$G,$B119)-$B$2&lt;=AB$4,SUMIFS(Investors!$P:$P,Investors!$A:$A,$A119,Investors!$G:$G,$B119)-$B$2&gt;AA$4),SUMIFS(Investors!$Q:$Q,Investors!$A:$A,$A119,Investors!$G:$G,$B119),0)</f>
        <v>0</v>
      </c>
      <c r="AC119" s="4">
        <f>IF(AND(SUMIFS(Investors!$P:$P,Investors!$A:$A,$A119,Investors!$G:$G,$B119)-$B$2&lt;=AC$4,SUMIFS(Investors!$P:$P,Investors!$A:$A,$A119,Investors!$G:$G,$B119)-$B$2&gt;AB$4),SUMIFS(Investors!$Q:$Q,Investors!$A:$A,$A119,Investors!$G:$G,$B119),0)</f>
        <v>0</v>
      </c>
    </row>
    <row r="120" spans="1:29">
      <c r="A120" t="s">
        <v>367</v>
      </c>
      <c r="B120" t="s">
        <v>92</v>
      </c>
      <c r="C120" s="4">
        <f t="shared" si="2"/>
        <v>0</v>
      </c>
      <c r="E120" s="4">
        <f>IF(AND(SUMIFS(Investors!$P:$P,Investors!$A:$A,$A120,Investors!$G:$G,$B120)-$B$2&lt;=E$4,SUMIFS(Investors!$P:$P,Investors!$A:$A,$A120,Investors!$G:$G,$B120)-$B$2&gt;D$4),SUMIFS(Investors!$Q:$Q,Investors!$A:$A,$A120,Investors!$G:$G,$B120),0)</f>
        <v>0</v>
      </c>
      <c r="F120" s="4">
        <f>IF(AND(SUMIFS(Investors!$P:$P,Investors!$A:$A,$A120,Investors!$G:$G,$B120)-$B$2&lt;=F$4,SUMIFS(Investors!$P:$P,Investors!$A:$A,$A120,Investors!$G:$G,$B120)-$B$2&gt;E$4),SUMIFS(Investors!$Q:$Q,Investors!$A:$A,$A120,Investors!$G:$G,$B120),0)</f>
        <v>0</v>
      </c>
      <c r="G120" s="4">
        <f>IF(AND(SUMIFS(Investors!$P:$P,Investors!$A:$A,$A120,Investors!$G:$G,$B120)-$B$2&lt;=G$4,SUMIFS(Investors!$P:$P,Investors!$A:$A,$A120,Investors!$G:$G,$B120)-$B$2&gt;F$4),SUMIFS(Investors!$Q:$Q,Investors!$A:$A,$A120,Investors!$G:$G,$B120),0)</f>
        <v>0</v>
      </c>
      <c r="H120" s="4">
        <f>IF(AND(SUMIFS(Investors!$P:$P,Investors!$A:$A,$A120,Investors!$G:$G,$B120)-$B$2&lt;=H$4,SUMIFS(Investors!$P:$P,Investors!$A:$A,$A120,Investors!$G:$G,$B120)-$B$2&gt;G$4),SUMIFS(Investors!$Q:$Q,Investors!$A:$A,$A120,Investors!$G:$G,$B120),0)</f>
        <v>0</v>
      </c>
      <c r="I120" s="4">
        <f>IF(AND(SUMIFS(Investors!$P:$P,Investors!$A:$A,$A120,Investors!$G:$G,$B120)-$B$2&lt;=I$4,SUMIFS(Investors!$P:$P,Investors!$A:$A,$A120,Investors!$G:$G,$B120)-$B$2&gt;H$4),SUMIFS(Investors!$Q:$Q,Investors!$A:$A,$A120,Investors!$G:$G,$B120),0)</f>
        <v>0</v>
      </c>
      <c r="J120" s="4">
        <f>IF(AND(SUMIFS(Investors!$P:$P,Investors!$A:$A,$A120,Investors!$G:$G,$B120)-$B$2&lt;=J$4,SUMIFS(Investors!$P:$P,Investors!$A:$A,$A120,Investors!$G:$G,$B120)-$B$2&gt;I$4),SUMIFS(Investors!$Q:$Q,Investors!$A:$A,$A120,Investors!$G:$G,$B120),0)</f>
        <v>0</v>
      </c>
      <c r="K120" s="4">
        <f>IF(AND(SUMIFS(Investors!$P:$P,Investors!$A:$A,$A120,Investors!$G:$G,$B120)-$B$2&lt;=K$4,SUMIFS(Investors!$P:$P,Investors!$A:$A,$A120,Investors!$G:$G,$B120)-$B$2&gt;J$4),SUMIFS(Investors!$Q:$Q,Investors!$A:$A,$A120,Investors!$G:$G,$B120),0)</f>
        <v>0</v>
      </c>
      <c r="L120" s="4">
        <f>IF(AND(SUMIFS(Investors!$P:$P,Investors!$A:$A,$A120,Investors!$G:$G,$B120)-$B$2&lt;=L$4,SUMIFS(Investors!$P:$P,Investors!$A:$A,$A120,Investors!$G:$G,$B120)-$B$2&gt;K$4),SUMIFS(Investors!$Q:$Q,Investors!$A:$A,$A120,Investors!$G:$G,$B120),0)</f>
        <v>0</v>
      </c>
      <c r="M120" s="4">
        <f>IF(AND(SUMIFS(Investors!$P:$P,Investors!$A:$A,$A120,Investors!$G:$G,$B120)-$B$2&lt;=M$4,SUMIFS(Investors!$P:$P,Investors!$A:$A,$A120,Investors!$G:$G,$B120)-$B$2&gt;L$4),SUMIFS(Investors!$Q:$Q,Investors!$A:$A,$A120,Investors!$G:$G,$B120),0)</f>
        <v>0</v>
      </c>
      <c r="N120" s="4">
        <f>IF(AND(SUMIFS(Investors!$P:$P,Investors!$A:$A,$A120,Investors!$G:$G,$B120)-$B$2&lt;=N$4,SUMIFS(Investors!$P:$P,Investors!$A:$A,$A120,Investors!$G:$G,$B120)-$B$2&gt;M$4),SUMIFS(Investors!$Q:$Q,Investors!$A:$A,$A120,Investors!$G:$G,$B120),0)</f>
        <v>0</v>
      </c>
      <c r="O120" s="4">
        <f>IF(AND(SUMIFS(Investors!$P:$P,Investors!$A:$A,$A120,Investors!$G:$G,$B120)-$B$2&lt;=O$4,SUMIFS(Investors!$P:$P,Investors!$A:$A,$A120,Investors!$G:$G,$B120)-$B$2&gt;N$4),SUMIFS(Investors!$Q:$Q,Investors!$A:$A,$A120,Investors!$G:$G,$B120),0)</f>
        <v>0</v>
      </c>
      <c r="P120" s="4">
        <f>IF(AND(SUMIFS(Investors!$P:$P,Investors!$A:$A,$A120,Investors!$G:$G,$B120)-$B$2&lt;=P$4,SUMIFS(Investors!$P:$P,Investors!$A:$A,$A120,Investors!$G:$G,$B120)-$B$2&gt;O$4),SUMIFS(Investors!$Q:$Q,Investors!$A:$A,$A120,Investors!$G:$G,$B120),0)</f>
        <v>0</v>
      </c>
      <c r="Q120" s="4">
        <f>IF(AND(SUMIFS(Investors!$P:$P,Investors!$A:$A,$A120,Investors!$G:$G,$B120)-$B$2&lt;=Q$4,SUMIFS(Investors!$P:$P,Investors!$A:$A,$A120,Investors!$G:$G,$B120)-$B$2&gt;P$4),SUMIFS(Investors!$Q:$Q,Investors!$A:$A,$A120,Investors!$G:$G,$B120),0)</f>
        <v>0</v>
      </c>
      <c r="R120" s="4">
        <f>IF(AND(SUMIFS(Investors!$P:$P,Investors!$A:$A,$A120,Investors!$G:$G,$B120)-$B$2&lt;=R$4,SUMIFS(Investors!$P:$P,Investors!$A:$A,$A120,Investors!$G:$G,$B120)-$B$2&gt;Q$4),SUMIFS(Investors!$Q:$Q,Investors!$A:$A,$A120,Investors!$G:$G,$B120),0)</f>
        <v>0</v>
      </c>
      <c r="S120" s="4">
        <f>IF(AND(SUMIFS(Investors!$P:$P,Investors!$A:$A,$A120,Investors!$G:$G,$B120)-$B$2&lt;=S$4,SUMIFS(Investors!$P:$P,Investors!$A:$A,$A120,Investors!$G:$G,$B120)-$B$2&gt;R$4),SUMIFS(Investors!$Q:$Q,Investors!$A:$A,$A120,Investors!$G:$G,$B120),0)</f>
        <v>0</v>
      </c>
      <c r="T120" s="4">
        <f>IF(AND(SUMIFS(Investors!$P:$P,Investors!$A:$A,$A120,Investors!$G:$G,$B120)-$B$2&lt;=T$4,SUMIFS(Investors!$P:$P,Investors!$A:$A,$A120,Investors!$G:$G,$B120)-$B$2&gt;S$4),SUMIFS(Investors!$Q:$Q,Investors!$A:$A,$A120,Investors!$G:$G,$B120),0)</f>
        <v>0</v>
      </c>
      <c r="U120" s="4">
        <f>IF(AND(SUMIFS(Investors!$P:$P,Investors!$A:$A,$A120,Investors!$G:$G,$B120)-$B$2&lt;=U$4,SUMIFS(Investors!$P:$P,Investors!$A:$A,$A120,Investors!$G:$G,$B120)-$B$2&gt;T$4),SUMIFS(Investors!$Q:$Q,Investors!$A:$A,$A120,Investors!$G:$G,$B120),0)</f>
        <v>0</v>
      </c>
      <c r="V120" s="4">
        <f>IF(AND(SUMIFS(Investors!$P:$P,Investors!$A:$A,$A120,Investors!$G:$G,$B120)-$B$2&lt;=V$4,SUMIFS(Investors!$P:$P,Investors!$A:$A,$A120,Investors!$G:$G,$B120)-$B$2&gt;U$4),SUMIFS(Investors!$Q:$Q,Investors!$A:$A,$A120,Investors!$G:$G,$B120),0)</f>
        <v>0</v>
      </c>
      <c r="W120" s="4">
        <f>IF(AND(SUMIFS(Investors!$P:$P,Investors!$A:$A,$A120,Investors!$G:$G,$B120)-$B$2&lt;=W$4,SUMIFS(Investors!$P:$P,Investors!$A:$A,$A120,Investors!$G:$G,$B120)-$B$2&gt;V$4),SUMIFS(Investors!$Q:$Q,Investors!$A:$A,$A120,Investors!$G:$G,$B120),0)</f>
        <v>0</v>
      </c>
      <c r="X120" s="4">
        <f>IF(AND(SUMIFS(Investors!$P:$P,Investors!$A:$A,$A120,Investors!$G:$G,$B120)-$B$2&lt;=X$4,SUMIFS(Investors!$P:$P,Investors!$A:$A,$A120,Investors!$G:$G,$B120)-$B$2&gt;W$4),SUMIFS(Investors!$Q:$Q,Investors!$A:$A,$A120,Investors!$G:$G,$B120),0)</f>
        <v>0</v>
      </c>
      <c r="Y120" s="4">
        <f>IF(AND(SUMIFS(Investors!$P:$P,Investors!$A:$A,$A120,Investors!$G:$G,$B120)-$B$2&lt;=Y$4,SUMIFS(Investors!$P:$P,Investors!$A:$A,$A120,Investors!$G:$G,$B120)-$B$2&gt;X$4),SUMIFS(Investors!$Q:$Q,Investors!$A:$A,$A120,Investors!$G:$G,$B120),0)</f>
        <v>0</v>
      </c>
      <c r="Z120" s="4">
        <f>IF(AND(SUMIFS(Investors!$P:$P,Investors!$A:$A,$A120,Investors!$G:$G,$B120)-$B$2&lt;=Z$4,SUMIFS(Investors!$P:$P,Investors!$A:$A,$A120,Investors!$G:$G,$B120)-$B$2&gt;Y$4),SUMIFS(Investors!$Q:$Q,Investors!$A:$A,$A120,Investors!$G:$G,$B120),0)</f>
        <v>0</v>
      </c>
      <c r="AA120" s="4">
        <f>IF(AND(SUMIFS(Investors!$P:$P,Investors!$A:$A,$A120,Investors!$G:$G,$B120)-$B$2&lt;=AA$4,SUMIFS(Investors!$P:$P,Investors!$A:$A,$A120,Investors!$G:$G,$B120)-$B$2&gt;Z$4),SUMIFS(Investors!$Q:$Q,Investors!$A:$A,$A120,Investors!$G:$G,$B120),0)</f>
        <v>0</v>
      </c>
      <c r="AB120" s="4">
        <f>IF(AND(SUMIFS(Investors!$P:$P,Investors!$A:$A,$A120,Investors!$G:$G,$B120)-$B$2&lt;=AB$4,SUMIFS(Investors!$P:$P,Investors!$A:$A,$A120,Investors!$G:$G,$B120)-$B$2&gt;AA$4),SUMIFS(Investors!$Q:$Q,Investors!$A:$A,$A120,Investors!$G:$G,$B120),0)</f>
        <v>0</v>
      </c>
      <c r="AC120" s="4">
        <f>IF(AND(SUMIFS(Investors!$P:$P,Investors!$A:$A,$A120,Investors!$G:$G,$B120)-$B$2&lt;=AC$4,SUMIFS(Investors!$P:$P,Investors!$A:$A,$A120,Investors!$G:$G,$B120)-$B$2&gt;AB$4),SUMIFS(Investors!$Q:$Q,Investors!$A:$A,$A120,Investors!$G:$G,$B120),0)</f>
        <v>0</v>
      </c>
    </row>
    <row r="121" spans="1:29">
      <c r="A121" t="s">
        <v>370</v>
      </c>
      <c r="B121" t="s">
        <v>33</v>
      </c>
      <c r="C121" s="4">
        <f t="shared" si="2"/>
        <v>0</v>
      </c>
      <c r="E121" s="4">
        <f>IF(AND(SUMIFS(Investors!$P:$P,Investors!$A:$A,$A121,Investors!$G:$G,$B121)-$B$2&lt;=E$4,SUMIFS(Investors!$P:$P,Investors!$A:$A,$A121,Investors!$G:$G,$B121)-$B$2&gt;D$4),SUMIFS(Investors!$Q:$Q,Investors!$A:$A,$A121,Investors!$G:$G,$B121),0)</f>
        <v>0</v>
      </c>
      <c r="F121" s="4">
        <f>IF(AND(SUMIFS(Investors!$P:$P,Investors!$A:$A,$A121,Investors!$G:$G,$B121)-$B$2&lt;=F$4,SUMIFS(Investors!$P:$P,Investors!$A:$A,$A121,Investors!$G:$G,$B121)-$B$2&gt;E$4),SUMIFS(Investors!$Q:$Q,Investors!$A:$A,$A121,Investors!$G:$G,$B121),0)</f>
        <v>0</v>
      </c>
      <c r="G121" s="4">
        <f>IF(AND(SUMIFS(Investors!$P:$P,Investors!$A:$A,$A121,Investors!$G:$G,$B121)-$B$2&lt;=G$4,SUMIFS(Investors!$P:$P,Investors!$A:$A,$A121,Investors!$G:$G,$B121)-$B$2&gt;F$4),SUMIFS(Investors!$Q:$Q,Investors!$A:$A,$A121,Investors!$G:$G,$B121),0)</f>
        <v>0</v>
      </c>
      <c r="H121" s="4">
        <f>IF(AND(SUMIFS(Investors!$P:$P,Investors!$A:$A,$A121,Investors!$G:$G,$B121)-$B$2&lt;=H$4,SUMIFS(Investors!$P:$P,Investors!$A:$A,$A121,Investors!$G:$G,$B121)-$B$2&gt;G$4),SUMIFS(Investors!$Q:$Q,Investors!$A:$A,$A121,Investors!$G:$G,$B121),0)</f>
        <v>0</v>
      </c>
      <c r="I121" s="4">
        <f>IF(AND(SUMIFS(Investors!$P:$P,Investors!$A:$A,$A121,Investors!$G:$G,$B121)-$B$2&lt;=I$4,SUMIFS(Investors!$P:$P,Investors!$A:$A,$A121,Investors!$G:$G,$B121)-$B$2&gt;H$4),SUMIFS(Investors!$Q:$Q,Investors!$A:$A,$A121,Investors!$G:$G,$B121),0)</f>
        <v>0</v>
      </c>
      <c r="J121" s="4">
        <f>IF(AND(SUMIFS(Investors!$P:$P,Investors!$A:$A,$A121,Investors!$G:$G,$B121)-$B$2&lt;=J$4,SUMIFS(Investors!$P:$P,Investors!$A:$A,$A121,Investors!$G:$G,$B121)-$B$2&gt;I$4),SUMIFS(Investors!$Q:$Q,Investors!$A:$A,$A121,Investors!$G:$G,$B121),0)</f>
        <v>0</v>
      </c>
      <c r="K121" s="4">
        <f>IF(AND(SUMIFS(Investors!$P:$P,Investors!$A:$A,$A121,Investors!$G:$G,$B121)-$B$2&lt;=K$4,SUMIFS(Investors!$P:$P,Investors!$A:$A,$A121,Investors!$G:$G,$B121)-$B$2&gt;J$4),SUMIFS(Investors!$Q:$Q,Investors!$A:$A,$A121,Investors!$G:$G,$B121),0)</f>
        <v>0</v>
      </c>
      <c r="L121" s="4">
        <f>IF(AND(SUMIFS(Investors!$P:$P,Investors!$A:$A,$A121,Investors!$G:$G,$B121)-$B$2&lt;=L$4,SUMIFS(Investors!$P:$P,Investors!$A:$A,$A121,Investors!$G:$G,$B121)-$B$2&gt;K$4),SUMIFS(Investors!$Q:$Q,Investors!$A:$A,$A121,Investors!$G:$G,$B121),0)</f>
        <v>0</v>
      </c>
      <c r="M121" s="4">
        <f>IF(AND(SUMIFS(Investors!$P:$P,Investors!$A:$A,$A121,Investors!$G:$G,$B121)-$B$2&lt;=M$4,SUMIFS(Investors!$P:$P,Investors!$A:$A,$A121,Investors!$G:$G,$B121)-$B$2&gt;L$4),SUMIFS(Investors!$Q:$Q,Investors!$A:$A,$A121,Investors!$G:$G,$B121),0)</f>
        <v>0</v>
      </c>
      <c r="N121" s="4">
        <f>IF(AND(SUMIFS(Investors!$P:$P,Investors!$A:$A,$A121,Investors!$G:$G,$B121)-$B$2&lt;=N$4,SUMIFS(Investors!$P:$P,Investors!$A:$A,$A121,Investors!$G:$G,$B121)-$B$2&gt;M$4),SUMIFS(Investors!$Q:$Q,Investors!$A:$A,$A121,Investors!$G:$G,$B121),0)</f>
        <v>0</v>
      </c>
      <c r="O121" s="4">
        <f>IF(AND(SUMIFS(Investors!$P:$P,Investors!$A:$A,$A121,Investors!$G:$G,$B121)-$B$2&lt;=O$4,SUMIFS(Investors!$P:$P,Investors!$A:$A,$A121,Investors!$G:$G,$B121)-$B$2&gt;N$4),SUMIFS(Investors!$Q:$Q,Investors!$A:$A,$A121,Investors!$G:$G,$B121),0)</f>
        <v>0</v>
      </c>
      <c r="P121" s="4">
        <f>IF(AND(SUMIFS(Investors!$P:$P,Investors!$A:$A,$A121,Investors!$G:$G,$B121)-$B$2&lt;=P$4,SUMIFS(Investors!$P:$P,Investors!$A:$A,$A121,Investors!$G:$G,$B121)-$B$2&gt;O$4),SUMIFS(Investors!$Q:$Q,Investors!$A:$A,$A121,Investors!$G:$G,$B121),0)</f>
        <v>0</v>
      </c>
      <c r="Q121" s="4">
        <f>IF(AND(SUMIFS(Investors!$P:$P,Investors!$A:$A,$A121,Investors!$G:$G,$B121)-$B$2&lt;=Q$4,SUMIFS(Investors!$P:$P,Investors!$A:$A,$A121,Investors!$G:$G,$B121)-$B$2&gt;P$4),SUMIFS(Investors!$Q:$Q,Investors!$A:$A,$A121,Investors!$G:$G,$B121),0)</f>
        <v>0</v>
      </c>
      <c r="R121" s="4">
        <f>IF(AND(SUMIFS(Investors!$P:$P,Investors!$A:$A,$A121,Investors!$G:$G,$B121)-$B$2&lt;=R$4,SUMIFS(Investors!$P:$P,Investors!$A:$A,$A121,Investors!$G:$G,$B121)-$B$2&gt;Q$4),SUMIFS(Investors!$Q:$Q,Investors!$A:$A,$A121,Investors!$G:$G,$B121),0)</f>
        <v>0</v>
      </c>
      <c r="S121" s="4">
        <f>IF(AND(SUMIFS(Investors!$P:$P,Investors!$A:$A,$A121,Investors!$G:$G,$B121)-$B$2&lt;=S$4,SUMIFS(Investors!$P:$P,Investors!$A:$A,$A121,Investors!$G:$G,$B121)-$B$2&gt;R$4),SUMIFS(Investors!$Q:$Q,Investors!$A:$A,$A121,Investors!$G:$G,$B121),0)</f>
        <v>0</v>
      </c>
      <c r="T121" s="4">
        <f>IF(AND(SUMIFS(Investors!$P:$P,Investors!$A:$A,$A121,Investors!$G:$G,$B121)-$B$2&lt;=T$4,SUMIFS(Investors!$P:$P,Investors!$A:$A,$A121,Investors!$G:$G,$B121)-$B$2&gt;S$4),SUMIFS(Investors!$Q:$Q,Investors!$A:$A,$A121,Investors!$G:$G,$B121),0)</f>
        <v>0</v>
      </c>
      <c r="U121" s="4">
        <f>IF(AND(SUMIFS(Investors!$P:$P,Investors!$A:$A,$A121,Investors!$G:$G,$B121)-$B$2&lt;=U$4,SUMIFS(Investors!$P:$P,Investors!$A:$A,$A121,Investors!$G:$G,$B121)-$B$2&gt;T$4),SUMIFS(Investors!$Q:$Q,Investors!$A:$A,$A121,Investors!$G:$G,$B121),0)</f>
        <v>0</v>
      </c>
      <c r="V121" s="4">
        <f>IF(AND(SUMIFS(Investors!$P:$P,Investors!$A:$A,$A121,Investors!$G:$G,$B121)-$B$2&lt;=V$4,SUMIFS(Investors!$P:$P,Investors!$A:$A,$A121,Investors!$G:$G,$B121)-$B$2&gt;U$4),SUMIFS(Investors!$Q:$Q,Investors!$A:$A,$A121,Investors!$G:$G,$B121),0)</f>
        <v>0</v>
      </c>
      <c r="W121" s="4">
        <f>IF(AND(SUMIFS(Investors!$P:$P,Investors!$A:$A,$A121,Investors!$G:$G,$B121)-$B$2&lt;=W$4,SUMIFS(Investors!$P:$P,Investors!$A:$A,$A121,Investors!$G:$G,$B121)-$B$2&gt;V$4),SUMIFS(Investors!$Q:$Q,Investors!$A:$A,$A121,Investors!$G:$G,$B121),0)</f>
        <v>0</v>
      </c>
      <c r="X121" s="4">
        <f>IF(AND(SUMIFS(Investors!$P:$P,Investors!$A:$A,$A121,Investors!$G:$G,$B121)-$B$2&lt;=X$4,SUMIFS(Investors!$P:$P,Investors!$A:$A,$A121,Investors!$G:$G,$B121)-$B$2&gt;W$4),SUMIFS(Investors!$Q:$Q,Investors!$A:$A,$A121,Investors!$G:$G,$B121),0)</f>
        <v>0</v>
      </c>
      <c r="Y121" s="4">
        <f>IF(AND(SUMIFS(Investors!$P:$P,Investors!$A:$A,$A121,Investors!$G:$G,$B121)-$B$2&lt;=Y$4,SUMIFS(Investors!$P:$P,Investors!$A:$A,$A121,Investors!$G:$G,$B121)-$B$2&gt;X$4),SUMIFS(Investors!$Q:$Q,Investors!$A:$A,$A121,Investors!$G:$G,$B121),0)</f>
        <v>0</v>
      </c>
      <c r="Z121" s="4">
        <f>IF(AND(SUMIFS(Investors!$P:$P,Investors!$A:$A,$A121,Investors!$G:$G,$B121)-$B$2&lt;=Z$4,SUMIFS(Investors!$P:$P,Investors!$A:$A,$A121,Investors!$G:$G,$B121)-$B$2&gt;Y$4),SUMIFS(Investors!$Q:$Q,Investors!$A:$A,$A121,Investors!$G:$G,$B121),0)</f>
        <v>0</v>
      </c>
      <c r="AA121" s="4">
        <f>IF(AND(SUMIFS(Investors!$P:$P,Investors!$A:$A,$A121,Investors!$G:$G,$B121)-$B$2&lt;=AA$4,SUMIFS(Investors!$P:$P,Investors!$A:$A,$A121,Investors!$G:$G,$B121)-$B$2&gt;Z$4),SUMIFS(Investors!$Q:$Q,Investors!$A:$A,$A121,Investors!$G:$G,$B121),0)</f>
        <v>0</v>
      </c>
      <c r="AB121" s="4">
        <f>IF(AND(SUMIFS(Investors!$P:$P,Investors!$A:$A,$A121,Investors!$G:$G,$B121)-$B$2&lt;=AB$4,SUMIFS(Investors!$P:$P,Investors!$A:$A,$A121,Investors!$G:$G,$B121)-$B$2&gt;AA$4),SUMIFS(Investors!$Q:$Q,Investors!$A:$A,$A121,Investors!$G:$G,$B121),0)</f>
        <v>0</v>
      </c>
      <c r="AC121" s="4">
        <f>IF(AND(SUMIFS(Investors!$P:$P,Investors!$A:$A,$A121,Investors!$G:$G,$B121)-$B$2&lt;=AC$4,SUMIFS(Investors!$P:$P,Investors!$A:$A,$A121,Investors!$G:$G,$B121)-$B$2&gt;AB$4),SUMIFS(Investors!$Q:$Q,Investors!$A:$A,$A121,Investors!$G:$G,$B121),0)</f>
        <v>0</v>
      </c>
    </row>
    <row r="122" spans="1:29">
      <c r="A122" t="s">
        <v>370</v>
      </c>
      <c r="B122" t="s">
        <v>199</v>
      </c>
      <c r="C122" s="4">
        <f t="shared" si="2"/>
        <v>130358.90410958904</v>
      </c>
      <c r="E122" s="4">
        <f>IF(AND(SUMIFS(Investors!$P:$P,Investors!$A:$A,$A122,Investors!$G:$G,$B122)-$B$2&lt;=E$4,SUMIFS(Investors!$P:$P,Investors!$A:$A,$A122,Investors!$G:$G,$B122)-$B$2&gt;D$4),SUMIFS(Investors!$Q:$Q,Investors!$A:$A,$A122,Investors!$G:$G,$B122),0)</f>
        <v>0</v>
      </c>
      <c r="F122" s="4">
        <f>IF(AND(SUMIFS(Investors!$P:$P,Investors!$A:$A,$A122,Investors!$G:$G,$B122)-$B$2&lt;=F$4,SUMIFS(Investors!$P:$P,Investors!$A:$A,$A122,Investors!$G:$G,$B122)-$B$2&gt;E$4),SUMIFS(Investors!$Q:$Q,Investors!$A:$A,$A122,Investors!$G:$G,$B122),0)</f>
        <v>0</v>
      </c>
      <c r="G122" s="4">
        <f>IF(AND(SUMIFS(Investors!$P:$P,Investors!$A:$A,$A122,Investors!$G:$G,$B122)-$B$2&lt;=G$4,SUMIFS(Investors!$P:$P,Investors!$A:$A,$A122,Investors!$G:$G,$B122)-$B$2&gt;F$4),SUMIFS(Investors!$Q:$Q,Investors!$A:$A,$A122,Investors!$G:$G,$B122),0)</f>
        <v>0</v>
      </c>
      <c r="H122" s="4">
        <f>IF(AND(SUMIFS(Investors!$P:$P,Investors!$A:$A,$A122,Investors!$G:$G,$B122)-$B$2&lt;=H$4,SUMIFS(Investors!$P:$P,Investors!$A:$A,$A122,Investors!$G:$G,$B122)-$B$2&gt;G$4),SUMIFS(Investors!$Q:$Q,Investors!$A:$A,$A122,Investors!$G:$G,$B122),0)</f>
        <v>0</v>
      </c>
      <c r="I122" s="4">
        <f>IF(AND(SUMIFS(Investors!$P:$P,Investors!$A:$A,$A122,Investors!$G:$G,$B122)-$B$2&lt;=I$4,SUMIFS(Investors!$P:$P,Investors!$A:$A,$A122,Investors!$G:$G,$B122)-$B$2&gt;H$4),SUMIFS(Investors!$Q:$Q,Investors!$A:$A,$A122,Investors!$G:$G,$B122),0)</f>
        <v>0</v>
      </c>
      <c r="J122" s="4">
        <f>IF(AND(SUMIFS(Investors!$P:$P,Investors!$A:$A,$A122,Investors!$G:$G,$B122)-$B$2&lt;=J$4,SUMIFS(Investors!$P:$P,Investors!$A:$A,$A122,Investors!$G:$G,$B122)-$B$2&gt;I$4),SUMIFS(Investors!$Q:$Q,Investors!$A:$A,$A122,Investors!$G:$G,$B122),0)</f>
        <v>130358.90410958904</v>
      </c>
      <c r="K122" s="4">
        <f>IF(AND(SUMIFS(Investors!$P:$P,Investors!$A:$A,$A122,Investors!$G:$G,$B122)-$B$2&lt;=K$4,SUMIFS(Investors!$P:$P,Investors!$A:$A,$A122,Investors!$G:$G,$B122)-$B$2&gt;J$4),SUMIFS(Investors!$Q:$Q,Investors!$A:$A,$A122,Investors!$G:$G,$B122),0)</f>
        <v>0</v>
      </c>
      <c r="L122" s="4">
        <f>IF(AND(SUMIFS(Investors!$P:$P,Investors!$A:$A,$A122,Investors!$G:$G,$B122)-$B$2&lt;=L$4,SUMIFS(Investors!$P:$P,Investors!$A:$A,$A122,Investors!$G:$G,$B122)-$B$2&gt;K$4),SUMIFS(Investors!$Q:$Q,Investors!$A:$A,$A122,Investors!$G:$G,$B122),0)</f>
        <v>0</v>
      </c>
      <c r="M122" s="4">
        <f>IF(AND(SUMIFS(Investors!$P:$P,Investors!$A:$A,$A122,Investors!$G:$G,$B122)-$B$2&lt;=M$4,SUMIFS(Investors!$P:$P,Investors!$A:$A,$A122,Investors!$G:$G,$B122)-$B$2&gt;L$4),SUMIFS(Investors!$Q:$Q,Investors!$A:$A,$A122,Investors!$G:$G,$B122),0)</f>
        <v>0</v>
      </c>
      <c r="N122" s="4">
        <f>IF(AND(SUMIFS(Investors!$P:$P,Investors!$A:$A,$A122,Investors!$G:$G,$B122)-$B$2&lt;=N$4,SUMIFS(Investors!$P:$P,Investors!$A:$A,$A122,Investors!$G:$G,$B122)-$B$2&gt;M$4),SUMIFS(Investors!$Q:$Q,Investors!$A:$A,$A122,Investors!$G:$G,$B122),0)</f>
        <v>0</v>
      </c>
      <c r="O122" s="4">
        <f>IF(AND(SUMIFS(Investors!$P:$P,Investors!$A:$A,$A122,Investors!$G:$G,$B122)-$B$2&lt;=O$4,SUMIFS(Investors!$P:$P,Investors!$A:$A,$A122,Investors!$G:$G,$B122)-$B$2&gt;N$4),SUMIFS(Investors!$Q:$Q,Investors!$A:$A,$A122,Investors!$G:$G,$B122),0)</f>
        <v>0</v>
      </c>
      <c r="P122" s="4">
        <f>IF(AND(SUMIFS(Investors!$P:$P,Investors!$A:$A,$A122,Investors!$G:$G,$B122)-$B$2&lt;=P$4,SUMIFS(Investors!$P:$P,Investors!$A:$A,$A122,Investors!$G:$G,$B122)-$B$2&gt;O$4),SUMIFS(Investors!$Q:$Q,Investors!$A:$A,$A122,Investors!$G:$G,$B122),0)</f>
        <v>0</v>
      </c>
      <c r="Q122" s="4">
        <f>IF(AND(SUMIFS(Investors!$P:$P,Investors!$A:$A,$A122,Investors!$G:$G,$B122)-$B$2&lt;=Q$4,SUMIFS(Investors!$P:$P,Investors!$A:$A,$A122,Investors!$G:$G,$B122)-$B$2&gt;P$4),SUMIFS(Investors!$Q:$Q,Investors!$A:$A,$A122,Investors!$G:$G,$B122),0)</f>
        <v>0</v>
      </c>
      <c r="R122" s="4">
        <f>IF(AND(SUMIFS(Investors!$P:$P,Investors!$A:$A,$A122,Investors!$G:$G,$B122)-$B$2&lt;=R$4,SUMIFS(Investors!$P:$P,Investors!$A:$A,$A122,Investors!$G:$G,$B122)-$B$2&gt;Q$4),SUMIFS(Investors!$Q:$Q,Investors!$A:$A,$A122,Investors!$G:$G,$B122),0)</f>
        <v>0</v>
      </c>
      <c r="S122" s="4">
        <f>IF(AND(SUMIFS(Investors!$P:$P,Investors!$A:$A,$A122,Investors!$G:$G,$B122)-$B$2&lt;=S$4,SUMIFS(Investors!$P:$P,Investors!$A:$A,$A122,Investors!$G:$G,$B122)-$B$2&gt;R$4),SUMIFS(Investors!$Q:$Q,Investors!$A:$A,$A122,Investors!$G:$G,$B122),0)</f>
        <v>0</v>
      </c>
      <c r="T122" s="4">
        <f>IF(AND(SUMIFS(Investors!$P:$P,Investors!$A:$A,$A122,Investors!$G:$G,$B122)-$B$2&lt;=T$4,SUMIFS(Investors!$P:$P,Investors!$A:$A,$A122,Investors!$G:$G,$B122)-$B$2&gt;S$4),SUMIFS(Investors!$Q:$Q,Investors!$A:$A,$A122,Investors!$G:$G,$B122),0)</f>
        <v>0</v>
      </c>
      <c r="U122" s="4">
        <f>IF(AND(SUMIFS(Investors!$P:$P,Investors!$A:$A,$A122,Investors!$G:$G,$B122)-$B$2&lt;=U$4,SUMIFS(Investors!$P:$P,Investors!$A:$A,$A122,Investors!$G:$G,$B122)-$B$2&gt;T$4),SUMIFS(Investors!$Q:$Q,Investors!$A:$A,$A122,Investors!$G:$G,$B122),0)</f>
        <v>0</v>
      </c>
      <c r="V122" s="4">
        <f>IF(AND(SUMIFS(Investors!$P:$P,Investors!$A:$A,$A122,Investors!$G:$G,$B122)-$B$2&lt;=V$4,SUMIFS(Investors!$P:$P,Investors!$A:$A,$A122,Investors!$G:$G,$B122)-$B$2&gt;U$4),SUMIFS(Investors!$Q:$Q,Investors!$A:$A,$A122,Investors!$G:$G,$B122),0)</f>
        <v>0</v>
      </c>
      <c r="W122" s="4">
        <f>IF(AND(SUMIFS(Investors!$P:$P,Investors!$A:$A,$A122,Investors!$G:$G,$B122)-$B$2&lt;=W$4,SUMIFS(Investors!$P:$P,Investors!$A:$A,$A122,Investors!$G:$G,$B122)-$B$2&gt;V$4),SUMIFS(Investors!$Q:$Q,Investors!$A:$A,$A122,Investors!$G:$G,$B122),0)</f>
        <v>0</v>
      </c>
      <c r="X122" s="4">
        <f>IF(AND(SUMIFS(Investors!$P:$P,Investors!$A:$A,$A122,Investors!$G:$G,$B122)-$B$2&lt;=X$4,SUMIFS(Investors!$P:$P,Investors!$A:$A,$A122,Investors!$G:$G,$B122)-$B$2&gt;W$4),SUMIFS(Investors!$Q:$Q,Investors!$A:$A,$A122,Investors!$G:$G,$B122),0)</f>
        <v>0</v>
      </c>
      <c r="Y122" s="4">
        <f>IF(AND(SUMIFS(Investors!$P:$P,Investors!$A:$A,$A122,Investors!$G:$G,$B122)-$B$2&lt;=Y$4,SUMIFS(Investors!$P:$P,Investors!$A:$A,$A122,Investors!$G:$G,$B122)-$B$2&gt;X$4),SUMIFS(Investors!$Q:$Q,Investors!$A:$A,$A122,Investors!$G:$G,$B122),0)</f>
        <v>0</v>
      </c>
      <c r="Z122" s="4">
        <f>IF(AND(SUMIFS(Investors!$P:$P,Investors!$A:$A,$A122,Investors!$G:$G,$B122)-$B$2&lt;=Z$4,SUMIFS(Investors!$P:$P,Investors!$A:$A,$A122,Investors!$G:$G,$B122)-$B$2&gt;Y$4),SUMIFS(Investors!$Q:$Q,Investors!$A:$A,$A122,Investors!$G:$G,$B122),0)</f>
        <v>0</v>
      </c>
      <c r="AA122" s="4">
        <f>IF(AND(SUMIFS(Investors!$P:$P,Investors!$A:$A,$A122,Investors!$G:$G,$B122)-$B$2&lt;=AA$4,SUMIFS(Investors!$P:$P,Investors!$A:$A,$A122,Investors!$G:$G,$B122)-$B$2&gt;Z$4),SUMIFS(Investors!$Q:$Q,Investors!$A:$A,$A122,Investors!$G:$G,$B122),0)</f>
        <v>0</v>
      </c>
      <c r="AB122" s="4">
        <f>IF(AND(SUMIFS(Investors!$P:$P,Investors!$A:$A,$A122,Investors!$G:$G,$B122)-$B$2&lt;=AB$4,SUMIFS(Investors!$P:$P,Investors!$A:$A,$A122,Investors!$G:$G,$B122)-$B$2&gt;AA$4),SUMIFS(Investors!$Q:$Q,Investors!$A:$A,$A122,Investors!$G:$G,$B122),0)</f>
        <v>0</v>
      </c>
      <c r="AC122" s="4">
        <f>IF(AND(SUMIFS(Investors!$P:$P,Investors!$A:$A,$A122,Investors!$G:$G,$B122)-$B$2&lt;=AC$4,SUMIFS(Investors!$P:$P,Investors!$A:$A,$A122,Investors!$G:$G,$B122)-$B$2&gt;AB$4),SUMIFS(Investors!$Q:$Q,Investors!$A:$A,$A122,Investors!$G:$G,$B122),0)</f>
        <v>0</v>
      </c>
    </row>
    <row r="123" spans="1:29">
      <c r="A123" t="s">
        <v>373</v>
      </c>
      <c r="B123" t="s">
        <v>229</v>
      </c>
      <c r="C123" s="4">
        <f t="shared" si="2"/>
        <v>0</v>
      </c>
      <c r="E123" s="4">
        <f>IF(AND(SUMIFS(Investors!$P:$P,Investors!$A:$A,$A123,Investors!$G:$G,$B123)-$B$2&lt;=E$4,SUMIFS(Investors!$P:$P,Investors!$A:$A,$A123,Investors!$G:$G,$B123)-$B$2&gt;D$4),SUMIFS(Investors!$Q:$Q,Investors!$A:$A,$A123,Investors!$G:$G,$B123),0)</f>
        <v>0</v>
      </c>
      <c r="F123" s="4">
        <f>IF(AND(SUMIFS(Investors!$P:$P,Investors!$A:$A,$A123,Investors!$G:$G,$B123)-$B$2&lt;=F$4,SUMIFS(Investors!$P:$P,Investors!$A:$A,$A123,Investors!$G:$G,$B123)-$B$2&gt;E$4),SUMIFS(Investors!$Q:$Q,Investors!$A:$A,$A123,Investors!$G:$G,$B123),0)</f>
        <v>0</v>
      </c>
      <c r="G123" s="4">
        <f>IF(AND(SUMIFS(Investors!$P:$P,Investors!$A:$A,$A123,Investors!$G:$G,$B123)-$B$2&lt;=G$4,SUMIFS(Investors!$P:$P,Investors!$A:$A,$A123,Investors!$G:$G,$B123)-$B$2&gt;F$4),SUMIFS(Investors!$Q:$Q,Investors!$A:$A,$A123,Investors!$G:$G,$B123),0)</f>
        <v>0</v>
      </c>
      <c r="H123" s="4">
        <f>IF(AND(SUMIFS(Investors!$P:$P,Investors!$A:$A,$A123,Investors!$G:$G,$B123)-$B$2&lt;=H$4,SUMIFS(Investors!$P:$P,Investors!$A:$A,$A123,Investors!$G:$G,$B123)-$B$2&gt;G$4),SUMIFS(Investors!$Q:$Q,Investors!$A:$A,$A123,Investors!$G:$G,$B123),0)</f>
        <v>0</v>
      </c>
      <c r="I123" s="4">
        <f>IF(AND(SUMIFS(Investors!$P:$P,Investors!$A:$A,$A123,Investors!$G:$G,$B123)-$B$2&lt;=I$4,SUMIFS(Investors!$P:$P,Investors!$A:$A,$A123,Investors!$G:$G,$B123)-$B$2&gt;H$4),SUMIFS(Investors!$Q:$Q,Investors!$A:$A,$A123,Investors!$G:$G,$B123),0)</f>
        <v>0</v>
      </c>
      <c r="J123" s="4">
        <f>IF(AND(SUMIFS(Investors!$P:$P,Investors!$A:$A,$A123,Investors!$G:$G,$B123)-$B$2&lt;=J$4,SUMIFS(Investors!$P:$P,Investors!$A:$A,$A123,Investors!$G:$G,$B123)-$B$2&gt;I$4),SUMIFS(Investors!$Q:$Q,Investors!$A:$A,$A123,Investors!$G:$G,$B123),0)</f>
        <v>0</v>
      </c>
      <c r="K123" s="4">
        <f>IF(AND(SUMIFS(Investors!$P:$P,Investors!$A:$A,$A123,Investors!$G:$G,$B123)-$B$2&lt;=K$4,SUMIFS(Investors!$P:$P,Investors!$A:$A,$A123,Investors!$G:$G,$B123)-$B$2&gt;J$4),SUMIFS(Investors!$Q:$Q,Investors!$A:$A,$A123,Investors!$G:$G,$B123),0)</f>
        <v>0</v>
      </c>
      <c r="L123" s="4">
        <f>IF(AND(SUMIFS(Investors!$P:$P,Investors!$A:$A,$A123,Investors!$G:$G,$B123)-$B$2&lt;=L$4,SUMIFS(Investors!$P:$P,Investors!$A:$A,$A123,Investors!$G:$G,$B123)-$B$2&gt;K$4),SUMIFS(Investors!$Q:$Q,Investors!$A:$A,$A123,Investors!$G:$G,$B123),0)</f>
        <v>0</v>
      </c>
      <c r="M123" s="4">
        <f>IF(AND(SUMIFS(Investors!$P:$P,Investors!$A:$A,$A123,Investors!$G:$G,$B123)-$B$2&lt;=M$4,SUMIFS(Investors!$P:$P,Investors!$A:$A,$A123,Investors!$G:$G,$B123)-$B$2&gt;L$4),SUMIFS(Investors!$Q:$Q,Investors!$A:$A,$A123,Investors!$G:$G,$B123),0)</f>
        <v>0</v>
      </c>
      <c r="N123" s="4">
        <f>IF(AND(SUMIFS(Investors!$P:$P,Investors!$A:$A,$A123,Investors!$G:$G,$B123)-$B$2&lt;=N$4,SUMIFS(Investors!$P:$P,Investors!$A:$A,$A123,Investors!$G:$G,$B123)-$B$2&gt;M$4),SUMIFS(Investors!$Q:$Q,Investors!$A:$A,$A123,Investors!$G:$G,$B123),0)</f>
        <v>0</v>
      </c>
      <c r="O123" s="4">
        <f>IF(AND(SUMIFS(Investors!$P:$P,Investors!$A:$A,$A123,Investors!$G:$G,$B123)-$B$2&lt;=O$4,SUMIFS(Investors!$P:$P,Investors!$A:$A,$A123,Investors!$G:$G,$B123)-$B$2&gt;N$4),SUMIFS(Investors!$Q:$Q,Investors!$A:$A,$A123,Investors!$G:$G,$B123),0)</f>
        <v>0</v>
      </c>
      <c r="P123" s="4">
        <f>IF(AND(SUMIFS(Investors!$P:$P,Investors!$A:$A,$A123,Investors!$G:$G,$B123)-$B$2&lt;=P$4,SUMIFS(Investors!$P:$P,Investors!$A:$A,$A123,Investors!$G:$G,$B123)-$B$2&gt;O$4),SUMIFS(Investors!$Q:$Q,Investors!$A:$A,$A123,Investors!$G:$G,$B123),0)</f>
        <v>0</v>
      </c>
      <c r="Q123" s="4">
        <f>IF(AND(SUMIFS(Investors!$P:$P,Investors!$A:$A,$A123,Investors!$G:$G,$B123)-$B$2&lt;=Q$4,SUMIFS(Investors!$P:$P,Investors!$A:$A,$A123,Investors!$G:$G,$B123)-$B$2&gt;P$4),SUMIFS(Investors!$Q:$Q,Investors!$A:$A,$A123,Investors!$G:$G,$B123),0)</f>
        <v>0</v>
      </c>
      <c r="R123" s="4">
        <f>IF(AND(SUMIFS(Investors!$P:$P,Investors!$A:$A,$A123,Investors!$G:$G,$B123)-$B$2&lt;=R$4,SUMIFS(Investors!$P:$P,Investors!$A:$A,$A123,Investors!$G:$G,$B123)-$B$2&gt;Q$4),SUMIFS(Investors!$Q:$Q,Investors!$A:$A,$A123,Investors!$G:$G,$B123),0)</f>
        <v>0</v>
      </c>
      <c r="S123" s="4">
        <f>IF(AND(SUMIFS(Investors!$P:$P,Investors!$A:$A,$A123,Investors!$G:$G,$B123)-$B$2&lt;=S$4,SUMIFS(Investors!$P:$P,Investors!$A:$A,$A123,Investors!$G:$G,$B123)-$B$2&gt;R$4),SUMIFS(Investors!$Q:$Q,Investors!$A:$A,$A123,Investors!$G:$G,$B123),0)</f>
        <v>0</v>
      </c>
      <c r="T123" s="4">
        <f>IF(AND(SUMIFS(Investors!$P:$P,Investors!$A:$A,$A123,Investors!$G:$G,$B123)-$B$2&lt;=T$4,SUMIFS(Investors!$P:$P,Investors!$A:$A,$A123,Investors!$G:$G,$B123)-$B$2&gt;S$4),SUMIFS(Investors!$Q:$Q,Investors!$A:$A,$A123,Investors!$G:$G,$B123),0)</f>
        <v>0</v>
      </c>
      <c r="U123" s="4">
        <f>IF(AND(SUMIFS(Investors!$P:$P,Investors!$A:$A,$A123,Investors!$G:$G,$B123)-$B$2&lt;=U$4,SUMIFS(Investors!$P:$P,Investors!$A:$A,$A123,Investors!$G:$G,$B123)-$B$2&gt;T$4),SUMIFS(Investors!$Q:$Q,Investors!$A:$A,$A123,Investors!$G:$G,$B123),0)</f>
        <v>0</v>
      </c>
      <c r="V123" s="4">
        <f>IF(AND(SUMIFS(Investors!$P:$P,Investors!$A:$A,$A123,Investors!$G:$G,$B123)-$B$2&lt;=V$4,SUMIFS(Investors!$P:$P,Investors!$A:$A,$A123,Investors!$G:$G,$B123)-$B$2&gt;U$4),SUMIFS(Investors!$Q:$Q,Investors!$A:$A,$A123,Investors!$G:$G,$B123),0)</f>
        <v>0</v>
      </c>
      <c r="W123" s="4">
        <f>IF(AND(SUMIFS(Investors!$P:$P,Investors!$A:$A,$A123,Investors!$G:$G,$B123)-$B$2&lt;=W$4,SUMIFS(Investors!$P:$P,Investors!$A:$A,$A123,Investors!$G:$G,$B123)-$B$2&gt;V$4),SUMIFS(Investors!$Q:$Q,Investors!$A:$A,$A123,Investors!$G:$G,$B123),0)</f>
        <v>0</v>
      </c>
      <c r="X123" s="4">
        <f>IF(AND(SUMIFS(Investors!$P:$P,Investors!$A:$A,$A123,Investors!$G:$G,$B123)-$B$2&lt;=X$4,SUMIFS(Investors!$P:$P,Investors!$A:$A,$A123,Investors!$G:$G,$B123)-$B$2&gt;W$4),SUMIFS(Investors!$Q:$Q,Investors!$A:$A,$A123,Investors!$G:$G,$B123),0)</f>
        <v>0</v>
      </c>
      <c r="Y123" s="4">
        <f>IF(AND(SUMIFS(Investors!$P:$P,Investors!$A:$A,$A123,Investors!$G:$G,$B123)-$B$2&lt;=Y$4,SUMIFS(Investors!$P:$P,Investors!$A:$A,$A123,Investors!$G:$G,$B123)-$B$2&gt;X$4),SUMIFS(Investors!$Q:$Q,Investors!$A:$A,$A123,Investors!$G:$G,$B123),0)</f>
        <v>0</v>
      </c>
      <c r="Z123" s="4">
        <f>IF(AND(SUMIFS(Investors!$P:$P,Investors!$A:$A,$A123,Investors!$G:$G,$B123)-$B$2&lt;=Z$4,SUMIFS(Investors!$P:$P,Investors!$A:$A,$A123,Investors!$G:$G,$B123)-$B$2&gt;Y$4),SUMIFS(Investors!$Q:$Q,Investors!$A:$A,$A123,Investors!$G:$G,$B123),0)</f>
        <v>0</v>
      </c>
      <c r="AA123" s="4">
        <f>IF(AND(SUMIFS(Investors!$P:$P,Investors!$A:$A,$A123,Investors!$G:$G,$B123)-$B$2&lt;=AA$4,SUMIFS(Investors!$P:$P,Investors!$A:$A,$A123,Investors!$G:$G,$B123)-$B$2&gt;Z$4),SUMIFS(Investors!$Q:$Q,Investors!$A:$A,$A123,Investors!$G:$G,$B123),0)</f>
        <v>0</v>
      </c>
      <c r="AB123" s="4">
        <f>IF(AND(SUMIFS(Investors!$P:$P,Investors!$A:$A,$A123,Investors!$G:$G,$B123)-$B$2&lt;=AB$4,SUMIFS(Investors!$P:$P,Investors!$A:$A,$A123,Investors!$G:$G,$B123)-$B$2&gt;AA$4),SUMIFS(Investors!$Q:$Q,Investors!$A:$A,$A123,Investors!$G:$G,$B123),0)</f>
        <v>0</v>
      </c>
      <c r="AC123" s="4">
        <f>IF(AND(SUMIFS(Investors!$P:$P,Investors!$A:$A,$A123,Investors!$G:$G,$B123)-$B$2&lt;=AC$4,SUMIFS(Investors!$P:$P,Investors!$A:$A,$A123,Investors!$G:$G,$B123)-$B$2&gt;AB$4),SUMIFS(Investors!$Q:$Q,Investors!$A:$A,$A123,Investors!$G:$G,$B123),0)</f>
        <v>0</v>
      </c>
    </row>
    <row r="124" spans="1:29">
      <c r="A124" t="s">
        <v>373</v>
      </c>
      <c r="B124" t="s">
        <v>230</v>
      </c>
      <c r="C124" s="4">
        <f t="shared" si="2"/>
        <v>0</v>
      </c>
      <c r="E124" s="4">
        <f>IF(AND(SUMIFS(Investors!$P:$P,Investors!$A:$A,$A124,Investors!$G:$G,$B124)-$B$2&lt;=E$4,SUMIFS(Investors!$P:$P,Investors!$A:$A,$A124,Investors!$G:$G,$B124)-$B$2&gt;D$4),SUMIFS(Investors!$Q:$Q,Investors!$A:$A,$A124,Investors!$G:$G,$B124),0)</f>
        <v>0</v>
      </c>
      <c r="F124" s="4">
        <f>IF(AND(SUMIFS(Investors!$P:$P,Investors!$A:$A,$A124,Investors!$G:$G,$B124)-$B$2&lt;=F$4,SUMIFS(Investors!$P:$P,Investors!$A:$A,$A124,Investors!$G:$G,$B124)-$B$2&gt;E$4),SUMIFS(Investors!$Q:$Q,Investors!$A:$A,$A124,Investors!$G:$G,$B124),0)</f>
        <v>0</v>
      </c>
      <c r="G124" s="4">
        <f>IF(AND(SUMIFS(Investors!$P:$P,Investors!$A:$A,$A124,Investors!$G:$G,$B124)-$B$2&lt;=G$4,SUMIFS(Investors!$P:$P,Investors!$A:$A,$A124,Investors!$G:$G,$B124)-$B$2&gt;F$4),SUMIFS(Investors!$Q:$Q,Investors!$A:$A,$A124,Investors!$G:$G,$B124),0)</f>
        <v>0</v>
      </c>
      <c r="H124" s="4">
        <f>IF(AND(SUMIFS(Investors!$P:$P,Investors!$A:$A,$A124,Investors!$G:$G,$B124)-$B$2&lt;=H$4,SUMIFS(Investors!$P:$P,Investors!$A:$A,$A124,Investors!$G:$G,$B124)-$B$2&gt;G$4),SUMIFS(Investors!$Q:$Q,Investors!$A:$A,$A124,Investors!$G:$G,$B124),0)</f>
        <v>0</v>
      </c>
      <c r="I124" s="4">
        <f>IF(AND(SUMIFS(Investors!$P:$P,Investors!$A:$A,$A124,Investors!$G:$G,$B124)-$B$2&lt;=I$4,SUMIFS(Investors!$P:$P,Investors!$A:$A,$A124,Investors!$G:$G,$B124)-$B$2&gt;H$4),SUMIFS(Investors!$Q:$Q,Investors!$A:$A,$A124,Investors!$G:$G,$B124),0)</f>
        <v>0</v>
      </c>
      <c r="J124" s="4">
        <f>IF(AND(SUMIFS(Investors!$P:$P,Investors!$A:$A,$A124,Investors!$G:$G,$B124)-$B$2&lt;=J$4,SUMIFS(Investors!$P:$P,Investors!$A:$A,$A124,Investors!$G:$G,$B124)-$B$2&gt;I$4),SUMIFS(Investors!$Q:$Q,Investors!$A:$A,$A124,Investors!$G:$G,$B124),0)</f>
        <v>0</v>
      </c>
      <c r="K124" s="4">
        <f>IF(AND(SUMIFS(Investors!$P:$P,Investors!$A:$A,$A124,Investors!$G:$G,$B124)-$B$2&lt;=K$4,SUMIFS(Investors!$P:$P,Investors!$A:$A,$A124,Investors!$G:$G,$B124)-$B$2&gt;J$4),SUMIFS(Investors!$Q:$Q,Investors!$A:$A,$A124,Investors!$G:$G,$B124),0)</f>
        <v>0</v>
      </c>
      <c r="L124" s="4">
        <f>IF(AND(SUMIFS(Investors!$P:$P,Investors!$A:$A,$A124,Investors!$G:$G,$B124)-$B$2&lt;=L$4,SUMIFS(Investors!$P:$P,Investors!$A:$A,$A124,Investors!$G:$G,$B124)-$B$2&gt;K$4),SUMIFS(Investors!$Q:$Q,Investors!$A:$A,$A124,Investors!$G:$G,$B124),0)</f>
        <v>0</v>
      </c>
      <c r="M124" s="4">
        <f>IF(AND(SUMIFS(Investors!$P:$P,Investors!$A:$A,$A124,Investors!$G:$G,$B124)-$B$2&lt;=M$4,SUMIFS(Investors!$P:$P,Investors!$A:$A,$A124,Investors!$G:$G,$B124)-$B$2&gt;L$4),SUMIFS(Investors!$Q:$Q,Investors!$A:$A,$A124,Investors!$G:$G,$B124),0)</f>
        <v>0</v>
      </c>
      <c r="N124" s="4">
        <f>IF(AND(SUMIFS(Investors!$P:$P,Investors!$A:$A,$A124,Investors!$G:$G,$B124)-$B$2&lt;=N$4,SUMIFS(Investors!$P:$P,Investors!$A:$A,$A124,Investors!$G:$G,$B124)-$B$2&gt;M$4),SUMIFS(Investors!$Q:$Q,Investors!$A:$A,$A124,Investors!$G:$G,$B124),0)</f>
        <v>0</v>
      </c>
      <c r="O124" s="4">
        <f>IF(AND(SUMIFS(Investors!$P:$P,Investors!$A:$A,$A124,Investors!$G:$G,$B124)-$B$2&lt;=O$4,SUMIFS(Investors!$P:$P,Investors!$A:$A,$A124,Investors!$G:$G,$B124)-$B$2&gt;N$4),SUMIFS(Investors!$Q:$Q,Investors!$A:$A,$A124,Investors!$G:$G,$B124),0)</f>
        <v>0</v>
      </c>
      <c r="P124" s="4">
        <f>IF(AND(SUMIFS(Investors!$P:$P,Investors!$A:$A,$A124,Investors!$G:$G,$B124)-$B$2&lt;=P$4,SUMIFS(Investors!$P:$P,Investors!$A:$A,$A124,Investors!$G:$G,$B124)-$B$2&gt;O$4),SUMIFS(Investors!$Q:$Q,Investors!$A:$A,$A124,Investors!$G:$G,$B124),0)</f>
        <v>0</v>
      </c>
      <c r="Q124" s="4">
        <f>IF(AND(SUMIFS(Investors!$P:$P,Investors!$A:$A,$A124,Investors!$G:$G,$B124)-$B$2&lt;=Q$4,SUMIFS(Investors!$P:$P,Investors!$A:$A,$A124,Investors!$G:$G,$B124)-$B$2&gt;P$4),SUMIFS(Investors!$Q:$Q,Investors!$A:$A,$A124,Investors!$G:$G,$B124),0)</f>
        <v>0</v>
      </c>
      <c r="R124" s="4">
        <f>IF(AND(SUMIFS(Investors!$P:$P,Investors!$A:$A,$A124,Investors!$G:$G,$B124)-$B$2&lt;=R$4,SUMIFS(Investors!$P:$P,Investors!$A:$A,$A124,Investors!$G:$G,$B124)-$B$2&gt;Q$4),SUMIFS(Investors!$Q:$Q,Investors!$A:$A,$A124,Investors!$G:$G,$B124),0)</f>
        <v>0</v>
      </c>
      <c r="S124" s="4">
        <f>IF(AND(SUMIFS(Investors!$P:$P,Investors!$A:$A,$A124,Investors!$G:$G,$B124)-$B$2&lt;=S$4,SUMIFS(Investors!$P:$P,Investors!$A:$A,$A124,Investors!$G:$G,$B124)-$B$2&gt;R$4),SUMIFS(Investors!$Q:$Q,Investors!$A:$A,$A124,Investors!$G:$G,$B124),0)</f>
        <v>0</v>
      </c>
      <c r="T124" s="4">
        <f>IF(AND(SUMIFS(Investors!$P:$P,Investors!$A:$A,$A124,Investors!$G:$G,$B124)-$B$2&lt;=T$4,SUMIFS(Investors!$P:$P,Investors!$A:$A,$A124,Investors!$G:$G,$B124)-$B$2&gt;S$4),SUMIFS(Investors!$Q:$Q,Investors!$A:$A,$A124,Investors!$G:$G,$B124),0)</f>
        <v>0</v>
      </c>
      <c r="U124" s="4">
        <f>IF(AND(SUMIFS(Investors!$P:$P,Investors!$A:$A,$A124,Investors!$G:$G,$B124)-$B$2&lt;=U$4,SUMIFS(Investors!$P:$P,Investors!$A:$A,$A124,Investors!$G:$G,$B124)-$B$2&gt;T$4),SUMIFS(Investors!$Q:$Q,Investors!$A:$A,$A124,Investors!$G:$G,$B124),0)</f>
        <v>0</v>
      </c>
      <c r="V124" s="4">
        <f>IF(AND(SUMIFS(Investors!$P:$P,Investors!$A:$A,$A124,Investors!$G:$G,$B124)-$B$2&lt;=V$4,SUMIFS(Investors!$P:$P,Investors!$A:$A,$A124,Investors!$G:$G,$B124)-$B$2&gt;U$4),SUMIFS(Investors!$Q:$Q,Investors!$A:$A,$A124,Investors!$G:$G,$B124),0)</f>
        <v>0</v>
      </c>
      <c r="W124" s="4">
        <f>IF(AND(SUMIFS(Investors!$P:$P,Investors!$A:$A,$A124,Investors!$G:$G,$B124)-$B$2&lt;=W$4,SUMIFS(Investors!$P:$P,Investors!$A:$A,$A124,Investors!$G:$G,$B124)-$B$2&gt;V$4),SUMIFS(Investors!$Q:$Q,Investors!$A:$A,$A124,Investors!$G:$G,$B124),0)</f>
        <v>0</v>
      </c>
      <c r="X124" s="4">
        <f>IF(AND(SUMIFS(Investors!$P:$P,Investors!$A:$A,$A124,Investors!$G:$G,$B124)-$B$2&lt;=X$4,SUMIFS(Investors!$P:$P,Investors!$A:$A,$A124,Investors!$G:$G,$B124)-$B$2&gt;W$4),SUMIFS(Investors!$Q:$Q,Investors!$A:$A,$A124,Investors!$G:$G,$B124),0)</f>
        <v>0</v>
      </c>
      <c r="Y124" s="4">
        <f>IF(AND(SUMIFS(Investors!$P:$P,Investors!$A:$A,$A124,Investors!$G:$G,$B124)-$B$2&lt;=Y$4,SUMIFS(Investors!$P:$P,Investors!$A:$A,$A124,Investors!$G:$G,$B124)-$B$2&gt;X$4),SUMIFS(Investors!$Q:$Q,Investors!$A:$A,$A124,Investors!$G:$G,$B124),0)</f>
        <v>0</v>
      </c>
      <c r="Z124" s="4">
        <f>IF(AND(SUMIFS(Investors!$P:$P,Investors!$A:$A,$A124,Investors!$G:$G,$B124)-$B$2&lt;=Z$4,SUMIFS(Investors!$P:$P,Investors!$A:$A,$A124,Investors!$G:$G,$B124)-$B$2&gt;Y$4),SUMIFS(Investors!$Q:$Q,Investors!$A:$A,$A124,Investors!$G:$G,$B124),0)</f>
        <v>0</v>
      </c>
      <c r="AA124" s="4">
        <f>IF(AND(SUMIFS(Investors!$P:$P,Investors!$A:$A,$A124,Investors!$G:$G,$B124)-$B$2&lt;=AA$4,SUMIFS(Investors!$P:$P,Investors!$A:$A,$A124,Investors!$G:$G,$B124)-$B$2&gt;Z$4),SUMIFS(Investors!$Q:$Q,Investors!$A:$A,$A124,Investors!$G:$G,$B124),0)</f>
        <v>0</v>
      </c>
      <c r="AB124" s="4">
        <f>IF(AND(SUMIFS(Investors!$P:$P,Investors!$A:$A,$A124,Investors!$G:$G,$B124)-$B$2&lt;=AB$4,SUMIFS(Investors!$P:$P,Investors!$A:$A,$A124,Investors!$G:$G,$B124)-$B$2&gt;AA$4),SUMIFS(Investors!$Q:$Q,Investors!$A:$A,$A124,Investors!$G:$G,$B124),0)</f>
        <v>0</v>
      </c>
      <c r="AC124" s="4">
        <f>IF(AND(SUMIFS(Investors!$P:$P,Investors!$A:$A,$A124,Investors!$G:$G,$B124)-$B$2&lt;=AC$4,SUMIFS(Investors!$P:$P,Investors!$A:$A,$A124,Investors!$G:$G,$B124)-$B$2&gt;AB$4),SUMIFS(Investors!$Q:$Q,Investors!$A:$A,$A124,Investors!$G:$G,$B124),0)</f>
        <v>0</v>
      </c>
    </row>
    <row r="125" spans="1:29">
      <c r="A125" t="s">
        <v>373</v>
      </c>
      <c r="B125" t="s">
        <v>121</v>
      </c>
      <c r="C125" s="4">
        <f t="shared" si="2"/>
        <v>153962.43067397259</v>
      </c>
      <c r="E125" s="4">
        <f>IF(AND(SUMIFS(Investors!$P:$P,Investors!$A:$A,$A125,Investors!$G:$G,$B125)-$B$2&lt;=E$4,SUMIFS(Investors!$P:$P,Investors!$A:$A,$A125,Investors!$G:$G,$B125)-$B$2&gt;D$4),SUMIFS(Investors!$Q:$Q,Investors!$A:$A,$A125,Investors!$G:$G,$B125),0)</f>
        <v>0</v>
      </c>
      <c r="F125" s="4">
        <f>IF(AND(SUMIFS(Investors!$P:$P,Investors!$A:$A,$A125,Investors!$G:$G,$B125)-$B$2&lt;=F$4,SUMIFS(Investors!$P:$P,Investors!$A:$A,$A125,Investors!$G:$G,$B125)-$B$2&gt;E$4),SUMIFS(Investors!$Q:$Q,Investors!$A:$A,$A125,Investors!$G:$G,$B125),0)</f>
        <v>0</v>
      </c>
      <c r="G125" s="4">
        <f>IF(AND(SUMIFS(Investors!$P:$P,Investors!$A:$A,$A125,Investors!$G:$G,$B125)-$B$2&lt;=G$4,SUMIFS(Investors!$P:$P,Investors!$A:$A,$A125,Investors!$G:$G,$B125)-$B$2&gt;F$4),SUMIFS(Investors!$Q:$Q,Investors!$A:$A,$A125,Investors!$G:$G,$B125),0)</f>
        <v>0</v>
      </c>
      <c r="H125" s="4">
        <f>IF(AND(SUMIFS(Investors!$P:$P,Investors!$A:$A,$A125,Investors!$G:$G,$B125)-$B$2&lt;=H$4,SUMIFS(Investors!$P:$P,Investors!$A:$A,$A125,Investors!$G:$G,$B125)-$B$2&gt;G$4),SUMIFS(Investors!$Q:$Q,Investors!$A:$A,$A125,Investors!$G:$G,$B125),0)</f>
        <v>0</v>
      </c>
      <c r="I125" s="4">
        <f>IF(AND(SUMIFS(Investors!$P:$P,Investors!$A:$A,$A125,Investors!$G:$G,$B125)-$B$2&lt;=I$4,SUMIFS(Investors!$P:$P,Investors!$A:$A,$A125,Investors!$G:$G,$B125)-$B$2&gt;H$4),SUMIFS(Investors!$Q:$Q,Investors!$A:$A,$A125,Investors!$G:$G,$B125),0)</f>
        <v>0</v>
      </c>
      <c r="J125" s="4">
        <f>IF(AND(SUMIFS(Investors!$P:$P,Investors!$A:$A,$A125,Investors!$G:$G,$B125)-$B$2&lt;=J$4,SUMIFS(Investors!$P:$P,Investors!$A:$A,$A125,Investors!$G:$G,$B125)-$B$2&gt;I$4),SUMIFS(Investors!$Q:$Q,Investors!$A:$A,$A125,Investors!$G:$G,$B125),0)</f>
        <v>0</v>
      </c>
      <c r="K125" s="4">
        <f>IF(AND(SUMIFS(Investors!$P:$P,Investors!$A:$A,$A125,Investors!$G:$G,$B125)-$B$2&lt;=K$4,SUMIFS(Investors!$P:$P,Investors!$A:$A,$A125,Investors!$G:$G,$B125)-$B$2&gt;J$4),SUMIFS(Investors!$Q:$Q,Investors!$A:$A,$A125,Investors!$G:$G,$B125),0)</f>
        <v>0</v>
      </c>
      <c r="L125" s="4">
        <f>IF(AND(SUMIFS(Investors!$P:$P,Investors!$A:$A,$A125,Investors!$G:$G,$B125)-$B$2&lt;=L$4,SUMIFS(Investors!$P:$P,Investors!$A:$A,$A125,Investors!$G:$G,$B125)-$B$2&gt;K$4),SUMIFS(Investors!$Q:$Q,Investors!$A:$A,$A125,Investors!$G:$G,$B125),0)</f>
        <v>0</v>
      </c>
      <c r="M125" s="4">
        <f>IF(AND(SUMIFS(Investors!$P:$P,Investors!$A:$A,$A125,Investors!$G:$G,$B125)-$B$2&lt;=M$4,SUMIFS(Investors!$P:$P,Investors!$A:$A,$A125,Investors!$G:$G,$B125)-$B$2&gt;L$4),SUMIFS(Investors!$Q:$Q,Investors!$A:$A,$A125,Investors!$G:$G,$B125),0)</f>
        <v>153962.43067397259</v>
      </c>
      <c r="N125" s="4">
        <f>IF(AND(SUMIFS(Investors!$P:$P,Investors!$A:$A,$A125,Investors!$G:$G,$B125)-$B$2&lt;=N$4,SUMIFS(Investors!$P:$P,Investors!$A:$A,$A125,Investors!$G:$G,$B125)-$B$2&gt;M$4),SUMIFS(Investors!$Q:$Q,Investors!$A:$A,$A125,Investors!$G:$G,$B125),0)</f>
        <v>0</v>
      </c>
      <c r="O125" s="4">
        <f>IF(AND(SUMIFS(Investors!$P:$P,Investors!$A:$A,$A125,Investors!$G:$G,$B125)-$B$2&lt;=O$4,SUMIFS(Investors!$P:$P,Investors!$A:$A,$A125,Investors!$G:$G,$B125)-$B$2&gt;N$4),SUMIFS(Investors!$Q:$Q,Investors!$A:$A,$A125,Investors!$G:$G,$B125),0)</f>
        <v>0</v>
      </c>
      <c r="P125" s="4">
        <f>IF(AND(SUMIFS(Investors!$P:$P,Investors!$A:$A,$A125,Investors!$G:$G,$B125)-$B$2&lt;=P$4,SUMIFS(Investors!$P:$P,Investors!$A:$A,$A125,Investors!$G:$G,$B125)-$B$2&gt;O$4),SUMIFS(Investors!$Q:$Q,Investors!$A:$A,$A125,Investors!$G:$G,$B125),0)</f>
        <v>0</v>
      </c>
      <c r="Q125" s="4">
        <f>IF(AND(SUMIFS(Investors!$P:$P,Investors!$A:$A,$A125,Investors!$G:$G,$B125)-$B$2&lt;=Q$4,SUMIFS(Investors!$P:$P,Investors!$A:$A,$A125,Investors!$G:$G,$B125)-$B$2&gt;P$4),SUMIFS(Investors!$Q:$Q,Investors!$A:$A,$A125,Investors!$G:$G,$B125),0)</f>
        <v>0</v>
      </c>
      <c r="R125" s="4">
        <f>IF(AND(SUMIFS(Investors!$P:$P,Investors!$A:$A,$A125,Investors!$G:$G,$B125)-$B$2&lt;=R$4,SUMIFS(Investors!$P:$P,Investors!$A:$A,$A125,Investors!$G:$G,$B125)-$B$2&gt;Q$4),SUMIFS(Investors!$Q:$Q,Investors!$A:$A,$A125,Investors!$G:$G,$B125),0)</f>
        <v>0</v>
      </c>
      <c r="S125" s="4">
        <f>IF(AND(SUMIFS(Investors!$P:$P,Investors!$A:$A,$A125,Investors!$G:$G,$B125)-$B$2&lt;=S$4,SUMIFS(Investors!$P:$P,Investors!$A:$A,$A125,Investors!$G:$G,$B125)-$B$2&gt;R$4),SUMIFS(Investors!$Q:$Q,Investors!$A:$A,$A125,Investors!$G:$G,$B125),0)</f>
        <v>0</v>
      </c>
      <c r="T125" s="4">
        <f>IF(AND(SUMIFS(Investors!$P:$P,Investors!$A:$A,$A125,Investors!$G:$G,$B125)-$B$2&lt;=T$4,SUMIFS(Investors!$P:$P,Investors!$A:$A,$A125,Investors!$G:$G,$B125)-$B$2&gt;S$4),SUMIFS(Investors!$Q:$Q,Investors!$A:$A,$A125,Investors!$G:$G,$B125),0)</f>
        <v>0</v>
      </c>
      <c r="U125" s="4">
        <f>IF(AND(SUMIFS(Investors!$P:$P,Investors!$A:$A,$A125,Investors!$G:$G,$B125)-$B$2&lt;=U$4,SUMIFS(Investors!$P:$P,Investors!$A:$A,$A125,Investors!$G:$G,$B125)-$B$2&gt;T$4),SUMIFS(Investors!$Q:$Q,Investors!$A:$A,$A125,Investors!$G:$G,$B125),0)</f>
        <v>0</v>
      </c>
      <c r="V125" s="4">
        <f>IF(AND(SUMIFS(Investors!$P:$P,Investors!$A:$A,$A125,Investors!$G:$G,$B125)-$B$2&lt;=V$4,SUMIFS(Investors!$P:$P,Investors!$A:$A,$A125,Investors!$G:$G,$B125)-$B$2&gt;U$4),SUMIFS(Investors!$Q:$Q,Investors!$A:$A,$A125,Investors!$G:$G,$B125),0)</f>
        <v>0</v>
      </c>
      <c r="W125" s="4">
        <f>IF(AND(SUMIFS(Investors!$P:$P,Investors!$A:$A,$A125,Investors!$G:$G,$B125)-$B$2&lt;=W$4,SUMIFS(Investors!$P:$P,Investors!$A:$A,$A125,Investors!$G:$G,$B125)-$B$2&gt;V$4),SUMIFS(Investors!$Q:$Q,Investors!$A:$A,$A125,Investors!$G:$G,$B125),0)</f>
        <v>0</v>
      </c>
      <c r="X125" s="4">
        <f>IF(AND(SUMIFS(Investors!$P:$P,Investors!$A:$A,$A125,Investors!$G:$G,$B125)-$B$2&lt;=X$4,SUMIFS(Investors!$P:$P,Investors!$A:$A,$A125,Investors!$G:$G,$B125)-$B$2&gt;W$4),SUMIFS(Investors!$Q:$Q,Investors!$A:$A,$A125,Investors!$G:$G,$B125),0)</f>
        <v>0</v>
      </c>
      <c r="Y125" s="4">
        <f>IF(AND(SUMIFS(Investors!$P:$P,Investors!$A:$A,$A125,Investors!$G:$G,$B125)-$B$2&lt;=Y$4,SUMIFS(Investors!$P:$P,Investors!$A:$A,$A125,Investors!$G:$G,$B125)-$B$2&gt;X$4),SUMIFS(Investors!$Q:$Q,Investors!$A:$A,$A125,Investors!$G:$G,$B125),0)</f>
        <v>0</v>
      </c>
      <c r="Z125" s="4">
        <f>IF(AND(SUMIFS(Investors!$P:$P,Investors!$A:$A,$A125,Investors!$G:$G,$B125)-$B$2&lt;=Z$4,SUMIFS(Investors!$P:$P,Investors!$A:$A,$A125,Investors!$G:$G,$B125)-$B$2&gt;Y$4),SUMIFS(Investors!$Q:$Q,Investors!$A:$A,$A125,Investors!$G:$G,$B125),0)</f>
        <v>0</v>
      </c>
      <c r="AA125" s="4">
        <f>IF(AND(SUMIFS(Investors!$P:$P,Investors!$A:$A,$A125,Investors!$G:$G,$B125)-$B$2&lt;=AA$4,SUMIFS(Investors!$P:$P,Investors!$A:$A,$A125,Investors!$G:$G,$B125)-$B$2&gt;Z$4),SUMIFS(Investors!$Q:$Q,Investors!$A:$A,$A125,Investors!$G:$G,$B125),0)</f>
        <v>0</v>
      </c>
      <c r="AB125" s="4">
        <f>IF(AND(SUMIFS(Investors!$P:$P,Investors!$A:$A,$A125,Investors!$G:$G,$B125)-$B$2&lt;=AB$4,SUMIFS(Investors!$P:$P,Investors!$A:$A,$A125,Investors!$G:$G,$B125)-$B$2&gt;AA$4),SUMIFS(Investors!$Q:$Q,Investors!$A:$A,$A125,Investors!$G:$G,$B125),0)</f>
        <v>0</v>
      </c>
      <c r="AC125" s="4">
        <f>IF(AND(SUMIFS(Investors!$P:$P,Investors!$A:$A,$A125,Investors!$G:$G,$B125)-$B$2&lt;=AC$4,SUMIFS(Investors!$P:$P,Investors!$A:$A,$A125,Investors!$G:$G,$B125)-$B$2&gt;AB$4),SUMIFS(Investors!$Q:$Q,Investors!$A:$A,$A125,Investors!$G:$G,$B125),0)</f>
        <v>0</v>
      </c>
    </row>
    <row r="126" spans="1:29">
      <c r="A126" t="s">
        <v>373</v>
      </c>
      <c r="B126" t="s">
        <v>122</v>
      </c>
      <c r="C126" s="4">
        <f t="shared" si="2"/>
        <v>0</v>
      </c>
      <c r="E126" s="4">
        <f>IF(AND(SUMIFS(Investors!$P:$P,Investors!$A:$A,$A126,Investors!$G:$G,$B126)-$B$2&lt;=E$4,SUMIFS(Investors!$P:$P,Investors!$A:$A,$A126,Investors!$G:$G,$B126)-$B$2&gt;D$4),SUMIFS(Investors!$Q:$Q,Investors!$A:$A,$A126,Investors!$G:$G,$B126),0)</f>
        <v>0</v>
      </c>
      <c r="F126" s="4">
        <f>IF(AND(SUMIFS(Investors!$P:$P,Investors!$A:$A,$A126,Investors!$G:$G,$B126)-$B$2&lt;=F$4,SUMIFS(Investors!$P:$P,Investors!$A:$A,$A126,Investors!$G:$G,$B126)-$B$2&gt;E$4),SUMIFS(Investors!$Q:$Q,Investors!$A:$A,$A126,Investors!$G:$G,$B126),0)</f>
        <v>0</v>
      </c>
      <c r="G126" s="4">
        <f>IF(AND(SUMIFS(Investors!$P:$P,Investors!$A:$A,$A126,Investors!$G:$G,$B126)-$B$2&lt;=G$4,SUMIFS(Investors!$P:$P,Investors!$A:$A,$A126,Investors!$G:$G,$B126)-$B$2&gt;F$4),SUMIFS(Investors!$Q:$Q,Investors!$A:$A,$A126,Investors!$G:$G,$B126),0)</f>
        <v>0</v>
      </c>
      <c r="H126" s="4">
        <f>IF(AND(SUMIFS(Investors!$P:$P,Investors!$A:$A,$A126,Investors!$G:$G,$B126)-$B$2&lt;=H$4,SUMIFS(Investors!$P:$P,Investors!$A:$A,$A126,Investors!$G:$G,$B126)-$B$2&gt;G$4),SUMIFS(Investors!$Q:$Q,Investors!$A:$A,$A126,Investors!$G:$G,$B126),0)</f>
        <v>0</v>
      </c>
      <c r="I126" s="4">
        <f>IF(AND(SUMIFS(Investors!$P:$P,Investors!$A:$A,$A126,Investors!$G:$G,$B126)-$B$2&lt;=I$4,SUMIFS(Investors!$P:$P,Investors!$A:$A,$A126,Investors!$G:$G,$B126)-$B$2&gt;H$4),SUMIFS(Investors!$Q:$Q,Investors!$A:$A,$A126,Investors!$G:$G,$B126),0)</f>
        <v>0</v>
      </c>
      <c r="J126" s="4">
        <f>IF(AND(SUMIFS(Investors!$P:$P,Investors!$A:$A,$A126,Investors!$G:$G,$B126)-$B$2&lt;=J$4,SUMIFS(Investors!$P:$P,Investors!$A:$A,$A126,Investors!$G:$G,$B126)-$B$2&gt;I$4),SUMIFS(Investors!$Q:$Q,Investors!$A:$A,$A126,Investors!$G:$G,$B126),0)</f>
        <v>0</v>
      </c>
      <c r="K126" s="4">
        <f>IF(AND(SUMIFS(Investors!$P:$P,Investors!$A:$A,$A126,Investors!$G:$G,$B126)-$B$2&lt;=K$4,SUMIFS(Investors!$P:$P,Investors!$A:$A,$A126,Investors!$G:$G,$B126)-$B$2&gt;J$4),SUMIFS(Investors!$Q:$Q,Investors!$A:$A,$A126,Investors!$G:$G,$B126),0)</f>
        <v>0</v>
      </c>
      <c r="L126" s="4">
        <f>IF(AND(SUMIFS(Investors!$P:$P,Investors!$A:$A,$A126,Investors!$G:$G,$B126)-$B$2&lt;=L$4,SUMIFS(Investors!$P:$P,Investors!$A:$A,$A126,Investors!$G:$G,$B126)-$B$2&gt;K$4),SUMIFS(Investors!$Q:$Q,Investors!$A:$A,$A126,Investors!$G:$G,$B126),0)</f>
        <v>0</v>
      </c>
      <c r="M126" s="4">
        <f>IF(AND(SUMIFS(Investors!$P:$P,Investors!$A:$A,$A126,Investors!$G:$G,$B126)-$B$2&lt;=M$4,SUMIFS(Investors!$P:$P,Investors!$A:$A,$A126,Investors!$G:$G,$B126)-$B$2&gt;L$4),SUMIFS(Investors!$Q:$Q,Investors!$A:$A,$A126,Investors!$G:$G,$B126),0)</f>
        <v>0</v>
      </c>
      <c r="N126" s="4">
        <f>IF(AND(SUMIFS(Investors!$P:$P,Investors!$A:$A,$A126,Investors!$G:$G,$B126)-$B$2&lt;=N$4,SUMIFS(Investors!$P:$P,Investors!$A:$A,$A126,Investors!$G:$G,$B126)-$B$2&gt;M$4),SUMIFS(Investors!$Q:$Q,Investors!$A:$A,$A126,Investors!$G:$G,$B126),0)</f>
        <v>0</v>
      </c>
      <c r="O126" s="4">
        <f>IF(AND(SUMIFS(Investors!$P:$P,Investors!$A:$A,$A126,Investors!$G:$G,$B126)-$B$2&lt;=O$4,SUMIFS(Investors!$P:$P,Investors!$A:$A,$A126,Investors!$G:$G,$B126)-$B$2&gt;N$4),SUMIFS(Investors!$Q:$Q,Investors!$A:$A,$A126,Investors!$G:$G,$B126),0)</f>
        <v>0</v>
      </c>
      <c r="P126" s="4">
        <f>IF(AND(SUMIFS(Investors!$P:$P,Investors!$A:$A,$A126,Investors!$G:$G,$B126)-$B$2&lt;=P$4,SUMIFS(Investors!$P:$P,Investors!$A:$A,$A126,Investors!$G:$G,$B126)-$B$2&gt;O$4),SUMIFS(Investors!$Q:$Q,Investors!$A:$A,$A126,Investors!$G:$G,$B126),0)</f>
        <v>0</v>
      </c>
      <c r="Q126" s="4">
        <f>IF(AND(SUMIFS(Investors!$P:$P,Investors!$A:$A,$A126,Investors!$G:$G,$B126)-$B$2&lt;=Q$4,SUMIFS(Investors!$P:$P,Investors!$A:$A,$A126,Investors!$G:$G,$B126)-$B$2&gt;P$4),SUMIFS(Investors!$Q:$Q,Investors!$A:$A,$A126,Investors!$G:$G,$B126),0)</f>
        <v>0</v>
      </c>
      <c r="R126" s="4">
        <f>IF(AND(SUMIFS(Investors!$P:$P,Investors!$A:$A,$A126,Investors!$G:$G,$B126)-$B$2&lt;=R$4,SUMIFS(Investors!$P:$P,Investors!$A:$A,$A126,Investors!$G:$G,$B126)-$B$2&gt;Q$4),SUMIFS(Investors!$Q:$Q,Investors!$A:$A,$A126,Investors!$G:$G,$B126),0)</f>
        <v>0</v>
      </c>
      <c r="S126" s="4">
        <f>IF(AND(SUMIFS(Investors!$P:$P,Investors!$A:$A,$A126,Investors!$G:$G,$B126)-$B$2&lt;=S$4,SUMIFS(Investors!$P:$P,Investors!$A:$A,$A126,Investors!$G:$G,$B126)-$B$2&gt;R$4),SUMIFS(Investors!$Q:$Q,Investors!$A:$A,$A126,Investors!$G:$G,$B126),0)</f>
        <v>0</v>
      </c>
      <c r="T126" s="4">
        <f>IF(AND(SUMIFS(Investors!$P:$P,Investors!$A:$A,$A126,Investors!$G:$G,$B126)-$B$2&lt;=T$4,SUMIFS(Investors!$P:$P,Investors!$A:$A,$A126,Investors!$G:$G,$B126)-$B$2&gt;S$4),SUMIFS(Investors!$Q:$Q,Investors!$A:$A,$A126,Investors!$G:$G,$B126),0)</f>
        <v>0</v>
      </c>
      <c r="U126" s="4">
        <f>IF(AND(SUMIFS(Investors!$P:$P,Investors!$A:$A,$A126,Investors!$G:$G,$B126)-$B$2&lt;=U$4,SUMIFS(Investors!$P:$P,Investors!$A:$A,$A126,Investors!$G:$G,$B126)-$B$2&gt;T$4),SUMIFS(Investors!$Q:$Q,Investors!$A:$A,$A126,Investors!$G:$G,$B126),0)</f>
        <v>0</v>
      </c>
      <c r="V126" s="4">
        <f>IF(AND(SUMIFS(Investors!$P:$P,Investors!$A:$A,$A126,Investors!$G:$G,$B126)-$B$2&lt;=V$4,SUMIFS(Investors!$P:$P,Investors!$A:$A,$A126,Investors!$G:$G,$B126)-$B$2&gt;U$4),SUMIFS(Investors!$Q:$Q,Investors!$A:$A,$A126,Investors!$G:$G,$B126),0)</f>
        <v>0</v>
      </c>
      <c r="W126" s="4">
        <f>IF(AND(SUMIFS(Investors!$P:$P,Investors!$A:$A,$A126,Investors!$G:$G,$B126)-$B$2&lt;=W$4,SUMIFS(Investors!$P:$P,Investors!$A:$A,$A126,Investors!$G:$G,$B126)-$B$2&gt;V$4),SUMIFS(Investors!$Q:$Q,Investors!$A:$A,$A126,Investors!$G:$G,$B126),0)</f>
        <v>0</v>
      </c>
      <c r="X126" s="4">
        <f>IF(AND(SUMIFS(Investors!$P:$P,Investors!$A:$A,$A126,Investors!$G:$G,$B126)-$B$2&lt;=X$4,SUMIFS(Investors!$P:$P,Investors!$A:$A,$A126,Investors!$G:$G,$B126)-$B$2&gt;W$4),SUMIFS(Investors!$Q:$Q,Investors!$A:$A,$A126,Investors!$G:$G,$B126),0)</f>
        <v>0</v>
      </c>
      <c r="Y126" s="4">
        <f>IF(AND(SUMIFS(Investors!$P:$P,Investors!$A:$A,$A126,Investors!$G:$G,$B126)-$B$2&lt;=Y$4,SUMIFS(Investors!$P:$P,Investors!$A:$A,$A126,Investors!$G:$G,$B126)-$B$2&gt;X$4),SUMIFS(Investors!$Q:$Q,Investors!$A:$A,$A126,Investors!$G:$G,$B126),0)</f>
        <v>0</v>
      </c>
      <c r="Z126" s="4">
        <f>IF(AND(SUMIFS(Investors!$P:$P,Investors!$A:$A,$A126,Investors!$G:$G,$B126)-$B$2&lt;=Z$4,SUMIFS(Investors!$P:$P,Investors!$A:$A,$A126,Investors!$G:$G,$B126)-$B$2&gt;Y$4),SUMIFS(Investors!$Q:$Q,Investors!$A:$A,$A126,Investors!$G:$G,$B126),0)</f>
        <v>0</v>
      </c>
      <c r="AA126" s="4">
        <f>IF(AND(SUMIFS(Investors!$P:$P,Investors!$A:$A,$A126,Investors!$G:$G,$B126)-$B$2&lt;=AA$4,SUMIFS(Investors!$P:$P,Investors!$A:$A,$A126,Investors!$G:$G,$B126)-$B$2&gt;Z$4),SUMIFS(Investors!$Q:$Q,Investors!$A:$A,$A126,Investors!$G:$G,$B126),0)</f>
        <v>0</v>
      </c>
      <c r="AB126" s="4">
        <f>IF(AND(SUMIFS(Investors!$P:$P,Investors!$A:$A,$A126,Investors!$G:$G,$B126)-$B$2&lt;=AB$4,SUMIFS(Investors!$P:$P,Investors!$A:$A,$A126,Investors!$G:$G,$B126)-$B$2&gt;AA$4),SUMIFS(Investors!$Q:$Q,Investors!$A:$A,$A126,Investors!$G:$G,$B126),0)</f>
        <v>0</v>
      </c>
      <c r="AC126" s="4">
        <f>IF(AND(SUMIFS(Investors!$P:$P,Investors!$A:$A,$A126,Investors!$G:$G,$B126)-$B$2&lt;=AC$4,SUMIFS(Investors!$P:$P,Investors!$A:$A,$A126,Investors!$G:$G,$B126)-$B$2&gt;AB$4),SUMIFS(Investors!$Q:$Q,Investors!$A:$A,$A126,Investors!$G:$G,$B126),0)</f>
        <v>0</v>
      </c>
    </row>
    <row r="127" spans="1:29">
      <c r="A127" t="s">
        <v>376</v>
      </c>
      <c r="B127" t="s">
        <v>97</v>
      </c>
      <c r="C127" s="4">
        <f t="shared" si="2"/>
        <v>355759.61655753432</v>
      </c>
      <c r="E127" s="4">
        <f>IF(AND(SUMIFS(Investors!$P:$P,Investors!$A:$A,$A127,Investors!$G:$G,$B127)-$B$2&lt;=E$4,SUMIFS(Investors!$P:$P,Investors!$A:$A,$A127,Investors!$G:$G,$B127)-$B$2&gt;D$4),SUMIFS(Investors!$Q:$Q,Investors!$A:$A,$A127,Investors!$G:$G,$B127),0)</f>
        <v>0</v>
      </c>
      <c r="F127" s="4">
        <f>IF(AND(SUMIFS(Investors!$P:$P,Investors!$A:$A,$A127,Investors!$G:$G,$B127)-$B$2&lt;=F$4,SUMIFS(Investors!$P:$P,Investors!$A:$A,$A127,Investors!$G:$G,$B127)-$B$2&gt;E$4),SUMIFS(Investors!$Q:$Q,Investors!$A:$A,$A127,Investors!$G:$G,$B127),0)</f>
        <v>0</v>
      </c>
      <c r="G127" s="4">
        <f>IF(AND(SUMIFS(Investors!$P:$P,Investors!$A:$A,$A127,Investors!$G:$G,$B127)-$B$2&lt;=G$4,SUMIFS(Investors!$P:$P,Investors!$A:$A,$A127,Investors!$G:$G,$B127)-$B$2&gt;F$4),SUMIFS(Investors!$Q:$Q,Investors!$A:$A,$A127,Investors!$G:$G,$B127),0)</f>
        <v>355759.61655753432</v>
      </c>
      <c r="H127" s="4">
        <f>IF(AND(SUMIFS(Investors!$P:$P,Investors!$A:$A,$A127,Investors!$G:$G,$B127)-$B$2&lt;=H$4,SUMIFS(Investors!$P:$P,Investors!$A:$A,$A127,Investors!$G:$G,$B127)-$B$2&gt;G$4),SUMIFS(Investors!$Q:$Q,Investors!$A:$A,$A127,Investors!$G:$G,$B127),0)</f>
        <v>0</v>
      </c>
      <c r="I127" s="4">
        <f>IF(AND(SUMIFS(Investors!$P:$P,Investors!$A:$A,$A127,Investors!$G:$G,$B127)-$B$2&lt;=I$4,SUMIFS(Investors!$P:$P,Investors!$A:$A,$A127,Investors!$G:$G,$B127)-$B$2&gt;H$4),SUMIFS(Investors!$Q:$Q,Investors!$A:$A,$A127,Investors!$G:$G,$B127),0)</f>
        <v>0</v>
      </c>
      <c r="J127" s="4">
        <f>IF(AND(SUMIFS(Investors!$P:$P,Investors!$A:$A,$A127,Investors!$G:$G,$B127)-$B$2&lt;=J$4,SUMIFS(Investors!$P:$P,Investors!$A:$A,$A127,Investors!$G:$G,$B127)-$B$2&gt;I$4),SUMIFS(Investors!$Q:$Q,Investors!$A:$A,$A127,Investors!$G:$G,$B127),0)</f>
        <v>0</v>
      </c>
      <c r="K127" s="4">
        <f>IF(AND(SUMIFS(Investors!$P:$P,Investors!$A:$A,$A127,Investors!$G:$G,$B127)-$B$2&lt;=K$4,SUMIFS(Investors!$P:$P,Investors!$A:$A,$A127,Investors!$G:$G,$B127)-$B$2&gt;J$4),SUMIFS(Investors!$Q:$Q,Investors!$A:$A,$A127,Investors!$G:$G,$B127),0)</f>
        <v>0</v>
      </c>
      <c r="L127" s="4">
        <f>IF(AND(SUMIFS(Investors!$P:$P,Investors!$A:$A,$A127,Investors!$G:$G,$B127)-$B$2&lt;=L$4,SUMIFS(Investors!$P:$P,Investors!$A:$A,$A127,Investors!$G:$G,$B127)-$B$2&gt;K$4),SUMIFS(Investors!$Q:$Q,Investors!$A:$A,$A127,Investors!$G:$G,$B127),0)</f>
        <v>0</v>
      </c>
      <c r="M127" s="4">
        <f>IF(AND(SUMIFS(Investors!$P:$P,Investors!$A:$A,$A127,Investors!$G:$G,$B127)-$B$2&lt;=M$4,SUMIFS(Investors!$P:$P,Investors!$A:$A,$A127,Investors!$G:$G,$B127)-$B$2&gt;L$4),SUMIFS(Investors!$Q:$Q,Investors!$A:$A,$A127,Investors!$G:$G,$B127),0)</f>
        <v>0</v>
      </c>
      <c r="N127" s="4">
        <f>IF(AND(SUMIFS(Investors!$P:$P,Investors!$A:$A,$A127,Investors!$G:$G,$B127)-$B$2&lt;=N$4,SUMIFS(Investors!$P:$P,Investors!$A:$A,$A127,Investors!$G:$G,$B127)-$B$2&gt;M$4),SUMIFS(Investors!$Q:$Q,Investors!$A:$A,$A127,Investors!$G:$G,$B127),0)</f>
        <v>0</v>
      </c>
      <c r="O127" s="4">
        <f>IF(AND(SUMIFS(Investors!$P:$P,Investors!$A:$A,$A127,Investors!$G:$G,$B127)-$B$2&lt;=O$4,SUMIFS(Investors!$P:$P,Investors!$A:$A,$A127,Investors!$G:$G,$B127)-$B$2&gt;N$4),SUMIFS(Investors!$Q:$Q,Investors!$A:$A,$A127,Investors!$G:$G,$B127),0)</f>
        <v>0</v>
      </c>
      <c r="P127" s="4">
        <f>IF(AND(SUMIFS(Investors!$P:$P,Investors!$A:$A,$A127,Investors!$G:$G,$B127)-$B$2&lt;=P$4,SUMIFS(Investors!$P:$P,Investors!$A:$A,$A127,Investors!$G:$G,$B127)-$B$2&gt;O$4),SUMIFS(Investors!$Q:$Q,Investors!$A:$A,$A127,Investors!$G:$G,$B127),0)</f>
        <v>0</v>
      </c>
      <c r="Q127" s="4">
        <f>IF(AND(SUMIFS(Investors!$P:$P,Investors!$A:$A,$A127,Investors!$G:$G,$B127)-$B$2&lt;=Q$4,SUMIFS(Investors!$P:$P,Investors!$A:$A,$A127,Investors!$G:$G,$B127)-$B$2&gt;P$4),SUMIFS(Investors!$Q:$Q,Investors!$A:$A,$A127,Investors!$G:$G,$B127),0)</f>
        <v>0</v>
      </c>
      <c r="R127" s="4">
        <f>IF(AND(SUMIFS(Investors!$P:$P,Investors!$A:$A,$A127,Investors!$G:$G,$B127)-$B$2&lt;=R$4,SUMIFS(Investors!$P:$P,Investors!$A:$A,$A127,Investors!$G:$G,$B127)-$B$2&gt;Q$4),SUMIFS(Investors!$Q:$Q,Investors!$A:$A,$A127,Investors!$G:$G,$B127),0)</f>
        <v>0</v>
      </c>
      <c r="S127" s="4">
        <f>IF(AND(SUMIFS(Investors!$P:$P,Investors!$A:$A,$A127,Investors!$G:$G,$B127)-$B$2&lt;=S$4,SUMIFS(Investors!$P:$P,Investors!$A:$A,$A127,Investors!$G:$G,$B127)-$B$2&gt;R$4),SUMIFS(Investors!$Q:$Q,Investors!$A:$A,$A127,Investors!$G:$G,$B127),0)</f>
        <v>0</v>
      </c>
      <c r="T127" s="4">
        <f>IF(AND(SUMIFS(Investors!$P:$P,Investors!$A:$A,$A127,Investors!$G:$G,$B127)-$B$2&lt;=T$4,SUMIFS(Investors!$P:$P,Investors!$A:$A,$A127,Investors!$G:$G,$B127)-$B$2&gt;S$4),SUMIFS(Investors!$Q:$Q,Investors!$A:$A,$A127,Investors!$G:$G,$B127),0)</f>
        <v>0</v>
      </c>
      <c r="U127" s="4">
        <f>IF(AND(SUMIFS(Investors!$P:$P,Investors!$A:$A,$A127,Investors!$G:$G,$B127)-$B$2&lt;=U$4,SUMIFS(Investors!$P:$P,Investors!$A:$A,$A127,Investors!$G:$G,$B127)-$B$2&gt;T$4),SUMIFS(Investors!$Q:$Q,Investors!$A:$A,$A127,Investors!$G:$G,$B127),0)</f>
        <v>0</v>
      </c>
      <c r="V127" s="4">
        <f>IF(AND(SUMIFS(Investors!$P:$P,Investors!$A:$A,$A127,Investors!$G:$G,$B127)-$B$2&lt;=V$4,SUMIFS(Investors!$P:$P,Investors!$A:$A,$A127,Investors!$G:$G,$B127)-$B$2&gt;U$4),SUMIFS(Investors!$Q:$Q,Investors!$A:$A,$A127,Investors!$G:$G,$B127),0)</f>
        <v>0</v>
      </c>
      <c r="W127" s="4">
        <f>IF(AND(SUMIFS(Investors!$P:$P,Investors!$A:$A,$A127,Investors!$G:$G,$B127)-$B$2&lt;=W$4,SUMIFS(Investors!$P:$P,Investors!$A:$A,$A127,Investors!$G:$G,$B127)-$B$2&gt;V$4),SUMIFS(Investors!$Q:$Q,Investors!$A:$A,$A127,Investors!$G:$G,$B127),0)</f>
        <v>0</v>
      </c>
      <c r="X127" s="4">
        <f>IF(AND(SUMIFS(Investors!$P:$P,Investors!$A:$A,$A127,Investors!$G:$G,$B127)-$B$2&lt;=X$4,SUMIFS(Investors!$P:$P,Investors!$A:$A,$A127,Investors!$G:$G,$B127)-$B$2&gt;W$4),SUMIFS(Investors!$Q:$Q,Investors!$A:$A,$A127,Investors!$G:$G,$B127),0)</f>
        <v>0</v>
      </c>
      <c r="Y127" s="4">
        <f>IF(AND(SUMIFS(Investors!$P:$P,Investors!$A:$A,$A127,Investors!$G:$G,$B127)-$B$2&lt;=Y$4,SUMIFS(Investors!$P:$P,Investors!$A:$A,$A127,Investors!$G:$G,$B127)-$B$2&gt;X$4),SUMIFS(Investors!$Q:$Q,Investors!$A:$A,$A127,Investors!$G:$G,$B127),0)</f>
        <v>0</v>
      </c>
      <c r="Z127" s="4">
        <f>IF(AND(SUMIFS(Investors!$P:$P,Investors!$A:$A,$A127,Investors!$G:$G,$B127)-$B$2&lt;=Z$4,SUMIFS(Investors!$P:$P,Investors!$A:$A,$A127,Investors!$G:$G,$B127)-$B$2&gt;Y$4),SUMIFS(Investors!$Q:$Q,Investors!$A:$A,$A127,Investors!$G:$G,$B127),0)</f>
        <v>0</v>
      </c>
      <c r="AA127" s="4">
        <f>IF(AND(SUMIFS(Investors!$P:$P,Investors!$A:$A,$A127,Investors!$G:$G,$B127)-$B$2&lt;=AA$4,SUMIFS(Investors!$P:$P,Investors!$A:$A,$A127,Investors!$G:$G,$B127)-$B$2&gt;Z$4),SUMIFS(Investors!$Q:$Q,Investors!$A:$A,$A127,Investors!$G:$G,$B127),0)</f>
        <v>0</v>
      </c>
      <c r="AB127" s="4">
        <f>IF(AND(SUMIFS(Investors!$P:$P,Investors!$A:$A,$A127,Investors!$G:$G,$B127)-$B$2&lt;=AB$4,SUMIFS(Investors!$P:$P,Investors!$A:$A,$A127,Investors!$G:$G,$B127)-$B$2&gt;AA$4),SUMIFS(Investors!$Q:$Q,Investors!$A:$A,$A127,Investors!$G:$G,$B127),0)</f>
        <v>0</v>
      </c>
      <c r="AC127" s="4">
        <f>IF(AND(SUMIFS(Investors!$P:$P,Investors!$A:$A,$A127,Investors!$G:$G,$B127)-$B$2&lt;=AC$4,SUMIFS(Investors!$P:$P,Investors!$A:$A,$A127,Investors!$G:$G,$B127)-$B$2&gt;AB$4),SUMIFS(Investors!$Q:$Q,Investors!$A:$A,$A127,Investors!$G:$G,$B127),0)</f>
        <v>0</v>
      </c>
    </row>
    <row r="128" spans="1:29">
      <c r="A128" t="s">
        <v>379</v>
      </c>
      <c r="B128" t="s">
        <v>174</v>
      </c>
      <c r="C128" s="4">
        <f t="shared" si="2"/>
        <v>0</v>
      </c>
      <c r="E128" s="4">
        <f>IF(AND(SUMIFS(Investors!$P:$P,Investors!$A:$A,$A128,Investors!$G:$G,$B128)-$B$2&lt;=E$4,SUMIFS(Investors!$P:$P,Investors!$A:$A,$A128,Investors!$G:$G,$B128)-$B$2&gt;D$4),SUMIFS(Investors!$Q:$Q,Investors!$A:$A,$A128,Investors!$G:$G,$B128),0)</f>
        <v>0</v>
      </c>
      <c r="F128" s="4">
        <f>IF(AND(SUMIFS(Investors!$P:$P,Investors!$A:$A,$A128,Investors!$G:$G,$B128)-$B$2&lt;=F$4,SUMIFS(Investors!$P:$P,Investors!$A:$A,$A128,Investors!$G:$G,$B128)-$B$2&gt;E$4),SUMIFS(Investors!$Q:$Q,Investors!$A:$A,$A128,Investors!$G:$G,$B128),0)</f>
        <v>0</v>
      </c>
      <c r="G128" s="4">
        <f>IF(AND(SUMIFS(Investors!$P:$P,Investors!$A:$A,$A128,Investors!$G:$G,$B128)-$B$2&lt;=G$4,SUMIFS(Investors!$P:$P,Investors!$A:$A,$A128,Investors!$G:$G,$B128)-$B$2&gt;F$4),SUMIFS(Investors!$Q:$Q,Investors!$A:$A,$A128,Investors!$G:$G,$B128),0)</f>
        <v>0</v>
      </c>
      <c r="H128" s="4">
        <f>IF(AND(SUMIFS(Investors!$P:$P,Investors!$A:$A,$A128,Investors!$G:$G,$B128)-$B$2&lt;=H$4,SUMIFS(Investors!$P:$P,Investors!$A:$A,$A128,Investors!$G:$G,$B128)-$B$2&gt;G$4),SUMIFS(Investors!$Q:$Q,Investors!$A:$A,$A128,Investors!$G:$G,$B128),0)</f>
        <v>0</v>
      </c>
      <c r="I128" s="4">
        <f>IF(AND(SUMIFS(Investors!$P:$P,Investors!$A:$A,$A128,Investors!$G:$G,$B128)-$B$2&lt;=I$4,SUMIFS(Investors!$P:$P,Investors!$A:$A,$A128,Investors!$G:$G,$B128)-$B$2&gt;H$4),SUMIFS(Investors!$Q:$Q,Investors!$A:$A,$A128,Investors!$G:$G,$B128),0)</f>
        <v>0</v>
      </c>
      <c r="J128" s="4">
        <f>IF(AND(SUMIFS(Investors!$P:$P,Investors!$A:$A,$A128,Investors!$G:$G,$B128)-$B$2&lt;=J$4,SUMIFS(Investors!$P:$P,Investors!$A:$A,$A128,Investors!$G:$G,$B128)-$B$2&gt;I$4),SUMIFS(Investors!$Q:$Q,Investors!$A:$A,$A128,Investors!$G:$G,$B128),0)</f>
        <v>0</v>
      </c>
      <c r="K128" s="4">
        <f>IF(AND(SUMIFS(Investors!$P:$P,Investors!$A:$A,$A128,Investors!$G:$G,$B128)-$B$2&lt;=K$4,SUMIFS(Investors!$P:$P,Investors!$A:$A,$A128,Investors!$G:$G,$B128)-$B$2&gt;J$4),SUMIFS(Investors!$Q:$Q,Investors!$A:$A,$A128,Investors!$G:$G,$B128),0)</f>
        <v>0</v>
      </c>
      <c r="L128" s="4">
        <f>IF(AND(SUMIFS(Investors!$P:$P,Investors!$A:$A,$A128,Investors!$G:$G,$B128)-$B$2&lt;=L$4,SUMIFS(Investors!$P:$P,Investors!$A:$A,$A128,Investors!$G:$G,$B128)-$B$2&gt;K$4),SUMIFS(Investors!$Q:$Q,Investors!$A:$A,$A128,Investors!$G:$G,$B128),0)</f>
        <v>0</v>
      </c>
      <c r="M128" s="4">
        <f>IF(AND(SUMIFS(Investors!$P:$P,Investors!$A:$A,$A128,Investors!$G:$G,$B128)-$B$2&lt;=M$4,SUMIFS(Investors!$P:$P,Investors!$A:$A,$A128,Investors!$G:$G,$B128)-$B$2&gt;L$4),SUMIFS(Investors!$Q:$Q,Investors!$A:$A,$A128,Investors!$G:$G,$B128),0)</f>
        <v>0</v>
      </c>
      <c r="N128" s="4">
        <f>IF(AND(SUMIFS(Investors!$P:$P,Investors!$A:$A,$A128,Investors!$G:$G,$B128)-$B$2&lt;=N$4,SUMIFS(Investors!$P:$P,Investors!$A:$A,$A128,Investors!$G:$G,$B128)-$B$2&gt;M$4),SUMIFS(Investors!$Q:$Q,Investors!$A:$A,$A128,Investors!$G:$G,$B128),0)</f>
        <v>0</v>
      </c>
      <c r="O128" s="4">
        <f>IF(AND(SUMIFS(Investors!$P:$P,Investors!$A:$A,$A128,Investors!$G:$G,$B128)-$B$2&lt;=O$4,SUMIFS(Investors!$P:$P,Investors!$A:$A,$A128,Investors!$G:$G,$B128)-$B$2&gt;N$4),SUMIFS(Investors!$Q:$Q,Investors!$A:$A,$A128,Investors!$G:$G,$B128),0)</f>
        <v>0</v>
      </c>
      <c r="P128" s="4">
        <f>IF(AND(SUMIFS(Investors!$P:$P,Investors!$A:$A,$A128,Investors!$G:$G,$B128)-$B$2&lt;=P$4,SUMIFS(Investors!$P:$P,Investors!$A:$A,$A128,Investors!$G:$G,$B128)-$B$2&gt;O$4),SUMIFS(Investors!$Q:$Q,Investors!$A:$A,$A128,Investors!$G:$G,$B128),0)</f>
        <v>0</v>
      </c>
      <c r="Q128" s="4">
        <f>IF(AND(SUMIFS(Investors!$P:$P,Investors!$A:$A,$A128,Investors!$G:$G,$B128)-$B$2&lt;=Q$4,SUMIFS(Investors!$P:$P,Investors!$A:$A,$A128,Investors!$G:$G,$B128)-$B$2&gt;P$4),SUMIFS(Investors!$Q:$Q,Investors!$A:$A,$A128,Investors!$G:$G,$B128),0)</f>
        <v>0</v>
      </c>
      <c r="R128" s="4">
        <f>IF(AND(SUMIFS(Investors!$P:$P,Investors!$A:$A,$A128,Investors!$G:$G,$B128)-$B$2&lt;=R$4,SUMIFS(Investors!$P:$P,Investors!$A:$A,$A128,Investors!$G:$G,$B128)-$B$2&gt;Q$4),SUMIFS(Investors!$Q:$Q,Investors!$A:$A,$A128,Investors!$G:$G,$B128),0)</f>
        <v>0</v>
      </c>
      <c r="S128" s="4">
        <f>IF(AND(SUMIFS(Investors!$P:$P,Investors!$A:$A,$A128,Investors!$G:$G,$B128)-$B$2&lt;=S$4,SUMIFS(Investors!$P:$P,Investors!$A:$A,$A128,Investors!$G:$G,$B128)-$B$2&gt;R$4),SUMIFS(Investors!$Q:$Q,Investors!$A:$A,$A128,Investors!$G:$G,$B128),0)</f>
        <v>0</v>
      </c>
      <c r="T128" s="4">
        <f>IF(AND(SUMIFS(Investors!$P:$P,Investors!$A:$A,$A128,Investors!$G:$G,$B128)-$B$2&lt;=T$4,SUMIFS(Investors!$P:$P,Investors!$A:$A,$A128,Investors!$G:$G,$B128)-$B$2&gt;S$4),SUMIFS(Investors!$Q:$Q,Investors!$A:$A,$A128,Investors!$G:$G,$B128),0)</f>
        <v>0</v>
      </c>
      <c r="U128" s="4">
        <f>IF(AND(SUMIFS(Investors!$P:$P,Investors!$A:$A,$A128,Investors!$G:$G,$B128)-$B$2&lt;=U$4,SUMIFS(Investors!$P:$P,Investors!$A:$A,$A128,Investors!$G:$G,$B128)-$B$2&gt;T$4),SUMIFS(Investors!$Q:$Q,Investors!$A:$A,$A128,Investors!$G:$G,$B128),0)</f>
        <v>0</v>
      </c>
      <c r="V128" s="4">
        <f>IF(AND(SUMIFS(Investors!$P:$P,Investors!$A:$A,$A128,Investors!$G:$G,$B128)-$B$2&lt;=V$4,SUMIFS(Investors!$P:$P,Investors!$A:$A,$A128,Investors!$G:$G,$B128)-$B$2&gt;U$4),SUMIFS(Investors!$Q:$Q,Investors!$A:$A,$A128,Investors!$G:$G,$B128),0)</f>
        <v>0</v>
      </c>
      <c r="W128" s="4">
        <f>IF(AND(SUMIFS(Investors!$P:$P,Investors!$A:$A,$A128,Investors!$G:$G,$B128)-$B$2&lt;=W$4,SUMIFS(Investors!$P:$P,Investors!$A:$A,$A128,Investors!$G:$G,$B128)-$B$2&gt;V$4),SUMIFS(Investors!$Q:$Q,Investors!$A:$A,$A128,Investors!$G:$G,$B128),0)</f>
        <v>0</v>
      </c>
      <c r="X128" s="4">
        <f>IF(AND(SUMIFS(Investors!$P:$P,Investors!$A:$A,$A128,Investors!$G:$G,$B128)-$B$2&lt;=X$4,SUMIFS(Investors!$P:$P,Investors!$A:$A,$A128,Investors!$G:$G,$B128)-$B$2&gt;W$4),SUMIFS(Investors!$Q:$Q,Investors!$A:$A,$A128,Investors!$G:$G,$B128),0)</f>
        <v>0</v>
      </c>
      <c r="Y128" s="4">
        <f>IF(AND(SUMIFS(Investors!$P:$P,Investors!$A:$A,$A128,Investors!$G:$G,$B128)-$B$2&lt;=Y$4,SUMIFS(Investors!$P:$P,Investors!$A:$A,$A128,Investors!$G:$G,$B128)-$B$2&gt;X$4),SUMIFS(Investors!$Q:$Q,Investors!$A:$A,$A128,Investors!$G:$G,$B128),0)</f>
        <v>0</v>
      </c>
      <c r="Z128" s="4">
        <f>IF(AND(SUMIFS(Investors!$P:$P,Investors!$A:$A,$A128,Investors!$G:$G,$B128)-$B$2&lt;=Z$4,SUMIFS(Investors!$P:$P,Investors!$A:$A,$A128,Investors!$G:$G,$B128)-$B$2&gt;Y$4),SUMIFS(Investors!$Q:$Q,Investors!$A:$A,$A128,Investors!$G:$G,$B128),0)</f>
        <v>0</v>
      </c>
      <c r="AA128" s="4">
        <f>IF(AND(SUMIFS(Investors!$P:$P,Investors!$A:$A,$A128,Investors!$G:$G,$B128)-$B$2&lt;=AA$4,SUMIFS(Investors!$P:$P,Investors!$A:$A,$A128,Investors!$G:$G,$B128)-$B$2&gt;Z$4),SUMIFS(Investors!$Q:$Q,Investors!$A:$A,$A128,Investors!$G:$G,$B128),0)</f>
        <v>0</v>
      </c>
      <c r="AB128" s="4">
        <f>IF(AND(SUMIFS(Investors!$P:$P,Investors!$A:$A,$A128,Investors!$G:$G,$B128)-$B$2&lt;=AB$4,SUMIFS(Investors!$P:$P,Investors!$A:$A,$A128,Investors!$G:$G,$B128)-$B$2&gt;AA$4),SUMIFS(Investors!$Q:$Q,Investors!$A:$A,$A128,Investors!$G:$G,$B128),0)</f>
        <v>0</v>
      </c>
      <c r="AC128" s="4">
        <f>IF(AND(SUMIFS(Investors!$P:$P,Investors!$A:$A,$A128,Investors!$G:$G,$B128)-$B$2&lt;=AC$4,SUMIFS(Investors!$P:$P,Investors!$A:$A,$A128,Investors!$G:$G,$B128)-$B$2&gt;AB$4),SUMIFS(Investors!$Q:$Q,Investors!$A:$A,$A128,Investors!$G:$G,$B128),0)</f>
        <v>0</v>
      </c>
    </row>
    <row r="129" spans="1:29">
      <c r="A129" t="s">
        <v>381</v>
      </c>
      <c r="B129" t="s">
        <v>168</v>
      </c>
      <c r="C129" s="4">
        <f t="shared" si="2"/>
        <v>893967.12328767125</v>
      </c>
      <c r="E129" s="4">
        <f>IF(AND(SUMIFS(Investors!$P:$P,Investors!$A:$A,$A129,Investors!$G:$G,$B129)-$B$2&lt;=E$4,SUMIFS(Investors!$P:$P,Investors!$A:$A,$A129,Investors!$G:$G,$B129)-$B$2&gt;D$4),SUMIFS(Investors!$Q:$Q,Investors!$A:$A,$A129,Investors!$G:$G,$B129),0)</f>
        <v>0</v>
      </c>
      <c r="F129" s="4">
        <f>IF(AND(SUMIFS(Investors!$P:$P,Investors!$A:$A,$A129,Investors!$G:$G,$B129)-$B$2&lt;=F$4,SUMIFS(Investors!$P:$P,Investors!$A:$A,$A129,Investors!$G:$G,$B129)-$B$2&gt;E$4),SUMIFS(Investors!$Q:$Q,Investors!$A:$A,$A129,Investors!$G:$G,$B129),0)</f>
        <v>0</v>
      </c>
      <c r="G129" s="4">
        <f>IF(AND(SUMIFS(Investors!$P:$P,Investors!$A:$A,$A129,Investors!$G:$G,$B129)-$B$2&lt;=G$4,SUMIFS(Investors!$P:$P,Investors!$A:$A,$A129,Investors!$G:$G,$B129)-$B$2&gt;F$4),SUMIFS(Investors!$Q:$Q,Investors!$A:$A,$A129,Investors!$G:$G,$B129),0)</f>
        <v>0</v>
      </c>
      <c r="H129" s="4">
        <f>IF(AND(SUMIFS(Investors!$P:$P,Investors!$A:$A,$A129,Investors!$G:$G,$B129)-$B$2&lt;=H$4,SUMIFS(Investors!$P:$P,Investors!$A:$A,$A129,Investors!$G:$G,$B129)-$B$2&gt;G$4),SUMIFS(Investors!$Q:$Q,Investors!$A:$A,$A129,Investors!$G:$G,$B129),0)</f>
        <v>0</v>
      </c>
      <c r="I129" s="4">
        <f>IF(AND(SUMIFS(Investors!$P:$P,Investors!$A:$A,$A129,Investors!$G:$G,$B129)-$B$2&lt;=I$4,SUMIFS(Investors!$P:$P,Investors!$A:$A,$A129,Investors!$G:$G,$B129)-$B$2&gt;H$4),SUMIFS(Investors!$Q:$Q,Investors!$A:$A,$A129,Investors!$G:$G,$B129),0)</f>
        <v>0</v>
      </c>
      <c r="J129" s="4">
        <f>IF(AND(SUMIFS(Investors!$P:$P,Investors!$A:$A,$A129,Investors!$G:$G,$B129)-$B$2&lt;=J$4,SUMIFS(Investors!$P:$P,Investors!$A:$A,$A129,Investors!$G:$G,$B129)-$B$2&gt;I$4),SUMIFS(Investors!$Q:$Q,Investors!$A:$A,$A129,Investors!$G:$G,$B129),0)</f>
        <v>0</v>
      </c>
      <c r="K129" s="4">
        <f>IF(AND(SUMIFS(Investors!$P:$P,Investors!$A:$A,$A129,Investors!$G:$G,$B129)-$B$2&lt;=K$4,SUMIFS(Investors!$P:$P,Investors!$A:$A,$A129,Investors!$G:$G,$B129)-$B$2&gt;J$4),SUMIFS(Investors!$Q:$Q,Investors!$A:$A,$A129,Investors!$G:$G,$B129),0)</f>
        <v>0</v>
      </c>
      <c r="L129" s="4">
        <f>IF(AND(SUMIFS(Investors!$P:$P,Investors!$A:$A,$A129,Investors!$G:$G,$B129)-$B$2&lt;=L$4,SUMIFS(Investors!$P:$P,Investors!$A:$A,$A129,Investors!$G:$G,$B129)-$B$2&gt;K$4),SUMIFS(Investors!$Q:$Q,Investors!$A:$A,$A129,Investors!$G:$G,$B129),0)</f>
        <v>893967.12328767125</v>
      </c>
      <c r="M129" s="4">
        <f>IF(AND(SUMIFS(Investors!$P:$P,Investors!$A:$A,$A129,Investors!$G:$G,$B129)-$B$2&lt;=M$4,SUMIFS(Investors!$P:$P,Investors!$A:$A,$A129,Investors!$G:$G,$B129)-$B$2&gt;L$4),SUMIFS(Investors!$Q:$Q,Investors!$A:$A,$A129,Investors!$G:$G,$B129),0)</f>
        <v>0</v>
      </c>
      <c r="N129" s="4">
        <f>IF(AND(SUMIFS(Investors!$P:$P,Investors!$A:$A,$A129,Investors!$G:$G,$B129)-$B$2&lt;=N$4,SUMIFS(Investors!$P:$P,Investors!$A:$A,$A129,Investors!$G:$G,$B129)-$B$2&gt;M$4),SUMIFS(Investors!$Q:$Q,Investors!$A:$A,$A129,Investors!$G:$G,$B129),0)</f>
        <v>0</v>
      </c>
      <c r="O129" s="4">
        <f>IF(AND(SUMIFS(Investors!$P:$P,Investors!$A:$A,$A129,Investors!$G:$G,$B129)-$B$2&lt;=O$4,SUMIFS(Investors!$P:$P,Investors!$A:$A,$A129,Investors!$G:$G,$B129)-$B$2&gt;N$4),SUMIFS(Investors!$Q:$Q,Investors!$A:$A,$A129,Investors!$G:$G,$B129),0)</f>
        <v>0</v>
      </c>
      <c r="P129" s="4">
        <f>IF(AND(SUMIFS(Investors!$P:$P,Investors!$A:$A,$A129,Investors!$G:$G,$B129)-$B$2&lt;=P$4,SUMIFS(Investors!$P:$P,Investors!$A:$A,$A129,Investors!$G:$G,$B129)-$B$2&gt;O$4),SUMIFS(Investors!$Q:$Q,Investors!$A:$A,$A129,Investors!$G:$G,$B129),0)</f>
        <v>0</v>
      </c>
      <c r="Q129" s="4">
        <f>IF(AND(SUMIFS(Investors!$P:$P,Investors!$A:$A,$A129,Investors!$G:$G,$B129)-$B$2&lt;=Q$4,SUMIFS(Investors!$P:$P,Investors!$A:$A,$A129,Investors!$G:$G,$B129)-$B$2&gt;P$4),SUMIFS(Investors!$Q:$Q,Investors!$A:$A,$A129,Investors!$G:$G,$B129),0)</f>
        <v>0</v>
      </c>
      <c r="R129" s="4">
        <f>IF(AND(SUMIFS(Investors!$P:$P,Investors!$A:$A,$A129,Investors!$G:$G,$B129)-$B$2&lt;=R$4,SUMIFS(Investors!$P:$P,Investors!$A:$A,$A129,Investors!$G:$G,$B129)-$B$2&gt;Q$4),SUMIFS(Investors!$Q:$Q,Investors!$A:$A,$A129,Investors!$G:$G,$B129),0)</f>
        <v>0</v>
      </c>
      <c r="S129" s="4">
        <f>IF(AND(SUMIFS(Investors!$P:$P,Investors!$A:$A,$A129,Investors!$G:$G,$B129)-$B$2&lt;=S$4,SUMIFS(Investors!$P:$P,Investors!$A:$A,$A129,Investors!$G:$G,$B129)-$B$2&gt;R$4),SUMIFS(Investors!$Q:$Q,Investors!$A:$A,$A129,Investors!$G:$G,$B129),0)</f>
        <v>0</v>
      </c>
      <c r="T129" s="4">
        <f>IF(AND(SUMIFS(Investors!$P:$P,Investors!$A:$A,$A129,Investors!$G:$G,$B129)-$B$2&lt;=T$4,SUMIFS(Investors!$P:$P,Investors!$A:$A,$A129,Investors!$G:$G,$B129)-$B$2&gt;S$4),SUMIFS(Investors!$Q:$Q,Investors!$A:$A,$A129,Investors!$G:$G,$B129),0)</f>
        <v>0</v>
      </c>
      <c r="U129" s="4">
        <f>IF(AND(SUMIFS(Investors!$P:$P,Investors!$A:$A,$A129,Investors!$G:$G,$B129)-$B$2&lt;=U$4,SUMIFS(Investors!$P:$P,Investors!$A:$A,$A129,Investors!$G:$G,$B129)-$B$2&gt;T$4),SUMIFS(Investors!$Q:$Q,Investors!$A:$A,$A129,Investors!$G:$G,$B129),0)</f>
        <v>0</v>
      </c>
      <c r="V129" s="4">
        <f>IF(AND(SUMIFS(Investors!$P:$P,Investors!$A:$A,$A129,Investors!$G:$G,$B129)-$B$2&lt;=V$4,SUMIFS(Investors!$P:$P,Investors!$A:$A,$A129,Investors!$G:$G,$B129)-$B$2&gt;U$4),SUMIFS(Investors!$Q:$Q,Investors!$A:$A,$A129,Investors!$G:$G,$B129),0)</f>
        <v>0</v>
      </c>
      <c r="W129" s="4">
        <f>IF(AND(SUMIFS(Investors!$P:$P,Investors!$A:$A,$A129,Investors!$G:$G,$B129)-$B$2&lt;=W$4,SUMIFS(Investors!$P:$P,Investors!$A:$A,$A129,Investors!$G:$G,$B129)-$B$2&gt;V$4),SUMIFS(Investors!$Q:$Q,Investors!$A:$A,$A129,Investors!$G:$G,$B129),0)</f>
        <v>0</v>
      </c>
      <c r="X129" s="4">
        <f>IF(AND(SUMIFS(Investors!$P:$P,Investors!$A:$A,$A129,Investors!$G:$G,$B129)-$B$2&lt;=X$4,SUMIFS(Investors!$P:$P,Investors!$A:$A,$A129,Investors!$G:$G,$B129)-$B$2&gt;W$4),SUMIFS(Investors!$Q:$Q,Investors!$A:$A,$A129,Investors!$G:$G,$B129),0)</f>
        <v>0</v>
      </c>
      <c r="Y129" s="4">
        <f>IF(AND(SUMIFS(Investors!$P:$P,Investors!$A:$A,$A129,Investors!$G:$G,$B129)-$B$2&lt;=Y$4,SUMIFS(Investors!$P:$P,Investors!$A:$A,$A129,Investors!$G:$G,$B129)-$B$2&gt;X$4),SUMIFS(Investors!$Q:$Q,Investors!$A:$A,$A129,Investors!$G:$G,$B129),0)</f>
        <v>0</v>
      </c>
      <c r="Z129" s="4">
        <f>IF(AND(SUMIFS(Investors!$P:$P,Investors!$A:$A,$A129,Investors!$G:$G,$B129)-$B$2&lt;=Z$4,SUMIFS(Investors!$P:$P,Investors!$A:$A,$A129,Investors!$G:$G,$B129)-$B$2&gt;Y$4),SUMIFS(Investors!$Q:$Q,Investors!$A:$A,$A129,Investors!$G:$G,$B129),0)</f>
        <v>0</v>
      </c>
      <c r="AA129" s="4">
        <f>IF(AND(SUMIFS(Investors!$P:$P,Investors!$A:$A,$A129,Investors!$G:$G,$B129)-$B$2&lt;=AA$4,SUMIFS(Investors!$P:$P,Investors!$A:$A,$A129,Investors!$G:$G,$B129)-$B$2&gt;Z$4),SUMIFS(Investors!$Q:$Q,Investors!$A:$A,$A129,Investors!$G:$G,$B129),0)</f>
        <v>0</v>
      </c>
      <c r="AB129" s="4">
        <f>IF(AND(SUMIFS(Investors!$P:$P,Investors!$A:$A,$A129,Investors!$G:$G,$B129)-$B$2&lt;=AB$4,SUMIFS(Investors!$P:$P,Investors!$A:$A,$A129,Investors!$G:$G,$B129)-$B$2&gt;AA$4),SUMIFS(Investors!$Q:$Q,Investors!$A:$A,$A129,Investors!$G:$G,$B129),0)</f>
        <v>0</v>
      </c>
      <c r="AC129" s="4">
        <f>IF(AND(SUMIFS(Investors!$P:$P,Investors!$A:$A,$A129,Investors!$G:$G,$B129)-$B$2&lt;=AC$4,SUMIFS(Investors!$P:$P,Investors!$A:$A,$A129,Investors!$G:$G,$B129)-$B$2&gt;AB$4),SUMIFS(Investors!$Q:$Q,Investors!$A:$A,$A129,Investors!$G:$G,$B129),0)</f>
        <v>0</v>
      </c>
    </row>
    <row r="130" spans="1:29">
      <c r="A130" t="s">
        <v>384</v>
      </c>
      <c r="B130" t="s">
        <v>175</v>
      </c>
      <c r="C130" s="4">
        <f t="shared" si="2"/>
        <v>0</v>
      </c>
      <c r="E130" s="4">
        <f>IF(AND(SUMIFS(Investors!$P:$P,Investors!$A:$A,$A130,Investors!$G:$G,$B130)-$B$2&lt;=E$4,SUMIFS(Investors!$P:$P,Investors!$A:$A,$A130,Investors!$G:$G,$B130)-$B$2&gt;D$4),SUMIFS(Investors!$Q:$Q,Investors!$A:$A,$A130,Investors!$G:$G,$B130),0)</f>
        <v>0</v>
      </c>
      <c r="F130" s="4">
        <f>IF(AND(SUMIFS(Investors!$P:$P,Investors!$A:$A,$A130,Investors!$G:$G,$B130)-$B$2&lt;=F$4,SUMIFS(Investors!$P:$P,Investors!$A:$A,$A130,Investors!$G:$G,$B130)-$B$2&gt;E$4),SUMIFS(Investors!$Q:$Q,Investors!$A:$A,$A130,Investors!$G:$G,$B130),0)</f>
        <v>0</v>
      </c>
      <c r="G130" s="4">
        <f>IF(AND(SUMIFS(Investors!$P:$P,Investors!$A:$A,$A130,Investors!$G:$G,$B130)-$B$2&lt;=G$4,SUMIFS(Investors!$P:$P,Investors!$A:$A,$A130,Investors!$G:$G,$B130)-$B$2&gt;F$4),SUMIFS(Investors!$Q:$Q,Investors!$A:$A,$A130,Investors!$G:$G,$B130),0)</f>
        <v>0</v>
      </c>
      <c r="H130" s="4">
        <f>IF(AND(SUMIFS(Investors!$P:$P,Investors!$A:$A,$A130,Investors!$G:$G,$B130)-$B$2&lt;=H$4,SUMIFS(Investors!$P:$P,Investors!$A:$A,$A130,Investors!$G:$G,$B130)-$B$2&gt;G$4),SUMIFS(Investors!$Q:$Q,Investors!$A:$A,$A130,Investors!$G:$G,$B130),0)</f>
        <v>0</v>
      </c>
      <c r="I130" s="4">
        <f>IF(AND(SUMIFS(Investors!$P:$P,Investors!$A:$A,$A130,Investors!$G:$G,$B130)-$B$2&lt;=I$4,SUMIFS(Investors!$P:$P,Investors!$A:$A,$A130,Investors!$G:$G,$B130)-$B$2&gt;H$4),SUMIFS(Investors!$Q:$Q,Investors!$A:$A,$A130,Investors!$G:$G,$B130),0)</f>
        <v>0</v>
      </c>
      <c r="J130" s="4">
        <f>IF(AND(SUMIFS(Investors!$P:$P,Investors!$A:$A,$A130,Investors!$G:$G,$B130)-$B$2&lt;=J$4,SUMIFS(Investors!$P:$P,Investors!$A:$A,$A130,Investors!$G:$G,$B130)-$B$2&gt;I$4),SUMIFS(Investors!$Q:$Q,Investors!$A:$A,$A130,Investors!$G:$G,$B130),0)</f>
        <v>0</v>
      </c>
      <c r="K130" s="4">
        <f>IF(AND(SUMIFS(Investors!$P:$P,Investors!$A:$A,$A130,Investors!$G:$G,$B130)-$B$2&lt;=K$4,SUMIFS(Investors!$P:$P,Investors!$A:$A,$A130,Investors!$G:$G,$B130)-$B$2&gt;J$4),SUMIFS(Investors!$Q:$Q,Investors!$A:$A,$A130,Investors!$G:$G,$B130),0)</f>
        <v>0</v>
      </c>
      <c r="L130" s="4">
        <f>IF(AND(SUMIFS(Investors!$P:$P,Investors!$A:$A,$A130,Investors!$G:$G,$B130)-$B$2&lt;=L$4,SUMIFS(Investors!$P:$P,Investors!$A:$A,$A130,Investors!$G:$G,$B130)-$B$2&gt;K$4),SUMIFS(Investors!$Q:$Q,Investors!$A:$A,$A130,Investors!$G:$G,$B130),0)</f>
        <v>0</v>
      </c>
      <c r="M130" s="4">
        <f>IF(AND(SUMIFS(Investors!$P:$P,Investors!$A:$A,$A130,Investors!$G:$G,$B130)-$B$2&lt;=M$4,SUMIFS(Investors!$P:$P,Investors!$A:$A,$A130,Investors!$G:$G,$B130)-$B$2&gt;L$4),SUMIFS(Investors!$Q:$Q,Investors!$A:$A,$A130,Investors!$G:$G,$B130),0)</f>
        <v>0</v>
      </c>
      <c r="N130" s="4">
        <f>IF(AND(SUMIFS(Investors!$P:$P,Investors!$A:$A,$A130,Investors!$G:$G,$B130)-$B$2&lt;=N$4,SUMIFS(Investors!$P:$P,Investors!$A:$A,$A130,Investors!$G:$G,$B130)-$B$2&gt;M$4),SUMIFS(Investors!$Q:$Q,Investors!$A:$A,$A130,Investors!$G:$G,$B130),0)</f>
        <v>0</v>
      </c>
      <c r="O130" s="4">
        <f>IF(AND(SUMIFS(Investors!$P:$P,Investors!$A:$A,$A130,Investors!$G:$G,$B130)-$B$2&lt;=O$4,SUMIFS(Investors!$P:$P,Investors!$A:$A,$A130,Investors!$G:$G,$B130)-$B$2&gt;N$4),SUMIFS(Investors!$Q:$Q,Investors!$A:$A,$A130,Investors!$G:$G,$B130),0)</f>
        <v>0</v>
      </c>
      <c r="P130" s="4">
        <f>IF(AND(SUMIFS(Investors!$P:$P,Investors!$A:$A,$A130,Investors!$G:$G,$B130)-$B$2&lt;=P$4,SUMIFS(Investors!$P:$P,Investors!$A:$A,$A130,Investors!$G:$G,$B130)-$B$2&gt;O$4),SUMIFS(Investors!$Q:$Q,Investors!$A:$A,$A130,Investors!$G:$G,$B130),0)</f>
        <v>0</v>
      </c>
      <c r="Q130" s="4">
        <f>IF(AND(SUMIFS(Investors!$P:$P,Investors!$A:$A,$A130,Investors!$G:$G,$B130)-$B$2&lt;=Q$4,SUMIFS(Investors!$P:$P,Investors!$A:$A,$A130,Investors!$G:$G,$B130)-$B$2&gt;P$4),SUMIFS(Investors!$Q:$Q,Investors!$A:$A,$A130,Investors!$G:$G,$B130),0)</f>
        <v>0</v>
      </c>
      <c r="R130" s="4">
        <f>IF(AND(SUMIFS(Investors!$P:$P,Investors!$A:$A,$A130,Investors!$G:$G,$B130)-$B$2&lt;=R$4,SUMIFS(Investors!$P:$P,Investors!$A:$A,$A130,Investors!$G:$G,$B130)-$B$2&gt;Q$4),SUMIFS(Investors!$Q:$Q,Investors!$A:$A,$A130,Investors!$G:$G,$B130),0)</f>
        <v>0</v>
      </c>
      <c r="S130" s="4">
        <f>IF(AND(SUMIFS(Investors!$P:$P,Investors!$A:$A,$A130,Investors!$G:$G,$B130)-$B$2&lt;=S$4,SUMIFS(Investors!$P:$P,Investors!$A:$A,$A130,Investors!$G:$G,$B130)-$B$2&gt;R$4),SUMIFS(Investors!$Q:$Q,Investors!$A:$A,$A130,Investors!$G:$G,$B130),0)</f>
        <v>0</v>
      </c>
      <c r="T130" s="4">
        <f>IF(AND(SUMIFS(Investors!$P:$P,Investors!$A:$A,$A130,Investors!$G:$G,$B130)-$B$2&lt;=T$4,SUMIFS(Investors!$P:$P,Investors!$A:$A,$A130,Investors!$G:$G,$B130)-$B$2&gt;S$4),SUMIFS(Investors!$Q:$Q,Investors!$A:$A,$A130,Investors!$G:$G,$B130),0)</f>
        <v>0</v>
      </c>
      <c r="U130" s="4">
        <f>IF(AND(SUMIFS(Investors!$P:$P,Investors!$A:$A,$A130,Investors!$G:$G,$B130)-$B$2&lt;=U$4,SUMIFS(Investors!$P:$P,Investors!$A:$A,$A130,Investors!$G:$G,$B130)-$B$2&gt;T$4),SUMIFS(Investors!$Q:$Q,Investors!$A:$A,$A130,Investors!$G:$G,$B130),0)</f>
        <v>0</v>
      </c>
      <c r="V130" s="4">
        <f>IF(AND(SUMIFS(Investors!$P:$P,Investors!$A:$A,$A130,Investors!$G:$G,$B130)-$B$2&lt;=V$4,SUMIFS(Investors!$P:$P,Investors!$A:$A,$A130,Investors!$G:$G,$B130)-$B$2&gt;U$4),SUMIFS(Investors!$Q:$Q,Investors!$A:$A,$A130,Investors!$G:$G,$B130),0)</f>
        <v>0</v>
      </c>
      <c r="W130" s="4">
        <f>IF(AND(SUMIFS(Investors!$P:$P,Investors!$A:$A,$A130,Investors!$G:$G,$B130)-$B$2&lt;=W$4,SUMIFS(Investors!$P:$P,Investors!$A:$A,$A130,Investors!$G:$G,$B130)-$B$2&gt;V$4),SUMIFS(Investors!$Q:$Q,Investors!$A:$A,$A130,Investors!$G:$G,$B130),0)</f>
        <v>0</v>
      </c>
      <c r="X130" s="4">
        <f>IF(AND(SUMIFS(Investors!$P:$P,Investors!$A:$A,$A130,Investors!$G:$G,$B130)-$B$2&lt;=X$4,SUMIFS(Investors!$P:$P,Investors!$A:$A,$A130,Investors!$G:$G,$B130)-$B$2&gt;W$4),SUMIFS(Investors!$Q:$Q,Investors!$A:$A,$A130,Investors!$G:$G,$B130),0)</f>
        <v>0</v>
      </c>
      <c r="Y130" s="4">
        <f>IF(AND(SUMIFS(Investors!$P:$P,Investors!$A:$A,$A130,Investors!$G:$G,$B130)-$B$2&lt;=Y$4,SUMIFS(Investors!$P:$P,Investors!$A:$A,$A130,Investors!$G:$G,$B130)-$B$2&gt;X$4),SUMIFS(Investors!$Q:$Q,Investors!$A:$A,$A130,Investors!$G:$G,$B130),0)</f>
        <v>0</v>
      </c>
      <c r="Z130" s="4">
        <f>IF(AND(SUMIFS(Investors!$P:$P,Investors!$A:$A,$A130,Investors!$G:$G,$B130)-$B$2&lt;=Z$4,SUMIFS(Investors!$P:$P,Investors!$A:$A,$A130,Investors!$G:$G,$B130)-$B$2&gt;Y$4),SUMIFS(Investors!$Q:$Q,Investors!$A:$A,$A130,Investors!$G:$G,$B130),0)</f>
        <v>0</v>
      </c>
      <c r="AA130" s="4">
        <f>IF(AND(SUMIFS(Investors!$P:$P,Investors!$A:$A,$A130,Investors!$G:$G,$B130)-$B$2&lt;=AA$4,SUMIFS(Investors!$P:$P,Investors!$A:$A,$A130,Investors!$G:$G,$B130)-$B$2&gt;Z$4),SUMIFS(Investors!$Q:$Q,Investors!$A:$A,$A130,Investors!$G:$G,$B130),0)</f>
        <v>0</v>
      </c>
      <c r="AB130" s="4">
        <f>IF(AND(SUMIFS(Investors!$P:$P,Investors!$A:$A,$A130,Investors!$G:$G,$B130)-$B$2&lt;=AB$4,SUMIFS(Investors!$P:$P,Investors!$A:$A,$A130,Investors!$G:$G,$B130)-$B$2&gt;AA$4),SUMIFS(Investors!$Q:$Q,Investors!$A:$A,$A130,Investors!$G:$G,$B130),0)</f>
        <v>0</v>
      </c>
      <c r="AC130" s="4">
        <f>IF(AND(SUMIFS(Investors!$P:$P,Investors!$A:$A,$A130,Investors!$G:$G,$B130)-$B$2&lt;=AC$4,SUMIFS(Investors!$P:$P,Investors!$A:$A,$A130,Investors!$G:$G,$B130)-$B$2&gt;AB$4),SUMIFS(Investors!$Q:$Q,Investors!$A:$A,$A130,Investors!$G:$G,$B130),0)</f>
        <v>0</v>
      </c>
    </row>
    <row r="131" spans="1:29">
      <c r="A131" t="s">
        <v>387</v>
      </c>
      <c r="B131" t="s">
        <v>174</v>
      </c>
      <c r="C131" s="4">
        <f t="shared" si="2"/>
        <v>0</v>
      </c>
      <c r="E131" s="4">
        <f>IF(AND(SUMIFS(Investors!$P:$P,Investors!$A:$A,$A131,Investors!$G:$G,$B131)-$B$2&lt;=E$4,SUMIFS(Investors!$P:$P,Investors!$A:$A,$A131,Investors!$G:$G,$B131)-$B$2&gt;D$4),SUMIFS(Investors!$Q:$Q,Investors!$A:$A,$A131,Investors!$G:$G,$B131),0)</f>
        <v>0</v>
      </c>
      <c r="F131" s="4">
        <f>IF(AND(SUMIFS(Investors!$P:$P,Investors!$A:$A,$A131,Investors!$G:$G,$B131)-$B$2&lt;=F$4,SUMIFS(Investors!$P:$P,Investors!$A:$A,$A131,Investors!$G:$G,$B131)-$B$2&gt;E$4),SUMIFS(Investors!$Q:$Q,Investors!$A:$A,$A131,Investors!$G:$G,$B131),0)</f>
        <v>0</v>
      </c>
      <c r="G131" s="4">
        <f>IF(AND(SUMIFS(Investors!$P:$P,Investors!$A:$A,$A131,Investors!$G:$G,$B131)-$B$2&lt;=G$4,SUMIFS(Investors!$P:$P,Investors!$A:$A,$A131,Investors!$G:$G,$B131)-$B$2&gt;F$4),SUMIFS(Investors!$Q:$Q,Investors!$A:$A,$A131,Investors!$G:$G,$B131),0)</f>
        <v>0</v>
      </c>
      <c r="H131" s="4">
        <f>IF(AND(SUMIFS(Investors!$P:$P,Investors!$A:$A,$A131,Investors!$G:$G,$B131)-$B$2&lt;=H$4,SUMIFS(Investors!$P:$P,Investors!$A:$A,$A131,Investors!$G:$G,$B131)-$B$2&gt;G$4),SUMIFS(Investors!$Q:$Q,Investors!$A:$A,$A131,Investors!$G:$G,$B131),0)</f>
        <v>0</v>
      </c>
      <c r="I131" s="4">
        <f>IF(AND(SUMIFS(Investors!$P:$P,Investors!$A:$A,$A131,Investors!$G:$G,$B131)-$B$2&lt;=I$4,SUMIFS(Investors!$P:$P,Investors!$A:$A,$A131,Investors!$G:$G,$B131)-$B$2&gt;H$4),SUMIFS(Investors!$Q:$Q,Investors!$A:$A,$A131,Investors!$G:$G,$B131),0)</f>
        <v>0</v>
      </c>
      <c r="J131" s="4">
        <f>IF(AND(SUMIFS(Investors!$P:$P,Investors!$A:$A,$A131,Investors!$G:$G,$B131)-$B$2&lt;=J$4,SUMIFS(Investors!$P:$P,Investors!$A:$A,$A131,Investors!$G:$G,$B131)-$B$2&gt;I$4),SUMIFS(Investors!$Q:$Q,Investors!$A:$A,$A131,Investors!$G:$G,$B131),0)</f>
        <v>0</v>
      </c>
      <c r="K131" s="4">
        <f>IF(AND(SUMIFS(Investors!$P:$P,Investors!$A:$A,$A131,Investors!$G:$G,$B131)-$B$2&lt;=K$4,SUMIFS(Investors!$P:$P,Investors!$A:$A,$A131,Investors!$G:$G,$B131)-$B$2&gt;J$4),SUMIFS(Investors!$Q:$Q,Investors!$A:$A,$A131,Investors!$G:$G,$B131),0)</f>
        <v>0</v>
      </c>
      <c r="L131" s="4">
        <f>IF(AND(SUMIFS(Investors!$P:$P,Investors!$A:$A,$A131,Investors!$G:$G,$B131)-$B$2&lt;=L$4,SUMIFS(Investors!$P:$P,Investors!$A:$A,$A131,Investors!$G:$G,$B131)-$B$2&gt;K$4),SUMIFS(Investors!$Q:$Q,Investors!$A:$A,$A131,Investors!$G:$G,$B131),0)</f>
        <v>0</v>
      </c>
      <c r="M131" s="4">
        <f>IF(AND(SUMIFS(Investors!$P:$P,Investors!$A:$A,$A131,Investors!$G:$G,$B131)-$B$2&lt;=M$4,SUMIFS(Investors!$P:$P,Investors!$A:$A,$A131,Investors!$G:$G,$B131)-$B$2&gt;L$4),SUMIFS(Investors!$Q:$Q,Investors!$A:$A,$A131,Investors!$G:$G,$B131),0)</f>
        <v>0</v>
      </c>
      <c r="N131" s="4">
        <f>IF(AND(SUMIFS(Investors!$P:$P,Investors!$A:$A,$A131,Investors!$G:$G,$B131)-$B$2&lt;=N$4,SUMIFS(Investors!$P:$P,Investors!$A:$A,$A131,Investors!$G:$G,$B131)-$B$2&gt;M$4),SUMIFS(Investors!$Q:$Q,Investors!$A:$A,$A131,Investors!$G:$G,$B131),0)</f>
        <v>0</v>
      </c>
      <c r="O131" s="4">
        <f>IF(AND(SUMIFS(Investors!$P:$P,Investors!$A:$A,$A131,Investors!$G:$G,$B131)-$B$2&lt;=O$4,SUMIFS(Investors!$P:$P,Investors!$A:$A,$A131,Investors!$G:$G,$B131)-$B$2&gt;N$4),SUMIFS(Investors!$Q:$Q,Investors!$A:$A,$A131,Investors!$G:$G,$B131),0)</f>
        <v>0</v>
      </c>
      <c r="P131" s="4">
        <f>IF(AND(SUMIFS(Investors!$P:$P,Investors!$A:$A,$A131,Investors!$G:$G,$B131)-$B$2&lt;=P$4,SUMIFS(Investors!$P:$P,Investors!$A:$A,$A131,Investors!$G:$G,$B131)-$B$2&gt;O$4),SUMIFS(Investors!$Q:$Q,Investors!$A:$A,$A131,Investors!$G:$G,$B131),0)</f>
        <v>0</v>
      </c>
      <c r="Q131" s="4">
        <f>IF(AND(SUMIFS(Investors!$P:$P,Investors!$A:$A,$A131,Investors!$G:$G,$B131)-$B$2&lt;=Q$4,SUMIFS(Investors!$P:$P,Investors!$A:$A,$A131,Investors!$G:$G,$B131)-$B$2&gt;P$4),SUMIFS(Investors!$Q:$Q,Investors!$A:$A,$A131,Investors!$G:$G,$B131),0)</f>
        <v>0</v>
      </c>
      <c r="R131" s="4">
        <f>IF(AND(SUMIFS(Investors!$P:$P,Investors!$A:$A,$A131,Investors!$G:$G,$B131)-$B$2&lt;=R$4,SUMIFS(Investors!$P:$P,Investors!$A:$A,$A131,Investors!$G:$G,$B131)-$B$2&gt;Q$4),SUMIFS(Investors!$Q:$Q,Investors!$A:$A,$A131,Investors!$G:$G,$B131),0)</f>
        <v>0</v>
      </c>
      <c r="S131" s="4">
        <f>IF(AND(SUMIFS(Investors!$P:$P,Investors!$A:$A,$A131,Investors!$G:$G,$B131)-$B$2&lt;=S$4,SUMIFS(Investors!$P:$P,Investors!$A:$A,$A131,Investors!$G:$G,$B131)-$B$2&gt;R$4),SUMIFS(Investors!$Q:$Q,Investors!$A:$A,$A131,Investors!$G:$G,$B131),0)</f>
        <v>0</v>
      </c>
      <c r="T131" s="4">
        <f>IF(AND(SUMIFS(Investors!$P:$P,Investors!$A:$A,$A131,Investors!$G:$G,$B131)-$B$2&lt;=T$4,SUMIFS(Investors!$P:$P,Investors!$A:$A,$A131,Investors!$G:$G,$B131)-$B$2&gt;S$4),SUMIFS(Investors!$Q:$Q,Investors!$A:$A,$A131,Investors!$G:$G,$B131),0)</f>
        <v>0</v>
      </c>
      <c r="U131" s="4">
        <f>IF(AND(SUMIFS(Investors!$P:$P,Investors!$A:$A,$A131,Investors!$G:$G,$B131)-$B$2&lt;=U$4,SUMIFS(Investors!$P:$P,Investors!$A:$A,$A131,Investors!$G:$G,$B131)-$B$2&gt;T$4),SUMIFS(Investors!$Q:$Q,Investors!$A:$A,$A131,Investors!$G:$G,$B131),0)</f>
        <v>0</v>
      </c>
      <c r="V131" s="4">
        <f>IF(AND(SUMIFS(Investors!$P:$P,Investors!$A:$A,$A131,Investors!$G:$G,$B131)-$B$2&lt;=V$4,SUMIFS(Investors!$P:$P,Investors!$A:$A,$A131,Investors!$G:$G,$B131)-$B$2&gt;U$4),SUMIFS(Investors!$Q:$Q,Investors!$A:$A,$A131,Investors!$G:$G,$B131),0)</f>
        <v>0</v>
      </c>
      <c r="W131" s="4">
        <f>IF(AND(SUMIFS(Investors!$P:$P,Investors!$A:$A,$A131,Investors!$G:$G,$B131)-$B$2&lt;=W$4,SUMIFS(Investors!$P:$P,Investors!$A:$A,$A131,Investors!$G:$G,$B131)-$B$2&gt;V$4),SUMIFS(Investors!$Q:$Q,Investors!$A:$A,$A131,Investors!$G:$G,$B131),0)</f>
        <v>0</v>
      </c>
      <c r="X131" s="4">
        <f>IF(AND(SUMIFS(Investors!$P:$P,Investors!$A:$A,$A131,Investors!$G:$G,$B131)-$B$2&lt;=X$4,SUMIFS(Investors!$P:$P,Investors!$A:$A,$A131,Investors!$G:$G,$B131)-$B$2&gt;W$4),SUMIFS(Investors!$Q:$Q,Investors!$A:$A,$A131,Investors!$G:$G,$B131),0)</f>
        <v>0</v>
      </c>
      <c r="Y131" s="4">
        <f>IF(AND(SUMIFS(Investors!$P:$P,Investors!$A:$A,$A131,Investors!$G:$G,$B131)-$B$2&lt;=Y$4,SUMIFS(Investors!$P:$P,Investors!$A:$A,$A131,Investors!$G:$G,$B131)-$B$2&gt;X$4),SUMIFS(Investors!$Q:$Q,Investors!$A:$A,$A131,Investors!$G:$G,$B131),0)</f>
        <v>0</v>
      </c>
      <c r="Z131" s="4">
        <f>IF(AND(SUMIFS(Investors!$P:$P,Investors!$A:$A,$A131,Investors!$G:$G,$B131)-$B$2&lt;=Z$4,SUMIFS(Investors!$P:$P,Investors!$A:$A,$A131,Investors!$G:$G,$B131)-$B$2&gt;Y$4),SUMIFS(Investors!$Q:$Q,Investors!$A:$A,$A131,Investors!$G:$G,$B131),0)</f>
        <v>0</v>
      </c>
      <c r="AA131" s="4">
        <f>IF(AND(SUMIFS(Investors!$P:$P,Investors!$A:$A,$A131,Investors!$G:$G,$B131)-$B$2&lt;=AA$4,SUMIFS(Investors!$P:$P,Investors!$A:$A,$A131,Investors!$G:$G,$B131)-$B$2&gt;Z$4),SUMIFS(Investors!$Q:$Q,Investors!$A:$A,$A131,Investors!$G:$G,$B131),0)</f>
        <v>0</v>
      </c>
      <c r="AB131" s="4">
        <f>IF(AND(SUMIFS(Investors!$P:$P,Investors!$A:$A,$A131,Investors!$G:$G,$B131)-$B$2&lt;=AB$4,SUMIFS(Investors!$P:$P,Investors!$A:$A,$A131,Investors!$G:$G,$B131)-$B$2&gt;AA$4),SUMIFS(Investors!$Q:$Q,Investors!$A:$A,$A131,Investors!$G:$G,$B131),0)</f>
        <v>0</v>
      </c>
      <c r="AC131" s="4">
        <f>IF(AND(SUMIFS(Investors!$P:$P,Investors!$A:$A,$A131,Investors!$G:$G,$B131)-$B$2&lt;=AC$4,SUMIFS(Investors!$P:$P,Investors!$A:$A,$A131,Investors!$G:$G,$B131)-$B$2&gt;AB$4),SUMIFS(Investors!$Q:$Q,Investors!$A:$A,$A131,Investors!$G:$G,$B131),0)</f>
        <v>0</v>
      </c>
    </row>
    <row r="132" spans="1:29">
      <c r="A132" t="s">
        <v>387</v>
      </c>
      <c r="B132" t="s">
        <v>94</v>
      </c>
      <c r="C132" s="4">
        <f t="shared" si="2"/>
        <v>0</v>
      </c>
      <c r="E132" s="4">
        <f>IF(AND(SUMIFS(Investors!$P:$P,Investors!$A:$A,$A132,Investors!$G:$G,$B132)-$B$2&lt;=E$4,SUMIFS(Investors!$P:$P,Investors!$A:$A,$A132,Investors!$G:$G,$B132)-$B$2&gt;D$4),SUMIFS(Investors!$Q:$Q,Investors!$A:$A,$A132,Investors!$G:$G,$B132),0)</f>
        <v>0</v>
      </c>
      <c r="F132" s="4">
        <f>IF(AND(SUMIFS(Investors!$P:$P,Investors!$A:$A,$A132,Investors!$G:$G,$B132)-$B$2&lt;=F$4,SUMIFS(Investors!$P:$P,Investors!$A:$A,$A132,Investors!$G:$G,$B132)-$B$2&gt;E$4),SUMIFS(Investors!$Q:$Q,Investors!$A:$A,$A132,Investors!$G:$G,$B132),0)</f>
        <v>0</v>
      </c>
      <c r="G132" s="4">
        <f>IF(AND(SUMIFS(Investors!$P:$P,Investors!$A:$A,$A132,Investors!$G:$G,$B132)-$B$2&lt;=G$4,SUMIFS(Investors!$P:$P,Investors!$A:$A,$A132,Investors!$G:$G,$B132)-$B$2&gt;F$4),SUMIFS(Investors!$Q:$Q,Investors!$A:$A,$A132,Investors!$G:$G,$B132),0)</f>
        <v>0</v>
      </c>
      <c r="H132" s="4">
        <f>IF(AND(SUMIFS(Investors!$P:$P,Investors!$A:$A,$A132,Investors!$G:$G,$B132)-$B$2&lt;=H$4,SUMIFS(Investors!$P:$P,Investors!$A:$A,$A132,Investors!$G:$G,$B132)-$B$2&gt;G$4),SUMIFS(Investors!$Q:$Q,Investors!$A:$A,$A132,Investors!$G:$G,$B132),0)</f>
        <v>0</v>
      </c>
      <c r="I132" s="4">
        <f>IF(AND(SUMIFS(Investors!$P:$P,Investors!$A:$A,$A132,Investors!$G:$G,$B132)-$B$2&lt;=I$4,SUMIFS(Investors!$P:$P,Investors!$A:$A,$A132,Investors!$G:$G,$B132)-$B$2&gt;H$4),SUMIFS(Investors!$Q:$Q,Investors!$A:$A,$A132,Investors!$G:$G,$B132),0)</f>
        <v>0</v>
      </c>
      <c r="J132" s="4">
        <f>IF(AND(SUMIFS(Investors!$P:$P,Investors!$A:$A,$A132,Investors!$G:$G,$B132)-$B$2&lt;=J$4,SUMIFS(Investors!$P:$P,Investors!$A:$A,$A132,Investors!$G:$G,$B132)-$B$2&gt;I$4),SUMIFS(Investors!$Q:$Q,Investors!$A:$A,$A132,Investors!$G:$G,$B132),0)</f>
        <v>0</v>
      </c>
      <c r="K132" s="4">
        <f>IF(AND(SUMIFS(Investors!$P:$P,Investors!$A:$A,$A132,Investors!$G:$G,$B132)-$B$2&lt;=K$4,SUMIFS(Investors!$P:$P,Investors!$A:$A,$A132,Investors!$G:$G,$B132)-$B$2&gt;J$4),SUMIFS(Investors!$Q:$Q,Investors!$A:$A,$A132,Investors!$G:$G,$B132),0)</f>
        <v>0</v>
      </c>
      <c r="L132" s="4">
        <f>IF(AND(SUMIFS(Investors!$P:$P,Investors!$A:$A,$A132,Investors!$G:$G,$B132)-$B$2&lt;=L$4,SUMIFS(Investors!$P:$P,Investors!$A:$A,$A132,Investors!$G:$G,$B132)-$B$2&gt;K$4),SUMIFS(Investors!$Q:$Q,Investors!$A:$A,$A132,Investors!$G:$G,$B132),0)</f>
        <v>0</v>
      </c>
      <c r="M132" s="4">
        <f>IF(AND(SUMIFS(Investors!$P:$P,Investors!$A:$A,$A132,Investors!$G:$G,$B132)-$B$2&lt;=M$4,SUMIFS(Investors!$P:$P,Investors!$A:$A,$A132,Investors!$G:$G,$B132)-$B$2&gt;L$4),SUMIFS(Investors!$Q:$Q,Investors!$A:$A,$A132,Investors!$G:$G,$B132),0)</f>
        <v>0</v>
      </c>
      <c r="N132" s="4">
        <f>IF(AND(SUMIFS(Investors!$P:$P,Investors!$A:$A,$A132,Investors!$G:$G,$B132)-$B$2&lt;=N$4,SUMIFS(Investors!$P:$P,Investors!$A:$A,$A132,Investors!$G:$G,$B132)-$B$2&gt;M$4),SUMIFS(Investors!$Q:$Q,Investors!$A:$A,$A132,Investors!$G:$G,$B132),0)</f>
        <v>0</v>
      </c>
      <c r="O132" s="4">
        <f>IF(AND(SUMIFS(Investors!$P:$P,Investors!$A:$A,$A132,Investors!$G:$G,$B132)-$B$2&lt;=O$4,SUMIFS(Investors!$P:$P,Investors!$A:$A,$A132,Investors!$G:$G,$B132)-$B$2&gt;N$4),SUMIFS(Investors!$Q:$Q,Investors!$A:$A,$A132,Investors!$G:$G,$B132),0)</f>
        <v>0</v>
      </c>
      <c r="P132" s="4">
        <f>IF(AND(SUMIFS(Investors!$P:$P,Investors!$A:$A,$A132,Investors!$G:$G,$B132)-$B$2&lt;=P$4,SUMIFS(Investors!$P:$P,Investors!$A:$A,$A132,Investors!$G:$G,$B132)-$B$2&gt;O$4),SUMIFS(Investors!$Q:$Q,Investors!$A:$A,$A132,Investors!$G:$G,$B132),0)</f>
        <v>0</v>
      </c>
      <c r="Q132" s="4">
        <f>IF(AND(SUMIFS(Investors!$P:$P,Investors!$A:$A,$A132,Investors!$G:$G,$B132)-$B$2&lt;=Q$4,SUMIFS(Investors!$P:$P,Investors!$A:$A,$A132,Investors!$G:$G,$B132)-$B$2&gt;P$4),SUMIFS(Investors!$Q:$Q,Investors!$A:$A,$A132,Investors!$G:$G,$B132),0)</f>
        <v>0</v>
      </c>
      <c r="R132" s="4">
        <f>IF(AND(SUMIFS(Investors!$P:$P,Investors!$A:$A,$A132,Investors!$G:$G,$B132)-$B$2&lt;=R$4,SUMIFS(Investors!$P:$P,Investors!$A:$A,$A132,Investors!$G:$G,$B132)-$B$2&gt;Q$4),SUMIFS(Investors!$Q:$Q,Investors!$A:$A,$A132,Investors!$G:$G,$B132),0)</f>
        <v>0</v>
      </c>
      <c r="S132" s="4">
        <f>IF(AND(SUMIFS(Investors!$P:$P,Investors!$A:$A,$A132,Investors!$G:$G,$B132)-$B$2&lt;=S$4,SUMIFS(Investors!$P:$P,Investors!$A:$A,$A132,Investors!$G:$G,$B132)-$B$2&gt;R$4),SUMIFS(Investors!$Q:$Q,Investors!$A:$A,$A132,Investors!$G:$G,$B132),0)</f>
        <v>0</v>
      </c>
      <c r="T132" s="4">
        <f>IF(AND(SUMIFS(Investors!$P:$P,Investors!$A:$A,$A132,Investors!$G:$G,$B132)-$B$2&lt;=T$4,SUMIFS(Investors!$P:$P,Investors!$A:$A,$A132,Investors!$G:$G,$B132)-$B$2&gt;S$4),SUMIFS(Investors!$Q:$Q,Investors!$A:$A,$A132,Investors!$G:$G,$B132),0)</f>
        <v>0</v>
      </c>
      <c r="U132" s="4">
        <f>IF(AND(SUMIFS(Investors!$P:$P,Investors!$A:$A,$A132,Investors!$G:$G,$B132)-$B$2&lt;=U$4,SUMIFS(Investors!$P:$P,Investors!$A:$A,$A132,Investors!$G:$G,$B132)-$B$2&gt;T$4),SUMIFS(Investors!$Q:$Q,Investors!$A:$A,$A132,Investors!$G:$G,$B132),0)</f>
        <v>0</v>
      </c>
      <c r="V132" s="4">
        <f>IF(AND(SUMIFS(Investors!$P:$P,Investors!$A:$A,$A132,Investors!$G:$G,$B132)-$B$2&lt;=V$4,SUMIFS(Investors!$P:$P,Investors!$A:$A,$A132,Investors!$G:$G,$B132)-$B$2&gt;U$4),SUMIFS(Investors!$Q:$Q,Investors!$A:$A,$A132,Investors!$G:$G,$B132),0)</f>
        <v>0</v>
      </c>
      <c r="W132" s="4">
        <f>IF(AND(SUMIFS(Investors!$P:$P,Investors!$A:$A,$A132,Investors!$G:$G,$B132)-$B$2&lt;=W$4,SUMIFS(Investors!$P:$P,Investors!$A:$A,$A132,Investors!$G:$G,$B132)-$B$2&gt;V$4),SUMIFS(Investors!$Q:$Q,Investors!$A:$A,$A132,Investors!$G:$G,$B132),0)</f>
        <v>0</v>
      </c>
      <c r="X132" s="4">
        <f>IF(AND(SUMIFS(Investors!$P:$P,Investors!$A:$A,$A132,Investors!$G:$G,$B132)-$B$2&lt;=X$4,SUMIFS(Investors!$P:$P,Investors!$A:$A,$A132,Investors!$G:$G,$B132)-$B$2&gt;W$4),SUMIFS(Investors!$Q:$Q,Investors!$A:$A,$A132,Investors!$G:$G,$B132),0)</f>
        <v>0</v>
      </c>
      <c r="Y132" s="4">
        <f>IF(AND(SUMIFS(Investors!$P:$P,Investors!$A:$A,$A132,Investors!$G:$G,$B132)-$B$2&lt;=Y$4,SUMIFS(Investors!$P:$P,Investors!$A:$A,$A132,Investors!$G:$G,$B132)-$B$2&gt;X$4),SUMIFS(Investors!$Q:$Q,Investors!$A:$A,$A132,Investors!$G:$G,$B132),0)</f>
        <v>0</v>
      </c>
      <c r="Z132" s="4">
        <f>IF(AND(SUMIFS(Investors!$P:$P,Investors!$A:$A,$A132,Investors!$G:$G,$B132)-$B$2&lt;=Z$4,SUMIFS(Investors!$P:$P,Investors!$A:$A,$A132,Investors!$G:$G,$B132)-$B$2&gt;Y$4),SUMIFS(Investors!$Q:$Q,Investors!$A:$A,$A132,Investors!$G:$G,$B132),0)</f>
        <v>0</v>
      </c>
      <c r="AA132" s="4">
        <f>IF(AND(SUMIFS(Investors!$P:$P,Investors!$A:$A,$A132,Investors!$G:$G,$B132)-$B$2&lt;=AA$4,SUMIFS(Investors!$P:$P,Investors!$A:$A,$A132,Investors!$G:$G,$B132)-$B$2&gt;Z$4),SUMIFS(Investors!$Q:$Q,Investors!$A:$A,$A132,Investors!$G:$G,$B132),0)</f>
        <v>0</v>
      </c>
      <c r="AB132" s="4">
        <f>IF(AND(SUMIFS(Investors!$P:$P,Investors!$A:$A,$A132,Investors!$G:$G,$B132)-$B$2&lt;=AB$4,SUMIFS(Investors!$P:$P,Investors!$A:$A,$A132,Investors!$G:$G,$B132)-$B$2&gt;AA$4),SUMIFS(Investors!$Q:$Q,Investors!$A:$A,$A132,Investors!$G:$G,$B132),0)</f>
        <v>0</v>
      </c>
      <c r="AC132" s="4">
        <f>IF(AND(SUMIFS(Investors!$P:$P,Investors!$A:$A,$A132,Investors!$G:$G,$B132)-$B$2&lt;=AC$4,SUMIFS(Investors!$P:$P,Investors!$A:$A,$A132,Investors!$G:$G,$B132)-$B$2&gt;AB$4),SUMIFS(Investors!$Q:$Q,Investors!$A:$A,$A132,Investors!$G:$G,$B132),0)</f>
        <v>0</v>
      </c>
    </row>
    <row r="133" spans="1:29">
      <c r="A133" t="s">
        <v>387</v>
      </c>
      <c r="B133" t="s">
        <v>215</v>
      </c>
      <c r="C133" s="4">
        <f t="shared" ref="C133:C196" si="3">SUM(E133:AC133)</f>
        <v>122005.4794520548</v>
      </c>
      <c r="E133" s="4">
        <f>IF(AND(SUMIFS(Investors!$P:$P,Investors!$A:$A,$A133,Investors!$G:$G,$B133)-$B$2&lt;=E$4,SUMIFS(Investors!$P:$P,Investors!$A:$A,$A133,Investors!$G:$G,$B133)-$B$2&gt;D$4),SUMIFS(Investors!$Q:$Q,Investors!$A:$A,$A133,Investors!$G:$G,$B133),0)</f>
        <v>0</v>
      </c>
      <c r="F133" s="4">
        <f>IF(AND(SUMIFS(Investors!$P:$P,Investors!$A:$A,$A133,Investors!$G:$G,$B133)-$B$2&lt;=F$4,SUMIFS(Investors!$P:$P,Investors!$A:$A,$A133,Investors!$G:$G,$B133)-$B$2&gt;E$4),SUMIFS(Investors!$Q:$Q,Investors!$A:$A,$A133,Investors!$G:$G,$B133),0)</f>
        <v>0</v>
      </c>
      <c r="G133" s="4">
        <f>IF(AND(SUMIFS(Investors!$P:$P,Investors!$A:$A,$A133,Investors!$G:$G,$B133)-$B$2&lt;=G$4,SUMIFS(Investors!$P:$P,Investors!$A:$A,$A133,Investors!$G:$G,$B133)-$B$2&gt;F$4),SUMIFS(Investors!$Q:$Q,Investors!$A:$A,$A133,Investors!$G:$G,$B133),0)</f>
        <v>0</v>
      </c>
      <c r="H133" s="4">
        <f>IF(AND(SUMIFS(Investors!$P:$P,Investors!$A:$A,$A133,Investors!$G:$G,$B133)-$B$2&lt;=H$4,SUMIFS(Investors!$P:$P,Investors!$A:$A,$A133,Investors!$G:$G,$B133)-$B$2&gt;G$4),SUMIFS(Investors!$Q:$Q,Investors!$A:$A,$A133,Investors!$G:$G,$B133),0)</f>
        <v>0</v>
      </c>
      <c r="I133" s="4">
        <f>IF(AND(SUMIFS(Investors!$P:$P,Investors!$A:$A,$A133,Investors!$G:$G,$B133)-$B$2&lt;=I$4,SUMIFS(Investors!$P:$P,Investors!$A:$A,$A133,Investors!$G:$G,$B133)-$B$2&gt;H$4),SUMIFS(Investors!$Q:$Q,Investors!$A:$A,$A133,Investors!$G:$G,$B133),0)</f>
        <v>0</v>
      </c>
      <c r="J133" s="4">
        <f>IF(AND(SUMIFS(Investors!$P:$P,Investors!$A:$A,$A133,Investors!$G:$G,$B133)-$B$2&lt;=J$4,SUMIFS(Investors!$P:$P,Investors!$A:$A,$A133,Investors!$G:$G,$B133)-$B$2&gt;I$4),SUMIFS(Investors!$Q:$Q,Investors!$A:$A,$A133,Investors!$G:$G,$B133),0)</f>
        <v>0</v>
      </c>
      <c r="K133" s="4">
        <f>IF(AND(SUMIFS(Investors!$P:$P,Investors!$A:$A,$A133,Investors!$G:$G,$B133)-$B$2&lt;=K$4,SUMIFS(Investors!$P:$P,Investors!$A:$A,$A133,Investors!$G:$G,$B133)-$B$2&gt;J$4),SUMIFS(Investors!$Q:$Q,Investors!$A:$A,$A133,Investors!$G:$G,$B133),0)</f>
        <v>0</v>
      </c>
      <c r="L133" s="4">
        <f>IF(AND(SUMIFS(Investors!$P:$P,Investors!$A:$A,$A133,Investors!$G:$G,$B133)-$B$2&lt;=L$4,SUMIFS(Investors!$P:$P,Investors!$A:$A,$A133,Investors!$G:$G,$B133)-$B$2&gt;K$4),SUMIFS(Investors!$Q:$Q,Investors!$A:$A,$A133,Investors!$G:$G,$B133),0)</f>
        <v>122005.4794520548</v>
      </c>
      <c r="M133" s="4">
        <f>IF(AND(SUMIFS(Investors!$P:$P,Investors!$A:$A,$A133,Investors!$G:$G,$B133)-$B$2&lt;=M$4,SUMIFS(Investors!$P:$P,Investors!$A:$A,$A133,Investors!$G:$G,$B133)-$B$2&gt;L$4),SUMIFS(Investors!$Q:$Q,Investors!$A:$A,$A133,Investors!$G:$G,$B133),0)</f>
        <v>0</v>
      </c>
      <c r="N133" s="4">
        <f>IF(AND(SUMIFS(Investors!$P:$P,Investors!$A:$A,$A133,Investors!$G:$G,$B133)-$B$2&lt;=N$4,SUMIFS(Investors!$P:$P,Investors!$A:$A,$A133,Investors!$G:$G,$B133)-$B$2&gt;M$4),SUMIFS(Investors!$Q:$Q,Investors!$A:$A,$A133,Investors!$G:$G,$B133),0)</f>
        <v>0</v>
      </c>
      <c r="O133" s="4">
        <f>IF(AND(SUMIFS(Investors!$P:$P,Investors!$A:$A,$A133,Investors!$G:$G,$B133)-$B$2&lt;=O$4,SUMIFS(Investors!$P:$P,Investors!$A:$A,$A133,Investors!$G:$G,$B133)-$B$2&gt;N$4),SUMIFS(Investors!$Q:$Q,Investors!$A:$A,$A133,Investors!$G:$G,$B133),0)</f>
        <v>0</v>
      </c>
      <c r="P133" s="4">
        <f>IF(AND(SUMIFS(Investors!$P:$P,Investors!$A:$A,$A133,Investors!$G:$G,$B133)-$B$2&lt;=P$4,SUMIFS(Investors!$P:$P,Investors!$A:$A,$A133,Investors!$G:$G,$B133)-$B$2&gt;O$4),SUMIFS(Investors!$Q:$Q,Investors!$A:$A,$A133,Investors!$G:$G,$B133),0)</f>
        <v>0</v>
      </c>
      <c r="Q133" s="4">
        <f>IF(AND(SUMIFS(Investors!$P:$P,Investors!$A:$A,$A133,Investors!$G:$G,$B133)-$B$2&lt;=Q$4,SUMIFS(Investors!$P:$P,Investors!$A:$A,$A133,Investors!$G:$G,$B133)-$B$2&gt;P$4),SUMIFS(Investors!$Q:$Q,Investors!$A:$A,$A133,Investors!$G:$G,$B133),0)</f>
        <v>0</v>
      </c>
      <c r="R133" s="4">
        <f>IF(AND(SUMIFS(Investors!$P:$P,Investors!$A:$A,$A133,Investors!$G:$G,$B133)-$B$2&lt;=R$4,SUMIFS(Investors!$P:$P,Investors!$A:$A,$A133,Investors!$G:$G,$B133)-$B$2&gt;Q$4),SUMIFS(Investors!$Q:$Q,Investors!$A:$A,$A133,Investors!$G:$G,$B133),0)</f>
        <v>0</v>
      </c>
      <c r="S133" s="4">
        <f>IF(AND(SUMIFS(Investors!$P:$P,Investors!$A:$A,$A133,Investors!$G:$G,$B133)-$B$2&lt;=S$4,SUMIFS(Investors!$P:$P,Investors!$A:$A,$A133,Investors!$G:$G,$B133)-$B$2&gt;R$4),SUMIFS(Investors!$Q:$Q,Investors!$A:$A,$A133,Investors!$G:$G,$B133),0)</f>
        <v>0</v>
      </c>
      <c r="T133" s="4">
        <f>IF(AND(SUMIFS(Investors!$P:$P,Investors!$A:$A,$A133,Investors!$G:$G,$B133)-$B$2&lt;=T$4,SUMIFS(Investors!$P:$P,Investors!$A:$A,$A133,Investors!$G:$G,$B133)-$B$2&gt;S$4),SUMIFS(Investors!$Q:$Q,Investors!$A:$A,$A133,Investors!$G:$G,$B133),0)</f>
        <v>0</v>
      </c>
      <c r="U133" s="4">
        <f>IF(AND(SUMIFS(Investors!$P:$P,Investors!$A:$A,$A133,Investors!$G:$G,$B133)-$B$2&lt;=U$4,SUMIFS(Investors!$P:$P,Investors!$A:$A,$A133,Investors!$G:$G,$B133)-$B$2&gt;T$4),SUMIFS(Investors!$Q:$Q,Investors!$A:$A,$A133,Investors!$G:$G,$B133),0)</f>
        <v>0</v>
      </c>
      <c r="V133" s="4">
        <f>IF(AND(SUMIFS(Investors!$P:$P,Investors!$A:$A,$A133,Investors!$G:$G,$B133)-$B$2&lt;=V$4,SUMIFS(Investors!$P:$P,Investors!$A:$A,$A133,Investors!$G:$G,$B133)-$B$2&gt;U$4),SUMIFS(Investors!$Q:$Q,Investors!$A:$A,$A133,Investors!$G:$G,$B133),0)</f>
        <v>0</v>
      </c>
      <c r="W133" s="4">
        <f>IF(AND(SUMIFS(Investors!$P:$P,Investors!$A:$A,$A133,Investors!$G:$G,$B133)-$B$2&lt;=W$4,SUMIFS(Investors!$P:$P,Investors!$A:$A,$A133,Investors!$G:$G,$B133)-$B$2&gt;V$4),SUMIFS(Investors!$Q:$Q,Investors!$A:$A,$A133,Investors!$G:$G,$B133),0)</f>
        <v>0</v>
      </c>
      <c r="X133" s="4">
        <f>IF(AND(SUMIFS(Investors!$P:$P,Investors!$A:$A,$A133,Investors!$G:$G,$B133)-$B$2&lt;=X$4,SUMIFS(Investors!$P:$P,Investors!$A:$A,$A133,Investors!$G:$G,$B133)-$B$2&gt;W$4),SUMIFS(Investors!$Q:$Q,Investors!$A:$A,$A133,Investors!$G:$G,$B133),0)</f>
        <v>0</v>
      </c>
      <c r="Y133" s="4">
        <f>IF(AND(SUMIFS(Investors!$P:$P,Investors!$A:$A,$A133,Investors!$G:$G,$B133)-$B$2&lt;=Y$4,SUMIFS(Investors!$P:$P,Investors!$A:$A,$A133,Investors!$G:$G,$B133)-$B$2&gt;X$4),SUMIFS(Investors!$Q:$Q,Investors!$A:$A,$A133,Investors!$G:$G,$B133),0)</f>
        <v>0</v>
      </c>
      <c r="Z133" s="4">
        <f>IF(AND(SUMIFS(Investors!$P:$P,Investors!$A:$A,$A133,Investors!$G:$G,$B133)-$B$2&lt;=Z$4,SUMIFS(Investors!$P:$P,Investors!$A:$A,$A133,Investors!$G:$G,$B133)-$B$2&gt;Y$4),SUMIFS(Investors!$Q:$Q,Investors!$A:$A,$A133,Investors!$G:$G,$B133),0)</f>
        <v>0</v>
      </c>
      <c r="AA133" s="4">
        <f>IF(AND(SUMIFS(Investors!$P:$P,Investors!$A:$A,$A133,Investors!$G:$G,$B133)-$B$2&lt;=AA$4,SUMIFS(Investors!$P:$P,Investors!$A:$A,$A133,Investors!$G:$G,$B133)-$B$2&gt;Z$4),SUMIFS(Investors!$Q:$Q,Investors!$A:$A,$A133,Investors!$G:$G,$B133),0)</f>
        <v>0</v>
      </c>
      <c r="AB133" s="4">
        <f>IF(AND(SUMIFS(Investors!$P:$P,Investors!$A:$A,$A133,Investors!$G:$G,$B133)-$B$2&lt;=AB$4,SUMIFS(Investors!$P:$P,Investors!$A:$A,$A133,Investors!$G:$G,$B133)-$B$2&gt;AA$4),SUMIFS(Investors!$Q:$Q,Investors!$A:$A,$A133,Investors!$G:$G,$B133),0)</f>
        <v>0</v>
      </c>
      <c r="AC133" s="4">
        <f>IF(AND(SUMIFS(Investors!$P:$P,Investors!$A:$A,$A133,Investors!$G:$G,$B133)-$B$2&lt;=AC$4,SUMIFS(Investors!$P:$P,Investors!$A:$A,$A133,Investors!$G:$G,$B133)-$B$2&gt;AB$4),SUMIFS(Investors!$Q:$Q,Investors!$A:$A,$A133,Investors!$G:$G,$B133),0)</f>
        <v>0</v>
      </c>
    </row>
    <row r="134" spans="1:29">
      <c r="A134" t="s">
        <v>387</v>
      </c>
      <c r="B134" t="s">
        <v>173</v>
      </c>
      <c r="C134" s="4">
        <f t="shared" si="3"/>
        <v>166540.27397260274</v>
      </c>
      <c r="E134" s="4">
        <f>IF(AND(SUMIFS(Investors!$P:$P,Investors!$A:$A,$A134,Investors!$G:$G,$B134)-$B$2&lt;=E$4,SUMIFS(Investors!$P:$P,Investors!$A:$A,$A134,Investors!$G:$G,$B134)-$B$2&gt;D$4),SUMIFS(Investors!$Q:$Q,Investors!$A:$A,$A134,Investors!$G:$G,$B134),0)</f>
        <v>0</v>
      </c>
      <c r="F134" s="4">
        <f>IF(AND(SUMIFS(Investors!$P:$P,Investors!$A:$A,$A134,Investors!$G:$G,$B134)-$B$2&lt;=F$4,SUMIFS(Investors!$P:$P,Investors!$A:$A,$A134,Investors!$G:$G,$B134)-$B$2&gt;E$4),SUMIFS(Investors!$Q:$Q,Investors!$A:$A,$A134,Investors!$G:$G,$B134),0)</f>
        <v>0</v>
      </c>
      <c r="G134" s="4">
        <f>IF(AND(SUMIFS(Investors!$P:$P,Investors!$A:$A,$A134,Investors!$G:$G,$B134)-$B$2&lt;=G$4,SUMIFS(Investors!$P:$P,Investors!$A:$A,$A134,Investors!$G:$G,$B134)-$B$2&gt;F$4),SUMIFS(Investors!$Q:$Q,Investors!$A:$A,$A134,Investors!$G:$G,$B134),0)</f>
        <v>166540.27397260274</v>
      </c>
      <c r="H134" s="4">
        <f>IF(AND(SUMIFS(Investors!$P:$P,Investors!$A:$A,$A134,Investors!$G:$G,$B134)-$B$2&lt;=H$4,SUMIFS(Investors!$P:$P,Investors!$A:$A,$A134,Investors!$G:$G,$B134)-$B$2&gt;G$4),SUMIFS(Investors!$Q:$Q,Investors!$A:$A,$A134,Investors!$G:$G,$B134),0)</f>
        <v>0</v>
      </c>
      <c r="I134" s="4">
        <f>IF(AND(SUMIFS(Investors!$P:$P,Investors!$A:$A,$A134,Investors!$G:$G,$B134)-$B$2&lt;=I$4,SUMIFS(Investors!$P:$P,Investors!$A:$A,$A134,Investors!$G:$G,$B134)-$B$2&gt;H$4),SUMIFS(Investors!$Q:$Q,Investors!$A:$A,$A134,Investors!$G:$G,$B134),0)</f>
        <v>0</v>
      </c>
      <c r="J134" s="4">
        <f>IF(AND(SUMIFS(Investors!$P:$P,Investors!$A:$A,$A134,Investors!$G:$G,$B134)-$B$2&lt;=J$4,SUMIFS(Investors!$P:$P,Investors!$A:$A,$A134,Investors!$G:$G,$B134)-$B$2&gt;I$4),SUMIFS(Investors!$Q:$Q,Investors!$A:$A,$A134,Investors!$G:$G,$B134),0)</f>
        <v>0</v>
      </c>
      <c r="K134" s="4">
        <f>IF(AND(SUMIFS(Investors!$P:$P,Investors!$A:$A,$A134,Investors!$G:$G,$B134)-$B$2&lt;=K$4,SUMIFS(Investors!$P:$P,Investors!$A:$A,$A134,Investors!$G:$G,$B134)-$B$2&gt;J$4),SUMIFS(Investors!$Q:$Q,Investors!$A:$A,$A134,Investors!$G:$G,$B134),0)</f>
        <v>0</v>
      </c>
      <c r="L134" s="4">
        <f>IF(AND(SUMIFS(Investors!$P:$P,Investors!$A:$A,$A134,Investors!$G:$G,$B134)-$B$2&lt;=L$4,SUMIFS(Investors!$P:$P,Investors!$A:$A,$A134,Investors!$G:$G,$B134)-$B$2&gt;K$4),SUMIFS(Investors!$Q:$Q,Investors!$A:$A,$A134,Investors!$G:$G,$B134),0)</f>
        <v>0</v>
      </c>
      <c r="M134" s="4">
        <f>IF(AND(SUMIFS(Investors!$P:$P,Investors!$A:$A,$A134,Investors!$G:$G,$B134)-$B$2&lt;=M$4,SUMIFS(Investors!$P:$P,Investors!$A:$A,$A134,Investors!$G:$G,$B134)-$B$2&gt;L$4),SUMIFS(Investors!$Q:$Q,Investors!$A:$A,$A134,Investors!$G:$G,$B134),0)</f>
        <v>0</v>
      </c>
      <c r="N134" s="4">
        <f>IF(AND(SUMIFS(Investors!$P:$P,Investors!$A:$A,$A134,Investors!$G:$G,$B134)-$B$2&lt;=N$4,SUMIFS(Investors!$P:$P,Investors!$A:$A,$A134,Investors!$G:$G,$B134)-$B$2&gt;M$4),SUMIFS(Investors!$Q:$Q,Investors!$A:$A,$A134,Investors!$G:$G,$B134),0)</f>
        <v>0</v>
      </c>
      <c r="O134" s="4">
        <f>IF(AND(SUMIFS(Investors!$P:$P,Investors!$A:$A,$A134,Investors!$G:$G,$B134)-$B$2&lt;=O$4,SUMIFS(Investors!$P:$P,Investors!$A:$A,$A134,Investors!$G:$G,$B134)-$B$2&gt;N$4),SUMIFS(Investors!$Q:$Q,Investors!$A:$A,$A134,Investors!$G:$G,$B134),0)</f>
        <v>0</v>
      </c>
      <c r="P134" s="4">
        <f>IF(AND(SUMIFS(Investors!$P:$P,Investors!$A:$A,$A134,Investors!$G:$G,$B134)-$B$2&lt;=P$4,SUMIFS(Investors!$P:$P,Investors!$A:$A,$A134,Investors!$G:$G,$B134)-$B$2&gt;O$4),SUMIFS(Investors!$Q:$Q,Investors!$A:$A,$A134,Investors!$G:$G,$B134),0)</f>
        <v>0</v>
      </c>
      <c r="Q134" s="4">
        <f>IF(AND(SUMIFS(Investors!$P:$P,Investors!$A:$A,$A134,Investors!$G:$G,$B134)-$B$2&lt;=Q$4,SUMIFS(Investors!$P:$P,Investors!$A:$A,$A134,Investors!$G:$G,$B134)-$B$2&gt;P$4),SUMIFS(Investors!$Q:$Q,Investors!$A:$A,$A134,Investors!$G:$G,$B134),0)</f>
        <v>0</v>
      </c>
      <c r="R134" s="4">
        <f>IF(AND(SUMIFS(Investors!$P:$P,Investors!$A:$A,$A134,Investors!$G:$G,$B134)-$B$2&lt;=R$4,SUMIFS(Investors!$P:$P,Investors!$A:$A,$A134,Investors!$G:$G,$B134)-$B$2&gt;Q$4),SUMIFS(Investors!$Q:$Q,Investors!$A:$A,$A134,Investors!$G:$G,$B134),0)</f>
        <v>0</v>
      </c>
      <c r="S134" s="4">
        <f>IF(AND(SUMIFS(Investors!$P:$P,Investors!$A:$A,$A134,Investors!$G:$G,$B134)-$B$2&lt;=S$4,SUMIFS(Investors!$P:$P,Investors!$A:$A,$A134,Investors!$G:$G,$B134)-$B$2&gt;R$4),SUMIFS(Investors!$Q:$Q,Investors!$A:$A,$A134,Investors!$G:$G,$B134),0)</f>
        <v>0</v>
      </c>
      <c r="T134" s="4">
        <f>IF(AND(SUMIFS(Investors!$P:$P,Investors!$A:$A,$A134,Investors!$G:$G,$B134)-$B$2&lt;=T$4,SUMIFS(Investors!$P:$P,Investors!$A:$A,$A134,Investors!$G:$G,$B134)-$B$2&gt;S$4),SUMIFS(Investors!$Q:$Q,Investors!$A:$A,$A134,Investors!$G:$G,$B134),0)</f>
        <v>0</v>
      </c>
      <c r="U134" s="4">
        <f>IF(AND(SUMIFS(Investors!$P:$P,Investors!$A:$A,$A134,Investors!$G:$G,$B134)-$B$2&lt;=U$4,SUMIFS(Investors!$P:$P,Investors!$A:$A,$A134,Investors!$G:$G,$B134)-$B$2&gt;T$4),SUMIFS(Investors!$Q:$Q,Investors!$A:$A,$A134,Investors!$G:$G,$B134),0)</f>
        <v>0</v>
      </c>
      <c r="V134" s="4">
        <f>IF(AND(SUMIFS(Investors!$P:$P,Investors!$A:$A,$A134,Investors!$G:$G,$B134)-$B$2&lt;=V$4,SUMIFS(Investors!$P:$P,Investors!$A:$A,$A134,Investors!$G:$G,$B134)-$B$2&gt;U$4),SUMIFS(Investors!$Q:$Q,Investors!$A:$A,$A134,Investors!$G:$G,$B134),0)</f>
        <v>0</v>
      </c>
      <c r="W134" s="4">
        <f>IF(AND(SUMIFS(Investors!$P:$P,Investors!$A:$A,$A134,Investors!$G:$G,$B134)-$B$2&lt;=W$4,SUMIFS(Investors!$P:$P,Investors!$A:$A,$A134,Investors!$G:$G,$B134)-$B$2&gt;V$4),SUMIFS(Investors!$Q:$Q,Investors!$A:$A,$A134,Investors!$G:$G,$B134),0)</f>
        <v>0</v>
      </c>
      <c r="X134" s="4">
        <f>IF(AND(SUMIFS(Investors!$P:$P,Investors!$A:$A,$A134,Investors!$G:$G,$B134)-$B$2&lt;=X$4,SUMIFS(Investors!$P:$P,Investors!$A:$A,$A134,Investors!$G:$G,$B134)-$B$2&gt;W$4),SUMIFS(Investors!$Q:$Q,Investors!$A:$A,$A134,Investors!$G:$G,$B134),0)</f>
        <v>0</v>
      </c>
      <c r="Y134" s="4">
        <f>IF(AND(SUMIFS(Investors!$P:$P,Investors!$A:$A,$A134,Investors!$G:$G,$B134)-$B$2&lt;=Y$4,SUMIFS(Investors!$P:$P,Investors!$A:$A,$A134,Investors!$G:$G,$B134)-$B$2&gt;X$4),SUMIFS(Investors!$Q:$Q,Investors!$A:$A,$A134,Investors!$G:$G,$B134),0)</f>
        <v>0</v>
      </c>
      <c r="Z134" s="4">
        <f>IF(AND(SUMIFS(Investors!$P:$P,Investors!$A:$A,$A134,Investors!$G:$G,$B134)-$B$2&lt;=Z$4,SUMIFS(Investors!$P:$P,Investors!$A:$A,$A134,Investors!$G:$G,$B134)-$B$2&gt;Y$4),SUMIFS(Investors!$Q:$Q,Investors!$A:$A,$A134,Investors!$G:$G,$B134),0)</f>
        <v>0</v>
      </c>
      <c r="AA134" s="4">
        <f>IF(AND(SUMIFS(Investors!$P:$P,Investors!$A:$A,$A134,Investors!$G:$G,$B134)-$B$2&lt;=AA$4,SUMIFS(Investors!$P:$P,Investors!$A:$A,$A134,Investors!$G:$G,$B134)-$B$2&gt;Z$4),SUMIFS(Investors!$Q:$Q,Investors!$A:$A,$A134,Investors!$G:$G,$B134),0)</f>
        <v>0</v>
      </c>
      <c r="AB134" s="4">
        <f>IF(AND(SUMIFS(Investors!$P:$P,Investors!$A:$A,$A134,Investors!$G:$G,$B134)-$B$2&lt;=AB$4,SUMIFS(Investors!$P:$P,Investors!$A:$A,$A134,Investors!$G:$G,$B134)-$B$2&gt;AA$4),SUMIFS(Investors!$Q:$Q,Investors!$A:$A,$A134,Investors!$G:$G,$B134),0)</f>
        <v>0</v>
      </c>
      <c r="AC134" s="4">
        <f>IF(AND(SUMIFS(Investors!$P:$P,Investors!$A:$A,$A134,Investors!$G:$G,$B134)-$B$2&lt;=AC$4,SUMIFS(Investors!$P:$P,Investors!$A:$A,$A134,Investors!$G:$G,$B134)-$B$2&gt;AB$4),SUMIFS(Investors!$Q:$Q,Investors!$A:$A,$A134,Investors!$G:$G,$B134),0)</f>
        <v>0</v>
      </c>
    </row>
    <row r="135" spans="1:29">
      <c r="A135" t="s">
        <v>389</v>
      </c>
      <c r="B135" t="s">
        <v>112</v>
      </c>
      <c r="C135" s="4">
        <f t="shared" si="3"/>
        <v>0</v>
      </c>
      <c r="E135" s="4">
        <f>IF(AND(SUMIFS(Investors!$P:$P,Investors!$A:$A,$A135,Investors!$G:$G,$B135)-$B$2&lt;=E$4,SUMIFS(Investors!$P:$P,Investors!$A:$A,$A135,Investors!$G:$G,$B135)-$B$2&gt;D$4),SUMIFS(Investors!$Q:$Q,Investors!$A:$A,$A135,Investors!$G:$G,$B135),0)</f>
        <v>0</v>
      </c>
      <c r="F135" s="4">
        <f>IF(AND(SUMIFS(Investors!$P:$P,Investors!$A:$A,$A135,Investors!$G:$G,$B135)-$B$2&lt;=F$4,SUMIFS(Investors!$P:$P,Investors!$A:$A,$A135,Investors!$G:$G,$B135)-$B$2&gt;E$4),SUMIFS(Investors!$Q:$Q,Investors!$A:$A,$A135,Investors!$G:$G,$B135),0)</f>
        <v>0</v>
      </c>
      <c r="G135" s="4">
        <f>IF(AND(SUMIFS(Investors!$P:$P,Investors!$A:$A,$A135,Investors!$G:$G,$B135)-$B$2&lt;=G$4,SUMIFS(Investors!$P:$P,Investors!$A:$A,$A135,Investors!$G:$G,$B135)-$B$2&gt;F$4),SUMIFS(Investors!$Q:$Q,Investors!$A:$A,$A135,Investors!$G:$G,$B135),0)</f>
        <v>0</v>
      </c>
      <c r="H135" s="4">
        <f>IF(AND(SUMIFS(Investors!$P:$P,Investors!$A:$A,$A135,Investors!$G:$G,$B135)-$B$2&lt;=H$4,SUMIFS(Investors!$P:$P,Investors!$A:$A,$A135,Investors!$G:$G,$B135)-$B$2&gt;G$4),SUMIFS(Investors!$Q:$Q,Investors!$A:$A,$A135,Investors!$G:$G,$B135),0)</f>
        <v>0</v>
      </c>
      <c r="I135" s="4">
        <f>IF(AND(SUMIFS(Investors!$P:$P,Investors!$A:$A,$A135,Investors!$G:$G,$B135)-$B$2&lt;=I$4,SUMIFS(Investors!$P:$P,Investors!$A:$A,$A135,Investors!$G:$G,$B135)-$B$2&gt;H$4),SUMIFS(Investors!$Q:$Q,Investors!$A:$A,$A135,Investors!$G:$G,$B135),0)</f>
        <v>0</v>
      </c>
      <c r="J135" s="4">
        <f>IF(AND(SUMIFS(Investors!$P:$P,Investors!$A:$A,$A135,Investors!$G:$G,$B135)-$B$2&lt;=J$4,SUMIFS(Investors!$P:$P,Investors!$A:$A,$A135,Investors!$G:$G,$B135)-$B$2&gt;I$4),SUMIFS(Investors!$Q:$Q,Investors!$A:$A,$A135,Investors!$G:$G,$B135),0)</f>
        <v>0</v>
      </c>
      <c r="K135" s="4">
        <f>IF(AND(SUMIFS(Investors!$P:$P,Investors!$A:$A,$A135,Investors!$G:$G,$B135)-$B$2&lt;=K$4,SUMIFS(Investors!$P:$P,Investors!$A:$A,$A135,Investors!$G:$G,$B135)-$B$2&gt;J$4),SUMIFS(Investors!$Q:$Q,Investors!$A:$A,$A135,Investors!$G:$G,$B135),0)</f>
        <v>0</v>
      </c>
      <c r="L135" s="4">
        <f>IF(AND(SUMIFS(Investors!$P:$P,Investors!$A:$A,$A135,Investors!$G:$G,$B135)-$B$2&lt;=L$4,SUMIFS(Investors!$P:$P,Investors!$A:$A,$A135,Investors!$G:$G,$B135)-$B$2&gt;K$4),SUMIFS(Investors!$Q:$Q,Investors!$A:$A,$A135,Investors!$G:$G,$B135),0)</f>
        <v>0</v>
      </c>
      <c r="M135" s="4">
        <f>IF(AND(SUMIFS(Investors!$P:$P,Investors!$A:$A,$A135,Investors!$G:$G,$B135)-$B$2&lt;=M$4,SUMIFS(Investors!$P:$P,Investors!$A:$A,$A135,Investors!$G:$G,$B135)-$B$2&gt;L$4),SUMIFS(Investors!$Q:$Q,Investors!$A:$A,$A135,Investors!$G:$G,$B135),0)</f>
        <v>0</v>
      </c>
      <c r="N135" s="4">
        <f>IF(AND(SUMIFS(Investors!$P:$P,Investors!$A:$A,$A135,Investors!$G:$G,$B135)-$B$2&lt;=N$4,SUMIFS(Investors!$P:$P,Investors!$A:$A,$A135,Investors!$G:$G,$B135)-$B$2&gt;M$4),SUMIFS(Investors!$Q:$Q,Investors!$A:$A,$A135,Investors!$G:$G,$B135),0)</f>
        <v>0</v>
      </c>
      <c r="O135" s="4">
        <f>IF(AND(SUMIFS(Investors!$P:$P,Investors!$A:$A,$A135,Investors!$G:$G,$B135)-$B$2&lt;=O$4,SUMIFS(Investors!$P:$P,Investors!$A:$A,$A135,Investors!$G:$G,$B135)-$B$2&gt;N$4),SUMIFS(Investors!$Q:$Q,Investors!$A:$A,$A135,Investors!$G:$G,$B135),0)</f>
        <v>0</v>
      </c>
      <c r="P135" s="4">
        <f>IF(AND(SUMIFS(Investors!$P:$P,Investors!$A:$A,$A135,Investors!$G:$G,$B135)-$B$2&lt;=P$4,SUMIFS(Investors!$P:$P,Investors!$A:$A,$A135,Investors!$G:$G,$B135)-$B$2&gt;O$4),SUMIFS(Investors!$Q:$Q,Investors!$A:$A,$A135,Investors!$G:$G,$B135),0)</f>
        <v>0</v>
      </c>
      <c r="Q135" s="4">
        <f>IF(AND(SUMIFS(Investors!$P:$P,Investors!$A:$A,$A135,Investors!$G:$G,$B135)-$B$2&lt;=Q$4,SUMIFS(Investors!$P:$P,Investors!$A:$A,$A135,Investors!$G:$G,$B135)-$B$2&gt;P$4),SUMIFS(Investors!$Q:$Q,Investors!$A:$A,$A135,Investors!$G:$G,$B135),0)</f>
        <v>0</v>
      </c>
      <c r="R135" s="4">
        <f>IF(AND(SUMIFS(Investors!$P:$P,Investors!$A:$A,$A135,Investors!$G:$G,$B135)-$B$2&lt;=R$4,SUMIFS(Investors!$P:$P,Investors!$A:$A,$A135,Investors!$G:$G,$B135)-$B$2&gt;Q$4),SUMIFS(Investors!$Q:$Q,Investors!$A:$A,$A135,Investors!$G:$G,$B135),0)</f>
        <v>0</v>
      </c>
      <c r="S135" s="4">
        <f>IF(AND(SUMIFS(Investors!$P:$P,Investors!$A:$A,$A135,Investors!$G:$G,$B135)-$B$2&lt;=S$4,SUMIFS(Investors!$P:$P,Investors!$A:$A,$A135,Investors!$G:$G,$B135)-$B$2&gt;R$4),SUMIFS(Investors!$Q:$Q,Investors!$A:$A,$A135,Investors!$G:$G,$B135),0)</f>
        <v>0</v>
      </c>
      <c r="T135" s="4">
        <f>IF(AND(SUMIFS(Investors!$P:$P,Investors!$A:$A,$A135,Investors!$G:$G,$B135)-$B$2&lt;=T$4,SUMIFS(Investors!$P:$P,Investors!$A:$A,$A135,Investors!$G:$G,$B135)-$B$2&gt;S$4),SUMIFS(Investors!$Q:$Q,Investors!$A:$A,$A135,Investors!$G:$G,$B135),0)</f>
        <v>0</v>
      </c>
      <c r="U135" s="4">
        <f>IF(AND(SUMIFS(Investors!$P:$P,Investors!$A:$A,$A135,Investors!$G:$G,$B135)-$B$2&lt;=U$4,SUMIFS(Investors!$P:$P,Investors!$A:$A,$A135,Investors!$G:$G,$B135)-$B$2&gt;T$4),SUMIFS(Investors!$Q:$Q,Investors!$A:$A,$A135,Investors!$G:$G,$B135),0)</f>
        <v>0</v>
      </c>
      <c r="V135" s="4">
        <f>IF(AND(SUMIFS(Investors!$P:$P,Investors!$A:$A,$A135,Investors!$G:$G,$B135)-$B$2&lt;=V$4,SUMIFS(Investors!$P:$P,Investors!$A:$A,$A135,Investors!$G:$G,$B135)-$B$2&gt;U$4),SUMIFS(Investors!$Q:$Q,Investors!$A:$A,$A135,Investors!$G:$G,$B135),0)</f>
        <v>0</v>
      </c>
      <c r="W135" s="4">
        <f>IF(AND(SUMIFS(Investors!$P:$P,Investors!$A:$A,$A135,Investors!$G:$G,$B135)-$B$2&lt;=W$4,SUMIFS(Investors!$P:$P,Investors!$A:$A,$A135,Investors!$G:$G,$B135)-$B$2&gt;V$4),SUMIFS(Investors!$Q:$Q,Investors!$A:$A,$A135,Investors!$G:$G,$B135),0)</f>
        <v>0</v>
      </c>
      <c r="X135" s="4">
        <f>IF(AND(SUMIFS(Investors!$P:$P,Investors!$A:$A,$A135,Investors!$G:$G,$B135)-$B$2&lt;=X$4,SUMIFS(Investors!$P:$P,Investors!$A:$A,$A135,Investors!$G:$G,$B135)-$B$2&gt;W$4),SUMIFS(Investors!$Q:$Q,Investors!$A:$A,$A135,Investors!$G:$G,$B135),0)</f>
        <v>0</v>
      </c>
      <c r="Y135" s="4">
        <f>IF(AND(SUMIFS(Investors!$P:$P,Investors!$A:$A,$A135,Investors!$G:$G,$B135)-$B$2&lt;=Y$4,SUMIFS(Investors!$P:$P,Investors!$A:$A,$A135,Investors!$G:$G,$B135)-$B$2&gt;X$4),SUMIFS(Investors!$Q:$Q,Investors!$A:$A,$A135,Investors!$G:$G,$B135),0)</f>
        <v>0</v>
      </c>
      <c r="Z135" s="4">
        <f>IF(AND(SUMIFS(Investors!$P:$P,Investors!$A:$A,$A135,Investors!$G:$G,$B135)-$B$2&lt;=Z$4,SUMIFS(Investors!$P:$P,Investors!$A:$A,$A135,Investors!$G:$G,$B135)-$B$2&gt;Y$4),SUMIFS(Investors!$Q:$Q,Investors!$A:$A,$A135,Investors!$G:$G,$B135),0)</f>
        <v>0</v>
      </c>
      <c r="AA135" s="4">
        <f>IF(AND(SUMIFS(Investors!$P:$P,Investors!$A:$A,$A135,Investors!$G:$G,$B135)-$B$2&lt;=AA$4,SUMIFS(Investors!$P:$P,Investors!$A:$A,$A135,Investors!$G:$G,$B135)-$B$2&gt;Z$4),SUMIFS(Investors!$Q:$Q,Investors!$A:$A,$A135,Investors!$G:$G,$B135),0)</f>
        <v>0</v>
      </c>
      <c r="AB135" s="4">
        <f>IF(AND(SUMIFS(Investors!$P:$P,Investors!$A:$A,$A135,Investors!$G:$G,$B135)-$B$2&lt;=AB$4,SUMIFS(Investors!$P:$P,Investors!$A:$A,$A135,Investors!$G:$G,$B135)-$B$2&gt;AA$4),SUMIFS(Investors!$Q:$Q,Investors!$A:$A,$A135,Investors!$G:$G,$B135),0)</f>
        <v>0</v>
      </c>
      <c r="AC135" s="4">
        <f>IF(AND(SUMIFS(Investors!$P:$P,Investors!$A:$A,$A135,Investors!$G:$G,$B135)-$B$2&lt;=AC$4,SUMIFS(Investors!$P:$P,Investors!$A:$A,$A135,Investors!$G:$G,$B135)-$B$2&gt;AB$4),SUMIFS(Investors!$Q:$Q,Investors!$A:$A,$A135,Investors!$G:$G,$B135),0)</f>
        <v>0</v>
      </c>
    </row>
    <row r="136" spans="1:29">
      <c r="A136" t="s">
        <v>389</v>
      </c>
      <c r="B136" t="s">
        <v>191</v>
      </c>
      <c r="C136" s="4">
        <f t="shared" si="3"/>
        <v>180103.50202657536</v>
      </c>
      <c r="E136" s="4">
        <f>IF(AND(SUMIFS(Investors!$P:$P,Investors!$A:$A,$A136,Investors!$G:$G,$B136)-$B$2&lt;=E$4,SUMIFS(Investors!$P:$P,Investors!$A:$A,$A136,Investors!$G:$G,$B136)-$B$2&gt;D$4),SUMIFS(Investors!$Q:$Q,Investors!$A:$A,$A136,Investors!$G:$G,$B136),0)</f>
        <v>0</v>
      </c>
      <c r="F136" s="4">
        <f>IF(AND(SUMIFS(Investors!$P:$P,Investors!$A:$A,$A136,Investors!$G:$G,$B136)-$B$2&lt;=F$4,SUMIFS(Investors!$P:$P,Investors!$A:$A,$A136,Investors!$G:$G,$B136)-$B$2&gt;E$4),SUMIFS(Investors!$Q:$Q,Investors!$A:$A,$A136,Investors!$G:$G,$B136),0)</f>
        <v>0</v>
      </c>
      <c r="G136" s="4">
        <f>IF(AND(SUMIFS(Investors!$P:$P,Investors!$A:$A,$A136,Investors!$G:$G,$B136)-$B$2&lt;=G$4,SUMIFS(Investors!$P:$P,Investors!$A:$A,$A136,Investors!$G:$G,$B136)-$B$2&gt;F$4),SUMIFS(Investors!$Q:$Q,Investors!$A:$A,$A136,Investors!$G:$G,$B136),0)</f>
        <v>0</v>
      </c>
      <c r="H136" s="4">
        <f>IF(AND(SUMIFS(Investors!$P:$P,Investors!$A:$A,$A136,Investors!$G:$G,$B136)-$B$2&lt;=H$4,SUMIFS(Investors!$P:$P,Investors!$A:$A,$A136,Investors!$G:$G,$B136)-$B$2&gt;G$4),SUMIFS(Investors!$Q:$Q,Investors!$A:$A,$A136,Investors!$G:$G,$B136),0)</f>
        <v>0</v>
      </c>
      <c r="I136" s="4">
        <f>IF(AND(SUMIFS(Investors!$P:$P,Investors!$A:$A,$A136,Investors!$G:$G,$B136)-$B$2&lt;=I$4,SUMIFS(Investors!$P:$P,Investors!$A:$A,$A136,Investors!$G:$G,$B136)-$B$2&gt;H$4),SUMIFS(Investors!$Q:$Q,Investors!$A:$A,$A136,Investors!$G:$G,$B136),0)</f>
        <v>0</v>
      </c>
      <c r="J136" s="4">
        <f>IF(AND(SUMIFS(Investors!$P:$P,Investors!$A:$A,$A136,Investors!$G:$G,$B136)-$B$2&lt;=J$4,SUMIFS(Investors!$P:$P,Investors!$A:$A,$A136,Investors!$G:$G,$B136)-$B$2&gt;I$4),SUMIFS(Investors!$Q:$Q,Investors!$A:$A,$A136,Investors!$G:$G,$B136),0)</f>
        <v>0</v>
      </c>
      <c r="K136" s="4">
        <f>IF(AND(SUMIFS(Investors!$P:$P,Investors!$A:$A,$A136,Investors!$G:$G,$B136)-$B$2&lt;=K$4,SUMIFS(Investors!$P:$P,Investors!$A:$A,$A136,Investors!$G:$G,$B136)-$B$2&gt;J$4),SUMIFS(Investors!$Q:$Q,Investors!$A:$A,$A136,Investors!$G:$G,$B136),0)</f>
        <v>180103.50202657536</v>
      </c>
      <c r="L136" s="4">
        <f>IF(AND(SUMIFS(Investors!$P:$P,Investors!$A:$A,$A136,Investors!$G:$G,$B136)-$B$2&lt;=L$4,SUMIFS(Investors!$P:$P,Investors!$A:$A,$A136,Investors!$G:$G,$B136)-$B$2&gt;K$4),SUMIFS(Investors!$Q:$Q,Investors!$A:$A,$A136,Investors!$G:$G,$B136),0)</f>
        <v>0</v>
      </c>
      <c r="M136" s="4">
        <f>IF(AND(SUMIFS(Investors!$P:$P,Investors!$A:$A,$A136,Investors!$G:$G,$B136)-$B$2&lt;=M$4,SUMIFS(Investors!$P:$P,Investors!$A:$A,$A136,Investors!$G:$G,$B136)-$B$2&gt;L$4),SUMIFS(Investors!$Q:$Q,Investors!$A:$A,$A136,Investors!$G:$G,$B136),0)</f>
        <v>0</v>
      </c>
      <c r="N136" s="4">
        <f>IF(AND(SUMIFS(Investors!$P:$P,Investors!$A:$A,$A136,Investors!$G:$G,$B136)-$B$2&lt;=N$4,SUMIFS(Investors!$P:$P,Investors!$A:$A,$A136,Investors!$G:$G,$B136)-$B$2&gt;M$4),SUMIFS(Investors!$Q:$Q,Investors!$A:$A,$A136,Investors!$G:$G,$B136),0)</f>
        <v>0</v>
      </c>
      <c r="O136" s="4">
        <f>IF(AND(SUMIFS(Investors!$P:$P,Investors!$A:$A,$A136,Investors!$G:$G,$B136)-$B$2&lt;=O$4,SUMIFS(Investors!$P:$P,Investors!$A:$A,$A136,Investors!$G:$G,$B136)-$B$2&gt;N$4),SUMIFS(Investors!$Q:$Q,Investors!$A:$A,$A136,Investors!$G:$G,$B136),0)</f>
        <v>0</v>
      </c>
      <c r="P136" s="4">
        <f>IF(AND(SUMIFS(Investors!$P:$P,Investors!$A:$A,$A136,Investors!$G:$G,$B136)-$B$2&lt;=P$4,SUMIFS(Investors!$P:$P,Investors!$A:$A,$A136,Investors!$G:$G,$B136)-$B$2&gt;O$4),SUMIFS(Investors!$Q:$Q,Investors!$A:$A,$A136,Investors!$G:$G,$B136),0)</f>
        <v>0</v>
      </c>
      <c r="Q136" s="4">
        <f>IF(AND(SUMIFS(Investors!$P:$P,Investors!$A:$A,$A136,Investors!$G:$G,$B136)-$B$2&lt;=Q$4,SUMIFS(Investors!$P:$P,Investors!$A:$A,$A136,Investors!$G:$G,$B136)-$B$2&gt;P$4),SUMIFS(Investors!$Q:$Q,Investors!$A:$A,$A136,Investors!$G:$G,$B136),0)</f>
        <v>0</v>
      </c>
      <c r="R136" s="4">
        <f>IF(AND(SUMIFS(Investors!$P:$P,Investors!$A:$A,$A136,Investors!$G:$G,$B136)-$B$2&lt;=R$4,SUMIFS(Investors!$P:$P,Investors!$A:$A,$A136,Investors!$G:$G,$B136)-$B$2&gt;Q$4),SUMIFS(Investors!$Q:$Q,Investors!$A:$A,$A136,Investors!$G:$G,$B136),0)</f>
        <v>0</v>
      </c>
      <c r="S136" s="4">
        <f>IF(AND(SUMIFS(Investors!$P:$P,Investors!$A:$A,$A136,Investors!$G:$G,$B136)-$B$2&lt;=S$4,SUMIFS(Investors!$P:$P,Investors!$A:$A,$A136,Investors!$G:$G,$B136)-$B$2&gt;R$4),SUMIFS(Investors!$Q:$Q,Investors!$A:$A,$A136,Investors!$G:$G,$B136),0)</f>
        <v>0</v>
      </c>
      <c r="T136" s="4">
        <f>IF(AND(SUMIFS(Investors!$P:$P,Investors!$A:$A,$A136,Investors!$G:$G,$B136)-$B$2&lt;=T$4,SUMIFS(Investors!$P:$P,Investors!$A:$A,$A136,Investors!$G:$G,$B136)-$B$2&gt;S$4),SUMIFS(Investors!$Q:$Q,Investors!$A:$A,$A136,Investors!$G:$G,$B136),0)</f>
        <v>0</v>
      </c>
      <c r="U136" s="4">
        <f>IF(AND(SUMIFS(Investors!$P:$P,Investors!$A:$A,$A136,Investors!$G:$G,$B136)-$B$2&lt;=U$4,SUMIFS(Investors!$P:$P,Investors!$A:$A,$A136,Investors!$G:$G,$B136)-$B$2&gt;T$4),SUMIFS(Investors!$Q:$Q,Investors!$A:$A,$A136,Investors!$G:$G,$B136),0)</f>
        <v>0</v>
      </c>
      <c r="V136" s="4">
        <f>IF(AND(SUMIFS(Investors!$P:$P,Investors!$A:$A,$A136,Investors!$G:$G,$B136)-$B$2&lt;=V$4,SUMIFS(Investors!$P:$P,Investors!$A:$A,$A136,Investors!$G:$G,$B136)-$B$2&gt;U$4),SUMIFS(Investors!$Q:$Q,Investors!$A:$A,$A136,Investors!$G:$G,$B136),0)</f>
        <v>0</v>
      </c>
      <c r="W136" s="4">
        <f>IF(AND(SUMIFS(Investors!$P:$P,Investors!$A:$A,$A136,Investors!$G:$G,$B136)-$B$2&lt;=W$4,SUMIFS(Investors!$P:$P,Investors!$A:$A,$A136,Investors!$G:$G,$B136)-$B$2&gt;V$4),SUMIFS(Investors!$Q:$Q,Investors!$A:$A,$A136,Investors!$G:$G,$B136),0)</f>
        <v>0</v>
      </c>
      <c r="X136" s="4">
        <f>IF(AND(SUMIFS(Investors!$P:$P,Investors!$A:$A,$A136,Investors!$G:$G,$B136)-$B$2&lt;=X$4,SUMIFS(Investors!$P:$P,Investors!$A:$A,$A136,Investors!$G:$G,$B136)-$B$2&gt;W$4),SUMIFS(Investors!$Q:$Q,Investors!$A:$A,$A136,Investors!$G:$G,$B136),0)</f>
        <v>0</v>
      </c>
      <c r="Y136" s="4">
        <f>IF(AND(SUMIFS(Investors!$P:$P,Investors!$A:$A,$A136,Investors!$G:$G,$B136)-$B$2&lt;=Y$4,SUMIFS(Investors!$P:$P,Investors!$A:$A,$A136,Investors!$G:$G,$B136)-$B$2&gt;X$4),SUMIFS(Investors!$Q:$Q,Investors!$A:$A,$A136,Investors!$G:$G,$B136),0)</f>
        <v>0</v>
      </c>
      <c r="Z136" s="4">
        <f>IF(AND(SUMIFS(Investors!$P:$P,Investors!$A:$A,$A136,Investors!$G:$G,$B136)-$B$2&lt;=Z$4,SUMIFS(Investors!$P:$P,Investors!$A:$A,$A136,Investors!$G:$G,$B136)-$B$2&gt;Y$4),SUMIFS(Investors!$Q:$Q,Investors!$A:$A,$A136,Investors!$G:$G,$B136),0)</f>
        <v>0</v>
      </c>
      <c r="AA136" s="4">
        <f>IF(AND(SUMIFS(Investors!$P:$P,Investors!$A:$A,$A136,Investors!$G:$G,$B136)-$B$2&lt;=AA$4,SUMIFS(Investors!$P:$P,Investors!$A:$A,$A136,Investors!$G:$G,$B136)-$B$2&gt;Z$4),SUMIFS(Investors!$Q:$Q,Investors!$A:$A,$A136,Investors!$G:$G,$B136),0)</f>
        <v>0</v>
      </c>
      <c r="AB136" s="4">
        <f>IF(AND(SUMIFS(Investors!$P:$P,Investors!$A:$A,$A136,Investors!$G:$G,$B136)-$B$2&lt;=AB$4,SUMIFS(Investors!$P:$P,Investors!$A:$A,$A136,Investors!$G:$G,$B136)-$B$2&gt;AA$4),SUMIFS(Investors!$Q:$Q,Investors!$A:$A,$A136,Investors!$G:$G,$B136),0)</f>
        <v>0</v>
      </c>
      <c r="AC136" s="4">
        <f>IF(AND(SUMIFS(Investors!$P:$P,Investors!$A:$A,$A136,Investors!$G:$G,$B136)-$B$2&lt;=AC$4,SUMIFS(Investors!$P:$P,Investors!$A:$A,$A136,Investors!$G:$G,$B136)-$B$2&gt;AB$4),SUMIFS(Investors!$Q:$Q,Investors!$A:$A,$A136,Investors!$G:$G,$B136),0)</f>
        <v>0</v>
      </c>
    </row>
    <row r="137" spans="1:29">
      <c r="A137" t="s">
        <v>392</v>
      </c>
      <c r="B137" t="s">
        <v>217</v>
      </c>
      <c r="C137" s="4">
        <f t="shared" si="3"/>
        <v>165705.45046356166</v>
      </c>
      <c r="E137" s="4">
        <f>IF(AND(SUMIFS(Investors!$P:$P,Investors!$A:$A,$A137,Investors!$G:$G,$B137)-$B$2&lt;=E$4,SUMIFS(Investors!$P:$P,Investors!$A:$A,$A137,Investors!$G:$G,$B137)-$B$2&gt;D$4),SUMIFS(Investors!$Q:$Q,Investors!$A:$A,$A137,Investors!$G:$G,$B137),0)</f>
        <v>0</v>
      </c>
      <c r="F137" s="4">
        <f>IF(AND(SUMIFS(Investors!$P:$P,Investors!$A:$A,$A137,Investors!$G:$G,$B137)-$B$2&lt;=F$4,SUMIFS(Investors!$P:$P,Investors!$A:$A,$A137,Investors!$G:$G,$B137)-$B$2&gt;E$4),SUMIFS(Investors!$Q:$Q,Investors!$A:$A,$A137,Investors!$G:$G,$B137),0)</f>
        <v>0</v>
      </c>
      <c r="G137" s="4">
        <f>IF(AND(SUMIFS(Investors!$P:$P,Investors!$A:$A,$A137,Investors!$G:$G,$B137)-$B$2&lt;=G$4,SUMIFS(Investors!$P:$P,Investors!$A:$A,$A137,Investors!$G:$G,$B137)-$B$2&gt;F$4),SUMIFS(Investors!$Q:$Q,Investors!$A:$A,$A137,Investors!$G:$G,$B137),0)</f>
        <v>0</v>
      </c>
      <c r="H137" s="4">
        <f>IF(AND(SUMIFS(Investors!$P:$P,Investors!$A:$A,$A137,Investors!$G:$G,$B137)-$B$2&lt;=H$4,SUMIFS(Investors!$P:$P,Investors!$A:$A,$A137,Investors!$G:$G,$B137)-$B$2&gt;G$4),SUMIFS(Investors!$Q:$Q,Investors!$A:$A,$A137,Investors!$G:$G,$B137),0)</f>
        <v>0</v>
      </c>
      <c r="I137" s="4">
        <f>IF(AND(SUMIFS(Investors!$P:$P,Investors!$A:$A,$A137,Investors!$G:$G,$B137)-$B$2&lt;=I$4,SUMIFS(Investors!$P:$P,Investors!$A:$A,$A137,Investors!$G:$G,$B137)-$B$2&gt;H$4),SUMIFS(Investors!$Q:$Q,Investors!$A:$A,$A137,Investors!$G:$G,$B137),0)</f>
        <v>0</v>
      </c>
      <c r="J137" s="4">
        <f>IF(AND(SUMIFS(Investors!$P:$P,Investors!$A:$A,$A137,Investors!$G:$G,$B137)-$B$2&lt;=J$4,SUMIFS(Investors!$P:$P,Investors!$A:$A,$A137,Investors!$G:$G,$B137)-$B$2&gt;I$4),SUMIFS(Investors!$Q:$Q,Investors!$A:$A,$A137,Investors!$G:$G,$B137),0)</f>
        <v>0</v>
      </c>
      <c r="K137" s="4">
        <f>IF(AND(SUMIFS(Investors!$P:$P,Investors!$A:$A,$A137,Investors!$G:$G,$B137)-$B$2&lt;=K$4,SUMIFS(Investors!$P:$P,Investors!$A:$A,$A137,Investors!$G:$G,$B137)-$B$2&gt;J$4),SUMIFS(Investors!$Q:$Q,Investors!$A:$A,$A137,Investors!$G:$G,$B137),0)</f>
        <v>0</v>
      </c>
      <c r="L137" s="4">
        <f>IF(AND(SUMIFS(Investors!$P:$P,Investors!$A:$A,$A137,Investors!$G:$G,$B137)-$B$2&lt;=L$4,SUMIFS(Investors!$P:$P,Investors!$A:$A,$A137,Investors!$G:$G,$B137)-$B$2&gt;K$4),SUMIFS(Investors!$Q:$Q,Investors!$A:$A,$A137,Investors!$G:$G,$B137),0)</f>
        <v>165705.45046356166</v>
      </c>
      <c r="M137" s="4">
        <f>IF(AND(SUMIFS(Investors!$P:$P,Investors!$A:$A,$A137,Investors!$G:$G,$B137)-$B$2&lt;=M$4,SUMIFS(Investors!$P:$P,Investors!$A:$A,$A137,Investors!$G:$G,$B137)-$B$2&gt;L$4),SUMIFS(Investors!$Q:$Q,Investors!$A:$A,$A137,Investors!$G:$G,$B137),0)</f>
        <v>0</v>
      </c>
      <c r="N137" s="4">
        <f>IF(AND(SUMIFS(Investors!$P:$P,Investors!$A:$A,$A137,Investors!$G:$G,$B137)-$B$2&lt;=N$4,SUMIFS(Investors!$P:$P,Investors!$A:$A,$A137,Investors!$G:$G,$B137)-$B$2&gt;M$4),SUMIFS(Investors!$Q:$Q,Investors!$A:$A,$A137,Investors!$G:$G,$B137),0)</f>
        <v>0</v>
      </c>
      <c r="O137" s="4">
        <f>IF(AND(SUMIFS(Investors!$P:$P,Investors!$A:$A,$A137,Investors!$G:$G,$B137)-$B$2&lt;=O$4,SUMIFS(Investors!$P:$P,Investors!$A:$A,$A137,Investors!$G:$G,$B137)-$B$2&gt;N$4),SUMIFS(Investors!$Q:$Q,Investors!$A:$A,$A137,Investors!$G:$G,$B137),0)</f>
        <v>0</v>
      </c>
      <c r="P137" s="4">
        <f>IF(AND(SUMIFS(Investors!$P:$P,Investors!$A:$A,$A137,Investors!$G:$G,$B137)-$B$2&lt;=P$4,SUMIFS(Investors!$P:$P,Investors!$A:$A,$A137,Investors!$G:$G,$B137)-$B$2&gt;O$4),SUMIFS(Investors!$Q:$Q,Investors!$A:$A,$A137,Investors!$G:$G,$B137),0)</f>
        <v>0</v>
      </c>
      <c r="Q137" s="4">
        <f>IF(AND(SUMIFS(Investors!$P:$P,Investors!$A:$A,$A137,Investors!$G:$G,$B137)-$B$2&lt;=Q$4,SUMIFS(Investors!$P:$P,Investors!$A:$A,$A137,Investors!$G:$G,$B137)-$B$2&gt;P$4),SUMIFS(Investors!$Q:$Q,Investors!$A:$A,$A137,Investors!$G:$G,$B137),0)</f>
        <v>0</v>
      </c>
      <c r="R137" s="4">
        <f>IF(AND(SUMIFS(Investors!$P:$P,Investors!$A:$A,$A137,Investors!$G:$G,$B137)-$B$2&lt;=R$4,SUMIFS(Investors!$P:$P,Investors!$A:$A,$A137,Investors!$G:$G,$B137)-$B$2&gt;Q$4),SUMIFS(Investors!$Q:$Q,Investors!$A:$A,$A137,Investors!$G:$G,$B137),0)</f>
        <v>0</v>
      </c>
      <c r="S137" s="4">
        <f>IF(AND(SUMIFS(Investors!$P:$P,Investors!$A:$A,$A137,Investors!$G:$G,$B137)-$B$2&lt;=S$4,SUMIFS(Investors!$P:$P,Investors!$A:$A,$A137,Investors!$G:$G,$B137)-$B$2&gt;R$4),SUMIFS(Investors!$Q:$Q,Investors!$A:$A,$A137,Investors!$G:$G,$B137),0)</f>
        <v>0</v>
      </c>
      <c r="T137" s="4">
        <f>IF(AND(SUMIFS(Investors!$P:$P,Investors!$A:$A,$A137,Investors!$G:$G,$B137)-$B$2&lt;=T$4,SUMIFS(Investors!$P:$P,Investors!$A:$A,$A137,Investors!$G:$G,$B137)-$B$2&gt;S$4),SUMIFS(Investors!$Q:$Q,Investors!$A:$A,$A137,Investors!$G:$G,$B137),0)</f>
        <v>0</v>
      </c>
      <c r="U137" s="4">
        <f>IF(AND(SUMIFS(Investors!$P:$P,Investors!$A:$A,$A137,Investors!$G:$G,$B137)-$B$2&lt;=U$4,SUMIFS(Investors!$P:$P,Investors!$A:$A,$A137,Investors!$G:$G,$B137)-$B$2&gt;T$4),SUMIFS(Investors!$Q:$Q,Investors!$A:$A,$A137,Investors!$G:$G,$B137),0)</f>
        <v>0</v>
      </c>
      <c r="V137" s="4">
        <f>IF(AND(SUMIFS(Investors!$P:$P,Investors!$A:$A,$A137,Investors!$G:$G,$B137)-$B$2&lt;=V$4,SUMIFS(Investors!$P:$P,Investors!$A:$A,$A137,Investors!$G:$G,$B137)-$B$2&gt;U$4),SUMIFS(Investors!$Q:$Q,Investors!$A:$A,$A137,Investors!$G:$G,$B137),0)</f>
        <v>0</v>
      </c>
      <c r="W137" s="4">
        <f>IF(AND(SUMIFS(Investors!$P:$P,Investors!$A:$A,$A137,Investors!$G:$G,$B137)-$B$2&lt;=W$4,SUMIFS(Investors!$P:$P,Investors!$A:$A,$A137,Investors!$G:$G,$B137)-$B$2&gt;V$4),SUMIFS(Investors!$Q:$Q,Investors!$A:$A,$A137,Investors!$G:$G,$B137),0)</f>
        <v>0</v>
      </c>
      <c r="X137" s="4">
        <f>IF(AND(SUMIFS(Investors!$P:$P,Investors!$A:$A,$A137,Investors!$G:$G,$B137)-$B$2&lt;=X$4,SUMIFS(Investors!$P:$P,Investors!$A:$A,$A137,Investors!$G:$G,$B137)-$B$2&gt;W$4),SUMIFS(Investors!$Q:$Q,Investors!$A:$A,$A137,Investors!$G:$G,$B137),0)</f>
        <v>0</v>
      </c>
      <c r="Y137" s="4">
        <f>IF(AND(SUMIFS(Investors!$P:$P,Investors!$A:$A,$A137,Investors!$G:$G,$B137)-$B$2&lt;=Y$4,SUMIFS(Investors!$P:$P,Investors!$A:$A,$A137,Investors!$G:$G,$B137)-$B$2&gt;X$4),SUMIFS(Investors!$Q:$Q,Investors!$A:$A,$A137,Investors!$G:$G,$B137),0)</f>
        <v>0</v>
      </c>
      <c r="Z137" s="4">
        <f>IF(AND(SUMIFS(Investors!$P:$P,Investors!$A:$A,$A137,Investors!$G:$G,$B137)-$B$2&lt;=Z$4,SUMIFS(Investors!$P:$P,Investors!$A:$A,$A137,Investors!$G:$G,$B137)-$B$2&gt;Y$4),SUMIFS(Investors!$Q:$Q,Investors!$A:$A,$A137,Investors!$G:$G,$B137),0)</f>
        <v>0</v>
      </c>
      <c r="AA137" s="4">
        <f>IF(AND(SUMIFS(Investors!$P:$P,Investors!$A:$A,$A137,Investors!$G:$G,$B137)-$B$2&lt;=AA$4,SUMIFS(Investors!$P:$P,Investors!$A:$A,$A137,Investors!$G:$G,$B137)-$B$2&gt;Z$4),SUMIFS(Investors!$Q:$Q,Investors!$A:$A,$A137,Investors!$G:$G,$B137),0)</f>
        <v>0</v>
      </c>
      <c r="AB137" s="4">
        <f>IF(AND(SUMIFS(Investors!$P:$P,Investors!$A:$A,$A137,Investors!$G:$G,$B137)-$B$2&lt;=AB$4,SUMIFS(Investors!$P:$P,Investors!$A:$A,$A137,Investors!$G:$G,$B137)-$B$2&gt;AA$4),SUMIFS(Investors!$Q:$Q,Investors!$A:$A,$A137,Investors!$G:$G,$B137),0)</f>
        <v>0</v>
      </c>
      <c r="AC137" s="4">
        <f>IF(AND(SUMIFS(Investors!$P:$P,Investors!$A:$A,$A137,Investors!$G:$G,$B137)-$B$2&lt;=AC$4,SUMIFS(Investors!$P:$P,Investors!$A:$A,$A137,Investors!$G:$G,$B137)-$B$2&gt;AB$4),SUMIFS(Investors!$Q:$Q,Investors!$A:$A,$A137,Investors!$G:$G,$B137),0)</f>
        <v>0</v>
      </c>
    </row>
    <row r="138" spans="1:29">
      <c r="A138" t="s">
        <v>395</v>
      </c>
      <c r="B138" t="s">
        <v>41</v>
      </c>
      <c r="C138" s="4">
        <f t="shared" si="3"/>
        <v>0</v>
      </c>
      <c r="E138" s="4">
        <f>IF(AND(SUMIFS(Investors!$P:$P,Investors!$A:$A,$A138,Investors!$G:$G,$B138)-$B$2&lt;=E$4,SUMIFS(Investors!$P:$P,Investors!$A:$A,$A138,Investors!$G:$G,$B138)-$B$2&gt;D$4),SUMIFS(Investors!$Q:$Q,Investors!$A:$A,$A138,Investors!$G:$G,$B138),0)</f>
        <v>0</v>
      </c>
      <c r="F138" s="4">
        <f>IF(AND(SUMIFS(Investors!$P:$P,Investors!$A:$A,$A138,Investors!$G:$G,$B138)-$B$2&lt;=F$4,SUMIFS(Investors!$P:$P,Investors!$A:$A,$A138,Investors!$G:$G,$B138)-$B$2&gt;E$4),SUMIFS(Investors!$Q:$Q,Investors!$A:$A,$A138,Investors!$G:$G,$B138),0)</f>
        <v>0</v>
      </c>
      <c r="G138" s="4">
        <f>IF(AND(SUMIFS(Investors!$P:$P,Investors!$A:$A,$A138,Investors!$G:$G,$B138)-$B$2&lt;=G$4,SUMIFS(Investors!$P:$P,Investors!$A:$A,$A138,Investors!$G:$G,$B138)-$B$2&gt;F$4),SUMIFS(Investors!$Q:$Q,Investors!$A:$A,$A138,Investors!$G:$G,$B138),0)</f>
        <v>0</v>
      </c>
      <c r="H138" s="4">
        <f>IF(AND(SUMIFS(Investors!$P:$P,Investors!$A:$A,$A138,Investors!$G:$G,$B138)-$B$2&lt;=H$4,SUMIFS(Investors!$P:$P,Investors!$A:$A,$A138,Investors!$G:$G,$B138)-$B$2&gt;G$4),SUMIFS(Investors!$Q:$Q,Investors!$A:$A,$A138,Investors!$G:$G,$B138),0)</f>
        <v>0</v>
      </c>
      <c r="I138" s="4">
        <f>IF(AND(SUMIFS(Investors!$P:$P,Investors!$A:$A,$A138,Investors!$G:$G,$B138)-$B$2&lt;=I$4,SUMIFS(Investors!$P:$P,Investors!$A:$A,$A138,Investors!$G:$G,$B138)-$B$2&gt;H$4),SUMIFS(Investors!$Q:$Q,Investors!$A:$A,$A138,Investors!$G:$G,$B138),0)</f>
        <v>0</v>
      </c>
      <c r="J138" s="4">
        <f>IF(AND(SUMIFS(Investors!$P:$P,Investors!$A:$A,$A138,Investors!$G:$G,$B138)-$B$2&lt;=J$4,SUMIFS(Investors!$P:$P,Investors!$A:$A,$A138,Investors!$G:$G,$B138)-$B$2&gt;I$4),SUMIFS(Investors!$Q:$Q,Investors!$A:$A,$A138,Investors!$G:$G,$B138),0)</f>
        <v>0</v>
      </c>
      <c r="K138" s="4">
        <f>IF(AND(SUMIFS(Investors!$P:$P,Investors!$A:$A,$A138,Investors!$G:$G,$B138)-$B$2&lt;=K$4,SUMIFS(Investors!$P:$P,Investors!$A:$A,$A138,Investors!$G:$G,$B138)-$B$2&gt;J$4),SUMIFS(Investors!$Q:$Q,Investors!$A:$A,$A138,Investors!$G:$G,$B138),0)</f>
        <v>0</v>
      </c>
      <c r="L138" s="4">
        <f>IF(AND(SUMIFS(Investors!$P:$P,Investors!$A:$A,$A138,Investors!$G:$G,$B138)-$B$2&lt;=L$4,SUMIFS(Investors!$P:$P,Investors!$A:$A,$A138,Investors!$G:$G,$B138)-$B$2&gt;K$4),SUMIFS(Investors!$Q:$Q,Investors!$A:$A,$A138,Investors!$G:$G,$B138),0)</f>
        <v>0</v>
      </c>
      <c r="M138" s="4">
        <f>IF(AND(SUMIFS(Investors!$P:$P,Investors!$A:$A,$A138,Investors!$G:$G,$B138)-$B$2&lt;=M$4,SUMIFS(Investors!$P:$P,Investors!$A:$A,$A138,Investors!$G:$G,$B138)-$B$2&gt;L$4),SUMIFS(Investors!$Q:$Q,Investors!$A:$A,$A138,Investors!$G:$G,$B138),0)</f>
        <v>0</v>
      </c>
      <c r="N138" s="4">
        <f>IF(AND(SUMIFS(Investors!$P:$P,Investors!$A:$A,$A138,Investors!$G:$G,$B138)-$B$2&lt;=N$4,SUMIFS(Investors!$P:$P,Investors!$A:$A,$A138,Investors!$G:$G,$B138)-$B$2&gt;M$4),SUMIFS(Investors!$Q:$Q,Investors!$A:$A,$A138,Investors!$G:$G,$B138),0)</f>
        <v>0</v>
      </c>
      <c r="O138" s="4">
        <f>IF(AND(SUMIFS(Investors!$P:$P,Investors!$A:$A,$A138,Investors!$G:$G,$B138)-$B$2&lt;=O$4,SUMIFS(Investors!$P:$P,Investors!$A:$A,$A138,Investors!$G:$G,$B138)-$B$2&gt;N$4),SUMIFS(Investors!$Q:$Q,Investors!$A:$A,$A138,Investors!$G:$G,$B138),0)</f>
        <v>0</v>
      </c>
      <c r="P138" s="4">
        <f>IF(AND(SUMIFS(Investors!$P:$P,Investors!$A:$A,$A138,Investors!$G:$G,$B138)-$B$2&lt;=P$4,SUMIFS(Investors!$P:$P,Investors!$A:$A,$A138,Investors!$G:$G,$B138)-$B$2&gt;O$4),SUMIFS(Investors!$Q:$Q,Investors!$A:$A,$A138,Investors!$G:$G,$B138),0)</f>
        <v>0</v>
      </c>
      <c r="Q138" s="4">
        <f>IF(AND(SUMIFS(Investors!$P:$P,Investors!$A:$A,$A138,Investors!$G:$G,$B138)-$B$2&lt;=Q$4,SUMIFS(Investors!$P:$P,Investors!$A:$A,$A138,Investors!$G:$G,$B138)-$B$2&gt;P$4),SUMIFS(Investors!$Q:$Q,Investors!$A:$A,$A138,Investors!$G:$G,$B138),0)</f>
        <v>0</v>
      </c>
      <c r="R138" s="4">
        <f>IF(AND(SUMIFS(Investors!$P:$P,Investors!$A:$A,$A138,Investors!$G:$G,$B138)-$B$2&lt;=R$4,SUMIFS(Investors!$P:$P,Investors!$A:$A,$A138,Investors!$G:$G,$B138)-$B$2&gt;Q$4),SUMIFS(Investors!$Q:$Q,Investors!$A:$A,$A138,Investors!$G:$G,$B138),0)</f>
        <v>0</v>
      </c>
      <c r="S138" s="4">
        <f>IF(AND(SUMIFS(Investors!$P:$P,Investors!$A:$A,$A138,Investors!$G:$G,$B138)-$B$2&lt;=S$4,SUMIFS(Investors!$P:$P,Investors!$A:$A,$A138,Investors!$G:$G,$B138)-$B$2&gt;R$4),SUMIFS(Investors!$Q:$Q,Investors!$A:$A,$A138,Investors!$G:$G,$B138),0)</f>
        <v>0</v>
      </c>
      <c r="T138" s="4">
        <f>IF(AND(SUMIFS(Investors!$P:$P,Investors!$A:$A,$A138,Investors!$G:$G,$B138)-$B$2&lt;=T$4,SUMIFS(Investors!$P:$P,Investors!$A:$A,$A138,Investors!$G:$G,$B138)-$B$2&gt;S$4),SUMIFS(Investors!$Q:$Q,Investors!$A:$A,$A138,Investors!$G:$G,$B138),0)</f>
        <v>0</v>
      </c>
      <c r="U138" s="4">
        <f>IF(AND(SUMIFS(Investors!$P:$P,Investors!$A:$A,$A138,Investors!$G:$G,$B138)-$B$2&lt;=U$4,SUMIFS(Investors!$P:$P,Investors!$A:$A,$A138,Investors!$G:$G,$B138)-$B$2&gt;T$4),SUMIFS(Investors!$Q:$Q,Investors!$A:$A,$A138,Investors!$G:$G,$B138),0)</f>
        <v>0</v>
      </c>
      <c r="V138" s="4">
        <f>IF(AND(SUMIFS(Investors!$P:$P,Investors!$A:$A,$A138,Investors!$G:$G,$B138)-$B$2&lt;=V$4,SUMIFS(Investors!$P:$P,Investors!$A:$A,$A138,Investors!$G:$G,$B138)-$B$2&gt;U$4),SUMIFS(Investors!$Q:$Q,Investors!$A:$A,$A138,Investors!$G:$G,$B138),0)</f>
        <v>0</v>
      </c>
      <c r="W138" s="4">
        <f>IF(AND(SUMIFS(Investors!$P:$P,Investors!$A:$A,$A138,Investors!$G:$G,$B138)-$B$2&lt;=W$4,SUMIFS(Investors!$P:$P,Investors!$A:$A,$A138,Investors!$G:$G,$B138)-$B$2&gt;V$4),SUMIFS(Investors!$Q:$Q,Investors!$A:$A,$A138,Investors!$G:$G,$B138),0)</f>
        <v>0</v>
      </c>
      <c r="X138" s="4">
        <f>IF(AND(SUMIFS(Investors!$P:$P,Investors!$A:$A,$A138,Investors!$G:$G,$B138)-$B$2&lt;=X$4,SUMIFS(Investors!$P:$P,Investors!$A:$A,$A138,Investors!$G:$G,$B138)-$B$2&gt;W$4),SUMIFS(Investors!$Q:$Q,Investors!$A:$A,$A138,Investors!$G:$G,$B138),0)</f>
        <v>0</v>
      </c>
      <c r="Y138" s="4">
        <f>IF(AND(SUMIFS(Investors!$P:$P,Investors!$A:$A,$A138,Investors!$G:$G,$B138)-$B$2&lt;=Y$4,SUMIFS(Investors!$P:$P,Investors!$A:$A,$A138,Investors!$G:$G,$B138)-$B$2&gt;X$4),SUMIFS(Investors!$Q:$Q,Investors!$A:$A,$A138,Investors!$G:$G,$B138),0)</f>
        <v>0</v>
      </c>
      <c r="Z138" s="4">
        <f>IF(AND(SUMIFS(Investors!$P:$P,Investors!$A:$A,$A138,Investors!$G:$G,$B138)-$B$2&lt;=Z$4,SUMIFS(Investors!$P:$P,Investors!$A:$A,$A138,Investors!$G:$G,$B138)-$B$2&gt;Y$4),SUMIFS(Investors!$Q:$Q,Investors!$A:$A,$A138,Investors!$G:$G,$B138),0)</f>
        <v>0</v>
      </c>
      <c r="AA138" s="4">
        <f>IF(AND(SUMIFS(Investors!$P:$P,Investors!$A:$A,$A138,Investors!$G:$G,$B138)-$B$2&lt;=AA$4,SUMIFS(Investors!$P:$P,Investors!$A:$A,$A138,Investors!$G:$G,$B138)-$B$2&gt;Z$4),SUMIFS(Investors!$Q:$Q,Investors!$A:$A,$A138,Investors!$G:$G,$B138),0)</f>
        <v>0</v>
      </c>
      <c r="AB138" s="4">
        <f>IF(AND(SUMIFS(Investors!$P:$P,Investors!$A:$A,$A138,Investors!$G:$G,$B138)-$B$2&lt;=AB$4,SUMIFS(Investors!$P:$P,Investors!$A:$A,$A138,Investors!$G:$G,$B138)-$B$2&gt;AA$4),SUMIFS(Investors!$Q:$Q,Investors!$A:$A,$A138,Investors!$G:$G,$B138),0)</f>
        <v>0</v>
      </c>
      <c r="AC138" s="4">
        <f>IF(AND(SUMIFS(Investors!$P:$P,Investors!$A:$A,$A138,Investors!$G:$G,$B138)-$B$2&lt;=AC$4,SUMIFS(Investors!$P:$P,Investors!$A:$A,$A138,Investors!$G:$G,$B138)-$B$2&gt;AB$4),SUMIFS(Investors!$Q:$Q,Investors!$A:$A,$A138,Investors!$G:$G,$B138),0)</f>
        <v>0</v>
      </c>
    </row>
    <row r="139" spans="1:29">
      <c r="A139" t="s">
        <v>395</v>
      </c>
      <c r="B139" t="s">
        <v>258</v>
      </c>
      <c r="C139" s="4">
        <f t="shared" si="3"/>
        <v>0</v>
      </c>
      <c r="E139" s="4">
        <f>IF(AND(SUMIFS(Investors!$P:$P,Investors!$A:$A,$A139,Investors!$G:$G,$B139)-$B$2&lt;=E$4,SUMIFS(Investors!$P:$P,Investors!$A:$A,$A139,Investors!$G:$G,$B139)-$B$2&gt;D$4),SUMIFS(Investors!$Q:$Q,Investors!$A:$A,$A139,Investors!$G:$G,$B139),0)</f>
        <v>0</v>
      </c>
      <c r="F139" s="4">
        <f>IF(AND(SUMIFS(Investors!$P:$P,Investors!$A:$A,$A139,Investors!$G:$G,$B139)-$B$2&lt;=F$4,SUMIFS(Investors!$P:$P,Investors!$A:$A,$A139,Investors!$G:$G,$B139)-$B$2&gt;E$4),SUMIFS(Investors!$Q:$Q,Investors!$A:$A,$A139,Investors!$G:$G,$B139),0)</f>
        <v>0</v>
      </c>
      <c r="G139" s="4">
        <f>IF(AND(SUMIFS(Investors!$P:$P,Investors!$A:$A,$A139,Investors!$G:$G,$B139)-$B$2&lt;=G$4,SUMIFS(Investors!$P:$P,Investors!$A:$A,$A139,Investors!$G:$G,$B139)-$B$2&gt;F$4),SUMIFS(Investors!$Q:$Q,Investors!$A:$A,$A139,Investors!$G:$G,$B139),0)</f>
        <v>0</v>
      </c>
      <c r="H139" s="4">
        <f>IF(AND(SUMIFS(Investors!$P:$P,Investors!$A:$A,$A139,Investors!$G:$G,$B139)-$B$2&lt;=H$4,SUMIFS(Investors!$P:$P,Investors!$A:$A,$A139,Investors!$G:$G,$B139)-$B$2&gt;G$4),SUMIFS(Investors!$Q:$Q,Investors!$A:$A,$A139,Investors!$G:$G,$B139),0)</f>
        <v>0</v>
      </c>
      <c r="I139" s="4">
        <f>IF(AND(SUMIFS(Investors!$P:$P,Investors!$A:$A,$A139,Investors!$G:$G,$B139)-$B$2&lt;=I$4,SUMIFS(Investors!$P:$P,Investors!$A:$A,$A139,Investors!$G:$G,$B139)-$B$2&gt;H$4),SUMIFS(Investors!$Q:$Q,Investors!$A:$A,$A139,Investors!$G:$G,$B139),0)</f>
        <v>0</v>
      </c>
      <c r="J139" s="4">
        <f>IF(AND(SUMIFS(Investors!$P:$P,Investors!$A:$A,$A139,Investors!$G:$G,$B139)-$B$2&lt;=J$4,SUMIFS(Investors!$P:$P,Investors!$A:$A,$A139,Investors!$G:$G,$B139)-$B$2&gt;I$4),SUMIFS(Investors!$Q:$Q,Investors!$A:$A,$A139,Investors!$G:$G,$B139),0)</f>
        <v>0</v>
      </c>
      <c r="K139" s="4">
        <f>IF(AND(SUMIFS(Investors!$P:$P,Investors!$A:$A,$A139,Investors!$G:$G,$B139)-$B$2&lt;=K$4,SUMIFS(Investors!$P:$P,Investors!$A:$A,$A139,Investors!$G:$G,$B139)-$B$2&gt;J$4),SUMIFS(Investors!$Q:$Q,Investors!$A:$A,$A139,Investors!$G:$G,$B139),0)</f>
        <v>0</v>
      </c>
      <c r="L139" s="4">
        <f>IF(AND(SUMIFS(Investors!$P:$P,Investors!$A:$A,$A139,Investors!$G:$G,$B139)-$B$2&lt;=L$4,SUMIFS(Investors!$P:$P,Investors!$A:$A,$A139,Investors!$G:$G,$B139)-$B$2&gt;K$4),SUMIFS(Investors!$Q:$Q,Investors!$A:$A,$A139,Investors!$G:$G,$B139),0)</f>
        <v>0</v>
      </c>
      <c r="M139" s="4">
        <f>IF(AND(SUMIFS(Investors!$P:$P,Investors!$A:$A,$A139,Investors!$G:$G,$B139)-$B$2&lt;=M$4,SUMIFS(Investors!$P:$P,Investors!$A:$A,$A139,Investors!$G:$G,$B139)-$B$2&gt;L$4),SUMIFS(Investors!$Q:$Q,Investors!$A:$A,$A139,Investors!$G:$G,$B139),0)</f>
        <v>0</v>
      </c>
      <c r="N139" s="4">
        <f>IF(AND(SUMIFS(Investors!$P:$P,Investors!$A:$A,$A139,Investors!$G:$G,$B139)-$B$2&lt;=N$4,SUMIFS(Investors!$P:$P,Investors!$A:$A,$A139,Investors!$G:$G,$B139)-$B$2&gt;M$4),SUMIFS(Investors!$Q:$Q,Investors!$A:$A,$A139,Investors!$G:$G,$B139),0)</f>
        <v>0</v>
      </c>
      <c r="O139" s="4">
        <f>IF(AND(SUMIFS(Investors!$P:$P,Investors!$A:$A,$A139,Investors!$G:$G,$B139)-$B$2&lt;=O$4,SUMIFS(Investors!$P:$P,Investors!$A:$A,$A139,Investors!$G:$G,$B139)-$B$2&gt;N$4),SUMIFS(Investors!$Q:$Q,Investors!$A:$A,$A139,Investors!$G:$G,$B139),0)</f>
        <v>0</v>
      </c>
      <c r="P139" s="4">
        <f>IF(AND(SUMIFS(Investors!$P:$P,Investors!$A:$A,$A139,Investors!$G:$G,$B139)-$B$2&lt;=P$4,SUMIFS(Investors!$P:$P,Investors!$A:$A,$A139,Investors!$G:$G,$B139)-$B$2&gt;O$4),SUMIFS(Investors!$Q:$Q,Investors!$A:$A,$A139,Investors!$G:$G,$B139),0)</f>
        <v>0</v>
      </c>
      <c r="Q139" s="4">
        <f>IF(AND(SUMIFS(Investors!$P:$P,Investors!$A:$A,$A139,Investors!$G:$G,$B139)-$B$2&lt;=Q$4,SUMIFS(Investors!$P:$P,Investors!$A:$A,$A139,Investors!$G:$G,$B139)-$B$2&gt;P$4),SUMIFS(Investors!$Q:$Q,Investors!$A:$A,$A139,Investors!$G:$G,$B139),0)</f>
        <v>0</v>
      </c>
      <c r="R139" s="4">
        <f>IF(AND(SUMIFS(Investors!$P:$P,Investors!$A:$A,$A139,Investors!$G:$G,$B139)-$B$2&lt;=R$4,SUMIFS(Investors!$P:$P,Investors!$A:$A,$A139,Investors!$G:$G,$B139)-$B$2&gt;Q$4),SUMIFS(Investors!$Q:$Q,Investors!$A:$A,$A139,Investors!$G:$G,$B139),0)</f>
        <v>0</v>
      </c>
      <c r="S139" s="4">
        <f>IF(AND(SUMIFS(Investors!$P:$P,Investors!$A:$A,$A139,Investors!$G:$G,$B139)-$B$2&lt;=S$4,SUMIFS(Investors!$P:$P,Investors!$A:$A,$A139,Investors!$G:$G,$B139)-$B$2&gt;R$4),SUMIFS(Investors!$Q:$Q,Investors!$A:$A,$A139,Investors!$G:$G,$B139),0)</f>
        <v>0</v>
      </c>
      <c r="T139" s="4">
        <f>IF(AND(SUMIFS(Investors!$P:$P,Investors!$A:$A,$A139,Investors!$G:$G,$B139)-$B$2&lt;=T$4,SUMIFS(Investors!$P:$P,Investors!$A:$A,$A139,Investors!$G:$G,$B139)-$B$2&gt;S$4),SUMIFS(Investors!$Q:$Q,Investors!$A:$A,$A139,Investors!$G:$G,$B139),0)</f>
        <v>0</v>
      </c>
      <c r="U139" s="4">
        <f>IF(AND(SUMIFS(Investors!$P:$P,Investors!$A:$A,$A139,Investors!$G:$G,$B139)-$B$2&lt;=U$4,SUMIFS(Investors!$P:$P,Investors!$A:$A,$A139,Investors!$G:$G,$B139)-$B$2&gt;T$4),SUMIFS(Investors!$Q:$Q,Investors!$A:$A,$A139,Investors!$G:$G,$B139),0)</f>
        <v>0</v>
      </c>
      <c r="V139" s="4">
        <f>IF(AND(SUMIFS(Investors!$P:$P,Investors!$A:$A,$A139,Investors!$G:$G,$B139)-$B$2&lt;=V$4,SUMIFS(Investors!$P:$P,Investors!$A:$A,$A139,Investors!$G:$G,$B139)-$B$2&gt;U$4),SUMIFS(Investors!$Q:$Q,Investors!$A:$A,$A139,Investors!$G:$G,$B139),0)</f>
        <v>0</v>
      </c>
      <c r="W139" s="4">
        <f>IF(AND(SUMIFS(Investors!$P:$P,Investors!$A:$A,$A139,Investors!$G:$G,$B139)-$B$2&lt;=W$4,SUMIFS(Investors!$P:$P,Investors!$A:$A,$A139,Investors!$G:$G,$B139)-$B$2&gt;V$4),SUMIFS(Investors!$Q:$Q,Investors!$A:$A,$A139,Investors!$G:$G,$B139),0)</f>
        <v>0</v>
      </c>
      <c r="X139" s="4">
        <f>IF(AND(SUMIFS(Investors!$P:$P,Investors!$A:$A,$A139,Investors!$G:$G,$B139)-$B$2&lt;=X$4,SUMIFS(Investors!$P:$P,Investors!$A:$A,$A139,Investors!$G:$G,$B139)-$B$2&gt;W$4),SUMIFS(Investors!$Q:$Q,Investors!$A:$A,$A139,Investors!$G:$G,$B139),0)</f>
        <v>0</v>
      </c>
      <c r="Y139" s="4">
        <f>IF(AND(SUMIFS(Investors!$P:$P,Investors!$A:$A,$A139,Investors!$G:$G,$B139)-$B$2&lt;=Y$4,SUMIFS(Investors!$P:$P,Investors!$A:$A,$A139,Investors!$G:$G,$B139)-$B$2&gt;X$4),SUMIFS(Investors!$Q:$Q,Investors!$A:$A,$A139,Investors!$G:$G,$B139),0)</f>
        <v>0</v>
      </c>
      <c r="Z139" s="4">
        <f>IF(AND(SUMIFS(Investors!$P:$P,Investors!$A:$A,$A139,Investors!$G:$G,$B139)-$B$2&lt;=Z$4,SUMIFS(Investors!$P:$P,Investors!$A:$A,$A139,Investors!$G:$G,$B139)-$B$2&gt;Y$4),SUMIFS(Investors!$Q:$Q,Investors!$A:$A,$A139,Investors!$G:$G,$B139),0)</f>
        <v>0</v>
      </c>
      <c r="AA139" s="4">
        <f>IF(AND(SUMIFS(Investors!$P:$P,Investors!$A:$A,$A139,Investors!$G:$G,$B139)-$B$2&lt;=AA$4,SUMIFS(Investors!$P:$P,Investors!$A:$A,$A139,Investors!$G:$G,$B139)-$B$2&gt;Z$4),SUMIFS(Investors!$Q:$Q,Investors!$A:$A,$A139,Investors!$G:$G,$B139),0)</f>
        <v>0</v>
      </c>
      <c r="AB139" s="4">
        <f>IF(AND(SUMIFS(Investors!$P:$P,Investors!$A:$A,$A139,Investors!$G:$G,$B139)-$B$2&lt;=AB$4,SUMIFS(Investors!$P:$P,Investors!$A:$A,$A139,Investors!$G:$G,$B139)-$B$2&gt;AA$4),SUMIFS(Investors!$Q:$Q,Investors!$A:$A,$A139,Investors!$G:$G,$B139),0)</f>
        <v>0</v>
      </c>
      <c r="AC139" s="4">
        <f>IF(AND(SUMIFS(Investors!$P:$P,Investors!$A:$A,$A139,Investors!$G:$G,$B139)-$B$2&lt;=AC$4,SUMIFS(Investors!$P:$P,Investors!$A:$A,$A139,Investors!$G:$G,$B139)-$B$2&gt;AB$4),SUMIFS(Investors!$Q:$Q,Investors!$A:$A,$A139,Investors!$G:$G,$B139),0)</f>
        <v>0</v>
      </c>
    </row>
    <row r="140" spans="1:29">
      <c r="A140" t="s">
        <v>395</v>
      </c>
      <c r="B140" t="s">
        <v>208</v>
      </c>
      <c r="C140" s="4">
        <f t="shared" si="3"/>
        <v>151966.83116712328</v>
      </c>
      <c r="E140" s="4">
        <f>IF(AND(SUMIFS(Investors!$P:$P,Investors!$A:$A,$A140,Investors!$G:$G,$B140)-$B$2&lt;=E$4,SUMIFS(Investors!$P:$P,Investors!$A:$A,$A140,Investors!$G:$G,$B140)-$B$2&gt;D$4),SUMIFS(Investors!$Q:$Q,Investors!$A:$A,$A140,Investors!$G:$G,$B140),0)</f>
        <v>0</v>
      </c>
      <c r="F140" s="4">
        <f>IF(AND(SUMIFS(Investors!$P:$P,Investors!$A:$A,$A140,Investors!$G:$G,$B140)-$B$2&lt;=F$4,SUMIFS(Investors!$P:$P,Investors!$A:$A,$A140,Investors!$G:$G,$B140)-$B$2&gt;E$4),SUMIFS(Investors!$Q:$Q,Investors!$A:$A,$A140,Investors!$G:$G,$B140),0)</f>
        <v>0</v>
      </c>
      <c r="G140" s="4">
        <f>IF(AND(SUMIFS(Investors!$P:$P,Investors!$A:$A,$A140,Investors!$G:$G,$B140)-$B$2&lt;=G$4,SUMIFS(Investors!$P:$P,Investors!$A:$A,$A140,Investors!$G:$G,$B140)-$B$2&gt;F$4),SUMIFS(Investors!$Q:$Q,Investors!$A:$A,$A140,Investors!$G:$G,$B140),0)</f>
        <v>0</v>
      </c>
      <c r="H140" s="4">
        <f>IF(AND(SUMIFS(Investors!$P:$P,Investors!$A:$A,$A140,Investors!$G:$G,$B140)-$B$2&lt;=H$4,SUMIFS(Investors!$P:$P,Investors!$A:$A,$A140,Investors!$G:$G,$B140)-$B$2&gt;G$4),SUMIFS(Investors!$Q:$Q,Investors!$A:$A,$A140,Investors!$G:$G,$B140),0)</f>
        <v>0</v>
      </c>
      <c r="I140" s="4">
        <f>IF(AND(SUMIFS(Investors!$P:$P,Investors!$A:$A,$A140,Investors!$G:$G,$B140)-$B$2&lt;=I$4,SUMIFS(Investors!$P:$P,Investors!$A:$A,$A140,Investors!$G:$G,$B140)-$B$2&gt;H$4),SUMIFS(Investors!$Q:$Q,Investors!$A:$A,$A140,Investors!$G:$G,$B140),0)</f>
        <v>0</v>
      </c>
      <c r="J140" s="4">
        <f>IF(AND(SUMIFS(Investors!$P:$P,Investors!$A:$A,$A140,Investors!$G:$G,$B140)-$B$2&lt;=J$4,SUMIFS(Investors!$P:$P,Investors!$A:$A,$A140,Investors!$G:$G,$B140)-$B$2&gt;I$4),SUMIFS(Investors!$Q:$Q,Investors!$A:$A,$A140,Investors!$G:$G,$B140),0)</f>
        <v>0</v>
      </c>
      <c r="K140" s="4">
        <f>IF(AND(SUMIFS(Investors!$P:$P,Investors!$A:$A,$A140,Investors!$G:$G,$B140)-$B$2&lt;=K$4,SUMIFS(Investors!$P:$P,Investors!$A:$A,$A140,Investors!$G:$G,$B140)-$B$2&gt;J$4),SUMIFS(Investors!$Q:$Q,Investors!$A:$A,$A140,Investors!$G:$G,$B140),0)</f>
        <v>151966.83116712328</v>
      </c>
      <c r="L140" s="4">
        <f>IF(AND(SUMIFS(Investors!$P:$P,Investors!$A:$A,$A140,Investors!$G:$G,$B140)-$B$2&lt;=L$4,SUMIFS(Investors!$P:$P,Investors!$A:$A,$A140,Investors!$G:$G,$B140)-$B$2&gt;K$4),SUMIFS(Investors!$Q:$Q,Investors!$A:$A,$A140,Investors!$G:$G,$B140),0)</f>
        <v>0</v>
      </c>
      <c r="M140" s="4">
        <f>IF(AND(SUMIFS(Investors!$P:$P,Investors!$A:$A,$A140,Investors!$G:$G,$B140)-$B$2&lt;=M$4,SUMIFS(Investors!$P:$P,Investors!$A:$A,$A140,Investors!$G:$G,$B140)-$B$2&gt;L$4),SUMIFS(Investors!$Q:$Q,Investors!$A:$A,$A140,Investors!$G:$G,$B140),0)</f>
        <v>0</v>
      </c>
      <c r="N140" s="4">
        <f>IF(AND(SUMIFS(Investors!$P:$P,Investors!$A:$A,$A140,Investors!$G:$G,$B140)-$B$2&lt;=N$4,SUMIFS(Investors!$P:$P,Investors!$A:$A,$A140,Investors!$G:$G,$B140)-$B$2&gt;M$4),SUMIFS(Investors!$Q:$Q,Investors!$A:$A,$A140,Investors!$G:$G,$B140),0)</f>
        <v>0</v>
      </c>
      <c r="O140" s="4">
        <f>IF(AND(SUMIFS(Investors!$P:$P,Investors!$A:$A,$A140,Investors!$G:$G,$B140)-$B$2&lt;=O$4,SUMIFS(Investors!$P:$P,Investors!$A:$A,$A140,Investors!$G:$G,$B140)-$B$2&gt;N$4),SUMIFS(Investors!$Q:$Q,Investors!$A:$A,$A140,Investors!$G:$G,$B140),0)</f>
        <v>0</v>
      </c>
      <c r="P140" s="4">
        <f>IF(AND(SUMIFS(Investors!$P:$P,Investors!$A:$A,$A140,Investors!$G:$G,$B140)-$B$2&lt;=P$4,SUMIFS(Investors!$P:$P,Investors!$A:$A,$A140,Investors!$G:$G,$B140)-$B$2&gt;O$4),SUMIFS(Investors!$Q:$Q,Investors!$A:$A,$A140,Investors!$G:$G,$B140),0)</f>
        <v>0</v>
      </c>
      <c r="Q140" s="4">
        <f>IF(AND(SUMIFS(Investors!$P:$P,Investors!$A:$A,$A140,Investors!$G:$G,$B140)-$B$2&lt;=Q$4,SUMIFS(Investors!$P:$P,Investors!$A:$A,$A140,Investors!$G:$G,$B140)-$B$2&gt;P$4),SUMIFS(Investors!$Q:$Q,Investors!$A:$A,$A140,Investors!$G:$G,$B140),0)</f>
        <v>0</v>
      </c>
      <c r="R140" s="4">
        <f>IF(AND(SUMIFS(Investors!$P:$P,Investors!$A:$A,$A140,Investors!$G:$G,$B140)-$B$2&lt;=R$4,SUMIFS(Investors!$P:$P,Investors!$A:$A,$A140,Investors!$G:$G,$B140)-$B$2&gt;Q$4),SUMIFS(Investors!$Q:$Q,Investors!$A:$A,$A140,Investors!$G:$G,$B140),0)</f>
        <v>0</v>
      </c>
      <c r="S140" s="4">
        <f>IF(AND(SUMIFS(Investors!$P:$P,Investors!$A:$A,$A140,Investors!$G:$G,$B140)-$B$2&lt;=S$4,SUMIFS(Investors!$P:$P,Investors!$A:$A,$A140,Investors!$G:$G,$B140)-$B$2&gt;R$4),SUMIFS(Investors!$Q:$Q,Investors!$A:$A,$A140,Investors!$G:$G,$B140),0)</f>
        <v>0</v>
      </c>
      <c r="T140" s="4">
        <f>IF(AND(SUMIFS(Investors!$P:$P,Investors!$A:$A,$A140,Investors!$G:$G,$B140)-$B$2&lt;=T$4,SUMIFS(Investors!$P:$P,Investors!$A:$A,$A140,Investors!$G:$G,$B140)-$B$2&gt;S$4),SUMIFS(Investors!$Q:$Q,Investors!$A:$A,$A140,Investors!$G:$G,$B140),0)</f>
        <v>0</v>
      </c>
      <c r="U140" s="4">
        <f>IF(AND(SUMIFS(Investors!$P:$P,Investors!$A:$A,$A140,Investors!$G:$G,$B140)-$B$2&lt;=U$4,SUMIFS(Investors!$P:$P,Investors!$A:$A,$A140,Investors!$G:$G,$B140)-$B$2&gt;T$4),SUMIFS(Investors!$Q:$Q,Investors!$A:$A,$A140,Investors!$G:$G,$B140),0)</f>
        <v>0</v>
      </c>
      <c r="V140" s="4">
        <f>IF(AND(SUMIFS(Investors!$P:$P,Investors!$A:$A,$A140,Investors!$G:$G,$B140)-$B$2&lt;=V$4,SUMIFS(Investors!$P:$P,Investors!$A:$A,$A140,Investors!$G:$G,$B140)-$B$2&gt;U$4),SUMIFS(Investors!$Q:$Q,Investors!$A:$A,$A140,Investors!$G:$G,$B140),0)</f>
        <v>0</v>
      </c>
      <c r="W140" s="4">
        <f>IF(AND(SUMIFS(Investors!$P:$P,Investors!$A:$A,$A140,Investors!$G:$G,$B140)-$B$2&lt;=W$4,SUMIFS(Investors!$P:$P,Investors!$A:$A,$A140,Investors!$G:$G,$B140)-$B$2&gt;V$4),SUMIFS(Investors!$Q:$Q,Investors!$A:$A,$A140,Investors!$G:$G,$B140),0)</f>
        <v>0</v>
      </c>
      <c r="X140" s="4">
        <f>IF(AND(SUMIFS(Investors!$P:$P,Investors!$A:$A,$A140,Investors!$G:$G,$B140)-$B$2&lt;=X$4,SUMIFS(Investors!$P:$P,Investors!$A:$A,$A140,Investors!$G:$G,$B140)-$B$2&gt;W$4),SUMIFS(Investors!$Q:$Q,Investors!$A:$A,$A140,Investors!$G:$G,$B140),0)</f>
        <v>0</v>
      </c>
      <c r="Y140" s="4">
        <f>IF(AND(SUMIFS(Investors!$P:$P,Investors!$A:$A,$A140,Investors!$G:$G,$B140)-$B$2&lt;=Y$4,SUMIFS(Investors!$P:$P,Investors!$A:$A,$A140,Investors!$G:$G,$B140)-$B$2&gt;X$4),SUMIFS(Investors!$Q:$Q,Investors!$A:$A,$A140,Investors!$G:$G,$B140),0)</f>
        <v>0</v>
      </c>
      <c r="Z140" s="4">
        <f>IF(AND(SUMIFS(Investors!$P:$P,Investors!$A:$A,$A140,Investors!$G:$G,$B140)-$B$2&lt;=Z$4,SUMIFS(Investors!$P:$P,Investors!$A:$A,$A140,Investors!$G:$G,$B140)-$B$2&gt;Y$4),SUMIFS(Investors!$Q:$Q,Investors!$A:$A,$A140,Investors!$G:$G,$B140),0)</f>
        <v>0</v>
      </c>
      <c r="AA140" s="4">
        <f>IF(AND(SUMIFS(Investors!$P:$P,Investors!$A:$A,$A140,Investors!$G:$G,$B140)-$B$2&lt;=AA$4,SUMIFS(Investors!$P:$P,Investors!$A:$A,$A140,Investors!$G:$G,$B140)-$B$2&gt;Z$4),SUMIFS(Investors!$Q:$Q,Investors!$A:$A,$A140,Investors!$G:$G,$B140),0)</f>
        <v>0</v>
      </c>
      <c r="AB140" s="4">
        <f>IF(AND(SUMIFS(Investors!$P:$P,Investors!$A:$A,$A140,Investors!$G:$G,$B140)-$B$2&lt;=AB$4,SUMIFS(Investors!$P:$P,Investors!$A:$A,$A140,Investors!$G:$G,$B140)-$B$2&gt;AA$4),SUMIFS(Investors!$Q:$Q,Investors!$A:$A,$A140,Investors!$G:$G,$B140),0)</f>
        <v>0</v>
      </c>
      <c r="AC140" s="4">
        <f>IF(AND(SUMIFS(Investors!$P:$P,Investors!$A:$A,$A140,Investors!$G:$G,$B140)-$B$2&lt;=AC$4,SUMIFS(Investors!$P:$P,Investors!$A:$A,$A140,Investors!$G:$G,$B140)-$B$2&gt;AB$4),SUMIFS(Investors!$Q:$Q,Investors!$A:$A,$A140,Investors!$G:$G,$B140),0)</f>
        <v>0</v>
      </c>
    </row>
    <row r="141" spans="1:29">
      <c r="A141" t="s">
        <v>395</v>
      </c>
      <c r="B141" t="s">
        <v>152</v>
      </c>
      <c r="C141" s="4">
        <f t="shared" si="3"/>
        <v>173404.58942246577</v>
      </c>
      <c r="E141" s="4">
        <f>IF(AND(SUMIFS(Investors!$P:$P,Investors!$A:$A,$A141,Investors!$G:$G,$B141)-$B$2&lt;=E$4,SUMIFS(Investors!$P:$P,Investors!$A:$A,$A141,Investors!$G:$G,$B141)-$B$2&gt;D$4),SUMIFS(Investors!$Q:$Q,Investors!$A:$A,$A141,Investors!$G:$G,$B141),0)</f>
        <v>0</v>
      </c>
      <c r="F141" s="4">
        <f>IF(AND(SUMIFS(Investors!$P:$P,Investors!$A:$A,$A141,Investors!$G:$G,$B141)-$B$2&lt;=F$4,SUMIFS(Investors!$P:$P,Investors!$A:$A,$A141,Investors!$G:$G,$B141)-$B$2&gt;E$4),SUMIFS(Investors!$Q:$Q,Investors!$A:$A,$A141,Investors!$G:$G,$B141),0)</f>
        <v>0</v>
      </c>
      <c r="G141" s="4">
        <f>IF(AND(SUMIFS(Investors!$P:$P,Investors!$A:$A,$A141,Investors!$G:$G,$B141)-$B$2&lt;=G$4,SUMIFS(Investors!$P:$P,Investors!$A:$A,$A141,Investors!$G:$G,$B141)-$B$2&gt;F$4),SUMIFS(Investors!$Q:$Q,Investors!$A:$A,$A141,Investors!$G:$G,$B141),0)</f>
        <v>0</v>
      </c>
      <c r="H141" s="4">
        <f>IF(AND(SUMIFS(Investors!$P:$P,Investors!$A:$A,$A141,Investors!$G:$G,$B141)-$B$2&lt;=H$4,SUMIFS(Investors!$P:$P,Investors!$A:$A,$A141,Investors!$G:$G,$B141)-$B$2&gt;G$4),SUMIFS(Investors!$Q:$Q,Investors!$A:$A,$A141,Investors!$G:$G,$B141),0)</f>
        <v>0</v>
      </c>
      <c r="I141" s="4">
        <f>IF(AND(SUMIFS(Investors!$P:$P,Investors!$A:$A,$A141,Investors!$G:$G,$B141)-$B$2&lt;=I$4,SUMIFS(Investors!$P:$P,Investors!$A:$A,$A141,Investors!$G:$G,$B141)-$B$2&gt;H$4),SUMIFS(Investors!$Q:$Q,Investors!$A:$A,$A141,Investors!$G:$G,$B141),0)</f>
        <v>0</v>
      </c>
      <c r="J141" s="4">
        <f>IF(AND(SUMIFS(Investors!$P:$P,Investors!$A:$A,$A141,Investors!$G:$G,$B141)-$B$2&lt;=J$4,SUMIFS(Investors!$P:$P,Investors!$A:$A,$A141,Investors!$G:$G,$B141)-$B$2&gt;I$4),SUMIFS(Investors!$Q:$Q,Investors!$A:$A,$A141,Investors!$G:$G,$B141),0)</f>
        <v>0</v>
      </c>
      <c r="K141" s="4">
        <f>IF(AND(SUMIFS(Investors!$P:$P,Investors!$A:$A,$A141,Investors!$G:$G,$B141)-$B$2&lt;=K$4,SUMIFS(Investors!$P:$P,Investors!$A:$A,$A141,Investors!$G:$G,$B141)-$B$2&gt;J$4),SUMIFS(Investors!$Q:$Q,Investors!$A:$A,$A141,Investors!$G:$G,$B141),0)</f>
        <v>0</v>
      </c>
      <c r="L141" s="4">
        <f>IF(AND(SUMIFS(Investors!$P:$P,Investors!$A:$A,$A141,Investors!$G:$G,$B141)-$B$2&lt;=L$4,SUMIFS(Investors!$P:$P,Investors!$A:$A,$A141,Investors!$G:$G,$B141)-$B$2&gt;K$4),SUMIFS(Investors!$Q:$Q,Investors!$A:$A,$A141,Investors!$G:$G,$B141),0)</f>
        <v>173404.58942246577</v>
      </c>
      <c r="M141" s="4">
        <f>IF(AND(SUMIFS(Investors!$P:$P,Investors!$A:$A,$A141,Investors!$G:$G,$B141)-$B$2&lt;=M$4,SUMIFS(Investors!$P:$P,Investors!$A:$A,$A141,Investors!$G:$G,$B141)-$B$2&gt;L$4),SUMIFS(Investors!$Q:$Q,Investors!$A:$A,$A141,Investors!$G:$G,$B141),0)</f>
        <v>0</v>
      </c>
      <c r="N141" s="4">
        <f>IF(AND(SUMIFS(Investors!$P:$P,Investors!$A:$A,$A141,Investors!$G:$G,$B141)-$B$2&lt;=N$4,SUMIFS(Investors!$P:$P,Investors!$A:$A,$A141,Investors!$G:$G,$B141)-$B$2&gt;M$4),SUMIFS(Investors!$Q:$Q,Investors!$A:$A,$A141,Investors!$G:$G,$B141),0)</f>
        <v>0</v>
      </c>
      <c r="O141" s="4">
        <f>IF(AND(SUMIFS(Investors!$P:$P,Investors!$A:$A,$A141,Investors!$G:$G,$B141)-$B$2&lt;=O$4,SUMIFS(Investors!$P:$P,Investors!$A:$A,$A141,Investors!$G:$G,$B141)-$B$2&gt;N$4),SUMIFS(Investors!$Q:$Q,Investors!$A:$A,$A141,Investors!$G:$G,$B141),0)</f>
        <v>0</v>
      </c>
      <c r="P141" s="4">
        <f>IF(AND(SUMIFS(Investors!$P:$P,Investors!$A:$A,$A141,Investors!$G:$G,$B141)-$B$2&lt;=P$4,SUMIFS(Investors!$P:$P,Investors!$A:$A,$A141,Investors!$G:$G,$B141)-$B$2&gt;O$4),SUMIFS(Investors!$Q:$Q,Investors!$A:$A,$A141,Investors!$G:$G,$B141),0)</f>
        <v>0</v>
      </c>
      <c r="Q141" s="4">
        <f>IF(AND(SUMIFS(Investors!$P:$P,Investors!$A:$A,$A141,Investors!$G:$G,$B141)-$B$2&lt;=Q$4,SUMIFS(Investors!$P:$P,Investors!$A:$A,$A141,Investors!$G:$G,$B141)-$B$2&gt;P$4),SUMIFS(Investors!$Q:$Q,Investors!$A:$A,$A141,Investors!$G:$G,$B141),0)</f>
        <v>0</v>
      </c>
      <c r="R141" s="4">
        <f>IF(AND(SUMIFS(Investors!$P:$P,Investors!$A:$A,$A141,Investors!$G:$G,$B141)-$B$2&lt;=R$4,SUMIFS(Investors!$P:$P,Investors!$A:$A,$A141,Investors!$G:$G,$B141)-$B$2&gt;Q$4),SUMIFS(Investors!$Q:$Q,Investors!$A:$A,$A141,Investors!$G:$G,$B141),0)</f>
        <v>0</v>
      </c>
      <c r="S141" s="4">
        <f>IF(AND(SUMIFS(Investors!$P:$P,Investors!$A:$A,$A141,Investors!$G:$G,$B141)-$B$2&lt;=S$4,SUMIFS(Investors!$P:$P,Investors!$A:$A,$A141,Investors!$G:$G,$B141)-$B$2&gt;R$4),SUMIFS(Investors!$Q:$Q,Investors!$A:$A,$A141,Investors!$G:$G,$B141),0)</f>
        <v>0</v>
      </c>
      <c r="T141" s="4">
        <f>IF(AND(SUMIFS(Investors!$P:$P,Investors!$A:$A,$A141,Investors!$G:$G,$B141)-$B$2&lt;=T$4,SUMIFS(Investors!$P:$P,Investors!$A:$A,$A141,Investors!$G:$G,$B141)-$B$2&gt;S$4),SUMIFS(Investors!$Q:$Q,Investors!$A:$A,$A141,Investors!$G:$G,$B141),0)</f>
        <v>0</v>
      </c>
      <c r="U141" s="4">
        <f>IF(AND(SUMIFS(Investors!$P:$P,Investors!$A:$A,$A141,Investors!$G:$G,$B141)-$B$2&lt;=U$4,SUMIFS(Investors!$P:$P,Investors!$A:$A,$A141,Investors!$G:$G,$B141)-$B$2&gt;T$4),SUMIFS(Investors!$Q:$Q,Investors!$A:$A,$A141,Investors!$G:$G,$B141),0)</f>
        <v>0</v>
      </c>
      <c r="V141" s="4">
        <f>IF(AND(SUMIFS(Investors!$P:$P,Investors!$A:$A,$A141,Investors!$G:$G,$B141)-$B$2&lt;=V$4,SUMIFS(Investors!$P:$P,Investors!$A:$A,$A141,Investors!$G:$G,$B141)-$B$2&gt;U$4),SUMIFS(Investors!$Q:$Q,Investors!$A:$A,$A141,Investors!$G:$G,$B141),0)</f>
        <v>0</v>
      </c>
      <c r="W141" s="4">
        <f>IF(AND(SUMIFS(Investors!$P:$P,Investors!$A:$A,$A141,Investors!$G:$G,$B141)-$B$2&lt;=W$4,SUMIFS(Investors!$P:$P,Investors!$A:$A,$A141,Investors!$G:$G,$B141)-$B$2&gt;V$4),SUMIFS(Investors!$Q:$Q,Investors!$A:$A,$A141,Investors!$G:$G,$B141),0)</f>
        <v>0</v>
      </c>
      <c r="X141" s="4">
        <f>IF(AND(SUMIFS(Investors!$P:$P,Investors!$A:$A,$A141,Investors!$G:$G,$B141)-$B$2&lt;=X$4,SUMIFS(Investors!$P:$P,Investors!$A:$A,$A141,Investors!$G:$G,$B141)-$B$2&gt;W$4),SUMIFS(Investors!$Q:$Q,Investors!$A:$A,$A141,Investors!$G:$G,$B141),0)</f>
        <v>0</v>
      </c>
      <c r="Y141" s="4">
        <f>IF(AND(SUMIFS(Investors!$P:$P,Investors!$A:$A,$A141,Investors!$G:$G,$B141)-$B$2&lt;=Y$4,SUMIFS(Investors!$P:$P,Investors!$A:$A,$A141,Investors!$G:$G,$B141)-$B$2&gt;X$4),SUMIFS(Investors!$Q:$Q,Investors!$A:$A,$A141,Investors!$G:$G,$B141),0)</f>
        <v>0</v>
      </c>
      <c r="Z141" s="4">
        <f>IF(AND(SUMIFS(Investors!$P:$P,Investors!$A:$A,$A141,Investors!$G:$G,$B141)-$B$2&lt;=Z$4,SUMIFS(Investors!$P:$P,Investors!$A:$A,$A141,Investors!$G:$G,$B141)-$B$2&gt;Y$4),SUMIFS(Investors!$Q:$Q,Investors!$A:$A,$A141,Investors!$G:$G,$B141),0)</f>
        <v>0</v>
      </c>
      <c r="AA141" s="4">
        <f>IF(AND(SUMIFS(Investors!$P:$P,Investors!$A:$A,$A141,Investors!$G:$G,$B141)-$B$2&lt;=AA$4,SUMIFS(Investors!$P:$P,Investors!$A:$A,$A141,Investors!$G:$G,$B141)-$B$2&gt;Z$4),SUMIFS(Investors!$Q:$Q,Investors!$A:$A,$A141,Investors!$G:$G,$B141),0)</f>
        <v>0</v>
      </c>
      <c r="AB141" s="4">
        <f>IF(AND(SUMIFS(Investors!$P:$P,Investors!$A:$A,$A141,Investors!$G:$G,$B141)-$B$2&lt;=AB$4,SUMIFS(Investors!$P:$P,Investors!$A:$A,$A141,Investors!$G:$G,$B141)-$B$2&gt;AA$4),SUMIFS(Investors!$Q:$Q,Investors!$A:$A,$A141,Investors!$G:$G,$B141),0)</f>
        <v>0</v>
      </c>
      <c r="AC141" s="4">
        <f>IF(AND(SUMIFS(Investors!$P:$P,Investors!$A:$A,$A141,Investors!$G:$G,$B141)-$B$2&lt;=AC$4,SUMIFS(Investors!$P:$P,Investors!$A:$A,$A141,Investors!$G:$G,$B141)-$B$2&gt;AB$4),SUMIFS(Investors!$Q:$Q,Investors!$A:$A,$A141,Investors!$G:$G,$B141),0)</f>
        <v>0</v>
      </c>
    </row>
    <row r="142" spans="1:29">
      <c r="A142" t="s">
        <v>395</v>
      </c>
      <c r="B142" t="s">
        <v>120</v>
      </c>
      <c r="C142" s="4">
        <f t="shared" si="3"/>
        <v>146395.61161424659</v>
      </c>
      <c r="E142" s="4">
        <f>IF(AND(SUMIFS(Investors!$P:$P,Investors!$A:$A,$A142,Investors!$G:$G,$B142)-$B$2&lt;=E$4,SUMIFS(Investors!$P:$P,Investors!$A:$A,$A142,Investors!$G:$G,$B142)-$B$2&gt;D$4),SUMIFS(Investors!$Q:$Q,Investors!$A:$A,$A142,Investors!$G:$G,$B142),0)</f>
        <v>0</v>
      </c>
      <c r="F142" s="4">
        <f>IF(AND(SUMIFS(Investors!$P:$P,Investors!$A:$A,$A142,Investors!$G:$G,$B142)-$B$2&lt;=F$4,SUMIFS(Investors!$P:$P,Investors!$A:$A,$A142,Investors!$G:$G,$B142)-$B$2&gt;E$4),SUMIFS(Investors!$Q:$Q,Investors!$A:$A,$A142,Investors!$G:$G,$B142),0)</f>
        <v>0</v>
      </c>
      <c r="G142" s="4">
        <f>IF(AND(SUMIFS(Investors!$P:$P,Investors!$A:$A,$A142,Investors!$G:$G,$B142)-$B$2&lt;=G$4,SUMIFS(Investors!$P:$P,Investors!$A:$A,$A142,Investors!$G:$G,$B142)-$B$2&gt;F$4),SUMIFS(Investors!$Q:$Q,Investors!$A:$A,$A142,Investors!$G:$G,$B142),0)</f>
        <v>0</v>
      </c>
      <c r="H142" s="4">
        <f>IF(AND(SUMIFS(Investors!$P:$P,Investors!$A:$A,$A142,Investors!$G:$G,$B142)-$B$2&lt;=H$4,SUMIFS(Investors!$P:$P,Investors!$A:$A,$A142,Investors!$G:$G,$B142)-$B$2&gt;G$4),SUMIFS(Investors!$Q:$Q,Investors!$A:$A,$A142,Investors!$G:$G,$B142),0)</f>
        <v>0</v>
      </c>
      <c r="I142" s="4">
        <f>IF(AND(SUMIFS(Investors!$P:$P,Investors!$A:$A,$A142,Investors!$G:$G,$B142)-$B$2&lt;=I$4,SUMIFS(Investors!$P:$P,Investors!$A:$A,$A142,Investors!$G:$G,$B142)-$B$2&gt;H$4),SUMIFS(Investors!$Q:$Q,Investors!$A:$A,$A142,Investors!$G:$G,$B142),0)</f>
        <v>0</v>
      </c>
      <c r="J142" s="4">
        <f>IF(AND(SUMIFS(Investors!$P:$P,Investors!$A:$A,$A142,Investors!$G:$G,$B142)-$B$2&lt;=J$4,SUMIFS(Investors!$P:$P,Investors!$A:$A,$A142,Investors!$G:$G,$B142)-$B$2&gt;I$4),SUMIFS(Investors!$Q:$Q,Investors!$A:$A,$A142,Investors!$G:$G,$B142),0)</f>
        <v>0</v>
      </c>
      <c r="K142" s="4">
        <f>IF(AND(SUMIFS(Investors!$P:$P,Investors!$A:$A,$A142,Investors!$G:$G,$B142)-$B$2&lt;=K$4,SUMIFS(Investors!$P:$P,Investors!$A:$A,$A142,Investors!$G:$G,$B142)-$B$2&gt;J$4),SUMIFS(Investors!$Q:$Q,Investors!$A:$A,$A142,Investors!$G:$G,$B142),0)</f>
        <v>0</v>
      </c>
      <c r="L142" s="4">
        <f>IF(AND(SUMIFS(Investors!$P:$P,Investors!$A:$A,$A142,Investors!$G:$G,$B142)-$B$2&lt;=L$4,SUMIFS(Investors!$P:$P,Investors!$A:$A,$A142,Investors!$G:$G,$B142)-$B$2&gt;K$4),SUMIFS(Investors!$Q:$Q,Investors!$A:$A,$A142,Investors!$G:$G,$B142),0)</f>
        <v>0</v>
      </c>
      <c r="M142" s="4">
        <f>IF(AND(SUMIFS(Investors!$P:$P,Investors!$A:$A,$A142,Investors!$G:$G,$B142)-$B$2&lt;=M$4,SUMIFS(Investors!$P:$P,Investors!$A:$A,$A142,Investors!$G:$G,$B142)-$B$2&gt;L$4),SUMIFS(Investors!$Q:$Q,Investors!$A:$A,$A142,Investors!$G:$G,$B142),0)</f>
        <v>0</v>
      </c>
      <c r="N142" s="4">
        <f>IF(AND(SUMIFS(Investors!$P:$P,Investors!$A:$A,$A142,Investors!$G:$G,$B142)-$B$2&lt;=N$4,SUMIFS(Investors!$P:$P,Investors!$A:$A,$A142,Investors!$G:$G,$B142)-$B$2&gt;M$4),SUMIFS(Investors!$Q:$Q,Investors!$A:$A,$A142,Investors!$G:$G,$B142),0)</f>
        <v>0</v>
      </c>
      <c r="O142" s="4">
        <f>IF(AND(SUMIFS(Investors!$P:$P,Investors!$A:$A,$A142,Investors!$G:$G,$B142)-$B$2&lt;=O$4,SUMIFS(Investors!$P:$P,Investors!$A:$A,$A142,Investors!$G:$G,$B142)-$B$2&gt;N$4),SUMIFS(Investors!$Q:$Q,Investors!$A:$A,$A142,Investors!$G:$G,$B142),0)</f>
        <v>0</v>
      </c>
      <c r="P142" s="4">
        <f>IF(AND(SUMIFS(Investors!$P:$P,Investors!$A:$A,$A142,Investors!$G:$G,$B142)-$B$2&lt;=P$4,SUMIFS(Investors!$P:$P,Investors!$A:$A,$A142,Investors!$G:$G,$B142)-$B$2&gt;O$4),SUMIFS(Investors!$Q:$Q,Investors!$A:$A,$A142,Investors!$G:$G,$B142),0)</f>
        <v>0</v>
      </c>
      <c r="Q142" s="4">
        <f>IF(AND(SUMIFS(Investors!$P:$P,Investors!$A:$A,$A142,Investors!$G:$G,$B142)-$B$2&lt;=Q$4,SUMIFS(Investors!$P:$P,Investors!$A:$A,$A142,Investors!$G:$G,$B142)-$B$2&gt;P$4),SUMIFS(Investors!$Q:$Q,Investors!$A:$A,$A142,Investors!$G:$G,$B142),0)</f>
        <v>146395.61161424659</v>
      </c>
      <c r="R142" s="4">
        <f>IF(AND(SUMIFS(Investors!$P:$P,Investors!$A:$A,$A142,Investors!$G:$G,$B142)-$B$2&lt;=R$4,SUMIFS(Investors!$P:$P,Investors!$A:$A,$A142,Investors!$G:$G,$B142)-$B$2&gt;Q$4),SUMIFS(Investors!$Q:$Q,Investors!$A:$A,$A142,Investors!$G:$G,$B142),0)</f>
        <v>0</v>
      </c>
      <c r="S142" s="4">
        <f>IF(AND(SUMIFS(Investors!$P:$P,Investors!$A:$A,$A142,Investors!$G:$G,$B142)-$B$2&lt;=S$4,SUMIFS(Investors!$P:$P,Investors!$A:$A,$A142,Investors!$G:$G,$B142)-$B$2&gt;R$4),SUMIFS(Investors!$Q:$Q,Investors!$A:$A,$A142,Investors!$G:$G,$B142),0)</f>
        <v>0</v>
      </c>
      <c r="T142" s="4">
        <f>IF(AND(SUMIFS(Investors!$P:$P,Investors!$A:$A,$A142,Investors!$G:$G,$B142)-$B$2&lt;=T$4,SUMIFS(Investors!$P:$P,Investors!$A:$A,$A142,Investors!$G:$G,$B142)-$B$2&gt;S$4),SUMIFS(Investors!$Q:$Q,Investors!$A:$A,$A142,Investors!$G:$G,$B142),0)</f>
        <v>0</v>
      </c>
      <c r="U142" s="4">
        <f>IF(AND(SUMIFS(Investors!$P:$P,Investors!$A:$A,$A142,Investors!$G:$G,$B142)-$B$2&lt;=U$4,SUMIFS(Investors!$P:$P,Investors!$A:$A,$A142,Investors!$G:$G,$B142)-$B$2&gt;T$4),SUMIFS(Investors!$Q:$Q,Investors!$A:$A,$A142,Investors!$G:$G,$B142),0)</f>
        <v>0</v>
      </c>
      <c r="V142" s="4">
        <f>IF(AND(SUMIFS(Investors!$P:$P,Investors!$A:$A,$A142,Investors!$G:$G,$B142)-$B$2&lt;=V$4,SUMIFS(Investors!$P:$P,Investors!$A:$A,$A142,Investors!$G:$G,$B142)-$B$2&gt;U$4),SUMIFS(Investors!$Q:$Q,Investors!$A:$A,$A142,Investors!$G:$G,$B142),0)</f>
        <v>0</v>
      </c>
      <c r="W142" s="4">
        <f>IF(AND(SUMIFS(Investors!$P:$P,Investors!$A:$A,$A142,Investors!$G:$G,$B142)-$B$2&lt;=W$4,SUMIFS(Investors!$P:$P,Investors!$A:$A,$A142,Investors!$G:$G,$B142)-$B$2&gt;V$4),SUMIFS(Investors!$Q:$Q,Investors!$A:$A,$A142,Investors!$G:$G,$B142),0)</f>
        <v>0</v>
      </c>
      <c r="X142" s="4">
        <f>IF(AND(SUMIFS(Investors!$P:$P,Investors!$A:$A,$A142,Investors!$G:$G,$B142)-$B$2&lt;=X$4,SUMIFS(Investors!$P:$P,Investors!$A:$A,$A142,Investors!$G:$G,$B142)-$B$2&gt;W$4),SUMIFS(Investors!$Q:$Q,Investors!$A:$A,$A142,Investors!$G:$G,$B142),0)</f>
        <v>0</v>
      </c>
      <c r="Y142" s="4">
        <f>IF(AND(SUMIFS(Investors!$P:$P,Investors!$A:$A,$A142,Investors!$G:$G,$B142)-$B$2&lt;=Y$4,SUMIFS(Investors!$P:$P,Investors!$A:$A,$A142,Investors!$G:$G,$B142)-$B$2&gt;X$4),SUMIFS(Investors!$Q:$Q,Investors!$A:$A,$A142,Investors!$G:$G,$B142),0)</f>
        <v>0</v>
      </c>
      <c r="Z142" s="4">
        <f>IF(AND(SUMIFS(Investors!$P:$P,Investors!$A:$A,$A142,Investors!$G:$G,$B142)-$B$2&lt;=Z$4,SUMIFS(Investors!$P:$P,Investors!$A:$A,$A142,Investors!$G:$G,$B142)-$B$2&gt;Y$4),SUMIFS(Investors!$Q:$Q,Investors!$A:$A,$A142,Investors!$G:$G,$B142),0)</f>
        <v>0</v>
      </c>
      <c r="AA142" s="4">
        <f>IF(AND(SUMIFS(Investors!$P:$P,Investors!$A:$A,$A142,Investors!$G:$G,$B142)-$B$2&lt;=AA$4,SUMIFS(Investors!$P:$P,Investors!$A:$A,$A142,Investors!$G:$G,$B142)-$B$2&gt;Z$4),SUMIFS(Investors!$Q:$Q,Investors!$A:$A,$A142,Investors!$G:$G,$B142),0)</f>
        <v>0</v>
      </c>
      <c r="AB142" s="4">
        <f>IF(AND(SUMIFS(Investors!$P:$P,Investors!$A:$A,$A142,Investors!$G:$G,$B142)-$B$2&lt;=AB$4,SUMIFS(Investors!$P:$P,Investors!$A:$A,$A142,Investors!$G:$G,$B142)-$B$2&gt;AA$4),SUMIFS(Investors!$Q:$Q,Investors!$A:$A,$A142,Investors!$G:$G,$B142),0)</f>
        <v>0</v>
      </c>
      <c r="AC142" s="4">
        <f>IF(AND(SUMIFS(Investors!$P:$P,Investors!$A:$A,$A142,Investors!$G:$G,$B142)-$B$2&lt;=AC$4,SUMIFS(Investors!$P:$P,Investors!$A:$A,$A142,Investors!$G:$G,$B142)-$B$2&gt;AB$4),SUMIFS(Investors!$Q:$Q,Investors!$A:$A,$A142,Investors!$G:$G,$B142),0)</f>
        <v>0</v>
      </c>
    </row>
    <row r="143" spans="1:29">
      <c r="A143" t="s">
        <v>398</v>
      </c>
      <c r="B143" t="s">
        <v>34</v>
      </c>
      <c r="C143" s="4">
        <f t="shared" si="3"/>
        <v>0</v>
      </c>
      <c r="E143" s="4">
        <f>IF(AND(SUMIFS(Investors!$P:$P,Investors!$A:$A,$A143,Investors!$G:$G,$B143)-$B$2&lt;=E$4,SUMIFS(Investors!$P:$P,Investors!$A:$A,$A143,Investors!$G:$G,$B143)-$B$2&gt;D$4),SUMIFS(Investors!$Q:$Q,Investors!$A:$A,$A143,Investors!$G:$G,$B143),0)</f>
        <v>0</v>
      </c>
      <c r="F143" s="4">
        <f>IF(AND(SUMIFS(Investors!$P:$P,Investors!$A:$A,$A143,Investors!$G:$G,$B143)-$B$2&lt;=F$4,SUMIFS(Investors!$P:$P,Investors!$A:$A,$A143,Investors!$G:$G,$B143)-$B$2&gt;E$4),SUMIFS(Investors!$Q:$Q,Investors!$A:$A,$A143,Investors!$G:$G,$B143),0)</f>
        <v>0</v>
      </c>
      <c r="G143" s="4">
        <f>IF(AND(SUMIFS(Investors!$P:$P,Investors!$A:$A,$A143,Investors!$G:$G,$B143)-$B$2&lt;=G$4,SUMIFS(Investors!$P:$P,Investors!$A:$A,$A143,Investors!$G:$G,$B143)-$B$2&gt;F$4),SUMIFS(Investors!$Q:$Q,Investors!$A:$A,$A143,Investors!$G:$G,$B143),0)</f>
        <v>0</v>
      </c>
      <c r="H143" s="4">
        <f>IF(AND(SUMIFS(Investors!$P:$P,Investors!$A:$A,$A143,Investors!$G:$G,$B143)-$B$2&lt;=H$4,SUMIFS(Investors!$P:$P,Investors!$A:$A,$A143,Investors!$G:$G,$B143)-$B$2&gt;G$4),SUMIFS(Investors!$Q:$Q,Investors!$A:$A,$A143,Investors!$G:$G,$B143),0)</f>
        <v>0</v>
      </c>
      <c r="I143" s="4">
        <f>IF(AND(SUMIFS(Investors!$P:$P,Investors!$A:$A,$A143,Investors!$G:$G,$B143)-$B$2&lt;=I$4,SUMIFS(Investors!$P:$P,Investors!$A:$A,$A143,Investors!$G:$G,$B143)-$B$2&gt;H$4),SUMIFS(Investors!$Q:$Q,Investors!$A:$A,$A143,Investors!$G:$G,$B143),0)</f>
        <v>0</v>
      </c>
      <c r="J143" s="4">
        <f>IF(AND(SUMIFS(Investors!$P:$P,Investors!$A:$A,$A143,Investors!$G:$G,$B143)-$B$2&lt;=J$4,SUMIFS(Investors!$P:$P,Investors!$A:$A,$A143,Investors!$G:$G,$B143)-$B$2&gt;I$4),SUMIFS(Investors!$Q:$Q,Investors!$A:$A,$A143,Investors!$G:$G,$B143),0)</f>
        <v>0</v>
      </c>
      <c r="K143" s="4">
        <f>IF(AND(SUMIFS(Investors!$P:$P,Investors!$A:$A,$A143,Investors!$G:$G,$B143)-$B$2&lt;=K$4,SUMIFS(Investors!$P:$P,Investors!$A:$A,$A143,Investors!$G:$G,$B143)-$B$2&gt;J$4),SUMIFS(Investors!$Q:$Q,Investors!$A:$A,$A143,Investors!$G:$G,$B143),0)</f>
        <v>0</v>
      </c>
      <c r="L143" s="4">
        <f>IF(AND(SUMIFS(Investors!$P:$P,Investors!$A:$A,$A143,Investors!$G:$G,$B143)-$B$2&lt;=L$4,SUMIFS(Investors!$P:$P,Investors!$A:$A,$A143,Investors!$G:$G,$B143)-$B$2&gt;K$4),SUMIFS(Investors!$Q:$Q,Investors!$A:$A,$A143,Investors!$G:$G,$B143),0)</f>
        <v>0</v>
      </c>
      <c r="M143" s="4">
        <f>IF(AND(SUMIFS(Investors!$P:$P,Investors!$A:$A,$A143,Investors!$G:$G,$B143)-$B$2&lt;=M$4,SUMIFS(Investors!$P:$P,Investors!$A:$A,$A143,Investors!$G:$G,$B143)-$B$2&gt;L$4),SUMIFS(Investors!$Q:$Q,Investors!$A:$A,$A143,Investors!$G:$G,$B143),0)</f>
        <v>0</v>
      </c>
      <c r="N143" s="4">
        <f>IF(AND(SUMIFS(Investors!$P:$P,Investors!$A:$A,$A143,Investors!$G:$G,$B143)-$B$2&lt;=N$4,SUMIFS(Investors!$P:$P,Investors!$A:$A,$A143,Investors!$G:$G,$B143)-$B$2&gt;M$4),SUMIFS(Investors!$Q:$Q,Investors!$A:$A,$A143,Investors!$G:$G,$B143),0)</f>
        <v>0</v>
      </c>
      <c r="O143" s="4">
        <f>IF(AND(SUMIFS(Investors!$P:$P,Investors!$A:$A,$A143,Investors!$G:$G,$B143)-$B$2&lt;=O$4,SUMIFS(Investors!$P:$P,Investors!$A:$A,$A143,Investors!$G:$G,$B143)-$B$2&gt;N$4),SUMIFS(Investors!$Q:$Q,Investors!$A:$A,$A143,Investors!$G:$G,$B143),0)</f>
        <v>0</v>
      </c>
      <c r="P143" s="4">
        <f>IF(AND(SUMIFS(Investors!$P:$P,Investors!$A:$A,$A143,Investors!$G:$G,$B143)-$B$2&lt;=P$4,SUMIFS(Investors!$P:$P,Investors!$A:$A,$A143,Investors!$G:$G,$B143)-$B$2&gt;O$4),SUMIFS(Investors!$Q:$Q,Investors!$A:$A,$A143,Investors!$G:$G,$B143),0)</f>
        <v>0</v>
      </c>
      <c r="Q143" s="4">
        <f>IF(AND(SUMIFS(Investors!$P:$P,Investors!$A:$A,$A143,Investors!$G:$G,$B143)-$B$2&lt;=Q$4,SUMIFS(Investors!$P:$P,Investors!$A:$A,$A143,Investors!$G:$G,$B143)-$B$2&gt;P$4),SUMIFS(Investors!$Q:$Q,Investors!$A:$A,$A143,Investors!$G:$G,$B143),0)</f>
        <v>0</v>
      </c>
      <c r="R143" s="4">
        <f>IF(AND(SUMIFS(Investors!$P:$P,Investors!$A:$A,$A143,Investors!$G:$G,$B143)-$B$2&lt;=R$4,SUMIFS(Investors!$P:$P,Investors!$A:$A,$A143,Investors!$G:$G,$B143)-$B$2&gt;Q$4),SUMIFS(Investors!$Q:$Q,Investors!$A:$A,$A143,Investors!$G:$G,$B143),0)</f>
        <v>0</v>
      </c>
      <c r="S143" s="4">
        <f>IF(AND(SUMIFS(Investors!$P:$P,Investors!$A:$A,$A143,Investors!$G:$G,$B143)-$B$2&lt;=S$4,SUMIFS(Investors!$P:$P,Investors!$A:$A,$A143,Investors!$G:$G,$B143)-$B$2&gt;R$4),SUMIFS(Investors!$Q:$Q,Investors!$A:$A,$A143,Investors!$G:$G,$B143),0)</f>
        <v>0</v>
      </c>
      <c r="T143" s="4">
        <f>IF(AND(SUMIFS(Investors!$P:$P,Investors!$A:$A,$A143,Investors!$G:$G,$B143)-$B$2&lt;=T$4,SUMIFS(Investors!$P:$P,Investors!$A:$A,$A143,Investors!$G:$G,$B143)-$B$2&gt;S$4),SUMIFS(Investors!$Q:$Q,Investors!$A:$A,$A143,Investors!$G:$G,$B143),0)</f>
        <v>0</v>
      </c>
      <c r="U143" s="4">
        <f>IF(AND(SUMIFS(Investors!$P:$P,Investors!$A:$A,$A143,Investors!$G:$G,$B143)-$B$2&lt;=U$4,SUMIFS(Investors!$P:$P,Investors!$A:$A,$A143,Investors!$G:$G,$B143)-$B$2&gt;T$4),SUMIFS(Investors!$Q:$Q,Investors!$A:$A,$A143,Investors!$G:$G,$B143),0)</f>
        <v>0</v>
      </c>
      <c r="V143" s="4">
        <f>IF(AND(SUMIFS(Investors!$P:$P,Investors!$A:$A,$A143,Investors!$G:$G,$B143)-$B$2&lt;=V$4,SUMIFS(Investors!$P:$P,Investors!$A:$A,$A143,Investors!$G:$G,$B143)-$B$2&gt;U$4),SUMIFS(Investors!$Q:$Q,Investors!$A:$A,$A143,Investors!$G:$G,$B143),0)</f>
        <v>0</v>
      </c>
      <c r="W143" s="4">
        <f>IF(AND(SUMIFS(Investors!$P:$P,Investors!$A:$A,$A143,Investors!$G:$G,$B143)-$B$2&lt;=W$4,SUMIFS(Investors!$P:$P,Investors!$A:$A,$A143,Investors!$G:$G,$B143)-$B$2&gt;V$4),SUMIFS(Investors!$Q:$Q,Investors!$A:$A,$A143,Investors!$G:$G,$B143),0)</f>
        <v>0</v>
      </c>
      <c r="X143" s="4">
        <f>IF(AND(SUMIFS(Investors!$P:$P,Investors!$A:$A,$A143,Investors!$G:$G,$B143)-$B$2&lt;=X$4,SUMIFS(Investors!$P:$P,Investors!$A:$A,$A143,Investors!$G:$G,$B143)-$B$2&gt;W$4),SUMIFS(Investors!$Q:$Q,Investors!$A:$A,$A143,Investors!$G:$G,$B143),0)</f>
        <v>0</v>
      </c>
      <c r="Y143" s="4">
        <f>IF(AND(SUMIFS(Investors!$P:$P,Investors!$A:$A,$A143,Investors!$G:$G,$B143)-$B$2&lt;=Y$4,SUMIFS(Investors!$P:$P,Investors!$A:$A,$A143,Investors!$G:$G,$B143)-$B$2&gt;X$4),SUMIFS(Investors!$Q:$Q,Investors!$A:$A,$A143,Investors!$G:$G,$B143),0)</f>
        <v>0</v>
      </c>
      <c r="Z143" s="4">
        <f>IF(AND(SUMIFS(Investors!$P:$P,Investors!$A:$A,$A143,Investors!$G:$G,$B143)-$B$2&lt;=Z$4,SUMIFS(Investors!$P:$P,Investors!$A:$A,$A143,Investors!$G:$G,$B143)-$B$2&gt;Y$4),SUMIFS(Investors!$Q:$Q,Investors!$A:$A,$A143,Investors!$G:$G,$B143),0)</f>
        <v>0</v>
      </c>
      <c r="AA143" s="4">
        <f>IF(AND(SUMIFS(Investors!$P:$P,Investors!$A:$A,$A143,Investors!$G:$G,$B143)-$B$2&lt;=AA$4,SUMIFS(Investors!$P:$P,Investors!$A:$A,$A143,Investors!$G:$G,$B143)-$B$2&gt;Z$4),SUMIFS(Investors!$Q:$Q,Investors!$A:$A,$A143,Investors!$G:$G,$B143),0)</f>
        <v>0</v>
      </c>
      <c r="AB143" s="4">
        <f>IF(AND(SUMIFS(Investors!$P:$P,Investors!$A:$A,$A143,Investors!$G:$G,$B143)-$B$2&lt;=AB$4,SUMIFS(Investors!$P:$P,Investors!$A:$A,$A143,Investors!$G:$G,$B143)-$B$2&gt;AA$4),SUMIFS(Investors!$Q:$Q,Investors!$A:$A,$A143,Investors!$G:$G,$B143),0)</f>
        <v>0</v>
      </c>
      <c r="AC143" s="4">
        <f>IF(AND(SUMIFS(Investors!$P:$P,Investors!$A:$A,$A143,Investors!$G:$G,$B143)-$B$2&lt;=AC$4,SUMIFS(Investors!$P:$P,Investors!$A:$A,$A143,Investors!$G:$G,$B143)-$B$2&gt;AB$4),SUMIFS(Investors!$Q:$Q,Investors!$A:$A,$A143,Investors!$G:$G,$B143),0)</f>
        <v>0</v>
      </c>
    </row>
    <row r="144" spans="1:29">
      <c r="A144" t="s">
        <v>401</v>
      </c>
      <c r="B144" t="s">
        <v>112</v>
      </c>
      <c r="C144" s="4">
        <f t="shared" si="3"/>
        <v>0</v>
      </c>
      <c r="E144" s="4">
        <f>IF(AND(SUMIFS(Investors!$P:$P,Investors!$A:$A,$A144,Investors!$G:$G,$B144)-$B$2&lt;=E$4,SUMIFS(Investors!$P:$P,Investors!$A:$A,$A144,Investors!$G:$G,$B144)-$B$2&gt;D$4),SUMIFS(Investors!$Q:$Q,Investors!$A:$A,$A144,Investors!$G:$G,$B144),0)</f>
        <v>0</v>
      </c>
      <c r="F144" s="4">
        <f>IF(AND(SUMIFS(Investors!$P:$P,Investors!$A:$A,$A144,Investors!$G:$G,$B144)-$B$2&lt;=F$4,SUMIFS(Investors!$P:$P,Investors!$A:$A,$A144,Investors!$G:$G,$B144)-$B$2&gt;E$4),SUMIFS(Investors!$Q:$Q,Investors!$A:$A,$A144,Investors!$G:$G,$B144),0)</f>
        <v>0</v>
      </c>
      <c r="G144" s="4">
        <f>IF(AND(SUMIFS(Investors!$P:$P,Investors!$A:$A,$A144,Investors!$G:$G,$B144)-$B$2&lt;=G$4,SUMIFS(Investors!$P:$P,Investors!$A:$A,$A144,Investors!$G:$G,$B144)-$B$2&gt;F$4),SUMIFS(Investors!$Q:$Q,Investors!$A:$A,$A144,Investors!$G:$G,$B144),0)</f>
        <v>0</v>
      </c>
      <c r="H144" s="4">
        <f>IF(AND(SUMIFS(Investors!$P:$P,Investors!$A:$A,$A144,Investors!$G:$G,$B144)-$B$2&lt;=H$4,SUMIFS(Investors!$P:$P,Investors!$A:$A,$A144,Investors!$G:$G,$B144)-$B$2&gt;G$4),SUMIFS(Investors!$Q:$Q,Investors!$A:$A,$A144,Investors!$G:$G,$B144),0)</f>
        <v>0</v>
      </c>
      <c r="I144" s="4">
        <f>IF(AND(SUMIFS(Investors!$P:$P,Investors!$A:$A,$A144,Investors!$G:$G,$B144)-$B$2&lt;=I$4,SUMIFS(Investors!$P:$P,Investors!$A:$A,$A144,Investors!$G:$G,$B144)-$B$2&gt;H$4),SUMIFS(Investors!$Q:$Q,Investors!$A:$A,$A144,Investors!$G:$G,$B144),0)</f>
        <v>0</v>
      </c>
      <c r="J144" s="4">
        <f>IF(AND(SUMIFS(Investors!$P:$P,Investors!$A:$A,$A144,Investors!$G:$G,$B144)-$B$2&lt;=J$4,SUMIFS(Investors!$P:$P,Investors!$A:$A,$A144,Investors!$G:$G,$B144)-$B$2&gt;I$4),SUMIFS(Investors!$Q:$Q,Investors!$A:$A,$A144,Investors!$G:$G,$B144),0)</f>
        <v>0</v>
      </c>
      <c r="K144" s="4">
        <f>IF(AND(SUMIFS(Investors!$P:$P,Investors!$A:$A,$A144,Investors!$G:$G,$B144)-$B$2&lt;=K$4,SUMIFS(Investors!$P:$P,Investors!$A:$A,$A144,Investors!$G:$G,$B144)-$B$2&gt;J$4),SUMIFS(Investors!$Q:$Q,Investors!$A:$A,$A144,Investors!$G:$G,$B144),0)</f>
        <v>0</v>
      </c>
      <c r="L144" s="4">
        <f>IF(AND(SUMIFS(Investors!$P:$P,Investors!$A:$A,$A144,Investors!$G:$G,$B144)-$B$2&lt;=L$4,SUMIFS(Investors!$P:$P,Investors!$A:$A,$A144,Investors!$G:$G,$B144)-$B$2&gt;K$4),SUMIFS(Investors!$Q:$Q,Investors!$A:$A,$A144,Investors!$G:$G,$B144),0)</f>
        <v>0</v>
      </c>
      <c r="M144" s="4">
        <f>IF(AND(SUMIFS(Investors!$P:$P,Investors!$A:$A,$A144,Investors!$G:$G,$B144)-$B$2&lt;=M$4,SUMIFS(Investors!$P:$P,Investors!$A:$A,$A144,Investors!$G:$G,$B144)-$B$2&gt;L$4),SUMIFS(Investors!$Q:$Q,Investors!$A:$A,$A144,Investors!$G:$G,$B144),0)</f>
        <v>0</v>
      </c>
      <c r="N144" s="4">
        <f>IF(AND(SUMIFS(Investors!$P:$P,Investors!$A:$A,$A144,Investors!$G:$G,$B144)-$B$2&lt;=N$4,SUMIFS(Investors!$P:$P,Investors!$A:$A,$A144,Investors!$G:$G,$B144)-$B$2&gt;M$4),SUMIFS(Investors!$Q:$Q,Investors!$A:$A,$A144,Investors!$G:$G,$B144),0)</f>
        <v>0</v>
      </c>
      <c r="O144" s="4">
        <f>IF(AND(SUMIFS(Investors!$P:$P,Investors!$A:$A,$A144,Investors!$G:$G,$B144)-$B$2&lt;=O$4,SUMIFS(Investors!$P:$P,Investors!$A:$A,$A144,Investors!$G:$G,$B144)-$B$2&gt;N$4),SUMIFS(Investors!$Q:$Q,Investors!$A:$A,$A144,Investors!$G:$G,$B144),0)</f>
        <v>0</v>
      </c>
      <c r="P144" s="4">
        <f>IF(AND(SUMIFS(Investors!$P:$P,Investors!$A:$A,$A144,Investors!$G:$G,$B144)-$B$2&lt;=P$4,SUMIFS(Investors!$P:$P,Investors!$A:$A,$A144,Investors!$G:$G,$B144)-$B$2&gt;O$4),SUMIFS(Investors!$Q:$Q,Investors!$A:$A,$A144,Investors!$G:$G,$B144),0)</f>
        <v>0</v>
      </c>
      <c r="Q144" s="4">
        <f>IF(AND(SUMIFS(Investors!$P:$P,Investors!$A:$A,$A144,Investors!$G:$G,$B144)-$B$2&lt;=Q$4,SUMIFS(Investors!$P:$P,Investors!$A:$A,$A144,Investors!$G:$G,$B144)-$B$2&gt;P$4),SUMIFS(Investors!$Q:$Q,Investors!$A:$A,$A144,Investors!$G:$G,$B144),0)</f>
        <v>0</v>
      </c>
      <c r="R144" s="4">
        <f>IF(AND(SUMIFS(Investors!$P:$P,Investors!$A:$A,$A144,Investors!$G:$G,$B144)-$B$2&lt;=R$4,SUMIFS(Investors!$P:$P,Investors!$A:$A,$A144,Investors!$G:$G,$B144)-$B$2&gt;Q$4),SUMIFS(Investors!$Q:$Q,Investors!$A:$A,$A144,Investors!$G:$G,$B144),0)</f>
        <v>0</v>
      </c>
      <c r="S144" s="4">
        <f>IF(AND(SUMIFS(Investors!$P:$P,Investors!$A:$A,$A144,Investors!$G:$G,$B144)-$B$2&lt;=S$4,SUMIFS(Investors!$P:$P,Investors!$A:$A,$A144,Investors!$G:$G,$B144)-$B$2&gt;R$4),SUMIFS(Investors!$Q:$Q,Investors!$A:$A,$A144,Investors!$G:$G,$B144),0)</f>
        <v>0</v>
      </c>
      <c r="T144" s="4">
        <f>IF(AND(SUMIFS(Investors!$P:$P,Investors!$A:$A,$A144,Investors!$G:$G,$B144)-$B$2&lt;=T$4,SUMIFS(Investors!$P:$P,Investors!$A:$A,$A144,Investors!$G:$G,$B144)-$B$2&gt;S$4),SUMIFS(Investors!$Q:$Q,Investors!$A:$A,$A144,Investors!$G:$G,$B144),0)</f>
        <v>0</v>
      </c>
      <c r="U144" s="4">
        <f>IF(AND(SUMIFS(Investors!$P:$P,Investors!$A:$A,$A144,Investors!$G:$G,$B144)-$B$2&lt;=U$4,SUMIFS(Investors!$P:$P,Investors!$A:$A,$A144,Investors!$G:$G,$B144)-$B$2&gt;T$4),SUMIFS(Investors!$Q:$Q,Investors!$A:$A,$A144,Investors!$G:$G,$B144),0)</f>
        <v>0</v>
      </c>
      <c r="V144" s="4">
        <f>IF(AND(SUMIFS(Investors!$P:$P,Investors!$A:$A,$A144,Investors!$G:$G,$B144)-$B$2&lt;=V$4,SUMIFS(Investors!$P:$P,Investors!$A:$A,$A144,Investors!$G:$G,$B144)-$B$2&gt;U$4),SUMIFS(Investors!$Q:$Q,Investors!$A:$A,$A144,Investors!$G:$G,$B144),0)</f>
        <v>0</v>
      </c>
      <c r="W144" s="4">
        <f>IF(AND(SUMIFS(Investors!$P:$P,Investors!$A:$A,$A144,Investors!$G:$G,$B144)-$B$2&lt;=W$4,SUMIFS(Investors!$P:$P,Investors!$A:$A,$A144,Investors!$G:$G,$B144)-$B$2&gt;V$4),SUMIFS(Investors!$Q:$Q,Investors!$A:$A,$A144,Investors!$G:$G,$B144),0)</f>
        <v>0</v>
      </c>
      <c r="X144" s="4">
        <f>IF(AND(SUMIFS(Investors!$P:$P,Investors!$A:$A,$A144,Investors!$G:$G,$B144)-$B$2&lt;=X$4,SUMIFS(Investors!$P:$P,Investors!$A:$A,$A144,Investors!$G:$G,$B144)-$B$2&gt;W$4),SUMIFS(Investors!$Q:$Q,Investors!$A:$A,$A144,Investors!$G:$G,$B144),0)</f>
        <v>0</v>
      </c>
      <c r="Y144" s="4">
        <f>IF(AND(SUMIFS(Investors!$P:$P,Investors!$A:$A,$A144,Investors!$G:$G,$B144)-$B$2&lt;=Y$4,SUMIFS(Investors!$P:$P,Investors!$A:$A,$A144,Investors!$G:$G,$B144)-$B$2&gt;X$4),SUMIFS(Investors!$Q:$Q,Investors!$A:$A,$A144,Investors!$G:$G,$B144),0)</f>
        <v>0</v>
      </c>
      <c r="Z144" s="4">
        <f>IF(AND(SUMIFS(Investors!$P:$P,Investors!$A:$A,$A144,Investors!$G:$G,$B144)-$B$2&lt;=Z$4,SUMIFS(Investors!$P:$P,Investors!$A:$A,$A144,Investors!$G:$G,$B144)-$B$2&gt;Y$4),SUMIFS(Investors!$Q:$Q,Investors!$A:$A,$A144,Investors!$G:$G,$B144),0)</f>
        <v>0</v>
      </c>
      <c r="AA144" s="4">
        <f>IF(AND(SUMIFS(Investors!$P:$P,Investors!$A:$A,$A144,Investors!$G:$G,$B144)-$B$2&lt;=AA$4,SUMIFS(Investors!$P:$P,Investors!$A:$A,$A144,Investors!$G:$G,$B144)-$B$2&gt;Z$4),SUMIFS(Investors!$Q:$Q,Investors!$A:$A,$A144,Investors!$G:$G,$B144),0)</f>
        <v>0</v>
      </c>
      <c r="AB144" s="4">
        <f>IF(AND(SUMIFS(Investors!$P:$P,Investors!$A:$A,$A144,Investors!$G:$G,$B144)-$B$2&lt;=AB$4,SUMIFS(Investors!$P:$P,Investors!$A:$A,$A144,Investors!$G:$G,$B144)-$B$2&gt;AA$4),SUMIFS(Investors!$Q:$Q,Investors!$A:$A,$A144,Investors!$G:$G,$B144),0)</f>
        <v>0</v>
      </c>
      <c r="AC144" s="4">
        <f>IF(AND(SUMIFS(Investors!$P:$P,Investors!$A:$A,$A144,Investors!$G:$G,$B144)-$B$2&lt;=AC$4,SUMIFS(Investors!$P:$P,Investors!$A:$A,$A144,Investors!$G:$G,$B144)-$B$2&gt;AB$4),SUMIFS(Investors!$Q:$Q,Investors!$A:$A,$A144,Investors!$G:$G,$B144),0)</f>
        <v>0</v>
      </c>
    </row>
    <row r="145" spans="1:29">
      <c r="A145" t="s">
        <v>401</v>
      </c>
      <c r="B145" t="s">
        <v>182</v>
      </c>
      <c r="C145" s="4">
        <f t="shared" si="3"/>
        <v>215939.72602739726</v>
      </c>
      <c r="E145" s="4">
        <f>IF(AND(SUMIFS(Investors!$P:$P,Investors!$A:$A,$A145,Investors!$G:$G,$B145)-$B$2&lt;=E$4,SUMIFS(Investors!$P:$P,Investors!$A:$A,$A145,Investors!$G:$G,$B145)-$B$2&gt;D$4),SUMIFS(Investors!$Q:$Q,Investors!$A:$A,$A145,Investors!$G:$G,$B145),0)</f>
        <v>0</v>
      </c>
      <c r="F145" s="4">
        <f>IF(AND(SUMIFS(Investors!$P:$P,Investors!$A:$A,$A145,Investors!$G:$G,$B145)-$B$2&lt;=F$4,SUMIFS(Investors!$P:$P,Investors!$A:$A,$A145,Investors!$G:$G,$B145)-$B$2&gt;E$4),SUMIFS(Investors!$Q:$Q,Investors!$A:$A,$A145,Investors!$G:$G,$B145),0)</f>
        <v>0</v>
      </c>
      <c r="G145" s="4">
        <f>IF(AND(SUMIFS(Investors!$P:$P,Investors!$A:$A,$A145,Investors!$G:$G,$B145)-$B$2&lt;=G$4,SUMIFS(Investors!$P:$P,Investors!$A:$A,$A145,Investors!$G:$G,$B145)-$B$2&gt;F$4),SUMIFS(Investors!$Q:$Q,Investors!$A:$A,$A145,Investors!$G:$G,$B145),0)</f>
        <v>0</v>
      </c>
      <c r="H145" s="4">
        <f>IF(AND(SUMIFS(Investors!$P:$P,Investors!$A:$A,$A145,Investors!$G:$G,$B145)-$B$2&lt;=H$4,SUMIFS(Investors!$P:$P,Investors!$A:$A,$A145,Investors!$G:$G,$B145)-$B$2&gt;G$4),SUMIFS(Investors!$Q:$Q,Investors!$A:$A,$A145,Investors!$G:$G,$B145),0)</f>
        <v>0</v>
      </c>
      <c r="I145" s="4">
        <f>IF(AND(SUMIFS(Investors!$P:$P,Investors!$A:$A,$A145,Investors!$G:$G,$B145)-$B$2&lt;=I$4,SUMIFS(Investors!$P:$P,Investors!$A:$A,$A145,Investors!$G:$G,$B145)-$B$2&gt;H$4),SUMIFS(Investors!$Q:$Q,Investors!$A:$A,$A145,Investors!$G:$G,$B145),0)</f>
        <v>215939.72602739726</v>
      </c>
      <c r="J145" s="4">
        <f>IF(AND(SUMIFS(Investors!$P:$P,Investors!$A:$A,$A145,Investors!$G:$G,$B145)-$B$2&lt;=J$4,SUMIFS(Investors!$P:$P,Investors!$A:$A,$A145,Investors!$G:$G,$B145)-$B$2&gt;I$4),SUMIFS(Investors!$Q:$Q,Investors!$A:$A,$A145,Investors!$G:$G,$B145),0)</f>
        <v>0</v>
      </c>
      <c r="K145" s="4">
        <f>IF(AND(SUMIFS(Investors!$P:$P,Investors!$A:$A,$A145,Investors!$G:$G,$B145)-$B$2&lt;=K$4,SUMIFS(Investors!$P:$P,Investors!$A:$A,$A145,Investors!$G:$G,$B145)-$B$2&gt;J$4),SUMIFS(Investors!$Q:$Q,Investors!$A:$A,$A145,Investors!$G:$G,$B145),0)</f>
        <v>0</v>
      </c>
      <c r="L145" s="4">
        <f>IF(AND(SUMIFS(Investors!$P:$P,Investors!$A:$A,$A145,Investors!$G:$G,$B145)-$B$2&lt;=L$4,SUMIFS(Investors!$P:$P,Investors!$A:$A,$A145,Investors!$G:$G,$B145)-$B$2&gt;K$4),SUMIFS(Investors!$Q:$Q,Investors!$A:$A,$A145,Investors!$G:$G,$B145),0)</f>
        <v>0</v>
      </c>
      <c r="M145" s="4">
        <f>IF(AND(SUMIFS(Investors!$P:$P,Investors!$A:$A,$A145,Investors!$G:$G,$B145)-$B$2&lt;=M$4,SUMIFS(Investors!$P:$P,Investors!$A:$A,$A145,Investors!$G:$G,$B145)-$B$2&gt;L$4),SUMIFS(Investors!$Q:$Q,Investors!$A:$A,$A145,Investors!$G:$G,$B145),0)</f>
        <v>0</v>
      </c>
      <c r="N145" s="4">
        <f>IF(AND(SUMIFS(Investors!$P:$P,Investors!$A:$A,$A145,Investors!$G:$G,$B145)-$B$2&lt;=N$4,SUMIFS(Investors!$P:$P,Investors!$A:$A,$A145,Investors!$G:$G,$B145)-$B$2&gt;M$4),SUMIFS(Investors!$Q:$Q,Investors!$A:$A,$A145,Investors!$G:$G,$B145),0)</f>
        <v>0</v>
      </c>
      <c r="O145" s="4">
        <f>IF(AND(SUMIFS(Investors!$P:$P,Investors!$A:$A,$A145,Investors!$G:$G,$B145)-$B$2&lt;=O$4,SUMIFS(Investors!$P:$P,Investors!$A:$A,$A145,Investors!$G:$G,$B145)-$B$2&gt;N$4),SUMIFS(Investors!$Q:$Q,Investors!$A:$A,$A145,Investors!$G:$G,$B145),0)</f>
        <v>0</v>
      </c>
      <c r="P145" s="4">
        <f>IF(AND(SUMIFS(Investors!$P:$P,Investors!$A:$A,$A145,Investors!$G:$G,$B145)-$B$2&lt;=P$4,SUMIFS(Investors!$P:$P,Investors!$A:$A,$A145,Investors!$G:$G,$B145)-$B$2&gt;O$4),SUMIFS(Investors!$Q:$Q,Investors!$A:$A,$A145,Investors!$G:$G,$B145),0)</f>
        <v>0</v>
      </c>
      <c r="Q145" s="4">
        <f>IF(AND(SUMIFS(Investors!$P:$P,Investors!$A:$A,$A145,Investors!$G:$G,$B145)-$B$2&lt;=Q$4,SUMIFS(Investors!$P:$P,Investors!$A:$A,$A145,Investors!$G:$G,$B145)-$B$2&gt;P$4),SUMIFS(Investors!$Q:$Q,Investors!$A:$A,$A145,Investors!$G:$G,$B145),0)</f>
        <v>0</v>
      </c>
      <c r="R145" s="4">
        <f>IF(AND(SUMIFS(Investors!$P:$P,Investors!$A:$A,$A145,Investors!$G:$G,$B145)-$B$2&lt;=R$4,SUMIFS(Investors!$P:$P,Investors!$A:$A,$A145,Investors!$G:$G,$B145)-$B$2&gt;Q$4),SUMIFS(Investors!$Q:$Q,Investors!$A:$A,$A145,Investors!$G:$G,$B145),0)</f>
        <v>0</v>
      </c>
      <c r="S145" s="4">
        <f>IF(AND(SUMIFS(Investors!$P:$P,Investors!$A:$A,$A145,Investors!$G:$G,$B145)-$B$2&lt;=S$4,SUMIFS(Investors!$P:$P,Investors!$A:$A,$A145,Investors!$G:$G,$B145)-$B$2&gt;R$4),SUMIFS(Investors!$Q:$Q,Investors!$A:$A,$A145,Investors!$G:$G,$B145),0)</f>
        <v>0</v>
      </c>
      <c r="T145" s="4">
        <f>IF(AND(SUMIFS(Investors!$P:$P,Investors!$A:$A,$A145,Investors!$G:$G,$B145)-$B$2&lt;=T$4,SUMIFS(Investors!$P:$P,Investors!$A:$A,$A145,Investors!$G:$G,$B145)-$B$2&gt;S$4),SUMIFS(Investors!$Q:$Q,Investors!$A:$A,$A145,Investors!$G:$G,$B145),0)</f>
        <v>0</v>
      </c>
      <c r="U145" s="4">
        <f>IF(AND(SUMIFS(Investors!$P:$P,Investors!$A:$A,$A145,Investors!$G:$G,$B145)-$B$2&lt;=U$4,SUMIFS(Investors!$P:$P,Investors!$A:$A,$A145,Investors!$G:$G,$B145)-$B$2&gt;T$4),SUMIFS(Investors!$Q:$Q,Investors!$A:$A,$A145,Investors!$G:$G,$B145),0)</f>
        <v>0</v>
      </c>
      <c r="V145" s="4">
        <f>IF(AND(SUMIFS(Investors!$P:$P,Investors!$A:$A,$A145,Investors!$G:$G,$B145)-$B$2&lt;=V$4,SUMIFS(Investors!$P:$P,Investors!$A:$A,$A145,Investors!$G:$G,$B145)-$B$2&gt;U$4),SUMIFS(Investors!$Q:$Q,Investors!$A:$A,$A145,Investors!$G:$G,$B145),0)</f>
        <v>0</v>
      </c>
      <c r="W145" s="4">
        <f>IF(AND(SUMIFS(Investors!$P:$P,Investors!$A:$A,$A145,Investors!$G:$G,$B145)-$B$2&lt;=W$4,SUMIFS(Investors!$P:$P,Investors!$A:$A,$A145,Investors!$G:$G,$B145)-$B$2&gt;V$4),SUMIFS(Investors!$Q:$Q,Investors!$A:$A,$A145,Investors!$G:$G,$B145),0)</f>
        <v>0</v>
      </c>
      <c r="X145" s="4">
        <f>IF(AND(SUMIFS(Investors!$P:$P,Investors!$A:$A,$A145,Investors!$G:$G,$B145)-$B$2&lt;=X$4,SUMIFS(Investors!$P:$P,Investors!$A:$A,$A145,Investors!$G:$G,$B145)-$B$2&gt;W$4),SUMIFS(Investors!$Q:$Q,Investors!$A:$A,$A145,Investors!$G:$G,$B145),0)</f>
        <v>0</v>
      </c>
      <c r="Y145" s="4">
        <f>IF(AND(SUMIFS(Investors!$P:$P,Investors!$A:$A,$A145,Investors!$G:$G,$B145)-$B$2&lt;=Y$4,SUMIFS(Investors!$P:$P,Investors!$A:$A,$A145,Investors!$G:$G,$B145)-$B$2&gt;X$4),SUMIFS(Investors!$Q:$Q,Investors!$A:$A,$A145,Investors!$G:$G,$B145),0)</f>
        <v>0</v>
      </c>
      <c r="Z145" s="4">
        <f>IF(AND(SUMIFS(Investors!$P:$P,Investors!$A:$A,$A145,Investors!$G:$G,$B145)-$B$2&lt;=Z$4,SUMIFS(Investors!$P:$P,Investors!$A:$A,$A145,Investors!$G:$G,$B145)-$B$2&gt;Y$4),SUMIFS(Investors!$Q:$Q,Investors!$A:$A,$A145,Investors!$G:$G,$B145),0)</f>
        <v>0</v>
      </c>
      <c r="AA145" s="4">
        <f>IF(AND(SUMIFS(Investors!$P:$P,Investors!$A:$A,$A145,Investors!$G:$G,$B145)-$B$2&lt;=AA$4,SUMIFS(Investors!$P:$P,Investors!$A:$A,$A145,Investors!$G:$G,$B145)-$B$2&gt;Z$4),SUMIFS(Investors!$Q:$Q,Investors!$A:$A,$A145,Investors!$G:$G,$B145),0)</f>
        <v>0</v>
      </c>
      <c r="AB145" s="4">
        <f>IF(AND(SUMIFS(Investors!$P:$P,Investors!$A:$A,$A145,Investors!$G:$G,$B145)-$B$2&lt;=AB$4,SUMIFS(Investors!$P:$P,Investors!$A:$A,$A145,Investors!$G:$G,$B145)-$B$2&gt;AA$4),SUMIFS(Investors!$Q:$Q,Investors!$A:$A,$A145,Investors!$G:$G,$B145),0)</f>
        <v>0</v>
      </c>
      <c r="AC145" s="4">
        <f>IF(AND(SUMIFS(Investors!$P:$P,Investors!$A:$A,$A145,Investors!$G:$G,$B145)-$B$2&lt;=AC$4,SUMIFS(Investors!$P:$P,Investors!$A:$A,$A145,Investors!$G:$G,$B145)-$B$2&gt;AB$4),SUMIFS(Investors!$Q:$Q,Investors!$A:$A,$A145,Investors!$G:$G,$B145),0)</f>
        <v>0</v>
      </c>
    </row>
    <row r="146" spans="1:29">
      <c r="A146" t="s">
        <v>404</v>
      </c>
      <c r="B146" t="s">
        <v>28</v>
      </c>
      <c r="C146" s="4">
        <f t="shared" si="3"/>
        <v>0</v>
      </c>
      <c r="E146" s="4">
        <f>IF(AND(SUMIFS(Investors!$P:$P,Investors!$A:$A,$A146,Investors!$G:$G,$B146)-$B$2&lt;=E$4,SUMIFS(Investors!$P:$P,Investors!$A:$A,$A146,Investors!$G:$G,$B146)-$B$2&gt;D$4),SUMIFS(Investors!$Q:$Q,Investors!$A:$A,$A146,Investors!$G:$G,$B146),0)</f>
        <v>0</v>
      </c>
      <c r="F146" s="4">
        <f>IF(AND(SUMIFS(Investors!$P:$P,Investors!$A:$A,$A146,Investors!$G:$G,$B146)-$B$2&lt;=F$4,SUMIFS(Investors!$P:$P,Investors!$A:$A,$A146,Investors!$G:$G,$B146)-$B$2&gt;E$4),SUMIFS(Investors!$Q:$Q,Investors!$A:$A,$A146,Investors!$G:$G,$B146),0)</f>
        <v>0</v>
      </c>
      <c r="G146" s="4">
        <f>IF(AND(SUMIFS(Investors!$P:$P,Investors!$A:$A,$A146,Investors!$G:$G,$B146)-$B$2&lt;=G$4,SUMIFS(Investors!$P:$P,Investors!$A:$A,$A146,Investors!$G:$G,$B146)-$B$2&gt;F$4),SUMIFS(Investors!$Q:$Q,Investors!$A:$A,$A146,Investors!$G:$G,$B146),0)</f>
        <v>0</v>
      </c>
      <c r="H146" s="4">
        <f>IF(AND(SUMIFS(Investors!$P:$P,Investors!$A:$A,$A146,Investors!$G:$G,$B146)-$B$2&lt;=H$4,SUMIFS(Investors!$P:$P,Investors!$A:$A,$A146,Investors!$G:$G,$B146)-$B$2&gt;G$4),SUMIFS(Investors!$Q:$Q,Investors!$A:$A,$A146,Investors!$G:$G,$B146),0)</f>
        <v>0</v>
      </c>
      <c r="I146" s="4">
        <f>IF(AND(SUMIFS(Investors!$P:$P,Investors!$A:$A,$A146,Investors!$G:$G,$B146)-$B$2&lt;=I$4,SUMIFS(Investors!$P:$P,Investors!$A:$A,$A146,Investors!$G:$G,$B146)-$B$2&gt;H$4),SUMIFS(Investors!$Q:$Q,Investors!$A:$A,$A146,Investors!$G:$G,$B146),0)</f>
        <v>0</v>
      </c>
      <c r="J146" s="4">
        <f>IF(AND(SUMIFS(Investors!$P:$P,Investors!$A:$A,$A146,Investors!$G:$G,$B146)-$B$2&lt;=J$4,SUMIFS(Investors!$P:$P,Investors!$A:$A,$A146,Investors!$G:$G,$B146)-$B$2&gt;I$4),SUMIFS(Investors!$Q:$Q,Investors!$A:$A,$A146,Investors!$G:$G,$B146),0)</f>
        <v>0</v>
      </c>
      <c r="K146" s="4">
        <f>IF(AND(SUMIFS(Investors!$P:$P,Investors!$A:$A,$A146,Investors!$G:$G,$B146)-$B$2&lt;=K$4,SUMIFS(Investors!$P:$P,Investors!$A:$A,$A146,Investors!$G:$G,$B146)-$B$2&gt;J$4),SUMIFS(Investors!$Q:$Q,Investors!$A:$A,$A146,Investors!$G:$G,$B146),0)</f>
        <v>0</v>
      </c>
      <c r="L146" s="4">
        <f>IF(AND(SUMIFS(Investors!$P:$P,Investors!$A:$A,$A146,Investors!$G:$G,$B146)-$B$2&lt;=L$4,SUMIFS(Investors!$P:$P,Investors!$A:$A,$A146,Investors!$G:$G,$B146)-$B$2&gt;K$4),SUMIFS(Investors!$Q:$Q,Investors!$A:$A,$A146,Investors!$G:$G,$B146),0)</f>
        <v>0</v>
      </c>
      <c r="M146" s="4">
        <f>IF(AND(SUMIFS(Investors!$P:$P,Investors!$A:$A,$A146,Investors!$G:$G,$B146)-$B$2&lt;=M$4,SUMIFS(Investors!$P:$P,Investors!$A:$A,$A146,Investors!$G:$G,$B146)-$B$2&gt;L$4),SUMIFS(Investors!$Q:$Q,Investors!$A:$A,$A146,Investors!$G:$G,$B146),0)</f>
        <v>0</v>
      </c>
      <c r="N146" s="4">
        <f>IF(AND(SUMIFS(Investors!$P:$P,Investors!$A:$A,$A146,Investors!$G:$G,$B146)-$B$2&lt;=N$4,SUMIFS(Investors!$P:$P,Investors!$A:$A,$A146,Investors!$G:$G,$B146)-$B$2&gt;M$4),SUMIFS(Investors!$Q:$Q,Investors!$A:$A,$A146,Investors!$G:$G,$B146),0)</f>
        <v>0</v>
      </c>
      <c r="O146" s="4">
        <f>IF(AND(SUMIFS(Investors!$P:$P,Investors!$A:$A,$A146,Investors!$G:$G,$B146)-$B$2&lt;=O$4,SUMIFS(Investors!$P:$P,Investors!$A:$A,$A146,Investors!$G:$G,$B146)-$B$2&gt;N$4),SUMIFS(Investors!$Q:$Q,Investors!$A:$A,$A146,Investors!$G:$G,$B146),0)</f>
        <v>0</v>
      </c>
      <c r="P146" s="4">
        <f>IF(AND(SUMIFS(Investors!$P:$P,Investors!$A:$A,$A146,Investors!$G:$G,$B146)-$B$2&lt;=P$4,SUMIFS(Investors!$P:$P,Investors!$A:$A,$A146,Investors!$G:$G,$B146)-$B$2&gt;O$4),SUMIFS(Investors!$Q:$Q,Investors!$A:$A,$A146,Investors!$G:$G,$B146),0)</f>
        <v>0</v>
      </c>
      <c r="Q146" s="4">
        <f>IF(AND(SUMIFS(Investors!$P:$P,Investors!$A:$A,$A146,Investors!$G:$G,$B146)-$B$2&lt;=Q$4,SUMIFS(Investors!$P:$P,Investors!$A:$A,$A146,Investors!$G:$G,$B146)-$B$2&gt;P$4),SUMIFS(Investors!$Q:$Q,Investors!$A:$A,$A146,Investors!$G:$G,$B146),0)</f>
        <v>0</v>
      </c>
      <c r="R146" s="4">
        <f>IF(AND(SUMIFS(Investors!$P:$P,Investors!$A:$A,$A146,Investors!$G:$G,$B146)-$B$2&lt;=R$4,SUMIFS(Investors!$P:$P,Investors!$A:$A,$A146,Investors!$G:$G,$B146)-$B$2&gt;Q$4),SUMIFS(Investors!$Q:$Q,Investors!$A:$A,$A146,Investors!$G:$G,$B146),0)</f>
        <v>0</v>
      </c>
      <c r="S146" s="4">
        <f>IF(AND(SUMIFS(Investors!$P:$P,Investors!$A:$A,$A146,Investors!$G:$G,$B146)-$B$2&lt;=S$4,SUMIFS(Investors!$P:$P,Investors!$A:$A,$A146,Investors!$G:$G,$B146)-$B$2&gt;R$4),SUMIFS(Investors!$Q:$Q,Investors!$A:$A,$A146,Investors!$G:$G,$B146),0)</f>
        <v>0</v>
      </c>
      <c r="T146" s="4">
        <f>IF(AND(SUMIFS(Investors!$P:$P,Investors!$A:$A,$A146,Investors!$G:$G,$B146)-$B$2&lt;=T$4,SUMIFS(Investors!$P:$P,Investors!$A:$A,$A146,Investors!$G:$G,$B146)-$B$2&gt;S$4),SUMIFS(Investors!$Q:$Q,Investors!$A:$A,$A146,Investors!$G:$G,$B146),0)</f>
        <v>0</v>
      </c>
      <c r="U146" s="4">
        <f>IF(AND(SUMIFS(Investors!$P:$P,Investors!$A:$A,$A146,Investors!$G:$G,$B146)-$B$2&lt;=U$4,SUMIFS(Investors!$P:$P,Investors!$A:$A,$A146,Investors!$G:$G,$B146)-$B$2&gt;T$4),SUMIFS(Investors!$Q:$Q,Investors!$A:$A,$A146,Investors!$G:$G,$B146),0)</f>
        <v>0</v>
      </c>
      <c r="V146" s="4">
        <f>IF(AND(SUMIFS(Investors!$P:$P,Investors!$A:$A,$A146,Investors!$G:$G,$B146)-$B$2&lt;=V$4,SUMIFS(Investors!$P:$P,Investors!$A:$A,$A146,Investors!$G:$G,$B146)-$B$2&gt;U$4),SUMIFS(Investors!$Q:$Q,Investors!$A:$A,$A146,Investors!$G:$G,$B146),0)</f>
        <v>0</v>
      </c>
      <c r="W146" s="4">
        <f>IF(AND(SUMIFS(Investors!$P:$P,Investors!$A:$A,$A146,Investors!$G:$G,$B146)-$B$2&lt;=W$4,SUMIFS(Investors!$P:$P,Investors!$A:$A,$A146,Investors!$G:$G,$B146)-$B$2&gt;V$4),SUMIFS(Investors!$Q:$Q,Investors!$A:$A,$A146,Investors!$G:$G,$B146),0)</f>
        <v>0</v>
      </c>
      <c r="X146" s="4">
        <f>IF(AND(SUMIFS(Investors!$P:$P,Investors!$A:$A,$A146,Investors!$G:$G,$B146)-$B$2&lt;=X$4,SUMIFS(Investors!$P:$P,Investors!$A:$A,$A146,Investors!$G:$G,$B146)-$B$2&gt;W$4),SUMIFS(Investors!$Q:$Q,Investors!$A:$A,$A146,Investors!$G:$G,$B146),0)</f>
        <v>0</v>
      </c>
      <c r="Y146" s="4">
        <f>IF(AND(SUMIFS(Investors!$P:$P,Investors!$A:$A,$A146,Investors!$G:$G,$B146)-$B$2&lt;=Y$4,SUMIFS(Investors!$P:$P,Investors!$A:$A,$A146,Investors!$G:$G,$B146)-$B$2&gt;X$4),SUMIFS(Investors!$Q:$Q,Investors!$A:$A,$A146,Investors!$G:$G,$B146),0)</f>
        <v>0</v>
      </c>
      <c r="Z146" s="4">
        <f>IF(AND(SUMIFS(Investors!$P:$P,Investors!$A:$A,$A146,Investors!$G:$G,$B146)-$B$2&lt;=Z$4,SUMIFS(Investors!$P:$P,Investors!$A:$A,$A146,Investors!$G:$G,$B146)-$B$2&gt;Y$4),SUMIFS(Investors!$Q:$Q,Investors!$A:$A,$A146,Investors!$G:$G,$B146),0)</f>
        <v>0</v>
      </c>
      <c r="AA146" s="4">
        <f>IF(AND(SUMIFS(Investors!$P:$P,Investors!$A:$A,$A146,Investors!$G:$G,$B146)-$B$2&lt;=AA$4,SUMIFS(Investors!$P:$P,Investors!$A:$A,$A146,Investors!$G:$G,$B146)-$B$2&gt;Z$4),SUMIFS(Investors!$Q:$Q,Investors!$A:$A,$A146,Investors!$G:$G,$B146),0)</f>
        <v>0</v>
      </c>
      <c r="AB146" s="4">
        <f>IF(AND(SUMIFS(Investors!$P:$P,Investors!$A:$A,$A146,Investors!$G:$G,$B146)-$B$2&lt;=AB$4,SUMIFS(Investors!$P:$P,Investors!$A:$A,$A146,Investors!$G:$G,$B146)-$B$2&gt;AA$4),SUMIFS(Investors!$Q:$Q,Investors!$A:$A,$A146,Investors!$G:$G,$B146),0)</f>
        <v>0</v>
      </c>
      <c r="AC146" s="4">
        <f>IF(AND(SUMIFS(Investors!$P:$P,Investors!$A:$A,$A146,Investors!$G:$G,$B146)-$B$2&lt;=AC$4,SUMIFS(Investors!$P:$P,Investors!$A:$A,$A146,Investors!$G:$G,$B146)-$B$2&gt;AB$4),SUMIFS(Investors!$Q:$Q,Investors!$A:$A,$A146,Investors!$G:$G,$B146),0)</f>
        <v>0</v>
      </c>
    </row>
    <row r="147" spans="1:29">
      <c r="A147" t="s">
        <v>404</v>
      </c>
      <c r="B147" t="s">
        <v>188</v>
      </c>
      <c r="C147" s="4">
        <f t="shared" si="3"/>
        <v>0</v>
      </c>
      <c r="E147" s="4">
        <f>IF(AND(SUMIFS(Investors!$P:$P,Investors!$A:$A,$A147,Investors!$G:$G,$B147)-$B$2&lt;=E$4,SUMIFS(Investors!$P:$P,Investors!$A:$A,$A147,Investors!$G:$G,$B147)-$B$2&gt;D$4),SUMIFS(Investors!$Q:$Q,Investors!$A:$A,$A147,Investors!$G:$G,$B147),0)</f>
        <v>0</v>
      </c>
      <c r="F147" s="4">
        <f>IF(AND(SUMIFS(Investors!$P:$P,Investors!$A:$A,$A147,Investors!$G:$G,$B147)-$B$2&lt;=F$4,SUMIFS(Investors!$P:$P,Investors!$A:$A,$A147,Investors!$G:$G,$B147)-$B$2&gt;E$4),SUMIFS(Investors!$Q:$Q,Investors!$A:$A,$A147,Investors!$G:$G,$B147),0)</f>
        <v>0</v>
      </c>
      <c r="G147" s="4">
        <f>IF(AND(SUMIFS(Investors!$P:$P,Investors!$A:$A,$A147,Investors!$G:$G,$B147)-$B$2&lt;=G$4,SUMIFS(Investors!$P:$P,Investors!$A:$A,$A147,Investors!$G:$G,$B147)-$B$2&gt;F$4),SUMIFS(Investors!$Q:$Q,Investors!$A:$A,$A147,Investors!$G:$G,$B147),0)</f>
        <v>0</v>
      </c>
      <c r="H147" s="4">
        <f>IF(AND(SUMIFS(Investors!$P:$P,Investors!$A:$A,$A147,Investors!$G:$G,$B147)-$B$2&lt;=H$4,SUMIFS(Investors!$P:$P,Investors!$A:$A,$A147,Investors!$G:$G,$B147)-$B$2&gt;G$4),SUMIFS(Investors!$Q:$Q,Investors!$A:$A,$A147,Investors!$G:$G,$B147),0)</f>
        <v>0</v>
      </c>
      <c r="I147" s="4">
        <f>IF(AND(SUMIFS(Investors!$P:$P,Investors!$A:$A,$A147,Investors!$G:$G,$B147)-$B$2&lt;=I$4,SUMIFS(Investors!$P:$P,Investors!$A:$A,$A147,Investors!$G:$G,$B147)-$B$2&gt;H$4),SUMIFS(Investors!$Q:$Q,Investors!$A:$A,$A147,Investors!$G:$G,$B147),0)</f>
        <v>0</v>
      </c>
      <c r="J147" s="4">
        <f>IF(AND(SUMIFS(Investors!$P:$P,Investors!$A:$A,$A147,Investors!$G:$G,$B147)-$B$2&lt;=J$4,SUMIFS(Investors!$P:$P,Investors!$A:$A,$A147,Investors!$G:$G,$B147)-$B$2&gt;I$4),SUMIFS(Investors!$Q:$Q,Investors!$A:$A,$A147,Investors!$G:$G,$B147),0)</f>
        <v>0</v>
      </c>
      <c r="K147" s="4">
        <f>IF(AND(SUMIFS(Investors!$P:$P,Investors!$A:$A,$A147,Investors!$G:$G,$B147)-$B$2&lt;=K$4,SUMIFS(Investors!$P:$P,Investors!$A:$A,$A147,Investors!$G:$G,$B147)-$B$2&gt;J$4),SUMIFS(Investors!$Q:$Q,Investors!$A:$A,$A147,Investors!$G:$G,$B147),0)</f>
        <v>0</v>
      </c>
      <c r="L147" s="4">
        <f>IF(AND(SUMIFS(Investors!$P:$P,Investors!$A:$A,$A147,Investors!$G:$G,$B147)-$B$2&lt;=L$4,SUMIFS(Investors!$P:$P,Investors!$A:$A,$A147,Investors!$G:$G,$B147)-$B$2&gt;K$4),SUMIFS(Investors!$Q:$Q,Investors!$A:$A,$A147,Investors!$G:$G,$B147),0)</f>
        <v>0</v>
      </c>
      <c r="M147" s="4">
        <f>IF(AND(SUMIFS(Investors!$P:$P,Investors!$A:$A,$A147,Investors!$G:$G,$B147)-$B$2&lt;=M$4,SUMIFS(Investors!$P:$P,Investors!$A:$A,$A147,Investors!$G:$G,$B147)-$B$2&gt;L$4),SUMIFS(Investors!$Q:$Q,Investors!$A:$A,$A147,Investors!$G:$G,$B147),0)</f>
        <v>0</v>
      </c>
      <c r="N147" s="4">
        <f>IF(AND(SUMIFS(Investors!$P:$P,Investors!$A:$A,$A147,Investors!$G:$G,$B147)-$B$2&lt;=N$4,SUMIFS(Investors!$P:$P,Investors!$A:$A,$A147,Investors!$G:$G,$B147)-$B$2&gt;M$4),SUMIFS(Investors!$Q:$Q,Investors!$A:$A,$A147,Investors!$G:$G,$B147),0)</f>
        <v>0</v>
      </c>
      <c r="O147" s="4">
        <f>IF(AND(SUMIFS(Investors!$P:$P,Investors!$A:$A,$A147,Investors!$G:$G,$B147)-$B$2&lt;=O$4,SUMIFS(Investors!$P:$P,Investors!$A:$A,$A147,Investors!$G:$G,$B147)-$B$2&gt;N$4),SUMIFS(Investors!$Q:$Q,Investors!$A:$A,$A147,Investors!$G:$G,$B147),0)</f>
        <v>0</v>
      </c>
      <c r="P147" s="4">
        <f>IF(AND(SUMIFS(Investors!$P:$P,Investors!$A:$A,$A147,Investors!$G:$G,$B147)-$B$2&lt;=P$4,SUMIFS(Investors!$P:$P,Investors!$A:$A,$A147,Investors!$G:$G,$B147)-$B$2&gt;O$4),SUMIFS(Investors!$Q:$Q,Investors!$A:$A,$A147,Investors!$G:$G,$B147),0)</f>
        <v>0</v>
      </c>
      <c r="Q147" s="4">
        <f>IF(AND(SUMIFS(Investors!$P:$P,Investors!$A:$A,$A147,Investors!$G:$G,$B147)-$B$2&lt;=Q$4,SUMIFS(Investors!$P:$P,Investors!$A:$A,$A147,Investors!$G:$G,$B147)-$B$2&gt;P$4),SUMIFS(Investors!$Q:$Q,Investors!$A:$A,$A147,Investors!$G:$G,$B147),0)</f>
        <v>0</v>
      </c>
      <c r="R147" s="4">
        <f>IF(AND(SUMIFS(Investors!$P:$P,Investors!$A:$A,$A147,Investors!$G:$G,$B147)-$B$2&lt;=R$4,SUMIFS(Investors!$P:$P,Investors!$A:$A,$A147,Investors!$G:$G,$B147)-$B$2&gt;Q$4),SUMIFS(Investors!$Q:$Q,Investors!$A:$A,$A147,Investors!$G:$G,$B147),0)</f>
        <v>0</v>
      </c>
      <c r="S147" s="4">
        <f>IF(AND(SUMIFS(Investors!$P:$P,Investors!$A:$A,$A147,Investors!$G:$G,$B147)-$B$2&lt;=S$4,SUMIFS(Investors!$P:$P,Investors!$A:$A,$A147,Investors!$G:$G,$B147)-$B$2&gt;R$4),SUMIFS(Investors!$Q:$Q,Investors!$A:$A,$A147,Investors!$G:$G,$B147),0)</f>
        <v>0</v>
      </c>
      <c r="T147" s="4">
        <f>IF(AND(SUMIFS(Investors!$P:$P,Investors!$A:$A,$A147,Investors!$G:$G,$B147)-$B$2&lt;=T$4,SUMIFS(Investors!$P:$P,Investors!$A:$A,$A147,Investors!$G:$G,$B147)-$B$2&gt;S$4),SUMIFS(Investors!$Q:$Q,Investors!$A:$A,$A147,Investors!$G:$G,$B147),0)</f>
        <v>0</v>
      </c>
      <c r="U147" s="4">
        <f>IF(AND(SUMIFS(Investors!$P:$P,Investors!$A:$A,$A147,Investors!$G:$G,$B147)-$B$2&lt;=U$4,SUMIFS(Investors!$P:$P,Investors!$A:$A,$A147,Investors!$G:$G,$B147)-$B$2&gt;T$4),SUMIFS(Investors!$Q:$Q,Investors!$A:$A,$A147,Investors!$G:$G,$B147),0)</f>
        <v>0</v>
      </c>
      <c r="V147" s="4">
        <f>IF(AND(SUMIFS(Investors!$P:$P,Investors!$A:$A,$A147,Investors!$G:$G,$B147)-$B$2&lt;=V$4,SUMIFS(Investors!$P:$P,Investors!$A:$A,$A147,Investors!$G:$G,$B147)-$B$2&gt;U$4),SUMIFS(Investors!$Q:$Q,Investors!$A:$A,$A147,Investors!$G:$G,$B147),0)</f>
        <v>0</v>
      </c>
      <c r="W147" s="4">
        <f>IF(AND(SUMIFS(Investors!$P:$P,Investors!$A:$A,$A147,Investors!$G:$G,$B147)-$B$2&lt;=W$4,SUMIFS(Investors!$P:$P,Investors!$A:$A,$A147,Investors!$G:$G,$B147)-$B$2&gt;V$4),SUMIFS(Investors!$Q:$Q,Investors!$A:$A,$A147,Investors!$G:$G,$B147),0)</f>
        <v>0</v>
      </c>
      <c r="X147" s="4">
        <f>IF(AND(SUMIFS(Investors!$P:$P,Investors!$A:$A,$A147,Investors!$G:$G,$B147)-$B$2&lt;=X$4,SUMIFS(Investors!$P:$P,Investors!$A:$A,$A147,Investors!$G:$G,$B147)-$B$2&gt;W$4),SUMIFS(Investors!$Q:$Q,Investors!$A:$A,$A147,Investors!$G:$G,$B147),0)</f>
        <v>0</v>
      </c>
      <c r="Y147" s="4">
        <f>IF(AND(SUMIFS(Investors!$P:$P,Investors!$A:$A,$A147,Investors!$G:$G,$B147)-$B$2&lt;=Y$4,SUMIFS(Investors!$P:$P,Investors!$A:$A,$A147,Investors!$G:$G,$B147)-$B$2&gt;X$4),SUMIFS(Investors!$Q:$Q,Investors!$A:$A,$A147,Investors!$G:$G,$B147),0)</f>
        <v>0</v>
      </c>
      <c r="Z147" s="4">
        <f>IF(AND(SUMIFS(Investors!$P:$P,Investors!$A:$A,$A147,Investors!$G:$G,$B147)-$B$2&lt;=Z$4,SUMIFS(Investors!$P:$P,Investors!$A:$A,$A147,Investors!$G:$G,$B147)-$B$2&gt;Y$4),SUMIFS(Investors!$Q:$Q,Investors!$A:$A,$A147,Investors!$G:$G,$B147),0)</f>
        <v>0</v>
      </c>
      <c r="AA147" s="4">
        <f>IF(AND(SUMIFS(Investors!$P:$P,Investors!$A:$A,$A147,Investors!$G:$G,$B147)-$B$2&lt;=AA$4,SUMIFS(Investors!$P:$P,Investors!$A:$A,$A147,Investors!$G:$G,$B147)-$B$2&gt;Z$4),SUMIFS(Investors!$Q:$Q,Investors!$A:$A,$A147,Investors!$G:$G,$B147),0)</f>
        <v>0</v>
      </c>
      <c r="AB147" s="4">
        <f>IF(AND(SUMIFS(Investors!$P:$P,Investors!$A:$A,$A147,Investors!$G:$G,$B147)-$B$2&lt;=AB$4,SUMIFS(Investors!$P:$P,Investors!$A:$A,$A147,Investors!$G:$G,$B147)-$B$2&gt;AA$4),SUMIFS(Investors!$Q:$Q,Investors!$A:$A,$A147,Investors!$G:$G,$B147),0)</f>
        <v>0</v>
      </c>
      <c r="AC147" s="4">
        <f>IF(AND(SUMIFS(Investors!$P:$P,Investors!$A:$A,$A147,Investors!$G:$G,$B147)-$B$2&lt;=AC$4,SUMIFS(Investors!$P:$P,Investors!$A:$A,$A147,Investors!$G:$G,$B147)-$B$2&gt;AB$4),SUMIFS(Investors!$Q:$Q,Investors!$A:$A,$A147,Investors!$G:$G,$B147),0)</f>
        <v>0</v>
      </c>
    </row>
    <row r="148" spans="1:29">
      <c r="A148" t="s">
        <v>404</v>
      </c>
      <c r="B148" t="s">
        <v>179</v>
      </c>
      <c r="C148" s="4">
        <f t="shared" si="3"/>
        <v>260454.08968547944</v>
      </c>
      <c r="E148" s="4">
        <f>IF(AND(SUMIFS(Investors!$P:$P,Investors!$A:$A,$A148,Investors!$G:$G,$B148)-$B$2&lt;=E$4,SUMIFS(Investors!$P:$P,Investors!$A:$A,$A148,Investors!$G:$G,$B148)-$B$2&gt;D$4),SUMIFS(Investors!$Q:$Q,Investors!$A:$A,$A148,Investors!$G:$G,$B148),0)</f>
        <v>0</v>
      </c>
      <c r="F148" s="4">
        <f>IF(AND(SUMIFS(Investors!$P:$P,Investors!$A:$A,$A148,Investors!$G:$G,$B148)-$B$2&lt;=F$4,SUMIFS(Investors!$P:$P,Investors!$A:$A,$A148,Investors!$G:$G,$B148)-$B$2&gt;E$4),SUMIFS(Investors!$Q:$Q,Investors!$A:$A,$A148,Investors!$G:$G,$B148),0)</f>
        <v>0</v>
      </c>
      <c r="G148" s="4">
        <f>IF(AND(SUMIFS(Investors!$P:$P,Investors!$A:$A,$A148,Investors!$G:$G,$B148)-$B$2&lt;=G$4,SUMIFS(Investors!$P:$P,Investors!$A:$A,$A148,Investors!$G:$G,$B148)-$B$2&gt;F$4),SUMIFS(Investors!$Q:$Q,Investors!$A:$A,$A148,Investors!$G:$G,$B148),0)</f>
        <v>0</v>
      </c>
      <c r="H148" s="4">
        <f>IF(AND(SUMIFS(Investors!$P:$P,Investors!$A:$A,$A148,Investors!$G:$G,$B148)-$B$2&lt;=H$4,SUMIFS(Investors!$P:$P,Investors!$A:$A,$A148,Investors!$G:$G,$B148)-$B$2&gt;G$4),SUMIFS(Investors!$Q:$Q,Investors!$A:$A,$A148,Investors!$G:$G,$B148),0)</f>
        <v>0</v>
      </c>
      <c r="I148" s="4">
        <f>IF(AND(SUMIFS(Investors!$P:$P,Investors!$A:$A,$A148,Investors!$G:$G,$B148)-$B$2&lt;=I$4,SUMIFS(Investors!$P:$P,Investors!$A:$A,$A148,Investors!$G:$G,$B148)-$B$2&gt;H$4),SUMIFS(Investors!$Q:$Q,Investors!$A:$A,$A148,Investors!$G:$G,$B148),0)</f>
        <v>260454.08968547944</v>
      </c>
      <c r="J148" s="4">
        <f>IF(AND(SUMIFS(Investors!$P:$P,Investors!$A:$A,$A148,Investors!$G:$G,$B148)-$B$2&lt;=J$4,SUMIFS(Investors!$P:$P,Investors!$A:$A,$A148,Investors!$G:$G,$B148)-$B$2&gt;I$4),SUMIFS(Investors!$Q:$Q,Investors!$A:$A,$A148,Investors!$G:$G,$B148),0)</f>
        <v>0</v>
      </c>
      <c r="K148" s="4">
        <f>IF(AND(SUMIFS(Investors!$P:$P,Investors!$A:$A,$A148,Investors!$G:$G,$B148)-$B$2&lt;=K$4,SUMIFS(Investors!$P:$P,Investors!$A:$A,$A148,Investors!$G:$G,$B148)-$B$2&gt;J$4),SUMIFS(Investors!$Q:$Q,Investors!$A:$A,$A148,Investors!$G:$G,$B148),0)</f>
        <v>0</v>
      </c>
      <c r="L148" s="4">
        <f>IF(AND(SUMIFS(Investors!$P:$P,Investors!$A:$A,$A148,Investors!$G:$G,$B148)-$B$2&lt;=L$4,SUMIFS(Investors!$P:$P,Investors!$A:$A,$A148,Investors!$G:$G,$B148)-$B$2&gt;K$4),SUMIFS(Investors!$Q:$Q,Investors!$A:$A,$A148,Investors!$G:$G,$B148),0)</f>
        <v>0</v>
      </c>
      <c r="M148" s="4">
        <f>IF(AND(SUMIFS(Investors!$P:$P,Investors!$A:$A,$A148,Investors!$G:$G,$B148)-$B$2&lt;=M$4,SUMIFS(Investors!$P:$P,Investors!$A:$A,$A148,Investors!$G:$G,$B148)-$B$2&gt;L$4),SUMIFS(Investors!$Q:$Q,Investors!$A:$A,$A148,Investors!$G:$G,$B148),0)</f>
        <v>0</v>
      </c>
      <c r="N148" s="4">
        <f>IF(AND(SUMIFS(Investors!$P:$P,Investors!$A:$A,$A148,Investors!$G:$G,$B148)-$B$2&lt;=N$4,SUMIFS(Investors!$P:$P,Investors!$A:$A,$A148,Investors!$G:$G,$B148)-$B$2&gt;M$4),SUMIFS(Investors!$Q:$Q,Investors!$A:$A,$A148,Investors!$G:$G,$B148),0)</f>
        <v>0</v>
      </c>
      <c r="O148" s="4">
        <f>IF(AND(SUMIFS(Investors!$P:$P,Investors!$A:$A,$A148,Investors!$G:$G,$B148)-$B$2&lt;=O$4,SUMIFS(Investors!$P:$P,Investors!$A:$A,$A148,Investors!$G:$G,$B148)-$B$2&gt;N$4),SUMIFS(Investors!$Q:$Q,Investors!$A:$A,$A148,Investors!$G:$G,$B148),0)</f>
        <v>0</v>
      </c>
      <c r="P148" s="4">
        <f>IF(AND(SUMIFS(Investors!$P:$P,Investors!$A:$A,$A148,Investors!$G:$G,$B148)-$B$2&lt;=P$4,SUMIFS(Investors!$P:$P,Investors!$A:$A,$A148,Investors!$G:$G,$B148)-$B$2&gt;O$4),SUMIFS(Investors!$Q:$Q,Investors!$A:$A,$A148,Investors!$G:$G,$B148),0)</f>
        <v>0</v>
      </c>
      <c r="Q148" s="4">
        <f>IF(AND(SUMIFS(Investors!$P:$P,Investors!$A:$A,$A148,Investors!$G:$G,$B148)-$B$2&lt;=Q$4,SUMIFS(Investors!$P:$P,Investors!$A:$A,$A148,Investors!$G:$G,$B148)-$B$2&gt;P$4),SUMIFS(Investors!$Q:$Q,Investors!$A:$A,$A148,Investors!$G:$G,$B148),0)</f>
        <v>0</v>
      </c>
      <c r="R148" s="4">
        <f>IF(AND(SUMIFS(Investors!$P:$P,Investors!$A:$A,$A148,Investors!$G:$G,$B148)-$B$2&lt;=R$4,SUMIFS(Investors!$P:$P,Investors!$A:$A,$A148,Investors!$G:$G,$B148)-$B$2&gt;Q$4),SUMIFS(Investors!$Q:$Q,Investors!$A:$A,$A148,Investors!$G:$G,$B148),0)</f>
        <v>0</v>
      </c>
      <c r="S148" s="4">
        <f>IF(AND(SUMIFS(Investors!$P:$P,Investors!$A:$A,$A148,Investors!$G:$G,$B148)-$B$2&lt;=S$4,SUMIFS(Investors!$P:$P,Investors!$A:$A,$A148,Investors!$G:$G,$B148)-$B$2&gt;R$4),SUMIFS(Investors!$Q:$Q,Investors!$A:$A,$A148,Investors!$G:$G,$B148),0)</f>
        <v>0</v>
      </c>
      <c r="T148" s="4">
        <f>IF(AND(SUMIFS(Investors!$P:$P,Investors!$A:$A,$A148,Investors!$G:$G,$B148)-$B$2&lt;=T$4,SUMIFS(Investors!$P:$P,Investors!$A:$A,$A148,Investors!$G:$G,$B148)-$B$2&gt;S$4),SUMIFS(Investors!$Q:$Q,Investors!$A:$A,$A148,Investors!$G:$G,$B148),0)</f>
        <v>0</v>
      </c>
      <c r="U148" s="4">
        <f>IF(AND(SUMIFS(Investors!$P:$P,Investors!$A:$A,$A148,Investors!$G:$G,$B148)-$B$2&lt;=U$4,SUMIFS(Investors!$P:$P,Investors!$A:$A,$A148,Investors!$G:$G,$B148)-$B$2&gt;T$4),SUMIFS(Investors!$Q:$Q,Investors!$A:$A,$A148,Investors!$G:$G,$B148),0)</f>
        <v>0</v>
      </c>
      <c r="V148" s="4">
        <f>IF(AND(SUMIFS(Investors!$P:$P,Investors!$A:$A,$A148,Investors!$G:$G,$B148)-$B$2&lt;=V$4,SUMIFS(Investors!$P:$P,Investors!$A:$A,$A148,Investors!$G:$G,$B148)-$B$2&gt;U$4),SUMIFS(Investors!$Q:$Q,Investors!$A:$A,$A148,Investors!$G:$G,$B148),0)</f>
        <v>0</v>
      </c>
      <c r="W148" s="4">
        <f>IF(AND(SUMIFS(Investors!$P:$P,Investors!$A:$A,$A148,Investors!$G:$G,$B148)-$B$2&lt;=W$4,SUMIFS(Investors!$P:$P,Investors!$A:$A,$A148,Investors!$G:$G,$B148)-$B$2&gt;V$4),SUMIFS(Investors!$Q:$Q,Investors!$A:$A,$A148,Investors!$G:$G,$B148),0)</f>
        <v>0</v>
      </c>
      <c r="X148" s="4">
        <f>IF(AND(SUMIFS(Investors!$P:$P,Investors!$A:$A,$A148,Investors!$G:$G,$B148)-$B$2&lt;=X$4,SUMIFS(Investors!$P:$P,Investors!$A:$A,$A148,Investors!$G:$G,$B148)-$B$2&gt;W$4),SUMIFS(Investors!$Q:$Q,Investors!$A:$A,$A148,Investors!$G:$G,$B148),0)</f>
        <v>0</v>
      </c>
      <c r="Y148" s="4">
        <f>IF(AND(SUMIFS(Investors!$P:$P,Investors!$A:$A,$A148,Investors!$G:$G,$B148)-$B$2&lt;=Y$4,SUMIFS(Investors!$P:$P,Investors!$A:$A,$A148,Investors!$G:$G,$B148)-$B$2&gt;X$4),SUMIFS(Investors!$Q:$Q,Investors!$A:$A,$A148,Investors!$G:$G,$B148),0)</f>
        <v>0</v>
      </c>
      <c r="Z148" s="4">
        <f>IF(AND(SUMIFS(Investors!$P:$P,Investors!$A:$A,$A148,Investors!$G:$G,$B148)-$B$2&lt;=Z$4,SUMIFS(Investors!$P:$P,Investors!$A:$A,$A148,Investors!$G:$G,$B148)-$B$2&gt;Y$4),SUMIFS(Investors!$Q:$Q,Investors!$A:$A,$A148,Investors!$G:$G,$B148),0)</f>
        <v>0</v>
      </c>
      <c r="AA148" s="4">
        <f>IF(AND(SUMIFS(Investors!$P:$P,Investors!$A:$A,$A148,Investors!$G:$G,$B148)-$B$2&lt;=AA$4,SUMIFS(Investors!$P:$P,Investors!$A:$A,$A148,Investors!$G:$G,$B148)-$B$2&gt;Z$4),SUMIFS(Investors!$Q:$Q,Investors!$A:$A,$A148,Investors!$G:$G,$B148),0)</f>
        <v>0</v>
      </c>
      <c r="AB148" s="4">
        <f>IF(AND(SUMIFS(Investors!$P:$P,Investors!$A:$A,$A148,Investors!$G:$G,$B148)-$B$2&lt;=AB$4,SUMIFS(Investors!$P:$P,Investors!$A:$A,$A148,Investors!$G:$G,$B148)-$B$2&gt;AA$4),SUMIFS(Investors!$Q:$Q,Investors!$A:$A,$A148,Investors!$G:$G,$B148),0)</f>
        <v>0</v>
      </c>
      <c r="AC148" s="4">
        <f>IF(AND(SUMIFS(Investors!$P:$P,Investors!$A:$A,$A148,Investors!$G:$G,$B148)-$B$2&lt;=AC$4,SUMIFS(Investors!$P:$P,Investors!$A:$A,$A148,Investors!$G:$G,$B148)-$B$2&gt;AB$4),SUMIFS(Investors!$Q:$Q,Investors!$A:$A,$A148,Investors!$G:$G,$B148),0)</f>
        <v>0</v>
      </c>
    </row>
    <row r="149" spans="1:29">
      <c r="A149" t="s">
        <v>407</v>
      </c>
      <c r="B149" t="s">
        <v>28</v>
      </c>
      <c r="C149" s="4">
        <f t="shared" si="3"/>
        <v>0</v>
      </c>
      <c r="E149" s="4">
        <f>IF(AND(SUMIFS(Investors!$P:$P,Investors!$A:$A,$A149,Investors!$G:$G,$B149)-$B$2&lt;=E$4,SUMIFS(Investors!$P:$P,Investors!$A:$A,$A149,Investors!$G:$G,$B149)-$B$2&gt;D$4),SUMIFS(Investors!$Q:$Q,Investors!$A:$A,$A149,Investors!$G:$G,$B149),0)</f>
        <v>0</v>
      </c>
      <c r="F149" s="4">
        <f>IF(AND(SUMIFS(Investors!$P:$P,Investors!$A:$A,$A149,Investors!$G:$G,$B149)-$B$2&lt;=F$4,SUMIFS(Investors!$P:$P,Investors!$A:$A,$A149,Investors!$G:$G,$B149)-$B$2&gt;E$4),SUMIFS(Investors!$Q:$Q,Investors!$A:$A,$A149,Investors!$G:$G,$B149),0)</f>
        <v>0</v>
      </c>
      <c r="G149" s="4">
        <f>IF(AND(SUMIFS(Investors!$P:$P,Investors!$A:$A,$A149,Investors!$G:$G,$B149)-$B$2&lt;=G$4,SUMIFS(Investors!$P:$P,Investors!$A:$A,$A149,Investors!$G:$G,$B149)-$B$2&gt;F$4),SUMIFS(Investors!$Q:$Q,Investors!$A:$A,$A149,Investors!$G:$G,$B149),0)</f>
        <v>0</v>
      </c>
      <c r="H149" s="4">
        <f>IF(AND(SUMIFS(Investors!$P:$P,Investors!$A:$A,$A149,Investors!$G:$G,$B149)-$B$2&lt;=H$4,SUMIFS(Investors!$P:$P,Investors!$A:$A,$A149,Investors!$G:$G,$B149)-$B$2&gt;G$4),SUMIFS(Investors!$Q:$Q,Investors!$A:$A,$A149,Investors!$G:$G,$B149),0)</f>
        <v>0</v>
      </c>
      <c r="I149" s="4">
        <f>IF(AND(SUMIFS(Investors!$P:$P,Investors!$A:$A,$A149,Investors!$G:$G,$B149)-$B$2&lt;=I$4,SUMIFS(Investors!$P:$P,Investors!$A:$A,$A149,Investors!$G:$G,$B149)-$B$2&gt;H$4),SUMIFS(Investors!$Q:$Q,Investors!$A:$A,$A149,Investors!$G:$G,$B149),0)</f>
        <v>0</v>
      </c>
      <c r="J149" s="4">
        <f>IF(AND(SUMIFS(Investors!$P:$P,Investors!$A:$A,$A149,Investors!$G:$G,$B149)-$B$2&lt;=J$4,SUMIFS(Investors!$P:$P,Investors!$A:$A,$A149,Investors!$G:$G,$B149)-$B$2&gt;I$4),SUMIFS(Investors!$Q:$Q,Investors!$A:$A,$A149,Investors!$G:$G,$B149),0)</f>
        <v>0</v>
      </c>
      <c r="K149" s="4">
        <f>IF(AND(SUMIFS(Investors!$P:$P,Investors!$A:$A,$A149,Investors!$G:$G,$B149)-$B$2&lt;=K$4,SUMIFS(Investors!$P:$P,Investors!$A:$A,$A149,Investors!$G:$G,$B149)-$B$2&gt;J$4),SUMIFS(Investors!$Q:$Q,Investors!$A:$A,$A149,Investors!$G:$G,$B149),0)</f>
        <v>0</v>
      </c>
      <c r="L149" s="4">
        <f>IF(AND(SUMIFS(Investors!$P:$P,Investors!$A:$A,$A149,Investors!$G:$G,$B149)-$B$2&lt;=L$4,SUMIFS(Investors!$P:$P,Investors!$A:$A,$A149,Investors!$G:$G,$B149)-$B$2&gt;K$4),SUMIFS(Investors!$Q:$Q,Investors!$A:$A,$A149,Investors!$G:$G,$B149),0)</f>
        <v>0</v>
      </c>
      <c r="M149" s="4">
        <f>IF(AND(SUMIFS(Investors!$P:$P,Investors!$A:$A,$A149,Investors!$G:$G,$B149)-$B$2&lt;=M$4,SUMIFS(Investors!$P:$P,Investors!$A:$A,$A149,Investors!$G:$G,$B149)-$B$2&gt;L$4),SUMIFS(Investors!$Q:$Q,Investors!$A:$A,$A149,Investors!$G:$G,$B149),0)</f>
        <v>0</v>
      </c>
      <c r="N149" s="4">
        <f>IF(AND(SUMIFS(Investors!$P:$P,Investors!$A:$A,$A149,Investors!$G:$G,$B149)-$B$2&lt;=N$4,SUMIFS(Investors!$P:$P,Investors!$A:$A,$A149,Investors!$G:$G,$B149)-$B$2&gt;M$4),SUMIFS(Investors!$Q:$Q,Investors!$A:$A,$A149,Investors!$G:$G,$B149),0)</f>
        <v>0</v>
      </c>
      <c r="O149" s="4">
        <f>IF(AND(SUMIFS(Investors!$P:$P,Investors!$A:$A,$A149,Investors!$G:$G,$B149)-$B$2&lt;=O$4,SUMIFS(Investors!$P:$P,Investors!$A:$A,$A149,Investors!$G:$G,$B149)-$B$2&gt;N$4),SUMIFS(Investors!$Q:$Q,Investors!$A:$A,$A149,Investors!$G:$G,$B149),0)</f>
        <v>0</v>
      </c>
      <c r="P149" s="4">
        <f>IF(AND(SUMIFS(Investors!$P:$P,Investors!$A:$A,$A149,Investors!$G:$G,$B149)-$B$2&lt;=P$4,SUMIFS(Investors!$P:$P,Investors!$A:$A,$A149,Investors!$G:$G,$B149)-$B$2&gt;O$4),SUMIFS(Investors!$Q:$Q,Investors!$A:$A,$A149,Investors!$G:$G,$B149),0)</f>
        <v>0</v>
      </c>
      <c r="Q149" s="4">
        <f>IF(AND(SUMIFS(Investors!$P:$P,Investors!$A:$A,$A149,Investors!$G:$G,$B149)-$B$2&lt;=Q$4,SUMIFS(Investors!$P:$P,Investors!$A:$A,$A149,Investors!$G:$G,$B149)-$B$2&gt;P$4),SUMIFS(Investors!$Q:$Q,Investors!$A:$A,$A149,Investors!$G:$G,$B149),0)</f>
        <v>0</v>
      </c>
      <c r="R149" s="4">
        <f>IF(AND(SUMIFS(Investors!$P:$P,Investors!$A:$A,$A149,Investors!$G:$G,$B149)-$B$2&lt;=R$4,SUMIFS(Investors!$P:$P,Investors!$A:$A,$A149,Investors!$G:$G,$B149)-$B$2&gt;Q$4),SUMIFS(Investors!$Q:$Q,Investors!$A:$A,$A149,Investors!$G:$G,$B149),0)</f>
        <v>0</v>
      </c>
      <c r="S149" s="4">
        <f>IF(AND(SUMIFS(Investors!$P:$P,Investors!$A:$A,$A149,Investors!$G:$G,$B149)-$B$2&lt;=S$4,SUMIFS(Investors!$P:$P,Investors!$A:$A,$A149,Investors!$G:$G,$B149)-$B$2&gt;R$4),SUMIFS(Investors!$Q:$Q,Investors!$A:$A,$A149,Investors!$G:$G,$B149),0)</f>
        <v>0</v>
      </c>
      <c r="T149" s="4">
        <f>IF(AND(SUMIFS(Investors!$P:$P,Investors!$A:$A,$A149,Investors!$G:$G,$B149)-$B$2&lt;=T$4,SUMIFS(Investors!$P:$P,Investors!$A:$A,$A149,Investors!$G:$G,$B149)-$B$2&gt;S$4),SUMIFS(Investors!$Q:$Q,Investors!$A:$A,$A149,Investors!$G:$G,$B149),0)</f>
        <v>0</v>
      </c>
      <c r="U149" s="4">
        <f>IF(AND(SUMIFS(Investors!$P:$P,Investors!$A:$A,$A149,Investors!$G:$G,$B149)-$B$2&lt;=U$4,SUMIFS(Investors!$P:$P,Investors!$A:$A,$A149,Investors!$G:$G,$B149)-$B$2&gt;T$4),SUMIFS(Investors!$Q:$Q,Investors!$A:$A,$A149,Investors!$G:$G,$B149),0)</f>
        <v>0</v>
      </c>
      <c r="V149" s="4">
        <f>IF(AND(SUMIFS(Investors!$P:$P,Investors!$A:$A,$A149,Investors!$G:$G,$B149)-$B$2&lt;=V$4,SUMIFS(Investors!$P:$P,Investors!$A:$A,$A149,Investors!$G:$G,$B149)-$B$2&gt;U$4),SUMIFS(Investors!$Q:$Q,Investors!$A:$A,$A149,Investors!$G:$G,$B149),0)</f>
        <v>0</v>
      </c>
      <c r="W149" s="4">
        <f>IF(AND(SUMIFS(Investors!$P:$P,Investors!$A:$A,$A149,Investors!$G:$G,$B149)-$B$2&lt;=W$4,SUMIFS(Investors!$P:$P,Investors!$A:$A,$A149,Investors!$G:$G,$B149)-$B$2&gt;V$4),SUMIFS(Investors!$Q:$Q,Investors!$A:$A,$A149,Investors!$G:$G,$B149),0)</f>
        <v>0</v>
      </c>
      <c r="X149" s="4">
        <f>IF(AND(SUMIFS(Investors!$P:$P,Investors!$A:$A,$A149,Investors!$G:$G,$B149)-$B$2&lt;=X$4,SUMIFS(Investors!$P:$P,Investors!$A:$A,$A149,Investors!$G:$G,$B149)-$B$2&gt;W$4),SUMIFS(Investors!$Q:$Q,Investors!$A:$A,$A149,Investors!$G:$G,$B149),0)</f>
        <v>0</v>
      </c>
      <c r="Y149" s="4">
        <f>IF(AND(SUMIFS(Investors!$P:$P,Investors!$A:$A,$A149,Investors!$G:$G,$B149)-$B$2&lt;=Y$4,SUMIFS(Investors!$P:$P,Investors!$A:$A,$A149,Investors!$G:$G,$B149)-$B$2&gt;X$4),SUMIFS(Investors!$Q:$Q,Investors!$A:$A,$A149,Investors!$G:$G,$B149),0)</f>
        <v>0</v>
      </c>
      <c r="Z149" s="4">
        <f>IF(AND(SUMIFS(Investors!$P:$P,Investors!$A:$A,$A149,Investors!$G:$G,$B149)-$B$2&lt;=Z$4,SUMIFS(Investors!$P:$P,Investors!$A:$A,$A149,Investors!$G:$G,$B149)-$B$2&gt;Y$4),SUMIFS(Investors!$Q:$Q,Investors!$A:$A,$A149,Investors!$G:$G,$B149),0)</f>
        <v>0</v>
      </c>
      <c r="AA149" s="4">
        <f>IF(AND(SUMIFS(Investors!$P:$P,Investors!$A:$A,$A149,Investors!$G:$G,$B149)-$B$2&lt;=AA$4,SUMIFS(Investors!$P:$P,Investors!$A:$A,$A149,Investors!$G:$G,$B149)-$B$2&gt;Z$4),SUMIFS(Investors!$Q:$Q,Investors!$A:$A,$A149,Investors!$G:$G,$B149),0)</f>
        <v>0</v>
      </c>
      <c r="AB149" s="4">
        <f>IF(AND(SUMIFS(Investors!$P:$P,Investors!$A:$A,$A149,Investors!$G:$G,$B149)-$B$2&lt;=AB$4,SUMIFS(Investors!$P:$P,Investors!$A:$A,$A149,Investors!$G:$G,$B149)-$B$2&gt;AA$4),SUMIFS(Investors!$Q:$Q,Investors!$A:$A,$A149,Investors!$G:$G,$B149),0)</f>
        <v>0</v>
      </c>
      <c r="AC149" s="4">
        <f>IF(AND(SUMIFS(Investors!$P:$P,Investors!$A:$A,$A149,Investors!$G:$G,$B149)-$B$2&lt;=AC$4,SUMIFS(Investors!$P:$P,Investors!$A:$A,$A149,Investors!$G:$G,$B149)-$B$2&gt;AB$4),SUMIFS(Investors!$Q:$Q,Investors!$A:$A,$A149,Investors!$G:$G,$B149),0)</f>
        <v>0</v>
      </c>
    </row>
    <row r="150" spans="1:29">
      <c r="A150" t="s">
        <v>407</v>
      </c>
      <c r="B150" t="s">
        <v>198</v>
      </c>
      <c r="C150" s="4">
        <f t="shared" si="3"/>
        <v>158767.96179863013</v>
      </c>
      <c r="E150" s="4">
        <f>IF(AND(SUMIFS(Investors!$P:$P,Investors!$A:$A,$A150,Investors!$G:$G,$B150)-$B$2&lt;=E$4,SUMIFS(Investors!$P:$P,Investors!$A:$A,$A150,Investors!$G:$G,$B150)-$B$2&gt;D$4),SUMIFS(Investors!$Q:$Q,Investors!$A:$A,$A150,Investors!$G:$G,$B150),0)</f>
        <v>0</v>
      </c>
      <c r="F150" s="4">
        <f>IF(AND(SUMIFS(Investors!$P:$P,Investors!$A:$A,$A150,Investors!$G:$G,$B150)-$B$2&lt;=F$4,SUMIFS(Investors!$P:$P,Investors!$A:$A,$A150,Investors!$G:$G,$B150)-$B$2&gt;E$4),SUMIFS(Investors!$Q:$Q,Investors!$A:$A,$A150,Investors!$G:$G,$B150),0)</f>
        <v>0</v>
      </c>
      <c r="G150" s="4">
        <f>IF(AND(SUMIFS(Investors!$P:$P,Investors!$A:$A,$A150,Investors!$G:$G,$B150)-$B$2&lt;=G$4,SUMIFS(Investors!$P:$P,Investors!$A:$A,$A150,Investors!$G:$G,$B150)-$B$2&gt;F$4),SUMIFS(Investors!$Q:$Q,Investors!$A:$A,$A150,Investors!$G:$G,$B150),0)</f>
        <v>0</v>
      </c>
      <c r="H150" s="4">
        <f>IF(AND(SUMIFS(Investors!$P:$P,Investors!$A:$A,$A150,Investors!$G:$G,$B150)-$B$2&lt;=H$4,SUMIFS(Investors!$P:$P,Investors!$A:$A,$A150,Investors!$G:$G,$B150)-$B$2&gt;G$4),SUMIFS(Investors!$Q:$Q,Investors!$A:$A,$A150,Investors!$G:$G,$B150),0)</f>
        <v>158767.96179863013</v>
      </c>
      <c r="I150" s="4">
        <f>IF(AND(SUMIFS(Investors!$P:$P,Investors!$A:$A,$A150,Investors!$G:$G,$B150)-$B$2&lt;=I$4,SUMIFS(Investors!$P:$P,Investors!$A:$A,$A150,Investors!$G:$G,$B150)-$B$2&gt;H$4),SUMIFS(Investors!$Q:$Q,Investors!$A:$A,$A150,Investors!$G:$G,$B150),0)</f>
        <v>0</v>
      </c>
      <c r="J150" s="4">
        <f>IF(AND(SUMIFS(Investors!$P:$P,Investors!$A:$A,$A150,Investors!$G:$G,$B150)-$B$2&lt;=J$4,SUMIFS(Investors!$P:$P,Investors!$A:$A,$A150,Investors!$G:$G,$B150)-$B$2&gt;I$4),SUMIFS(Investors!$Q:$Q,Investors!$A:$A,$A150,Investors!$G:$G,$B150),0)</f>
        <v>0</v>
      </c>
      <c r="K150" s="4">
        <f>IF(AND(SUMIFS(Investors!$P:$P,Investors!$A:$A,$A150,Investors!$G:$G,$B150)-$B$2&lt;=K$4,SUMIFS(Investors!$P:$P,Investors!$A:$A,$A150,Investors!$G:$G,$B150)-$B$2&gt;J$4),SUMIFS(Investors!$Q:$Q,Investors!$A:$A,$A150,Investors!$G:$G,$B150),0)</f>
        <v>0</v>
      </c>
      <c r="L150" s="4">
        <f>IF(AND(SUMIFS(Investors!$P:$P,Investors!$A:$A,$A150,Investors!$G:$G,$B150)-$B$2&lt;=L$4,SUMIFS(Investors!$P:$P,Investors!$A:$A,$A150,Investors!$G:$G,$B150)-$B$2&gt;K$4),SUMIFS(Investors!$Q:$Q,Investors!$A:$A,$A150,Investors!$G:$G,$B150),0)</f>
        <v>0</v>
      </c>
      <c r="M150" s="4">
        <f>IF(AND(SUMIFS(Investors!$P:$P,Investors!$A:$A,$A150,Investors!$G:$G,$B150)-$B$2&lt;=M$4,SUMIFS(Investors!$P:$P,Investors!$A:$A,$A150,Investors!$G:$G,$B150)-$B$2&gt;L$4),SUMIFS(Investors!$Q:$Q,Investors!$A:$A,$A150,Investors!$G:$G,$B150),0)</f>
        <v>0</v>
      </c>
      <c r="N150" s="4">
        <f>IF(AND(SUMIFS(Investors!$P:$P,Investors!$A:$A,$A150,Investors!$G:$G,$B150)-$B$2&lt;=N$4,SUMIFS(Investors!$P:$P,Investors!$A:$A,$A150,Investors!$G:$G,$B150)-$B$2&gt;M$4),SUMIFS(Investors!$Q:$Q,Investors!$A:$A,$A150,Investors!$G:$G,$B150),0)</f>
        <v>0</v>
      </c>
      <c r="O150" s="4">
        <f>IF(AND(SUMIFS(Investors!$P:$P,Investors!$A:$A,$A150,Investors!$G:$G,$B150)-$B$2&lt;=O$4,SUMIFS(Investors!$P:$P,Investors!$A:$A,$A150,Investors!$G:$G,$B150)-$B$2&gt;N$4),SUMIFS(Investors!$Q:$Q,Investors!$A:$A,$A150,Investors!$G:$G,$B150),0)</f>
        <v>0</v>
      </c>
      <c r="P150" s="4">
        <f>IF(AND(SUMIFS(Investors!$P:$P,Investors!$A:$A,$A150,Investors!$G:$G,$B150)-$B$2&lt;=P$4,SUMIFS(Investors!$P:$P,Investors!$A:$A,$A150,Investors!$G:$G,$B150)-$B$2&gt;O$4),SUMIFS(Investors!$Q:$Q,Investors!$A:$A,$A150,Investors!$G:$G,$B150),0)</f>
        <v>0</v>
      </c>
      <c r="Q150" s="4">
        <f>IF(AND(SUMIFS(Investors!$P:$P,Investors!$A:$A,$A150,Investors!$G:$G,$B150)-$B$2&lt;=Q$4,SUMIFS(Investors!$P:$P,Investors!$A:$A,$A150,Investors!$G:$G,$B150)-$B$2&gt;P$4),SUMIFS(Investors!$Q:$Q,Investors!$A:$A,$A150,Investors!$G:$G,$B150),0)</f>
        <v>0</v>
      </c>
      <c r="R150" s="4">
        <f>IF(AND(SUMIFS(Investors!$P:$P,Investors!$A:$A,$A150,Investors!$G:$G,$B150)-$B$2&lt;=R$4,SUMIFS(Investors!$P:$P,Investors!$A:$A,$A150,Investors!$G:$G,$B150)-$B$2&gt;Q$4),SUMIFS(Investors!$Q:$Q,Investors!$A:$A,$A150,Investors!$G:$G,$B150),0)</f>
        <v>0</v>
      </c>
      <c r="S150" s="4">
        <f>IF(AND(SUMIFS(Investors!$P:$P,Investors!$A:$A,$A150,Investors!$G:$G,$B150)-$B$2&lt;=S$4,SUMIFS(Investors!$P:$P,Investors!$A:$A,$A150,Investors!$G:$G,$B150)-$B$2&gt;R$4),SUMIFS(Investors!$Q:$Q,Investors!$A:$A,$A150,Investors!$G:$G,$B150),0)</f>
        <v>0</v>
      </c>
      <c r="T150" s="4">
        <f>IF(AND(SUMIFS(Investors!$P:$P,Investors!$A:$A,$A150,Investors!$G:$G,$B150)-$B$2&lt;=T$4,SUMIFS(Investors!$P:$P,Investors!$A:$A,$A150,Investors!$G:$G,$B150)-$B$2&gt;S$4),SUMIFS(Investors!$Q:$Q,Investors!$A:$A,$A150,Investors!$G:$G,$B150),0)</f>
        <v>0</v>
      </c>
      <c r="U150" s="4">
        <f>IF(AND(SUMIFS(Investors!$P:$P,Investors!$A:$A,$A150,Investors!$G:$G,$B150)-$B$2&lt;=U$4,SUMIFS(Investors!$P:$P,Investors!$A:$A,$A150,Investors!$G:$G,$B150)-$B$2&gt;T$4),SUMIFS(Investors!$Q:$Q,Investors!$A:$A,$A150,Investors!$G:$G,$B150),0)</f>
        <v>0</v>
      </c>
      <c r="V150" s="4">
        <f>IF(AND(SUMIFS(Investors!$P:$P,Investors!$A:$A,$A150,Investors!$G:$G,$B150)-$B$2&lt;=V$4,SUMIFS(Investors!$P:$P,Investors!$A:$A,$A150,Investors!$G:$G,$B150)-$B$2&gt;U$4),SUMIFS(Investors!$Q:$Q,Investors!$A:$A,$A150,Investors!$G:$G,$B150),0)</f>
        <v>0</v>
      </c>
      <c r="W150" s="4">
        <f>IF(AND(SUMIFS(Investors!$P:$P,Investors!$A:$A,$A150,Investors!$G:$G,$B150)-$B$2&lt;=W$4,SUMIFS(Investors!$P:$P,Investors!$A:$A,$A150,Investors!$G:$G,$B150)-$B$2&gt;V$4),SUMIFS(Investors!$Q:$Q,Investors!$A:$A,$A150,Investors!$G:$G,$B150),0)</f>
        <v>0</v>
      </c>
      <c r="X150" s="4">
        <f>IF(AND(SUMIFS(Investors!$P:$P,Investors!$A:$A,$A150,Investors!$G:$G,$B150)-$B$2&lt;=X$4,SUMIFS(Investors!$P:$P,Investors!$A:$A,$A150,Investors!$G:$G,$B150)-$B$2&gt;W$4),SUMIFS(Investors!$Q:$Q,Investors!$A:$A,$A150,Investors!$G:$G,$B150),0)</f>
        <v>0</v>
      </c>
      <c r="Y150" s="4">
        <f>IF(AND(SUMIFS(Investors!$P:$P,Investors!$A:$A,$A150,Investors!$G:$G,$B150)-$B$2&lt;=Y$4,SUMIFS(Investors!$P:$P,Investors!$A:$A,$A150,Investors!$G:$G,$B150)-$B$2&gt;X$4),SUMIFS(Investors!$Q:$Q,Investors!$A:$A,$A150,Investors!$G:$G,$B150),0)</f>
        <v>0</v>
      </c>
      <c r="Z150" s="4">
        <f>IF(AND(SUMIFS(Investors!$P:$P,Investors!$A:$A,$A150,Investors!$G:$G,$B150)-$B$2&lt;=Z$4,SUMIFS(Investors!$P:$P,Investors!$A:$A,$A150,Investors!$G:$G,$B150)-$B$2&gt;Y$4),SUMIFS(Investors!$Q:$Q,Investors!$A:$A,$A150,Investors!$G:$G,$B150),0)</f>
        <v>0</v>
      </c>
      <c r="AA150" s="4">
        <f>IF(AND(SUMIFS(Investors!$P:$P,Investors!$A:$A,$A150,Investors!$G:$G,$B150)-$B$2&lt;=AA$4,SUMIFS(Investors!$P:$P,Investors!$A:$A,$A150,Investors!$G:$G,$B150)-$B$2&gt;Z$4),SUMIFS(Investors!$Q:$Q,Investors!$A:$A,$A150,Investors!$G:$G,$B150),0)</f>
        <v>0</v>
      </c>
      <c r="AB150" s="4">
        <f>IF(AND(SUMIFS(Investors!$P:$P,Investors!$A:$A,$A150,Investors!$G:$G,$B150)-$B$2&lt;=AB$4,SUMIFS(Investors!$P:$P,Investors!$A:$A,$A150,Investors!$G:$G,$B150)-$B$2&gt;AA$4),SUMIFS(Investors!$Q:$Q,Investors!$A:$A,$A150,Investors!$G:$G,$B150),0)</f>
        <v>0</v>
      </c>
      <c r="AC150" s="4">
        <f>IF(AND(SUMIFS(Investors!$P:$P,Investors!$A:$A,$A150,Investors!$G:$G,$B150)-$B$2&lt;=AC$4,SUMIFS(Investors!$P:$P,Investors!$A:$A,$A150,Investors!$G:$G,$B150)-$B$2&gt;AB$4),SUMIFS(Investors!$Q:$Q,Investors!$A:$A,$A150,Investors!$G:$G,$B150),0)</f>
        <v>0</v>
      </c>
    </row>
    <row r="151" spans="1:29">
      <c r="A151" t="s">
        <v>410</v>
      </c>
      <c r="B151" t="s">
        <v>34</v>
      </c>
      <c r="C151" s="4">
        <f t="shared" si="3"/>
        <v>0</v>
      </c>
      <c r="E151" s="4">
        <f>IF(AND(SUMIFS(Investors!$P:$P,Investors!$A:$A,$A151,Investors!$G:$G,$B151)-$B$2&lt;=E$4,SUMIFS(Investors!$P:$P,Investors!$A:$A,$A151,Investors!$G:$G,$B151)-$B$2&gt;D$4),SUMIFS(Investors!$Q:$Q,Investors!$A:$A,$A151,Investors!$G:$G,$B151),0)</f>
        <v>0</v>
      </c>
      <c r="F151" s="4">
        <f>IF(AND(SUMIFS(Investors!$P:$P,Investors!$A:$A,$A151,Investors!$G:$G,$B151)-$B$2&lt;=F$4,SUMIFS(Investors!$P:$P,Investors!$A:$A,$A151,Investors!$G:$G,$B151)-$B$2&gt;E$4),SUMIFS(Investors!$Q:$Q,Investors!$A:$A,$A151,Investors!$G:$G,$B151),0)</f>
        <v>0</v>
      </c>
      <c r="G151" s="4">
        <f>IF(AND(SUMIFS(Investors!$P:$P,Investors!$A:$A,$A151,Investors!$G:$G,$B151)-$B$2&lt;=G$4,SUMIFS(Investors!$P:$P,Investors!$A:$A,$A151,Investors!$G:$G,$B151)-$B$2&gt;F$4),SUMIFS(Investors!$Q:$Q,Investors!$A:$A,$A151,Investors!$G:$G,$B151),0)</f>
        <v>0</v>
      </c>
      <c r="H151" s="4">
        <f>IF(AND(SUMIFS(Investors!$P:$P,Investors!$A:$A,$A151,Investors!$G:$G,$B151)-$B$2&lt;=H$4,SUMIFS(Investors!$P:$P,Investors!$A:$A,$A151,Investors!$G:$G,$B151)-$B$2&gt;G$4),SUMIFS(Investors!$Q:$Q,Investors!$A:$A,$A151,Investors!$G:$G,$B151),0)</f>
        <v>0</v>
      </c>
      <c r="I151" s="4">
        <f>IF(AND(SUMIFS(Investors!$P:$P,Investors!$A:$A,$A151,Investors!$G:$G,$B151)-$B$2&lt;=I$4,SUMIFS(Investors!$P:$P,Investors!$A:$A,$A151,Investors!$G:$G,$B151)-$B$2&gt;H$4),SUMIFS(Investors!$Q:$Q,Investors!$A:$A,$A151,Investors!$G:$G,$B151),0)</f>
        <v>0</v>
      </c>
      <c r="J151" s="4">
        <f>IF(AND(SUMIFS(Investors!$P:$P,Investors!$A:$A,$A151,Investors!$G:$G,$B151)-$B$2&lt;=J$4,SUMIFS(Investors!$P:$P,Investors!$A:$A,$A151,Investors!$G:$G,$B151)-$B$2&gt;I$4),SUMIFS(Investors!$Q:$Q,Investors!$A:$A,$A151,Investors!$G:$G,$B151),0)</f>
        <v>0</v>
      </c>
      <c r="K151" s="4">
        <f>IF(AND(SUMIFS(Investors!$P:$P,Investors!$A:$A,$A151,Investors!$G:$G,$B151)-$B$2&lt;=K$4,SUMIFS(Investors!$P:$P,Investors!$A:$A,$A151,Investors!$G:$G,$B151)-$B$2&gt;J$4),SUMIFS(Investors!$Q:$Q,Investors!$A:$A,$A151,Investors!$G:$G,$B151),0)</f>
        <v>0</v>
      </c>
      <c r="L151" s="4">
        <f>IF(AND(SUMIFS(Investors!$P:$P,Investors!$A:$A,$A151,Investors!$G:$G,$B151)-$B$2&lt;=L$4,SUMIFS(Investors!$P:$P,Investors!$A:$A,$A151,Investors!$G:$G,$B151)-$B$2&gt;K$4),SUMIFS(Investors!$Q:$Q,Investors!$A:$A,$A151,Investors!$G:$G,$B151),0)</f>
        <v>0</v>
      </c>
      <c r="M151" s="4">
        <f>IF(AND(SUMIFS(Investors!$P:$P,Investors!$A:$A,$A151,Investors!$G:$G,$B151)-$B$2&lt;=M$4,SUMIFS(Investors!$P:$P,Investors!$A:$A,$A151,Investors!$G:$G,$B151)-$B$2&gt;L$4),SUMIFS(Investors!$Q:$Q,Investors!$A:$A,$A151,Investors!$G:$G,$B151),0)</f>
        <v>0</v>
      </c>
      <c r="N151" s="4">
        <f>IF(AND(SUMIFS(Investors!$P:$P,Investors!$A:$A,$A151,Investors!$G:$G,$B151)-$B$2&lt;=N$4,SUMIFS(Investors!$P:$P,Investors!$A:$A,$A151,Investors!$G:$G,$B151)-$B$2&gt;M$4),SUMIFS(Investors!$Q:$Q,Investors!$A:$A,$A151,Investors!$G:$G,$B151),0)</f>
        <v>0</v>
      </c>
      <c r="O151" s="4">
        <f>IF(AND(SUMIFS(Investors!$P:$P,Investors!$A:$A,$A151,Investors!$G:$G,$B151)-$B$2&lt;=O$4,SUMIFS(Investors!$P:$P,Investors!$A:$A,$A151,Investors!$G:$G,$B151)-$B$2&gt;N$4),SUMIFS(Investors!$Q:$Q,Investors!$A:$A,$A151,Investors!$G:$G,$B151),0)</f>
        <v>0</v>
      </c>
      <c r="P151" s="4">
        <f>IF(AND(SUMIFS(Investors!$P:$P,Investors!$A:$A,$A151,Investors!$G:$G,$B151)-$B$2&lt;=P$4,SUMIFS(Investors!$P:$P,Investors!$A:$A,$A151,Investors!$G:$G,$B151)-$B$2&gt;O$4),SUMIFS(Investors!$Q:$Q,Investors!$A:$A,$A151,Investors!$G:$G,$B151),0)</f>
        <v>0</v>
      </c>
      <c r="Q151" s="4">
        <f>IF(AND(SUMIFS(Investors!$P:$P,Investors!$A:$A,$A151,Investors!$G:$G,$B151)-$B$2&lt;=Q$4,SUMIFS(Investors!$P:$P,Investors!$A:$A,$A151,Investors!$G:$G,$B151)-$B$2&gt;P$4),SUMIFS(Investors!$Q:$Q,Investors!$A:$A,$A151,Investors!$G:$G,$B151),0)</f>
        <v>0</v>
      </c>
      <c r="R151" s="4">
        <f>IF(AND(SUMIFS(Investors!$P:$P,Investors!$A:$A,$A151,Investors!$G:$G,$B151)-$B$2&lt;=R$4,SUMIFS(Investors!$P:$P,Investors!$A:$A,$A151,Investors!$G:$G,$B151)-$B$2&gt;Q$4),SUMIFS(Investors!$Q:$Q,Investors!$A:$A,$A151,Investors!$G:$G,$B151),0)</f>
        <v>0</v>
      </c>
      <c r="S151" s="4">
        <f>IF(AND(SUMIFS(Investors!$P:$P,Investors!$A:$A,$A151,Investors!$G:$G,$B151)-$B$2&lt;=S$4,SUMIFS(Investors!$P:$P,Investors!$A:$A,$A151,Investors!$G:$G,$B151)-$B$2&gt;R$4),SUMIFS(Investors!$Q:$Q,Investors!$A:$A,$A151,Investors!$G:$G,$B151),0)</f>
        <v>0</v>
      </c>
      <c r="T151" s="4">
        <f>IF(AND(SUMIFS(Investors!$P:$P,Investors!$A:$A,$A151,Investors!$G:$G,$B151)-$B$2&lt;=T$4,SUMIFS(Investors!$P:$P,Investors!$A:$A,$A151,Investors!$G:$G,$B151)-$B$2&gt;S$4),SUMIFS(Investors!$Q:$Q,Investors!$A:$A,$A151,Investors!$G:$G,$B151),0)</f>
        <v>0</v>
      </c>
      <c r="U151" s="4">
        <f>IF(AND(SUMIFS(Investors!$P:$P,Investors!$A:$A,$A151,Investors!$G:$G,$B151)-$B$2&lt;=U$4,SUMIFS(Investors!$P:$P,Investors!$A:$A,$A151,Investors!$G:$G,$B151)-$B$2&gt;T$4),SUMIFS(Investors!$Q:$Q,Investors!$A:$A,$A151,Investors!$G:$G,$B151),0)</f>
        <v>0</v>
      </c>
      <c r="V151" s="4">
        <f>IF(AND(SUMIFS(Investors!$P:$P,Investors!$A:$A,$A151,Investors!$G:$G,$B151)-$B$2&lt;=V$4,SUMIFS(Investors!$P:$P,Investors!$A:$A,$A151,Investors!$G:$G,$B151)-$B$2&gt;U$4),SUMIFS(Investors!$Q:$Q,Investors!$A:$A,$A151,Investors!$G:$G,$B151),0)</f>
        <v>0</v>
      </c>
      <c r="W151" s="4">
        <f>IF(AND(SUMIFS(Investors!$P:$P,Investors!$A:$A,$A151,Investors!$G:$G,$B151)-$B$2&lt;=W$4,SUMIFS(Investors!$P:$P,Investors!$A:$A,$A151,Investors!$G:$G,$B151)-$B$2&gt;V$4),SUMIFS(Investors!$Q:$Q,Investors!$A:$A,$A151,Investors!$G:$G,$B151),0)</f>
        <v>0</v>
      </c>
      <c r="X151" s="4">
        <f>IF(AND(SUMIFS(Investors!$P:$P,Investors!$A:$A,$A151,Investors!$G:$G,$B151)-$B$2&lt;=X$4,SUMIFS(Investors!$P:$P,Investors!$A:$A,$A151,Investors!$G:$G,$B151)-$B$2&gt;W$4),SUMIFS(Investors!$Q:$Q,Investors!$A:$A,$A151,Investors!$G:$G,$B151),0)</f>
        <v>0</v>
      </c>
      <c r="Y151" s="4">
        <f>IF(AND(SUMIFS(Investors!$P:$P,Investors!$A:$A,$A151,Investors!$G:$G,$B151)-$B$2&lt;=Y$4,SUMIFS(Investors!$P:$P,Investors!$A:$A,$A151,Investors!$G:$G,$B151)-$B$2&gt;X$4),SUMIFS(Investors!$Q:$Q,Investors!$A:$A,$A151,Investors!$G:$G,$B151),0)</f>
        <v>0</v>
      </c>
      <c r="Z151" s="4">
        <f>IF(AND(SUMIFS(Investors!$P:$P,Investors!$A:$A,$A151,Investors!$G:$G,$B151)-$B$2&lt;=Z$4,SUMIFS(Investors!$P:$P,Investors!$A:$A,$A151,Investors!$G:$G,$B151)-$B$2&gt;Y$4),SUMIFS(Investors!$Q:$Q,Investors!$A:$A,$A151,Investors!$G:$G,$B151),0)</f>
        <v>0</v>
      </c>
      <c r="AA151" s="4">
        <f>IF(AND(SUMIFS(Investors!$P:$P,Investors!$A:$A,$A151,Investors!$G:$G,$B151)-$B$2&lt;=AA$4,SUMIFS(Investors!$P:$P,Investors!$A:$A,$A151,Investors!$G:$G,$B151)-$B$2&gt;Z$4),SUMIFS(Investors!$Q:$Q,Investors!$A:$A,$A151,Investors!$G:$G,$B151),0)</f>
        <v>0</v>
      </c>
      <c r="AB151" s="4">
        <f>IF(AND(SUMIFS(Investors!$P:$P,Investors!$A:$A,$A151,Investors!$G:$G,$B151)-$B$2&lt;=AB$4,SUMIFS(Investors!$P:$P,Investors!$A:$A,$A151,Investors!$G:$G,$B151)-$B$2&gt;AA$4),SUMIFS(Investors!$Q:$Q,Investors!$A:$A,$A151,Investors!$G:$G,$B151),0)</f>
        <v>0</v>
      </c>
      <c r="AC151" s="4">
        <f>IF(AND(SUMIFS(Investors!$P:$P,Investors!$A:$A,$A151,Investors!$G:$G,$B151)-$B$2&lt;=AC$4,SUMIFS(Investors!$P:$P,Investors!$A:$A,$A151,Investors!$G:$G,$B151)-$B$2&gt;AB$4),SUMIFS(Investors!$Q:$Q,Investors!$A:$A,$A151,Investors!$G:$G,$B151),0)</f>
        <v>0</v>
      </c>
    </row>
    <row r="152" spans="1:29">
      <c r="A152" t="s">
        <v>413</v>
      </c>
      <c r="B152" t="s">
        <v>95</v>
      </c>
      <c r="C152" s="4">
        <f t="shared" si="3"/>
        <v>137104.10958904109</v>
      </c>
      <c r="E152" s="4">
        <f>IF(AND(SUMIFS(Investors!$P:$P,Investors!$A:$A,$A152,Investors!$G:$G,$B152)-$B$2&lt;=E$4,SUMIFS(Investors!$P:$P,Investors!$A:$A,$A152,Investors!$G:$G,$B152)-$B$2&gt;D$4),SUMIFS(Investors!$Q:$Q,Investors!$A:$A,$A152,Investors!$G:$G,$B152),0)</f>
        <v>0</v>
      </c>
      <c r="F152" s="4">
        <f>IF(AND(SUMIFS(Investors!$P:$P,Investors!$A:$A,$A152,Investors!$G:$G,$B152)-$B$2&lt;=F$4,SUMIFS(Investors!$P:$P,Investors!$A:$A,$A152,Investors!$G:$G,$B152)-$B$2&gt;E$4),SUMIFS(Investors!$Q:$Q,Investors!$A:$A,$A152,Investors!$G:$G,$B152),0)</f>
        <v>0</v>
      </c>
      <c r="G152" s="4">
        <f>IF(AND(SUMIFS(Investors!$P:$P,Investors!$A:$A,$A152,Investors!$G:$G,$B152)-$B$2&lt;=G$4,SUMIFS(Investors!$P:$P,Investors!$A:$A,$A152,Investors!$G:$G,$B152)-$B$2&gt;F$4),SUMIFS(Investors!$Q:$Q,Investors!$A:$A,$A152,Investors!$G:$G,$B152),0)</f>
        <v>137104.10958904109</v>
      </c>
      <c r="H152" s="4">
        <f>IF(AND(SUMIFS(Investors!$P:$P,Investors!$A:$A,$A152,Investors!$G:$G,$B152)-$B$2&lt;=H$4,SUMIFS(Investors!$P:$P,Investors!$A:$A,$A152,Investors!$G:$G,$B152)-$B$2&gt;G$4),SUMIFS(Investors!$Q:$Q,Investors!$A:$A,$A152,Investors!$G:$G,$B152),0)</f>
        <v>0</v>
      </c>
      <c r="I152" s="4">
        <f>IF(AND(SUMIFS(Investors!$P:$P,Investors!$A:$A,$A152,Investors!$G:$G,$B152)-$B$2&lt;=I$4,SUMIFS(Investors!$P:$P,Investors!$A:$A,$A152,Investors!$G:$G,$B152)-$B$2&gt;H$4),SUMIFS(Investors!$Q:$Q,Investors!$A:$A,$A152,Investors!$G:$G,$B152),0)</f>
        <v>0</v>
      </c>
      <c r="J152" s="4">
        <f>IF(AND(SUMIFS(Investors!$P:$P,Investors!$A:$A,$A152,Investors!$G:$G,$B152)-$B$2&lt;=J$4,SUMIFS(Investors!$P:$P,Investors!$A:$A,$A152,Investors!$G:$G,$B152)-$B$2&gt;I$4),SUMIFS(Investors!$Q:$Q,Investors!$A:$A,$A152,Investors!$G:$G,$B152),0)</f>
        <v>0</v>
      </c>
      <c r="K152" s="4">
        <f>IF(AND(SUMIFS(Investors!$P:$P,Investors!$A:$A,$A152,Investors!$G:$G,$B152)-$B$2&lt;=K$4,SUMIFS(Investors!$P:$P,Investors!$A:$A,$A152,Investors!$G:$G,$B152)-$B$2&gt;J$4),SUMIFS(Investors!$Q:$Q,Investors!$A:$A,$A152,Investors!$G:$G,$B152),0)</f>
        <v>0</v>
      </c>
      <c r="L152" s="4">
        <f>IF(AND(SUMIFS(Investors!$P:$P,Investors!$A:$A,$A152,Investors!$G:$G,$B152)-$B$2&lt;=L$4,SUMIFS(Investors!$P:$P,Investors!$A:$A,$A152,Investors!$G:$G,$B152)-$B$2&gt;K$4),SUMIFS(Investors!$Q:$Q,Investors!$A:$A,$A152,Investors!$G:$G,$B152),0)</f>
        <v>0</v>
      </c>
      <c r="M152" s="4">
        <f>IF(AND(SUMIFS(Investors!$P:$P,Investors!$A:$A,$A152,Investors!$G:$G,$B152)-$B$2&lt;=M$4,SUMIFS(Investors!$P:$P,Investors!$A:$A,$A152,Investors!$G:$G,$B152)-$B$2&gt;L$4),SUMIFS(Investors!$Q:$Q,Investors!$A:$A,$A152,Investors!$G:$G,$B152),0)</f>
        <v>0</v>
      </c>
      <c r="N152" s="4">
        <f>IF(AND(SUMIFS(Investors!$P:$P,Investors!$A:$A,$A152,Investors!$G:$G,$B152)-$B$2&lt;=N$4,SUMIFS(Investors!$P:$P,Investors!$A:$A,$A152,Investors!$G:$G,$B152)-$B$2&gt;M$4),SUMIFS(Investors!$Q:$Q,Investors!$A:$A,$A152,Investors!$G:$G,$B152),0)</f>
        <v>0</v>
      </c>
      <c r="O152" s="4">
        <f>IF(AND(SUMIFS(Investors!$P:$P,Investors!$A:$A,$A152,Investors!$G:$G,$B152)-$B$2&lt;=O$4,SUMIFS(Investors!$P:$P,Investors!$A:$A,$A152,Investors!$G:$G,$B152)-$B$2&gt;N$4),SUMIFS(Investors!$Q:$Q,Investors!$A:$A,$A152,Investors!$G:$G,$B152),0)</f>
        <v>0</v>
      </c>
      <c r="P152" s="4">
        <f>IF(AND(SUMIFS(Investors!$P:$P,Investors!$A:$A,$A152,Investors!$G:$G,$B152)-$B$2&lt;=P$4,SUMIFS(Investors!$P:$P,Investors!$A:$A,$A152,Investors!$G:$G,$B152)-$B$2&gt;O$4),SUMIFS(Investors!$Q:$Q,Investors!$A:$A,$A152,Investors!$G:$G,$B152),0)</f>
        <v>0</v>
      </c>
      <c r="Q152" s="4">
        <f>IF(AND(SUMIFS(Investors!$P:$P,Investors!$A:$A,$A152,Investors!$G:$G,$B152)-$B$2&lt;=Q$4,SUMIFS(Investors!$P:$P,Investors!$A:$A,$A152,Investors!$G:$G,$B152)-$B$2&gt;P$4),SUMIFS(Investors!$Q:$Q,Investors!$A:$A,$A152,Investors!$G:$G,$B152),0)</f>
        <v>0</v>
      </c>
      <c r="R152" s="4">
        <f>IF(AND(SUMIFS(Investors!$P:$P,Investors!$A:$A,$A152,Investors!$G:$G,$B152)-$B$2&lt;=R$4,SUMIFS(Investors!$P:$P,Investors!$A:$A,$A152,Investors!$G:$G,$B152)-$B$2&gt;Q$4),SUMIFS(Investors!$Q:$Q,Investors!$A:$A,$A152,Investors!$G:$G,$B152),0)</f>
        <v>0</v>
      </c>
      <c r="S152" s="4">
        <f>IF(AND(SUMIFS(Investors!$P:$P,Investors!$A:$A,$A152,Investors!$G:$G,$B152)-$B$2&lt;=S$4,SUMIFS(Investors!$P:$P,Investors!$A:$A,$A152,Investors!$G:$G,$B152)-$B$2&gt;R$4),SUMIFS(Investors!$Q:$Q,Investors!$A:$A,$A152,Investors!$G:$G,$B152),0)</f>
        <v>0</v>
      </c>
      <c r="T152" s="4">
        <f>IF(AND(SUMIFS(Investors!$P:$P,Investors!$A:$A,$A152,Investors!$G:$G,$B152)-$B$2&lt;=T$4,SUMIFS(Investors!$P:$P,Investors!$A:$A,$A152,Investors!$G:$G,$B152)-$B$2&gt;S$4),SUMIFS(Investors!$Q:$Q,Investors!$A:$A,$A152,Investors!$G:$G,$B152),0)</f>
        <v>0</v>
      </c>
      <c r="U152" s="4">
        <f>IF(AND(SUMIFS(Investors!$P:$P,Investors!$A:$A,$A152,Investors!$G:$G,$B152)-$B$2&lt;=U$4,SUMIFS(Investors!$P:$P,Investors!$A:$A,$A152,Investors!$G:$G,$B152)-$B$2&gt;T$4),SUMIFS(Investors!$Q:$Q,Investors!$A:$A,$A152,Investors!$G:$G,$B152),0)</f>
        <v>0</v>
      </c>
      <c r="V152" s="4">
        <f>IF(AND(SUMIFS(Investors!$P:$P,Investors!$A:$A,$A152,Investors!$G:$G,$B152)-$B$2&lt;=V$4,SUMIFS(Investors!$P:$P,Investors!$A:$A,$A152,Investors!$G:$G,$B152)-$B$2&gt;U$4),SUMIFS(Investors!$Q:$Q,Investors!$A:$A,$A152,Investors!$G:$G,$B152),0)</f>
        <v>0</v>
      </c>
      <c r="W152" s="4">
        <f>IF(AND(SUMIFS(Investors!$P:$P,Investors!$A:$A,$A152,Investors!$G:$G,$B152)-$B$2&lt;=W$4,SUMIFS(Investors!$P:$P,Investors!$A:$A,$A152,Investors!$G:$G,$B152)-$B$2&gt;V$4),SUMIFS(Investors!$Q:$Q,Investors!$A:$A,$A152,Investors!$G:$G,$B152),0)</f>
        <v>0</v>
      </c>
      <c r="X152" s="4">
        <f>IF(AND(SUMIFS(Investors!$P:$P,Investors!$A:$A,$A152,Investors!$G:$G,$B152)-$B$2&lt;=X$4,SUMIFS(Investors!$P:$P,Investors!$A:$A,$A152,Investors!$G:$G,$B152)-$B$2&gt;W$4),SUMIFS(Investors!$Q:$Q,Investors!$A:$A,$A152,Investors!$G:$G,$B152),0)</f>
        <v>0</v>
      </c>
      <c r="Y152" s="4">
        <f>IF(AND(SUMIFS(Investors!$P:$P,Investors!$A:$A,$A152,Investors!$G:$G,$B152)-$B$2&lt;=Y$4,SUMIFS(Investors!$P:$P,Investors!$A:$A,$A152,Investors!$G:$G,$B152)-$B$2&gt;X$4),SUMIFS(Investors!$Q:$Q,Investors!$A:$A,$A152,Investors!$G:$G,$B152),0)</f>
        <v>0</v>
      </c>
      <c r="Z152" s="4">
        <f>IF(AND(SUMIFS(Investors!$P:$P,Investors!$A:$A,$A152,Investors!$G:$G,$B152)-$B$2&lt;=Z$4,SUMIFS(Investors!$P:$P,Investors!$A:$A,$A152,Investors!$G:$G,$B152)-$B$2&gt;Y$4),SUMIFS(Investors!$Q:$Q,Investors!$A:$A,$A152,Investors!$G:$G,$B152),0)</f>
        <v>0</v>
      </c>
      <c r="AA152" s="4">
        <f>IF(AND(SUMIFS(Investors!$P:$P,Investors!$A:$A,$A152,Investors!$G:$G,$B152)-$B$2&lt;=AA$4,SUMIFS(Investors!$P:$P,Investors!$A:$A,$A152,Investors!$G:$G,$B152)-$B$2&gt;Z$4),SUMIFS(Investors!$Q:$Q,Investors!$A:$A,$A152,Investors!$G:$G,$B152),0)</f>
        <v>0</v>
      </c>
      <c r="AB152" s="4">
        <f>IF(AND(SUMIFS(Investors!$P:$P,Investors!$A:$A,$A152,Investors!$G:$G,$B152)-$B$2&lt;=AB$4,SUMIFS(Investors!$P:$P,Investors!$A:$A,$A152,Investors!$G:$G,$B152)-$B$2&gt;AA$4),SUMIFS(Investors!$Q:$Q,Investors!$A:$A,$A152,Investors!$G:$G,$B152),0)</f>
        <v>0</v>
      </c>
      <c r="AC152" s="4">
        <f>IF(AND(SUMIFS(Investors!$P:$P,Investors!$A:$A,$A152,Investors!$G:$G,$B152)-$B$2&lt;=AC$4,SUMIFS(Investors!$P:$P,Investors!$A:$A,$A152,Investors!$G:$G,$B152)-$B$2&gt;AB$4),SUMIFS(Investors!$Q:$Q,Investors!$A:$A,$A152,Investors!$G:$G,$B152),0)</f>
        <v>0</v>
      </c>
    </row>
    <row r="153" spans="1:29">
      <c r="A153" t="s">
        <v>413</v>
      </c>
      <c r="B153" t="s">
        <v>242</v>
      </c>
      <c r="C153" s="4">
        <f t="shared" si="3"/>
        <v>0</v>
      </c>
      <c r="E153" s="4">
        <f>IF(AND(SUMIFS(Investors!$P:$P,Investors!$A:$A,$A153,Investors!$G:$G,$B153)-$B$2&lt;=E$4,SUMIFS(Investors!$P:$P,Investors!$A:$A,$A153,Investors!$G:$G,$B153)-$B$2&gt;D$4),SUMIFS(Investors!$Q:$Q,Investors!$A:$A,$A153,Investors!$G:$G,$B153),0)</f>
        <v>0</v>
      </c>
      <c r="F153" s="4">
        <f>IF(AND(SUMIFS(Investors!$P:$P,Investors!$A:$A,$A153,Investors!$G:$G,$B153)-$B$2&lt;=F$4,SUMIFS(Investors!$P:$P,Investors!$A:$A,$A153,Investors!$G:$G,$B153)-$B$2&gt;E$4),SUMIFS(Investors!$Q:$Q,Investors!$A:$A,$A153,Investors!$G:$G,$B153),0)</f>
        <v>0</v>
      </c>
      <c r="G153" s="4">
        <f>IF(AND(SUMIFS(Investors!$P:$P,Investors!$A:$A,$A153,Investors!$G:$G,$B153)-$B$2&lt;=G$4,SUMIFS(Investors!$P:$P,Investors!$A:$A,$A153,Investors!$G:$G,$B153)-$B$2&gt;F$4),SUMIFS(Investors!$Q:$Q,Investors!$A:$A,$A153,Investors!$G:$G,$B153),0)</f>
        <v>0</v>
      </c>
      <c r="H153" s="4">
        <f>IF(AND(SUMIFS(Investors!$P:$P,Investors!$A:$A,$A153,Investors!$G:$G,$B153)-$B$2&lt;=H$4,SUMIFS(Investors!$P:$P,Investors!$A:$A,$A153,Investors!$G:$G,$B153)-$B$2&gt;G$4),SUMIFS(Investors!$Q:$Q,Investors!$A:$A,$A153,Investors!$G:$G,$B153),0)</f>
        <v>0</v>
      </c>
      <c r="I153" s="4">
        <f>IF(AND(SUMIFS(Investors!$P:$P,Investors!$A:$A,$A153,Investors!$G:$G,$B153)-$B$2&lt;=I$4,SUMIFS(Investors!$P:$P,Investors!$A:$A,$A153,Investors!$G:$G,$B153)-$B$2&gt;H$4),SUMIFS(Investors!$Q:$Q,Investors!$A:$A,$A153,Investors!$G:$G,$B153),0)</f>
        <v>0</v>
      </c>
      <c r="J153" s="4">
        <f>IF(AND(SUMIFS(Investors!$P:$P,Investors!$A:$A,$A153,Investors!$G:$G,$B153)-$B$2&lt;=J$4,SUMIFS(Investors!$P:$P,Investors!$A:$A,$A153,Investors!$G:$G,$B153)-$B$2&gt;I$4),SUMIFS(Investors!$Q:$Q,Investors!$A:$A,$A153,Investors!$G:$G,$B153),0)</f>
        <v>0</v>
      </c>
      <c r="K153" s="4">
        <f>IF(AND(SUMIFS(Investors!$P:$P,Investors!$A:$A,$A153,Investors!$G:$G,$B153)-$B$2&lt;=K$4,SUMIFS(Investors!$P:$P,Investors!$A:$A,$A153,Investors!$G:$G,$B153)-$B$2&gt;J$4),SUMIFS(Investors!$Q:$Q,Investors!$A:$A,$A153,Investors!$G:$G,$B153),0)</f>
        <v>0</v>
      </c>
      <c r="L153" s="4">
        <f>IF(AND(SUMIFS(Investors!$P:$P,Investors!$A:$A,$A153,Investors!$G:$G,$B153)-$B$2&lt;=L$4,SUMIFS(Investors!$P:$P,Investors!$A:$A,$A153,Investors!$G:$G,$B153)-$B$2&gt;K$4),SUMIFS(Investors!$Q:$Q,Investors!$A:$A,$A153,Investors!$G:$G,$B153),0)</f>
        <v>0</v>
      </c>
      <c r="M153" s="4">
        <f>IF(AND(SUMIFS(Investors!$P:$P,Investors!$A:$A,$A153,Investors!$G:$G,$B153)-$B$2&lt;=M$4,SUMIFS(Investors!$P:$P,Investors!$A:$A,$A153,Investors!$G:$G,$B153)-$B$2&gt;L$4),SUMIFS(Investors!$Q:$Q,Investors!$A:$A,$A153,Investors!$G:$G,$B153),0)</f>
        <v>0</v>
      </c>
      <c r="N153" s="4">
        <f>IF(AND(SUMIFS(Investors!$P:$P,Investors!$A:$A,$A153,Investors!$G:$G,$B153)-$B$2&lt;=N$4,SUMIFS(Investors!$P:$P,Investors!$A:$A,$A153,Investors!$G:$G,$B153)-$B$2&gt;M$4),SUMIFS(Investors!$Q:$Q,Investors!$A:$A,$A153,Investors!$G:$G,$B153),0)</f>
        <v>0</v>
      </c>
      <c r="O153" s="4">
        <f>IF(AND(SUMIFS(Investors!$P:$P,Investors!$A:$A,$A153,Investors!$G:$G,$B153)-$B$2&lt;=O$4,SUMIFS(Investors!$P:$P,Investors!$A:$A,$A153,Investors!$G:$G,$B153)-$B$2&gt;N$4),SUMIFS(Investors!$Q:$Q,Investors!$A:$A,$A153,Investors!$G:$G,$B153),0)</f>
        <v>0</v>
      </c>
      <c r="P153" s="4">
        <f>IF(AND(SUMIFS(Investors!$P:$P,Investors!$A:$A,$A153,Investors!$G:$G,$B153)-$B$2&lt;=P$4,SUMIFS(Investors!$P:$P,Investors!$A:$A,$A153,Investors!$G:$G,$B153)-$B$2&gt;O$4),SUMIFS(Investors!$Q:$Q,Investors!$A:$A,$A153,Investors!$G:$G,$B153),0)</f>
        <v>0</v>
      </c>
      <c r="Q153" s="4">
        <f>IF(AND(SUMIFS(Investors!$P:$P,Investors!$A:$A,$A153,Investors!$G:$G,$B153)-$B$2&lt;=Q$4,SUMIFS(Investors!$P:$P,Investors!$A:$A,$A153,Investors!$G:$G,$B153)-$B$2&gt;P$4),SUMIFS(Investors!$Q:$Q,Investors!$A:$A,$A153,Investors!$G:$G,$B153),0)</f>
        <v>0</v>
      </c>
      <c r="R153" s="4">
        <f>IF(AND(SUMIFS(Investors!$P:$P,Investors!$A:$A,$A153,Investors!$G:$G,$B153)-$B$2&lt;=R$4,SUMIFS(Investors!$P:$P,Investors!$A:$A,$A153,Investors!$G:$G,$B153)-$B$2&gt;Q$4),SUMIFS(Investors!$Q:$Q,Investors!$A:$A,$A153,Investors!$G:$G,$B153),0)</f>
        <v>0</v>
      </c>
      <c r="S153" s="4">
        <f>IF(AND(SUMIFS(Investors!$P:$P,Investors!$A:$A,$A153,Investors!$G:$G,$B153)-$B$2&lt;=S$4,SUMIFS(Investors!$P:$P,Investors!$A:$A,$A153,Investors!$G:$G,$B153)-$B$2&gt;R$4),SUMIFS(Investors!$Q:$Q,Investors!$A:$A,$A153,Investors!$G:$G,$B153),0)</f>
        <v>0</v>
      </c>
      <c r="T153" s="4">
        <f>IF(AND(SUMIFS(Investors!$P:$P,Investors!$A:$A,$A153,Investors!$G:$G,$B153)-$B$2&lt;=T$4,SUMIFS(Investors!$P:$P,Investors!$A:$A,$A153,Investors!$G:$G,$B153)-$B$2&gt;S$4),SUMIFS(Investors!$Q:$Q,Investors!$A:$A,$A153,Investors!$G:$G,$B153),0)</f>
        <v>0</v>
      </c>
      <c r="U153" s="4">
        <f>IF(AND(SUMIFS(Investors!$P:$P,Investors!$A:$A,$A153,Investors!$G:$G,$B153)-$B$2&lt;=U$4,SUMIFS(Investors!$P:$P,Investors!$A:$A,$A153,Investors!$G:$G,$B153)-$B$2&gt;T$4),SUMIFS(Investors!$Q:$Q,Investors!$A:$A,$A153,Investors!$G:$G,$B153),0)</f>
        <v>0</v>
      </c>
      <c r="V153" s="4">
        <f>IF(AND(SUMIFS(Investors!$P:$P,Investors!$A:$A,$A153,Investors!$G:$G,$B153)-$B$2&lt;=V$4,SUMIFS(Investors!$P:$P,Investors!$A:$A,$A153,Investors!$G:$G,$B153)-$B$2&gt;U$4),SUMIFS(Investors!$Q:$Q,Investors!$A:$A,$A153,Investors!$G:$G,$B153),0)</f>
        <v>0</v>
      </c>
      <c r="W153" s="4">
        <f>IF(AND(SUMIFS(Investors!$P:$P,Investors!$A:$A,$A153,Investors!$G:$G,$B153)-$B$2&lt;=W$4,SUMIFS(Investors!$P:$P,Investors!$A:$A,$A153,Investors!$G:$G,$B153)-$B$2&gt;V$4),SUMIFS(Investors!$Q:$Q,Investors!$A:$A,$A153,Investors!$G:$G,$B153),0)</f>
        <v>0</v>
      </c>
      <c r="X153" s="4">
        <f>IF(AND(SUMIFS(Investors!$P:$P,Investors!$A:$A,$A153,Investors!$G:$G,$B153)-$B$2&lt;=X$4,SUMIFS(Investors!$P:$P,Investors!$A:$A,$A153,Investors!$G:$G,$B153)-$B$2&gt;W$4),SUMIFS(Investors!$Q:$Q,Investors!$A:$A,$A153,Investors!$G:$G,$B153),0)</f>
        <v>0</v>
      </c>
      <c r="Y153" s="4">
        <f>IF(AND(SUMIFS(Investors!$P:$P,Investors!$A:$A,$A153,Investors!$G:$G,$B153)-$B$2&lt;=Y$4,SUMIFS(Investors!$P:$P,Investors!$A:$A,$A153,Investors!$G:$G,$B153)-$B$2&gt;X$4),SUMIFS(Investors!$Q:$Q,Investors!$A:$A,$A153,Investors!$G:$G,$B153),0)</f>
        <v>0</v>
      </c>
      <c r="Z153" s="4">
        <f>IF(AND(SUMIFS(Investors!$P:$P,Investors!$A:$A,$A153,Investors!$G:$G,$B153)-$B$2&lt;=Z$4,SUMIFS(Investors!$P:$P,Investors!$A:$A,$A153,Investors!$G:$G,$B153)-$B$2&gt;Y$4),SUMIFS(Investors!$Q:$Q,Investors!$A:$A,$A153,Investors!$G:$G,$B153),0)</f>
        <v>0</v>
      </c>
      <c r="AA153" s="4">
        <f>IF(AND(SUMIFS(Investors!$P:$P,Investors!$A:$A,$A153,Investors!$G:$G,$B153)-$B$2&lt;=AA$4,SUMIFS(Investors!$P:$P,Investors!$A:$A,$A153,Investors!$G:$G,$B153)-$B$2&gt;Z$4),SUMIFS(Investors!$Q:$Q,Investors!$A:$A,$A153,Investors!$G:$G,$B153),0)</f>
        <v>0</v>
      </c>
      <c r="AB153" s="4">
        <f>IF(AND(SUMIFS(Investors!$P:$P,Investors!$A:$A,$A153,Investors!$G:$G,$B153)-$B$2&lt;=AB$4,SUMIFS(Investors!$P:$P,Investors!$A:$A,$A153,Investors!$G:$G,$B153)-$B$2&gt;AA$4),SUMIFS(Investors!$Q:$Q,Investors!$A:$A,$A153,Investors!$G:$G,$B153),0)</f>
        <v>0</v>
      </c>
      <c r="AC153" s="4">
        <f>IF(AND(SUMIFS(Investors!$P:$P,Investors!$A:$A,$A153,Investors!$G:$G,$B153)-$B$2&lt;=AC$4,SUMIFS(Investors!$P:$P,Investors!$A:$A,$A153,Investors!$G:$G,$B153)-$B$2&gt;AB$4),SUMIFS(Investors!$Q:$Q,Investors!$A:$A,$A153,Investors!$G:$G,$B153),0)</f>
        <v>0</v>
      </c>
    </row>
    <row r="154" spans="1:29">
      <c r="A154" t="s">
        <v>413</v>
      </c>
      <c r="B154" t="s">
        <v>243</v>
      </c>
      <c r="C154" s="4">
        <f t="shared" si="3"/>
        <v>0</v>
      </c>
      <c r="E154" s="4">
        <f>IF(AND(SUMIFS(Investors!$P:$P,Investors!$A:$A,$A154,Investors!$G:$G,$B154)-$B$2&lt;=E$4,SUMIFS(Investors!$P:$P,Investors!$A:$A,$A154,Investors!$G:$G,$B154)-$B$2&gt;D$4),SUMIFS(Investors!$Q:$Q,Investors!$A:$A,$A154,Investors!$G:$G,$B154),0)</f>
        <v>0</v>
      </c>
      <c r="F154" s="4">
        <f>IF(AND(SUMIFS(Investors!$P:$P,Investors!$A:$A,$A154,Investors!$G:$G,$B154)-$B$2&lt;=F$4,SUMIFS(Investors!$P:$P,Investors!$A:$A,$A154,Investors!$G:$G,$B154)-$B$2&gt;E$4),SUMIFS(Investors!$Q:$Q,Investors!$A:$A,$A154,Investors!$G:$G,$B154),0)</f>
        <v>0</v>
      </c>
      <c r="G154" s="4">
        <f>IF(AND(SUMIFS(Investors!$P:$P,Investors!$A:$A,$A154,Investors!$G:$G,$B154)-$B$2&lt;=G$4,SUMIFS(Investors!$P:$P,Investors!$A:$A,$A154,Investors!$G:$G,$B154)-$B$2&gt;F$4),SUMIFS(Investors!$Q:$Q,Investors!$A:$A,$A154,Investors!$G:$G,$B154),0)</f>
        <v>0</v>
      </c>
      <c r="H154" s="4">
        <f>IF(AND(SUMIFS(Investors!$P:$P,Investors!$A:$A,$A154,Investors!$G:$G,$B154)-$B$2&lt;=H$4,SUMIFS(Investors!$P:$P,Investors!$A:$A,$A154,Investors!$G:$G,$B154)-$B$2&gt;G$4),SUMIFS(Investors!$Q:$Q,Investors!$A:$A,$A154,Investors!$G:$G,$B154),0)</f>
        <v>0</v>
      </c>
      <c r="I154" s="4">
        <f>IF(AND(SUMIFS(Investors!$P:$P,Investors!$A:$A,$A154,Investors!$G:$G,$B154)-$B$2&lt;=I$4,SUMIFS(Investors!$P:$P,Investors!$A:$A,$A154,Investors!$G:$G,$B154)-$B$2&gt;H$4),SUMIFS(Investors!$Q:$Q,Investors!$A:$A,$A154,Investors!$G:$G,$B154),0)</f>
        <v>0</v>
      </c>
      <c r="J154" s="4">
        <f>IF(AND(SUMIFS(Investors!$P:$P,Investors!$A:$A,$A154,Investors!$G:$G,$B154)-$B$2&lt;=J$4,SUMIFS(Investors!$P:$P,Investors!$A:$A,$A154,Investors!$G:$G,$B154)-$B$2&gt;I$4),SUMIFS(Investors!$Q:$Q,Investors!$A:$A,$A154,Investors!$G:$G,$B154),0)</f>
        <v>0</v>
      </c>
      <c r="K154" s="4">
        <f>IF(AND(SUMIFS(Investors!$P:$P,Investors!$A:$A,$A154,Investors!$G:$G,$B154)-$B$2&lt;=K$4,SUMIFS(Investors!$P:$P,Investors!$A:$A,$A154,Investors!$G:$G,$B154)-$B$2&gt;J$4),SUMIFS(Investors!$Q:$Q,Investors!$A:$A,$A154,Investors!$G:$G,$B154),0)</f>
        <v>0</v>
      </c>
      <c r="L154" s="4">
        <f>IF(AND(SUMIFS(Investors!$P:$P,Investors!$A:$A,$A154,Investors!$G:$G,$B154)-$B$2&lt;=L$4,SUMIFS(Investors!$P:$P,Investors!$A:$A,$A154,Investors!$G:$G,$B154)-$B$2&gt;K$4),SUMIFS(Investors!$Q:$Q,Investors!$A:$A,$A154,Investors!$G:$G,$B154),0)</f>
        <v>0</v>
      </c>
      <c r="M154" s="4">
        <f>IF(AND(SUMIFS(Investors!$P:$P,Investors!$A:$A,$A154,Investors!$G:$G,$B154)-$B$2&lt;=M$4,SUMIFS(Investors!$P:$P,Investors!$A:$A,$A154,Investors!$G:$G,$B154)-$B$2&gt;L$4),SUMIFS(Investors!$Q:$Q,Investors!$A:$A,$A154,Investors!$G:$G,$B154),0)</f>
        <v>0</v>
      </c>
      <c r="N154" s="4">
        <f>IF(AND(SUMIFS(Investors!$P:$P,Investors!$A:$A,$A154,Investors!$G:$G,$B154)-$B$2&lt;=N$4,SUMIFS(Investors!$P:$P,Investors!$A:$A,$A154,Investors!$G:$G,$B154)-$B$2&gt;M$4),SUMIFS(Investors!$Q:$Q,Investors!$A:$A,$A154,Investors!$G:$G,$B154),0)</f>
        <v>0</v>
      </c>
      <c r="O154" s="4">
        <f>IF(AND(SUMIFS(Investors!$P:$P,Investors!$A:$A,$A154,Investors!$G:$G,$B154)-$B$2&lt;=O$4,SUMIFS(Investors!$P:$P,Investors!$A:$A,$A154,Investors!$G:$G,$B154)-$B$2&gt;N$4),SUMIFS(Investors!$Q:$Q,Investors!$A:$A,$A154,Investors!$G:$G,$B154),0)</f>
        <v>0</v>
      </c>
      <c r="P154" s="4">
        <f>IF(AND(SUMIFS(Investors!$P:$P,Investors!$A:$A,$A154,Investors!$G:$G,$B154)-$B$2&lt;=P$4,SUMIFS(Investors!$P:$P,Investors!$A:$A,$A154,Investors!$G:$G,$B154)-$B$2&gt;O$4),SUMIFS(Investors!$Q:$Q,Investors!$A:$A,$A154,Investors!$G:$G,$B154),0)</f>
        <v>0</v>
      </c>
      <c r="Q154" s="4">
        <f>IF(AND(SUMIFS(Investors!$P:$P,Investors!$A:$A,$A154,Investors!$G:$G,$B154)-$B$2&lt;=Q$4,SUMIFS(Investors!$P:$P,Investors!$A:$A,$A154,Investors!$G:$G,$B154)-$B$2&gt;P$4),SUMIFS(Investors!$Q:$Q,Investors!$A:$A,$A154,Investors!$G:$G,$B154),0)</f>
        <v>0</v>
      </c>
      <c r="R154" s="4">
        <f>IF(AND(SUMIFS(Investors!$P:$P,Investors!$A:$A,$A154,Investors!$G:$G,$B154)-$B$2&lt;=R$4,SUMIFS(Investors!$P:$P,Investors!$A:$A,$A154,Investors!$G:$G,$B154)-$B$2&gt;Q$4),SUMIFS(Investors!$Q:$Q,Investors!$A:$A,$A154,Investors!$G:$G,$B154),0)</f>
        <v>0</v>
      </c>
      <c r="S154" s="4">
        <f>IF(AND(SUMIFS(Investors!$P:$P,Investors!$A:$A,$A154,Investors!$G:$G,$B154)-$B$2&lt;=S$4,SUMIFS(Investors!$P:$P,Investors!$A:$A,$A154,Investors!$G:$G,$B154)-$B$2&gt;R$4),SUMIFS(Investors!$Q:$Q,Investors!$A:$A,$A154,Investors!$G:$G,$B154),0)</f>
        <v>0</v>
      </c>
      <c r="T154" s="4">
        <f>IF(AND(SUMIFS(Investors!$P:$P,Investors!$A:$A,$A154,Investors!$G:$G,$B154)-$B$2&lt;=T$4,SUMIFS(Investors!$P:$P,Investors!$A:$A,$A154,Investors!$G:$G,$B154)-$B$2&gt;S$4),SUMIFS(Investors!$Q:$Q,Investors!$A:$A,$A154,Investors!$G:$G,$B154),0)</f>
        <v>0</v>
      </c>
      <c r="U154" s="4">
        <f>IF(AND(SUMIFS(Investors!$P:$P,Investors!$A:$A,$A154,Investors!$G:$G,$B154)-$B$2&lt;=U$4,SUMIFS(Investors!$P:$P,Investors!$A:$A,$A154,Investors!$G:$G,$B154)-$B$2&gt;T$4),SUMIFS(Investors!$Q:$Q,Investors!$A:$A,$A154,Investors!$G:$G,$B154),0)</f>
        <v>0</v>
      </c>
      <c r="V154" s="4">
        <f>IF(AND(SUMIFS(Investors!$P:$P,Investors!$A:$A,$A154,Investors!$G:$G,$B154)-$B$2&lt;=V$4,SUMIFS(Investors!$P:$P,Investors!$A:$A,$A154,Investors!$G:$G,$B154)-$B$2&gt;U$4),SUMIFS(Investors!$Q:$Q,Investors!$A:$A,$A154,Investors!$G:$G,$B154),0)</f>
        <v>0</v>
      </c>
      <c r="W154" s="4">
        <f>IF(AND(SUMIFS(Investors!$P:$P,Investors!$A:$A,$A154,Investors!$G:$G,$B154)-$B$2&lt;=W$4,SUMIFS(Investors!$P:$P,Investors!$A:$A,$A154,Investors!$G:$G,$B154)-$B$2&gt;V$4),SUMIFS(Investors!$Q:$Q,Investors!$A:$A,$A154,Investors!$G:$G,$B154),0)</f>
        <v>0</v>
      </c>
      <c r="X154" s="4">
        <f>IF(AND(SUMIFS(Investors!$P:$P,Investors!$A:$A,$A154,Investors!$G:$G,$B154)-$B$2&lt;=X$4,SUMIFS(Investors!$P:$P,Investors!$A:$A,$A154,Investors!$G:$G,$B154)-$B$2&gt;W$4),SUMIFS(Investors!$Q:$Q,Investors!$A:$A,$A154,Investors!$G:$G,$B154),0)</f>
        <v>0</v>
      </c>
      <c r="Y154" s="4">
        <f>IF(AND(SUMIFS(Investors!$P:$P,Investors!$A:$A,$A154,Investors!$G:$G,$B154)-$B$2&lt;=Y$4,SUMIFS(Investors!$P:$P,Investors!$A:$A,$A154,Investors!$G:$G,$B154)-$B$2&gt;X$4),SUMIFS(Investors!$Q:$Q,Investors!$A:$A,$A154,Investors!$G:$G,$B154),0)</f>
        <v>0</v>
      </c>
      <c r="Z154" s="4">
        <f>IF(AND(SUMIFS(Investors!$P:$P,Investors!$A:$A,$A154,Investors!$G:$G,$B154)-$B$2&lt;=Z$4,SUMIFS(Investors!$P:$P,Investors!$A:$A,$A154,Investors!$G:$G,$B154)-$B$2&gt;Y$4),SUMIFS(Investors!$Q:$Q,Investors!$A:$A,$A154,Investors!$G:$G,$B154),0)</f>
        <v>0</v>
      </c>
      <c r="AA154" s="4">
        <f>IF(AND(SUMIFS(Investors!$P:$P,Investors!$A:$A,$A154,Investors!$G:$G,$B154)-$B$2&lt;=AA$4,SUMIFS(Investors!$P:$P,Investors!$A:$A,$A154,Investors!$G:$G,$B154)-$B$2&gt;Z$4),SUMIFS(Investors!$Q:$Q,Investors!$A:$A,$A154,Investors!$G:$G,$B154),0)</f>
        <v>0</v>
      </c>
      <c r="AB154" s="4">
        <f>IF(AND(SUMIFS(Investors!$P:$P,Investors!$A:$A,$A154,Investors!$G:$G,$B154)-$B$2&lt;=AB$4,SUMIFS(Investors!$P:$P,Investors!$A:$A,$A154,Investors!$G:$G,$B154)-$B$2&gt;AA$4),SUMIFS(Investors!$Q:$Q,Investors!$A:$A,$A154,Investors!$G:$G,$B154),0)</f>
        <v>0</v>
      </c>
      <c r="AC154" s="4">
        <f>IF(AND(SUMIFS(Investors!$P:$P,Investors!$A:$A,$A154,Investors!$G:$G,$B154)-$B$2&lt;=AC$4,SUMIFS(Investors!$P:$P,Investors!$A:$A,$A154,Investors!$G:$G,$B154)-$B$2&gt;AB$4),SUMIFS(Investors!$Q:$Q,Investors!$A:$A,$A154,Investors!$G:$G,$B154),0)</f>
        <v>0</v>
      </c>
    </row>
    <row r="155" spans="1:29">
      <c r="A155" t="s">
        <v>413</v>
      </c>
      <c r="B155" t="s">
        <v>206</v>
      </c>
      <c r="C155" s="4">
        <f t="shared" si="3"/>
        <v>201571.23287671234</v>
      </c>
      <c r="E155" s="4">
        <f>IF(AND(SUMIFS(Investors!$P:$P,Investors!$A:$A,$A155,Investors!$G:$G,$B155)-$B$2&lt;=E$4,SUMIFS(Investors!$P:$P,Investors!$A:$A,$A155,Investors!$G:$G,$B155)-$B$2&gt;D$4),SUMIFS(Investors!$Q:$Q,Investors!$A:$A,$A155,Investors!$G:$G,$B155),0)</f>
        <v>0</v>
      </c>
      <c r="F155" s="4">
        <f>IF(AND(SUMIFS(Investors!$P:$P,Investors!$A:$A,$A155,Investors!$G:$G,$B155)-$B$2&lt;=F$4,SUMIFS(Investors!$P:$P,Investors!$A:$A,$A155,Investors!$G:$G,$B155)-$B$2&gt;E$4),SUMIFS(Investors!$Q:$Q,Investors!$A:$A,$A155,Investors!$G:$G,$B155),0)</f>
        <v>0</v>
      </c>
      <c r="G155" s="4">
        <f>IF(AND(SUMIFS(Investors!$P:$P,Investors!$A:$A,$A155,Investors!$G:$G,$B155)-$B$2&lt;=G$4,SUMIFS(Investors!$P:$P,Investors!$A:$A,$A155,Investors!$G:$G,$B155)-$B$2&gt;F$4),SUMIFS(Investors!$Q:$Q,Investors!$A:$A,$A155,Investors!$G:$G,$B155),0)</f>
        <v>0</v>
      </c>
      <c r="H155" s="4">
        <f>IF(AND(SUMIFS(Investors!$P:$P,Investors!$A:$A,$A155,Investors!$G:$G,$B155)-$B$2&lt;=H$4,SUMIFS(Investors!$P:$P,Investors!$A:$A,$A155,Investors!$G:$G,$B155)-$B$2&gt;G$4),SUMIFS(Investors!$Q:$Q,Investors!$A:$A,$A155,Investors!$G:$G,$B155),0)</f>
        <v>0</v>
      </c>
      <c r="I155" s="4">
        <f>IF(AND(SUMIFS(Investors!$P:$P,Investors!$A:$A,$A155,Investors!$G:$G,$B155)-$B$2&lt;=I$4,SUMIFS(Investors!$P:$P,Investors!$A:$A,$A155,Investors!$G:$G,$B155)-$B$2&gt;H$4),SUMIFS(Investors!$Q:$Q,Investors!$A:$A,$A155,Investors!$G:$G,$B155),0)</f>
        <v>0</v>
      </c>
      <c r="J155" s="4">
        <f>IF(AND(SUMIFS(Investors!$P:$P,Investors!$A:$A,$A155,Investors!$G:$G,$B155)-$B$2&lt;=J$4,SUMIFS(Investors!$P:$P,Investors!$A:$A,$A155,Investors!$G:$G,$B155)-$B$2&gt;I$4),SUMIFS(Investors!$Q:$Q,Investors!$A:$A,$A155,Investors!$G:$G,$B155),0)</f>
        <v>0</v>
      </c>
      <c r="K155" s="4">
        <f>IF(AND(SUMIFS(Investors!$P:$P,Investors!$A:$A,$A155,Investors!$G:$G,$B155)-$B$2&lt;=K$4,SUMIFS(Investors!$P:$P,Investors!$A:$A,$A155,Investors!$G:$G,$B155)-$B$2&gt;J$4),SUMIFS(Investors!$Q:$Q,Investors!$A:$A,$A155,Investors!$G:$G,$B155),0)</f>
        <v>201571.23287671234</v>
      </c>
      <c r="L155" s="4">
        <f>IF(AND(SUMIFS(Investors!$P:$P,Investors!$A:$A,$A155,Investors!$G:$G,$B155)-$B$2&lt;=L$4,SUMIFS(Investors!$P:$P,Investors!$A:$A,$A155,Investors!$G:$G,$B155)-$B$2&gt;K$4),SUMIFS(Investors!$Q:$Q,Investors!$A:$A,$A155,Investors!$G:$G,$B155),0)</f>
        <v>0</v>
      </c>
      <c r="M155" s="4">
        <f>IF(AND(SUMIFS(Investors!$P:$P,Investors!$A:$A,$A155,Investors!$G:$G,$B155)-$B$2&lt;=M$4,SUMIFS(Investors!$P:$P,Investors!$A:$A,$A155,Investors!$G:$G,$B155)-$B$2&gt;L$4),SUMIFS(Investors!$Q:$Q,Investors!$A:$A,$A155,Investors!$G:$G,$B155),0)</f>
        <v>0</v>
      </c>
      <c r="N155" s="4">
        <f>IF(AND(SUMIFS(Investors!$P:$P,Investors!$A:$A,$A155,Investors!$G:$G,$B155)-$B$2&lt;=N$4,SUMIFS(Investors!$P:$P,Investors!$A:$A,$A155,Investors!$G:$G,$B155)-$B$2&gt;M$4),SUMIFS(Investors!$Q:$Q,Investors!$A:$A,$A155,Investors!$G:$G,$B155),0)</f>
        <v>0</v>
      </c>
      <c r="O155" s="4">
        <f>IF(AND(SUMIFS(Investors!$P:$P,Investors!$A:$A,$A155,Investors!$G:$G,$B155)-$B$2&lt;=O$4,SUMIFS(Investors!$P:$P,Investors!$A:$A,$A155,Investors!$G:$G,$B155)-$B$2&gt;N$4),SUMIFS(Investors!$Q:$Q,Investors!$A:$A,$A155,Investors!$G:$G,$B155),0)</f>
        <v>0</v>
      </c>
      <c r="P155" s="4">
        <f>IF(AND(SUMIFS(Investors!$P:$P,Investors!$A:$A,$A155,Investors!$G:$G,$B155)-$B$2&lt;=P$4,SUMIFS(Investors!$P:$P,Investors!$A:$A,$A155,Investors!$G:$G,$B155)-$B$2&gt;O$4),SUMIFS(Investors!$Q:$Q,Investors!$A:$A,$A155,Investors!$G:$G,$B155),0)</f>
        <v>0</v>
      </c>
      <c r="Q155" s="4">
        <f>IF(AND(SUMIFS(Investors!$P:$P,Investors!$A:$A,$A155,Investors!$G:$G,$B155)-$B$2&lt;=Q$4,SUMIFS(Investors!$P:$P,Investors!$A:$A,$A155,Investors!$G:$G,$B155)-$B$2&gt;P$4),SUMIFS(Investors!$Q:$Q,Investors!$A:$A,$A155,Investors!$G:$G,$B155),0)</f>
        <v>0</v>
      </c>
      <c r="R155" s="4">
        <f>IF(AND(SUMIFS(Investors!$P:$P,Investors!$A:$A,$A155,Investors!$G:$G,$B155)-$B$2&lt;=R$4,SUMIFS(Investors!$P:$P,Investors!$A:$A,$A155,Investors!$G:$G,$B155)-$B$2&gt;Q$4),SUMIFS(Investors!$Q:$Q,Investors!$A:$A,$A155,Investors!$G:$G,$B155),0)</f>
        <v>0</v>
      </c>
      <c r="S155" s="4">
        <f>IF(AND(SUMIFS(Investors!$P:$P,Investors!$A:$A,$A155,Investors!$G:$G,$B155)-$B$2&lt;=S$4,SUMIFS(Investors!$P:$P,Investors!$A:$A,$A155,Investors!$G:$G,$B155)-$B$2&gt;R$4),SUMIFS(Investors!$Q:$Q,Investors!$A:$A,$A155,Investors!$G:$G,$B155),0)</f>
        <v>0</v>
      </c>
      <c r="T155" s="4">
        <f>IF(AND(SUMIFS(Investors!$P:$P,Investors!$A:$A,$A155,Investors!$G:$G,$B155)-$B$2&lt;=T$4,SUMIFS(Investors!$P:$P,Investors!$A:$A,$A155,Investors!$G:$G,$B155)-$B$2&gt;S$4),SUMIFS(Investors!$Q:$Q,Investors!$A:$A,$A155,Investors!$G:$G,$B155),0)</f>
        <v>0</v>
      </c>
      <c r="U155" s="4">
        <f>IF(AND(SUMIFS(Investors!$P:$P,Investors!$A:$A,$A155,Investors!$G:$G,$B155)-$B$2&lt;=U$4,SUMIFS(Investors!$P:$P,Investors!$A:$A,$A155,Investors!$G:$G,$B155)-$B$2&gt;T$4),SUMIFS(Investors!$Q:$Q,Investors!$A:$A,$A155,Investors!$G:$G,$B155),0)</f>
        <v>0</v>
      </c>
      <c r="V155" s="4">
        <f>IF(AND(SUMIFS(Investors!$P:$P,Investors!$A:$A,$A155,Investors!$G:$G,$B155)-$B$2&lt;=V$4,SUMIFS(Investors!$P:$P,Investors!$A:$A,$A155,Investors!$G:$G,$B155)-$B$2&gt;U$4),SUMIFS(Investors!$Q:$Q,Investors!$A:$A,$A155,Investors!$G:$G,$B155),0)</f>
        <v>0</v>
      </c>
      <c r="W155" s="4">
        <f>IF(AND(SUMIFS(Investors!$P:$P,Investors!$A:$A,$A155,Investors!$G:$G,$B155)-$B$2&lt;=W$4,SUMIFS(Investors!$P:$P,Investors!$A:$A,$A155,Investors!$G:$G,$B155)-$B$2&gt;V$4),SUMIFS(Investors!$Q:$Q,Investors!$A:$A,$A155,Investors!$G:$G,$B155),0)</f>
        <v>0</v>
      </c>
      <c r="X155" s="4">
        <f>IF(AND(SUMIFS(Investors!$P:$P,Investors!$A:$A,$A155,Investors!$G:$G,$B155)-$B$2&lt;=X$4,SUMIFS(Investors!$P:$P,Investors!$A:$A,$A155,Investors!$G:$G,$B155)-$B$2&gt;W$4),SUMIFS(Investors!$Q:$Q,Investors!$A:$A,$A155,Investors!$G:$G,$B155),0)</f>
        <v>0</v>
      </c>
      <c r="Y155" s="4">
        <f>IF(AND(SUMIFS(Investors!$P:$P,Investors!$A:$A,$A155,Investors!$G:$G,$B155)-$B$2&lt;=Y$4,SUMIFS(Investors!$P:$P,Investors!$A:$A,$A155,Investors!$G:$G,$B155)-$B$2&gt;X$4),SUMIFS(Investors!$Q:$Q,Investors!$A:$A,$A155,Investors!$G:$G,$B155),0)</f>
        <v>0</v>
      </c>
      <c r="Z155" s="4">
        <f>IF(AND(SUMIFS(Investors!$P:$P,Investors!$A:$A,$A155,Investors!$G:$G,$B155)-$B$2&lt;=Z$4,SUMIFS(Investors!$P:$P,Investors!$A:$A,$A155,Investors!$G:$G,$B155)-$B$2&gt;Y$4),SUMIFS(Investors!$Q:$Q,Investors!$A:$A,$A155,Investors!$G:$G,$B155),0)</f>
        <v>0</v>
      </c>
      <c r="AA155" s="4">
        <f>IF(AND(SUMIFS(Investors!$P:$P,Investors!$A:$A,$A155,Investors!$G:$G,$B155)-$B$2&lt;=AA$4,SUMIFS(Investors!$P:$P,Investors!$A:$A,$A155,Investors!$G:$G,$B155)-$B$2&gt;Z$4),SUMIFS(Investors!$Q:$Q,Investors!$A:$A,$A155,Investors!$G:$G,$B155),0)</f>
        <v>0</v>
      </c>
      <c r="AB155" s="4">
        <f>IF(AND(SUMIFS(Investors!$P:$P,Investors!$A:$A,$A155,Investors!$G:$G,$B155)-$B$2&lt;=AB$4,SUMIFS(Investors!$P:$P,Investors!$A:$A,$A155,Investors!$G:$G,$B155)-$B$2&gt;AA$4),SUMIFS(Investors!$Q:$Q,Investors!$A:$A,$A155,Investors!$G:$G,$B155),0)</f>
        <v>0</v>
      </c>
      <c r="AC155" s="4">
        <f>IF(AND(SUMIFS(Investors!$P:$P,Investors!$A:$A,$A155,Investors!$G:$G,$B155)-$B$2&lt;=AC$4,SUMIFS(Investors!$P:$P,Investors!$A:$A,$A155,Investors!$G:$G,$B155)-$B$2&gt;AB$4),SUMIFS(Investors!$Q:$Q,Investors!$A:$A,$A155,Investors!$G:$G,$B155),0)</f>
        <v>0</v>
      </c>
    </row>
    <row r="156" spans="1:29">
      <c r="A156" t="s">
        <v>414</v>
      </c>
      <c r="B156" t="s">
        <v>26</v>
      </c>
      <c r="C156" s="4">
        <f t="shared" si="3"/>
        <v>0</v>
      </c>
      <c r="E156" s="4">
        <f>IF(AND(SUMIFS(Investors!$P:$P,Investors!$A:$A,$A156,Investors!$G:$G,$B156)-$B$2&lt;=E$4,SUMIFS(Investors!$P:$P,Investors!$A:$A,$A156,Investors!$G:$G,$B156)-$B$2&gt;D$4),SUMIFS(Investors!$Q:$Q,Investors!$A:$A,$A156,Investors!$G:$G,$B156),0)</f>
        <v>0</v>
      </c>
      <c r="F156" s="4">
        <f>IF(AND(SUMIFS(Investors!$P:$P,Investors!$A:$A,$A156,Investors!$G:$G,$B156)-$B$2&lt;=F$4,SUMIFS(Investors!$P:$P,Investors!$A:$A,$A156,Investors!$G:$G,$B156)-$B$2&gt;E$4),SUMIFS(Investors!$Q:$Q,Investors!$A:$A,$A156,Investors!$G:$G,$B156),0)</f>
        <v>0</v>
      </c>
      <c r="G156" s="4">
        <f>IF(AND(SUMIFS(Investors!$P:$P,Investors!$A:$A,$A156,Investors!$G:$G,$B156)-$B$2&lt;=G$4,SUMIFS(Investors!$P:$P,Investors!$A:$A,$A156,Investors!$G:$G,$B156)-$B$2&gt;F$4),SUMIFS(Investors!$Q:$Q,Investors!$A:$A,$A156,Investors!$G:$G,$B156),0)</f>
        <v>0</v>
      </c>
      <c r="H156" s="4">
        <f>IF(AND(SUMIFS(Investors!$P:$P,Investors!$A:$A,$A156,Investors!$G:$G,$B156)-$B$2&lt;=H$4,SUMIFS(Investors!$P:$P,Investors!$A:$A,$A156,Investors!$G:$G,$B156)-$B$2&gt;G$4),SUMIFS(Investors!$Q:$Q,Investors!$A:$A,$A156,Investors!$G:$G,$B156),0)</f>
        <v>0</v>
      </c>
      <c r="I156" s="4">
        <f>IF(AND(SUMIFS(Investors!$P:$P,Investors!$A:$A,$A156,Investors!$G:$G,$B156)-$B$2&lt;=I$4,SUMIFS(Investors!$P:$P,Investors!$A:$A,$A156,Investors!$G:$G,$B156)-$B$2&gt;H$4),SUMIFS(Investors!$Q:$Q,Investors!$A:$A,$A156,Investors!$G:$G,$B156),0)</f>
        <v>0</v>
      </c>
      <c r="J156" s="4">
        <f>IF(AND(SUMIFS(Investors!$P:$P,Investors!$A:$A,$A156,Investors!$G:$G,$B156)-$B$2&lt;=J$4,SUMIFS(Investors!$P:$P,Investors!$A:$A,$A156,Investors!$G:$G,$B156)-$B$2&gt;I$4),SUMIFS(Investors!$Q:$Q,Investors!$A:$A,$A156,Investors!$G:$G,$B156),0)</f>
        <v>0</v>
      </c>
      <c r="K156" s="4">
        <f>IF(AND(SUMIFS(Investors!$P:$P,Investors!$A:$A,$A156,Investors!$G:$G,$B156)-$B$2&lt;=K$4,SUMIFS(Investors!$P:$P,Investors!$A:$A,$A156,Investors!$G:$G,$B156)-$B$2&gt;J$4),SUMIFS(Investors!$Q:$Q,Investors!$A:$A,$A156,Investors!$G:$G,$B156),0)</f>
        <v>0</v>
      </c>
      <c r="L156" s="4">
        <f>IF(AND(SUMIFS(Investors!$P:$P,Investors!$A:$A,$A156,Investors!$G:$G,$B156)-$B$2&lt;=L$4,SUMIFS(Investors!$P:$P,Investors!$A:$A,$A156,Investors!$G:$G,$B156)-$B$2&gt;K$4),SUMIFS(Investors!$Q:$Q,Investors!$A:$A,$A156,Investors!$G:$G,$B156),0)</f>
        <v>0</v>
      </c>
      <c r="M156" s="4">
        <f>IF(AND(SUMIFS(Investors!$P:$P,Investors!$A:$A,$A156,Investors!$G:$G,$B156)-$B$2&lt;=M$4,SUMIFS(Investors!$P:$P,Investors!$A:$A,$A156,Investors!$G:$G,$B156)-$B$2&gt;L$4),SUMIFS(Investors!$Q:$Q,Investors!$A:$A,$A156,Investors!$G:$G,$B156),0)</f>
        <v>0</v>
      </c>
      <c r="N156" s="4">
        <f>IF(AND(SUMIFS(Investors!$P:$P,Investors!$A:$A,$A156,Investors!$G:$G,$B156)-$B$2&lt;=N$4,SUMIFS(Investors!$P:$P,Investors!$A:$A,$A156,Investors!$G:$G,$B156)-$B$2&gt;M$4),SUMIFS(Investors!$Q:$Q,Investors!$A:$A,$A156,Investors!$G:$G,$B156),0)</f>
        <v>0</v>
      </c>
      <c r="O156" s="4">
        <f>IF(AND(SUMIFS(Investors!$P:$P,Investors!$A:$A,$A156,Investors!$G:$G,$B156)-$B$2&lt;=O$4,SUMIFS(Investors!$P:$P,Investors!$A:$A,$A156,Investors!$G:$G,$B156)-$B$2&gt;N$4),SUMIFS(Investors!$Q:$Q,Investors!$A:$A,$A156,Investors!$G:$G,$B156),0)</f>
        <v>0</v>
      </c>
      <c r="P156" s="4">
        <f>IF(AND(SUMIFS(Investors!$P:$P,Investors!$A:$A,$A156,Investors!$G:$G,$B156)-$B$2&lt;=P$4,SUMIFS(Investors!$P:$P,Investors!$A:$A,$A156,Investors!$G:$G,$B156)-$B$2&gt;O$4),SUMIFS(Investors!$Q:$Q,Investors!$A:$A,$A156,Investors!$G:$G,$B156),0)</f>
        <v>0</v>
      </c>
      <c r="Q156" s="4">
        <f>IF(AND(SUMIFS(Investors!$P:$P,Investors!$A:$A,$A156,Investors!$G:$G,$B156)-$B$2&lt;=Q$4,SUMIFS(Investors!$P:$P,Investors!$A:$A,$A156,Investors!$G:$G,$B156)-$B$2&gt;P$4),SUMIFS(Investors!$Q:$Q,Investors!$A:$A,$A156,Investors!$G:$G,$B156),0)</f>
        <v>0</v>
      </c>
      <c r="R156" s="4">
        <f>IF(AND(SUMIFS(Investors!$P:$P,Investors!$A:$A,$A156,Investors!$G:$G,$B156)-$B$2&lt;=R$4,SUMIFS(Investors!$P:$P,Investors!$A:$A,$A156,Investors!$G:$G,$B156)-$B$2&gt;Q$4),SUMIFS(Investors!$Q:$Q,Investors!$A:$A,$A156,Investors!$G:$G,$B156),0)</f>
        <v>0</v>
      </c>
      <c r="S156" s="4">
        <f>IF(AND(SUMIFS(Investors!$P:$P,Investors!$A:$A,$A156,Investors!$G:$G,$B156)-$B$2&lt;=S$4,SUMIFS(Investors!$P:$P,Investors!$A:$A,$A156,Investors!$G:$G,$B156)-$B$2&gt;R$4),SUMIFS(Investors!$Q:$Q,Investors!$A:$A,$A156,Investors!$G:$G,$B156),0)</f>
        <v>0</v>
      </c>
      <c r="T156" s="4">
        <f>IF(AND(SUMIFS(Investors!$P:$P,Investors!$A:$A,$A156,Investors!$G:$G,$B156)-$B$2&lt;=T$4,SUMIFS(Investors!$P:$P,Investors!$A:$A,$A156,Investors!$G:$G,$B156)-$B$2&gt;S$4),SUMIFS(Investors!$Q:$Q,Investors!$A:$A,$A156,Investors!$G:$G,$B156),0)</f>
        <v>0</v>
      </c>
      <c r="U156" s="4">
        <f>IF(AND(SUMIFS(Investors!$P:$P,Investors!$A:$A,$A156,Investors!$G:$G,$B156)-$B$2&lt;=U$4,SUMIFS(Investors!$P:$P,Investors!$A:$A,$A156,Investors!$G:$G,$B156)-$B$2&gt;T$4),SUMIFS(Investors!$Q:$Q,Investors!$A:$A,$A156,Investors!$G:$G,$B156),0)</f>
        <v>0</v>
      </c>
      <c r="V156" s="4">
        <f>IF(AND(SUMIFS(Investors!$P:$P,Investors!$A:$A,$A156,Investors!$G:$G,$B156)-$B$2&lt;=V$4,SUMIFS(Investors!$P:$P,Investors!$A:$A,$A156,Investors!$G:$G,$B156)-$B$2&gt;U$4),SUMIFS(Investors!$Q:$Q,Investors!$A:$A,$A156,Investors!$G:$G,$B156),0)</f>
        <v>0</v>
      </c>
      <c r="W156" s="4">
        <f>IF(AND(SUMIFS(Investors!$P:$P,Investors!$A:$A,$A156,Investors!$G:$G,$B156)-$B$2&lt;=W$4,SUMIFS(Investors!$P:$P,Investors!$A:$A,$A156,Investors!$G:$G,$B156)-$B$2&gt;V$4),SUMIFS(Investors!$Q:$Q,Investors!$A:$A,$A156,Investors!$G:$G,$B156),0)</f>
        <v>0</v>
      </c>
      <c r="X156" s="4">
        <f>IF(AND(SUMIFS(Investors!$P:$P,Investors!$A:$A,$A156,Investors!$G:$G,$B156)-$B$2&lt;=X$4,SUMIFS(Investors!$P:$P,Investors!$A:$A,$A156,Investors!$G:$G,$B156)-$B$2&gt;W$4),SUMIFS(Investors!$Q:$Q,Investors!$A:$A,$A156,Investors!$G:$G,$B156),0)</f>
        <v>0</v>
      </c>
      <c r="Y156" s="4">
        <f>IF(AND(SUMIFS(Investors!$P:$P,Investors!$A:$A,$A156,Investors!$G:$G,$B156)-$B$2&lt;=Y$4,SUMIFS(Investors!$P:$P,Investors!$A:$A,$A156,Investors!$G:$G,$B156)-$B$2&gt;X$4),SUMIFS(Investors!$Q:$Q,Investors!$A:$A,$A156,Investors!$G:$G,$B156),0)</f>
        <v>0</v>
      </c>
      <c r="Z156" s="4">
        <f>IF(AND(SUMIFS(Investors!$P:$P,Investors!$A:$A,$A156,Investors!$G:$G,$B156)-$B$2&lt;=Z$4,SUMIFS(Investors!$P:$P,Investors!$A:$A,$A156,Investors!$G:$G,$B156)-$B$2&gt;Y$4),SUMIFS(Investors!$Q:$Q,Investors!$A:$A,$A156,Investors!$G:$G,$B156),0)</f>
        <v>0</v>
      </c>
      <c r="AA156" s="4">
        <f>IF(AND(SUMIFS(Investors!$P:$P,Investors!$A:$A,$A156,Investors!$G:$G,$B156)-$B$2&lt;=AA$4,SUMIFS(Investors!$P:$P,Investors!$A:$A,$A156,Investors!$G:$G,$B156)-$B$2&gt;Z$4),SUMIFS(Investors!$Q:$Q,Investors!$A:$A,$A156,Investors!$G:$G,$B156),0)</f>
        <v>0</v>
      </c>
      <c r="AB156" s="4">
        <f>IF(AND(SUMIFS(Investors!$P:$P,Investors!$A:$A,$A156,Investors!$G:$G,$B156)-$B$2&lt;=AB$4,SUMIFS(Investors!$P:$P,Investors!$A:$A,$A156,Investors!$G:$G,$B156)-$B$2&gt;AA$4),SUMIFS(Investors!$Q:$Q,Investors!$A:$A,$A156,Investors!$G:$G,$B156),0)</f>
        <v>0</v>
      </c>
      <c r="AC156" s="4">
        <f>IF(AND(SUMIFS(Investors!$P:$P,Investors!$A:$A,$A156,Investors!$G:$G,$B156)-$B$2&lt;=AC$4,SUMIFS(Investors!$P:$P,Investors!$A:$A,$A156,Investors!$G:$G,$B156)-$B$2&gt;AB$4),SUMIFS(Investors!$Q:$Q,Investors!$A:$A,$A156,Investors!$G:$G,$B156),0)</f>
        <v>0</v>
      </c>
    </row>
    <row r="157" spans="1:29">
      <c r="A157" t="s">
        <v>414</v>
      </c>
      <c r="B157" t="s">
        <v>26</v>
      </c>
      <c r="C157" s="4">
        <f t="shared" si="3"/>
        <v>0</v>
      </c>
      <c r="E157" s="4">
        <f>IF(AND(SUMIFS(Investors!$P:$P,Investors!$A:$A,$A157,Investors!$G:$G,$B157)-$B$2&lt;=E$4,SUMIFS(Investors!$P:$P,Investors!$A:$A,$A157,Investors!$G:$G,$B157)-$B$2&gt;D$4),SUMIFS(Investors!$Q:$Q,Investors!$A:$A,$A157,Investors!$G:$G,$B157),0)</f>
        <v>0</v>
      </c>
      <c r="F157" s="4">
        <f>IF(AND(SUMIFS(Investors!$P:$P,Investors!$A:$A,$A157,Investors!$G:$G,$B157)-$B$2&lt;=F$4,SUMIFS(Investors!$P:$P,Investors!$A:$A,$A157,Investors!$G:$G,$B157)-$B$2&gt;E$4),SUMIFS(Investors!$Q:$Q,Investors!$A:$A,$A157,Investors!$G:$G,$B157),0)</f>
        <v>0</v>
      </c>
      <c r="G157" s="4">
        <f>IF(AND(SUMIFS(Investors!$P:$P,Investors!$A:$A,$A157,Investors!$G:$G,$B157)-$B$2&lt;=G$4,SUMIFS(Investors!$P:$P,Investors!$A:$A,$A157,Investors!$G:$G,$B157)-$B$2&gt;F$4),SUMIFS(Investors!$Q:$Q,Investors!$A:$A,$A157,Investors!$G:$G,$B157),0)</f>
        <v>0</v>
      </c>
      <c r="H157" s="4">
        <f>IF(AND(SUMIFS(Investors!$P:$P,Investors!$A:$A,$A157,Investors!$G:$G,$B157)-$B$2&lt;=H$4,SUMIFS(Investors!$P:$P,Investors!$A:$A,$A157,Investors!$G:$G,$B157)-$B$2&gt;G$4),SUMIFS(Investors!$Q:$Q,Investors!$A:$A,$A157,Investors!$G:$G,$B157),0)</f>
        <v>0</v>
      </c>
      <c r="I157" s="4">
        <f>IF(AND(SUMIFS(Investors!$P:$P,Investors!$A:$A,$A157,Investors!$G:$G,$B157)-$B$2&lt;=I$4,SUMIFS(Investors!$P:$P,Investors!$A:$A,$A157,Investors!$G:$G,$B157)-$B$2&gt;H$4),SUMIFS(Investors!$Q:$Q,Investors!$A:$A,$A157,Investors!$G:$G,$B157),0)</f>
        <v>0</v>
      </c>
      <c r="J157" s="4">
        <f>IF(AND(SUMIFS(Investors!$P:$P,Investors!$A:$A,$A157,Investors!$G:$G,$B157)-$B$2&lt;=J$4,SUMIFS(Investors!$P:$P,Investors!$A:$A,$A157,Investors!$G:$G,$B157)-$B$2&gt;I$4),SUMIFS(Investors!$Q:$Q,Investors!$A:$A,$A157,Investors!$G:$G,$B157),0)</f>
        <v>0</v>
      </c>
      <c r="K157" s="4">
        <f>IF(AND(SUMIFS(Investors!$P:$P,Investors!$A:$A,$A157,Investors!$G:$G,$B157)-$B$2&lt;=K$4,SUMIFS(Investors!$P:$P,Investors!$A:$A,$A157,Investors!$G:$G,$B157)-$B$2&gt;J$4),SUMIFS(Investors!$Q:$Q,Investors!$A:$A,$A157,Investors!$G:$G,$B157),0)</f>
        <v>0</v>
      </c>
      <c r="L157" s="4">
        <f>IF(AND(SUMIFS(Investors!$P:$P,Investors!$A:$A,$A157,Investors!$G:$G,$B157)-$B$2&lt;=L$4,SUMIFS(Investors!$P:$P,Investors!$A:$A,$A157,Investors!$G:$G,$B157)-$B$2&gt;K$4),SUMIFS(Investors!$Q:$Q,Investors!$A:$A,$A157,Investors!$G:$G,$B157),0)</f>
        <v>0</v>
      </c>
      <c r="M157" s="4">
        <f>IF(AND(SUMIFS(Investors!$P:$P,Investors!$A:$A,$A157,Investors!$G:$G,$B157)-$B$2&lt;=M$4,SUMIFS(Investors!$P:$P,Investors!$A:$A,$A157,Investors!$G:$G,$B157)-$B$2&gt;L$4),SUMIFS(Investors!$Q:$Q,Investors!$A:$A,$A157,Investors!$G:$G,$B157),0)</f>
        <v>0</v>
      </c>
      <c r="N157" s="4">
        <f>IF(AND(SUMIFS(Investors!$P:$P,Investors!$A:$A,$A157,Investors!$G:$G,$B157)-$B$2&lt;=N$4,SUMIFS(Investors!$P:$P,Investors!$A:$A,$A157,Investors!$G:$G,$B157)-$B$2&gt;M$4),SUMIFS(Investors!$Q:$Q,Investors!$A:$A,$A157,Investors!$G:$G,$B157),0)</f>
        <v>0</v>
      </c>
      <c r="O157" s="4">
        <f>IF(AND(SUMIFS(Investors!$P:$P,Investors!$A:$A,$A157,Investors!$G:$G,$B157)-$B$2&lt;=O$4,SUMIFS(Investors!$P:$P,Investors!$A:$A,$A157,Investors!$G:$G,$B157)-$B$2&gt;N$4),SUMIFS(Investors!$Q:$Q,Investors!$A:$A,$A157,Investors!$G:$G,$B157),0)</f>
        <v>0</v>
      </c>
      <c r="P157" s="4">
        <f>IF(AND(SUMIFS(Investors!$P:$P,Investors!$A:$A,$A157,Investors!$G:$G,$B157)-$B$2&lt;=P$4,SUMIFS(Investors!$P:$P,Investors!$A:$A,$A157,Investors!$G:$G,$B157)-$B$2&gt;O$4),SUMIFS(Investors!$Q:$Q,Investors!$A:$A,$A157,Investors!$G:$G,$B157),0)</f>
        <v>0</v>
      </c>
      <c r="Q157" s="4">
        <f>IF(AND(SUMIFS(Investors!$P:$P,Investors!$A:$A,$A157,Investors!$G:$G,$B157)-$B$2&lt;=Q$4,SUMIFS(Investors!$P:$P,Investors!$A:$A,$A157,Investors!$G:$G,$B157)-$B$2&gt;P$4),SUMIFS(Investors!$Q:$Q,Investors!$A:$A,$A157,Investors!$G:$G,$B157),0)</f>
        <v>0</v>
      </c>
      <c r="R157" s="4">
        <f>IF(AND(SUMIFS(Investors!$P:$P,Investors!$A:$A,$A157,Investors!$G:$G,$B157)-$B$2&lt;=R$4,SUMIFS(Investors!$P:$P,Investors!$A:$A,$A157,Investors!$G:$G,$B157)-$B$2&gt;Q$4),SUMIFS(Investors!$Q:$Q,Investors!$A:$A,$A157,Investors!$G:$G,$B157),0)</f>
        <v>0</v>
      </c>
      <c r="S157" s="4">
        <f>IF(AND(SUMIFS(Investors!$P:$P,Investors!$A:$A,$A157,Investors!$G:$G,$B157)-$B$2&lt;=S$4,SUMIFS(Investors!$P:$P,Investors!$A:$A,$A157,Investors!$G:$G,$B157)-$B$2&gt;R$4),SUMIFS(Investors!$Q:$Q,Investors!$A:$A,$A157,Investors!$G:$G,$B157),0)</f>
        <v>0</v>
      </c>
      <c r="T157" s="4">
        <f>IF(AND(SUMIFS(Investors!$P:$P,Investors!$A:$A,$A157,Investors!$G:$G,$B157)-$B$2&lt;=T$4,SUMIFS(Investors!$P:$P,Investors!$A:$A,$A157,Investors!$G:$G,$B157)-$B$2&gt;S$4),SUMIFS(Investors!$Q:$Q,Investors!$A:$A,$A157,Investors!$G:$G,$B157),0)</f>
        <v>0</v>
      </c>
      <c r="U157" s="4">
        <f>IF(AND(SUMIFS(Investors!$P:$P,Investors!$A:$A,$A157,Investors!$G:$G,$B157)-$B$2&lt;=U$4,SUMIFS(Investors!$P:$P,Investors!$A:$A,$A157,Investors!$G:$G,$B157)-$B$2&gt;T$4),SUMIFS(Investors!$Q:$Q,Investors!$A:$A,$A157,Investors!$G:$G,$B157),0)</f>
        <v>0</v>
      </c>
      <c r="V157" s="4">
        <f>IF(AND(SUMIFS(Investors!$P:$P,Investors!$A:$A,$A157,Investors!$G:$G,$B157)-$B$2&lt;=V$4,SUMIFS(Investors!$P:$P,Investors!$A:$A,$A157,Investors!$G:$G,$B157)-$B$2&gt;U$4),SUMIFS(Investors!$Q:$Q,Investors!$A:$A,$A157,Investors!$G:$G,$B157),0)</f>
        <v>0</v>
      </c>
      <c r="W157" s="4">
        <f>IF(AND(SUMIFS(Investors!$P:$P,Investors!$A:$A,$A157,Investors!$G:$G,$B157)-$B$2&lt;=W$4,SUMIFS(Investors!$P:$P,Investors!$A:$A,$A157,Investors!$G:$G,$B157)-$B$2&gt;V$4),SUMIFS(Investors!$Q:$Q,Investors!$A:$A,$A157,Investors!$G:$G,$B157),0)</f>
        <v>0</v>
      </c>
      <c r="X157" s="4">
        <f>IF(AND(SUMIFS(Investors!$P:$P,Investors!$A:$A,$A157,Investors!$G:$G,$B157)-$B$2&lt;=X$4,SUMIFS(Investors!$P:$P,Investors!$A:$A,$A157,Investors!$G:$G,$B157)-$B$2&gt;W$4),SUMIFS(Investors!$Q:$Q,Investors!$A:$A,$A157,Investors!$G:$G,$B157),0)</f>
        <v>0</v>
      </c>
      <c r="Y157" s="4">
        <f>IF(AND(SUMIFS(Investors!$P:$P,Investors!$A:$A,$A157,Investors!$G:$G,$B157)-$B$2&lt;=Y$4,SUMIFS(Investors!$P:$P,Investors!$A:$A,$A157,Investors!$G:$G,$B157)-$B$2&gt;X$4),SUMIFS(Investors!$Q:$Q,Investors!$A:$A,$A157,Investors!$G:$G,$B157),0)</f>
        <v>0</v>
      </c>
      <c r="Z157" s="4">
        <f>IF(AND(SUMIFS(Investors!$P:$P,Investors!$A:$A,$A157,Investors!$G:$G,$B157)-$B$2&lt;=Z$4,SUMIFS(Investors!$P:$P,Investors!$A:$A,$A157,Investors!$G:$G,$B157)-$B$2&gt;Y$4),SUMIFS(Investors!$Q:$Q,Investors!$A:$A,$A157,Investors!$G:$G,$B157),0)</f>
        <v>0</v>
      </c>
      <c r="AA157" s="4">
        <f>IF(AND(SUMIFS(Investors!$P:$P,Investors!$A:$A,$A157,Investors!$G:$G,$B157)-$B$2&lt;=AA$4,SUMIFS(Investors!$P:$P,Investors!$A:$A,$A157,Investors!$G:$G,$B157)-$B$2&gt;Z$4),SUMIFS(Investors!$Q:$Q,Investors!$A:$A,$A157,Investors!$G:$G,$B157),0)</f>
        <v>0</v>
      </c>
      <c r="AB157" s="4">
        <f>IF(AND(SUMIFS(Investors!$P:$P,Investors!$A:$A,$A157,Investors!$G:$G,$B157)-$B$2&lt;=AB$4,SUMIFS(Investors!$P:$P,Investors!$A:$A,$A157,Investors!$G:$G,$B157)-$B$2&gt;AA$4),SUMIFS(Investors!$Q:$Q,Investors!$A:$A,$A157,Investors!$G:$G,$B157),0)</f>
        <v>0</v>
      </c>
      <c r="AC157" s="4">
        <f>IF(AND(SUMIFS(Investors!$P:$P,Investors!$A:$A,$A157,Investors!$G:$G,$B157)-$B$2&lt;=AC$4,SUMIFS(Investors!$P:$P,Investors!$A:$A,$A157,Investors!$G:$G,$B157)-$B$2&gt;AB$4),SUMIFS(Investors!$Q:$Q,Investors!$A:$A,$A157,Investors!$G:$G,$B157),0)</f>
        <v>0</v>
      </c>
    </row>
    <row r="158" spans="1:29">
      <c r="A158" t="s">
        <v>414</v>
      </c>
      <c r="B158" t="s">
        <v>195</v>
      </c>
      <c r="C158" s="4">
        <f t="shared" si="3"/>
        <v>519035.61643835617</v>
      </c>
      <c r="E158" s="4">
        <f>IF(AND(SUMIFS(Investors!$P:$P,Investors!$A:$A,$A158,Investors!$G:$G,$B158)-$B$2&lt;=E$4,SUMIFS(Investors!$P:$P,Investors!$A:$A,$A158,Investors!$G:$G,$B158)-$B$2&gt;D$4),SUMIFS(Investors!$Q:$Q,Investors!$A:$A,$A158,Investors!$G:$G,$B158),0)</f>
        <v>0</v>
      </c>
      <c r="F158" s="4">
        <f>IF(AND(SUMIFS(Investors!$P:$P,Investors!$A:$A,$A158,Investors!$G:$G,$B158)-$B$2&lt;=F$4,SUMIFS(Investors!$P:$P,Investors!$A:$A,$A158,Investors!$G:$G,$B158)-$B$2&gt;E$4),SUMIFS(Investors!$Q:$Q,Investors!$A:$A,$A158,Investors!$G:$G,$B158),0)</f>
        <v>0</v>
      </c>
      <c r="G158" s="4">
        <f>IF(AND(SUMIFS(Investors!$P:$P,Investors!$A:$A,$A158,Investors!$G:$G,$B158)-$B$2&lt;=G$4,SUMIFS(Investors!$P:$P,Investors!$A:$A,$A158,Investors!$G:$G,$B158)-$B$2&gt;F$4),SUMIFS(Investors!$Q:$Q,Investors!$A:$A,$A158,Investors!$G:$G,$B158),0)</f>
        <v>0</v>
      </c>
      <c r="H158" s="4">
        <f>IF(AND(SUMIFS(Investors!$P:$P,Investors!$A:$A,$A158,Investors!$G:$G,$B158)-$B$2&lt;=H$4,SUMIFS(Investors!$P:$P,Investors!$A:$A,$A158,Investors!$G:$G,$B158)-$B$2&gt;G$4),SUMIFS(Investors!$Q:$Q,Investors!$A:$A,$A158,Investors!$G:$G,$B158),0)</f>
        <v>0</v>
      </c>
      <c r="I158" s="4">
        <f>IF(AND(SUMIFS(Investors!$P:$P,Investors!$A:$A,$A158,Investors!$G:$G,$B158)-$B$2&lt;=I$4,SUMIFS(Investors!$P:$P,Investors!$A:$A,$A158,Investors!$G:$G,$B158)-$B$2&gt;H$4),SUMIFS(Investors!$Q:$Q,Investors!$A:$A,$A158,Investors!$G:$G,$B158),0)</f>
        <v>0</v>
      </c>
      <c r="J158" s="4">
        <f>IF(AND(SUMIFS(Investors!$P:$P,Investors!$A:$A,$A158,Investors!$G:$G,$B158)-$B$2&lt;=J$4,SUMIFS(Investors!$P:$P,Investors!$A:$A,$A158,Investors!$G:$G,$B158)-$B$2&gt;I$4),SUMIFS(Investors!$Q:$Q,Investors!$A:$A,$A158,Investors!$G:$G,$B158),0)</f>
        <v>0</v>
      </c>
      <c r="K158" s="4">
        <f>IF(AND(SUMIFS(Investors!$P:$P,Investors!$A:$A,$A158,Investors!$G:$G,$B158)-$B$2&lt;=K$4,SUMIFS(Investors!$P:$P,Investors!$A:$A,$A158,Investors!$G:$G,$B158)-$B$2&gt;J$4),SUMIFS(Investors!$Q:$Q,Investors!$A:$A,$A158,Investors!$G:$G,$B158),0)</f>
        <v>519035.61643835617</v>
      </c>
      <c r="L158" s="4">
        <f>IF(AND(SUMIFS(Investors!$P:$P,Investors!$A:$A,$A158,Investors!$G:$G,$B158)-$B$2&lt;=L$4,SUMIFS(Investors!$P:$P,Investors!$A:$A,$A158,Investors!$G:$G,$B158)-$B$2&gt;K$4),SUMIFS(Investors!$Q:$Q,Investors!$A:$A,$A158,Investors!$G:$G,$B158),0)</f>
        <v>0</v>
      </c>
      <c r="M158" s="4">
        <f>IF(AND(SUMIFS(Investors!$P:$P,Investors!$A:$A,$A158,Investors!$G:$G,$B158)-$B$2&lt;=M$4,SUMIFS(Investors!$P:$P,Investors!$A:$A,$A158,Investors!$G:$G,$B158)-$B$2&gt;L$4),SUMIFS(Investors!$Q:$Q,Investors!$A:$A,$A158,Investors!$G:$G,$B158),0)</f>
        <v>0</v>
      </c>
      <c r="N158" s="4">
        <f>IF(AND(SUMIFS(Investors!$P:$P,Investors!$A:$A,$A158,Investors!$G:$G,$B158)-$B$2&lt;=N$4,SUMIFS(Investors!$P:$P,Investors!$A:$A,$A158,Investors!$G:$G,$B158)-$B$2&gt;M$4),SUMIFS(Investors!$Q:$Q,Investors!$A:$A,$A158,Investors!$G:$G,$B158),0)</f>
        <v>0</v>
      </c>
      <c r="O158" s="4">
        <f>IF(AND(SUMIFS(Investors!$P:$P,Investors!$A:$A,$A158,Investors!$G:$G,$B158)-$B$2&lt;=O$4,SUMIFS(Investors!$P:$P,Investors!$A:$A,$A158,Investors!$G:$G,$B158)-$B$2&gt;N$4),SUMIFS(Investors!$Q:$Q,Investors!$A:$A,$A158,Investors!$G:$G,$B158),0)</f>
        <v>0</v>
      </c>
      <c r="P158" s="4">
        <f>IF(AND(SUMIFS(Investors!$P:$P,Investors!$A:$A,$A158,Investors!$G:$G,$B158)-$B$2&lt;=P$4,SUMIFS(Investors!$P:$P,Investors!$A:$A,$A158,Investors!$G:$G,$B158)-$B$2&gt;O$4),SUMIFS(Investors!$Q:$Q,Investors!$A:$A,$A158,Investors!$G:$G,$B158),0)</f>
        <v>0</v>
      </c>
      <c r="Q158" s="4">
        <f>IF(AND(SUMIFS(Investors!$P:$P,Investors!$A:$A,$A158,Investors!$G:$G,$B158)-$B$2&lt;=Q$4,SUMIFS(Investors!$P:$P,Investors!$A:$A,$A158,Investors!$G:$G,$B158)-$B$2&gt;P$4),SUMIFS(Investors!$Q:$Q,Investors!$A:$A,$A158,Investors!$G:$G,$B158),0)</f>
        <v>0</v>
      </c>
      <c r="R158" s="4">
        <f>IF(AND(SUMIFS(Investors!$P:$P,Investors!$A:$A,$A158,Investors!$G:$G,$B158)-$B$2&lt;=R$4,SUMIFS(Investors!$P:$P,Investors!$A:$A,$A158,Investors!$G:$G,$B158)-$B$2&gt;Q$4),SUMIFS(Investors!$Q:$Q,Investors!$A:$A,$A158,Investors!$G:$G,$B158),0)</f>
        <v>0</v>
      </c>
      <c r="S158" s="4">
        <f>IF(AND(SUMIFS(Investors!$P:$P,Investors!$A:$A,$A158,Investors!$G:$G,$B158)-$B$2&lt;=S$4,SUMIFS(Investors!$P:$P,Investors!$A:$A,$A158,Investors!$G:$G,$B158)-$B$2&gt;R$4),SUMIFS(Investors!$Q:$Q,Investors!$A:$A,$A158,Investors!$G:$G,$B158),0)</f>
        <v>0</v>
      </c>
      <c r="T158" s="4">
        <f>IF(AND(SUMIFS(Investors!$P:$P,Investors!$A:$A,$A158,Investors!$G:$G,$B158)-$B$2&lt;=T$4,SUMIFS(Investors!$P:$P,Investors!$A:$A,$A158,Investors!$G:$G,$B158)-$B$2&gt;S$4),SUMIFS(Investors!$Q:$Q,Investors!$A:$A,$A158,Investors!$G:$G,$B158),0)</f>
        <v>0</v>
      </c>
      <c r="U158" s="4">
        <f>IF(AND(SUMIFS(Investors!$P:$P,Investors!$A:$A,$A158,Investors!$G:$G,$B158)-$B$2&lt;=U$4,SUMIFS(Investors!$P:$P,Investors!$A:$A,$A158,Investors!$G:$G,$B158)-$B$2&gt;T$4),SUMIFS(Investors!$Q:$Q,Investors!$A:$A,$A158,Investors!$G:$G,$B158),0)</f>
        <v>0</v>
      </c>
      <c r="V158" s="4">
        <f>IF(AND(SUMIFS(Investors!$P:$P,Investors!$A:$A,$A158,Investors!$G:$G,$B158)-$B$2&lt;=V$4,SUMIFS(Investors!$P:$P,Investors!$A:$A,$A158,Investors!$G:$G,$B158)-$B$2&gt;U$4),SUMIFS(Investors!$Q:$Q,Investors!$A:$A,$A158,Investors!$G:$G,$B158),0)</f>
        <v>0</v>
      </c>
      <c r="W158" s="4">
        <f>IF(AND(SUMIFS(Investors!$P:$P,Investors!$A:$A,$A158,Investors!$G:$G,$B158)-$B$2&lt;=W$4,SUMIFS(Investors!$P:$P,Investors!$A:$A,$A158,Investors!$G:$G,$B158)-$B$2&gt;V$4),SUMIFS(Investors!$Q:$Q,Investors!$A:$A,$A158,Investors!$G:$G,$B158),0)</f>
        <v>0</v>
      </c>
      <c r="X158" s="4">
        <f>IF(AND(SUMIFS(Investors!$P:$P,Investors!$A:$A,$A158,Investors!$G:$G,$B158)-$B$2&lt;=X$4,SUMIFS(Investors!$P:$P,Investors!$A:$A,$A158,Investors!$G:$G,$B158)-$B$2&gt;W$4),SUMIFS(Investors!$Q:$Q,Investors!$A:$A,$A158,Investors!$G:$G,$B158),0)</f>
        <v>0</v>
      </c>
      <c r="Y158" s="4">
        <f>IF(AND(SUMIFS(Investors!$P:$P,Investors!$A:$A,$A158,Investors!$G:$G,$B158)-$B$2&lt;=Y$4,SUMIFS(Investors!$P:$P,Investors!$A:$A,$A158,Investors!$G:$G,$B158)-$B$2&gt;X$4),SUMIFS(Investors!$Q:$Q,Investors!$A:$A,$A158,Investors!$G:$G,$B158),0)</f>
        <v>0</v>
      </c>
      <c r="Z158" s="4">
        <f>IF(AND(SUMIFS(Investors!$P:$P,Investors!$A:$A,$A158,Investors!$G:$G,$B158)-$B$2&lt;=Z$4,SUMIFS(Investors!$P:$P,Investors!$A:$A,$A158,Investors!$G:$G,$B158)-$B$2&gt;Y$4),SUMIFS(Investors!$Q:$Q,Investors!$A:$A,$A158,Investors!$G:$G,$B158),0)</f>
        <v>0</v>
      </c>
      <c r="AA158" s="4">
        <f>IF(AND(SUMIFS(Investors!$P:$P,Investors!$A:$A,$A158,Investors!$G:$G,$B158)-$B$2&lt;=AA$4,SUMIFS(Investors!$P:$P,Investors!$A:$A,$A158,Investors!$G:$G,$B158)-$B$2&gt;Z$4),SUMIFS(Investors!$Q:$Q,Investors!$A:$A,$A158,Investors!$G:$G,$B158),0)</f>
        <v>0</v>
      </c>
      <c r="AB158" s="4">
        <f>IF(AND(SUMIFS(Investors!$P:$P,Investors!$A:$A,$A158,Investors!$G:$G,$B158)-$B$2&lt;=AB$4,SUMIFS(Investors!$P:$P,Investors!$A:$A,$A158,Investors!$G:$G,$B158)-$B$2&gt;AA$4),SUMIFS(Investors!$Q:$Q,Investors!$A:$A,$A158,Investors!$G:$G,$B158),0)</f>
        <v>0</v>
      </c>
      <c r="AC158" s="4">
        <f>IF(AND(SUMIFS(Investors!$P:$P,Investors!$A:$A,$A158,Investors!$G:$G,$B158)-$B$2&lt;=AC$4,SUMIFS(Investors!$P:$P,Investors!$A:$A,$A158,Investors!$G:$G,$B158)-$B$2&gt;AB$4),SUMIFS(Investors!$Q:$Q,Investors!$A:$A,$A158,Investors!$G:$G,$B158),0)</f>
        <v>0</v>
      </c>
    </row>
    <row r="159" spans="1:29">
      <c r="A159" t="s">
        <v>417</v>
      </c>
      <c r="B159" t="s">
        <v>31</v>
      </c>
      <c r="C159" s="4">
        <f t="shared" si="3"/>
        <v>0</v>
      </c>
      <c r="E159" s="4">
        <f>IF(AND(SUMIFS(Investors!$P:$P,Investors!$A:$A,$A159,Investors!$G:$G,$B159)-$B$2&lt;=E$4,SUMIFS(Investors!$P:$P,Investors!$A:$A,$A159,Investors!$G:$G,$B159)-$B$2&gt;D$4),SUMIFS(Investors!$Q:$Q,Investors!$A:$A,$A159,Investors!$G:$G,$B159),0)</f>
        <v>0</v>
      </c>
      <c r="F159" s="4">
        <f>IF(AND(SUMIFS(Investors!$P:$P,Investors!$A:$A,$A159,Investors!$G:$G,$B159)-$B$2&lt;=F$4,SUMIFS(Investors!$P:$P,Investors!$A:$A,$A159,Investors!$G:$G,$B159)-$B$2&gt;E$4),SUMIFS(Investors!$Q:$Q,Investors!$A:$A,$A159,Investors!$G:$G,$B159),0)</f>
        <v>0</v>
      </c>
      <c r="G159" s="4">
        <f>IF(AND(SUMIFS(Investors!$P:$P,Investors!$A:$A,$A159,Investors!$G:$G,$B159)-$B$2&lt;=G$4,SUMIFS(Investors!$P:$P,Investors!$A:$A,$A159,Investors!$G:$G,$B159)-$B$2&gt;F$4),SUMIFS(Investors!$Q:$Q,Investors!$A:$A,$A159,Investors!$G:$G,$B159),0)</f>
        <v>0</v>
      </c>
      <c r="H159" s="4">
        <f>IF(AND(SUMIFS(Investors!$P:$P,Investors!$A:$A,$A159,Investors!$G:$G,$B159)-$B$2&lt;=H$4,SUMIFS(Investors!$P:$P,Investors!$A:$A,$A159,Investors!$G:$G,$B159)-$B$2&gt;G$4),SUMIFS(Investors!$Q:$Q,Investors!$A:$A,$A159,Investors!$G:$G,$B159),0)</f>
        <v>0</v>
      </c>
      <c r="I159" s="4">
        <f>IF(AND(SUMIFS(Investors!$P:$P,Investors!$A:$A,$A159,Investors!$G:$G,$B159)-$B$2&lt;=I$4,SUMIFS(Investors!$P:$P,Investors!$A:$A,$A159,Investors!$G:$G,$B159)-$B$2&gt;H$4),SUMIFS(Investors!$Q:$Q,Investors!$A:$A,$A159,Investors!$G:$G,$B159),0)</f>
        <v>0</v>
      </c>
      <c r="J159" s="4">
        <f>IF(AND(SUMIFS(Investors!$P:$P,Investors!$A:$A,$A159,Investors!$G:$G,$B159)-$B$2&lt;=J$4,SUMIFS(Investors!$P:$P,Investors!$A:$A,$A159,Investors!$G:$G,$B159)-$B$2&gt;I$4),SUMIFS(Investors!$Q:$Q,Investors!$A:$A,$A159,Investors!$G:$G,$B159),0)</f>
        <v>0</v>
      </c>
      <c r="K159" s="4">
        <f>IF(AND(SUMIFS(Investors!$P:$P,Investors!$A:$A,$A159,Investors!$G:$G,$B159)-$B$2&lt;=K$4,SUMIFS(Investors!$P:$P,Investors!$A:$A,$A159,Investors!$G:$G,$B159)-$B$2&gt;J$4),SUMIFS(Investors!$Q:$Q,Investors!$A:$A,$A159,Investors!$G:$G,$B159),0)</f>
        <v>0</v>
      </c>
      <c r="L159" s="4">
        <f>IF(AND(SUMIFS(Investors!$P:$P,Investors!$A:$A,$A159,Investors!$G:$G,$B159)-$B$2&lt;=L$4,SUMIFS(Investors!$P:$P,Investors!$A:$A,$A159,Investors!$G:$G,$B159)-$B$2&gt;K$4),SUMIFS(Investors!$Q:$Q,Investors!$A:$A,$A159,Investors!$G:$G,$B159),0)</f>
        <v>0</v>
      </c>
      <c r="M159" s="4">
        <f>IF(AND(SUMIFS(Investors!$P:$P,Investors!$A:$A,$A159,Investors!$G:$G,$B159)-$B$2&lt;=M$4,SUMIFS(Investors!$P:$P,Investors!$A:$A,$A159,Investors!$G:$G,$B159)-$B$2&gt;L$4),SUMIFS(Investors!$Q:$Q,Investors!$A:$A,$A159,Investors!$G:$G,$B159),0)</f>
        <v>0</v>
      </c>
      <c r="N159" s="4">
        <f>IF(AND(SUMIFS(Investors!$P:$P,Investors!$A:$A,$A159,Investors!$G:$G,$B159)-$B$2&lt;=N$4,SUMIFS(Investors!$P:$P,Investors!$A:$A,$A159,Investors!$G:$G,$B159)-$B$2&gt;M$4),SUMIFS(Investors!$Q:$Q,Investors!$A:$A,$A159,Investors!$G:$G,$B159),0)</f>
        <v>0</v>
      </c>
      <c r="O159" s="4">
        <f>IF(AND(SUMIFS(Investors!$P:$P,Investors!$A:$A,$A159,Investors!$G:$G,$B159)-$B$2&lt;=O$4,SUMIFS(Investors!$P:$P,Investors!$A:$A,$A159,Investors!$G:$G,$B159)-$B$2&gt;N$4),SUMIFS(Investors!$Q:$Q,Investors!$A:$A,$A159,Investors!$G:$G,$B159),0)</f>
        <v>0</v>
      </c>
      <c r="P159" s="4">
        <f>IF(AND(SUMIFS(Investors!$P:$P,Investors!$A:$A,$A159,Investors!$G:$G,$B159)-$B$2&lt;=P$4,SUMIFS(Investors!$P:$P,Investors!$A:$A,$A159,Investors!$G:$G,$B159)-$B$2&gt;O$4),SUMIFS(Investors!$Q:$Q,Investors!$A:$A,$A159,Investors!$G:$G,$B159),0)</f>
        <v>0</v>
      </c>
      <c r="Q159" s="4">
        <f>IF(AND(SUMIFS(Investors!$P:$P,Investors!$A:$A,$A159,Investors!$G:$G,$B159)-$B$2&lt;=Q$4,SUMIFS(Investors!$P:$P,Investors!$A:$A,$A159,Investors!$G:$G,$B159)-$B$2&gt;P$4),SUMIFS(Investors!$Q:$Q,Investors!$A:$A,$A159,Investors!$G:$G,$B159),0)</f>
        <v>0</v>
      </c>
      <c r="R159" s="4">
        <f>IF(AND(SUMIFS(Investors!$P:$P,Investors!$A:$A,$A159,Investors!$G:$G,$B159)-$B$2&lt;=R$4,SUMIFS(Investors!$P:$P,Investors!$A:$A,$A159,Investors!$G:$G,$B159)-$B$2&gt;Q$4),SUMIFS(Investors!$Q:$Q,Investors!$A:$A,$A159,Investors!$G:$G,$B159),0)</f>
        <v>0</v>
      </c>
      <c r="S159" s="4">
        <f>IF(AND(SUMIFS(Investors!$P:$P,Investors!$A:$A,$A159,Investors!$G:$G,$B159)-$B$2&lt;=S$4,SUMIFS(Investors!$P:$P,Investors!$A:$A,$A159,Investors!$G:$G,$B159)-$B$2&gt;R$4),SUMIFS(Investors!$Q:$Q,Investors!$A:$A,$A159,Investors!$G:$G,$B159),0)</f>
        <v>0</v>
      </c>
      <c r="T159" s="4">
        <f>IF(AND(SUMIFS(Investors!$P:$P,Investors!$A:$A,$A159,Investors!$G:$G,$B159)-$B$2&lt;=T$4,SUMIFS(Investors!$P:$P,Investors!$A:$A,$A159,Investors!$G:$G,$B159)-$B$2&gt;S$4),SUMIFS(Investors!$Q:$Q,Investors!$A:$A,$A159,Investors!$G:$G,$B159),0)</f>
        <v>0</v>
      </c>
      <c r="U159" s="4">
        <f>IF(AND(SUMIFS(Investors!$P:$P,Investors!$A:$A,$A159,Investors!$G:$G,$B159)-$B$2&lt;=U$4,SUMIFS(Investors!$P:$P,Investors!$A:$A,$A159,Investors!$G:$G,$B159)-$B$2&gt;T$4),SUMIFS(Investors!$Q:$Q,Investors!$A:$A,$A159,Investors!$G:$G,$B159),0)</f>
        <v>0</v>
      </c>
      <c r="V159" s="4">
        <f>IF(AND(SUMIFS(Investors!$P:$P,Investors!$A:$A,$A159,Investors!$G:$G,$B159)-$B$2&lt;=V$4,SUMIFS(Investors!$P:$P,Investors!$A:$A,$A159,Investors!$G:$G,$B159)-$B$2&gt;U$4),SUMIFS(Investors!$Q:$Q,Investors!$A:$A,$A159,Investors!$G:$G,$B159),0)</f>
        <v>0</v>
      </c>
      <c r="W159" s="4">
        <f>IF(AND(SUMIFS(Investors!$P:$P,Investors!$A:$A,$A159,Investors!$G:$G,$B159)-$B$2&lt;=W$4,SUMIFS(Investors!$P:$P,Investors!$A:$A,$A159,Investors!$G:$G,$B159)-$B$2&gt;V$4),SUMIFS(Investors!$Q:$Q,Investors!$A:$A,$A159,Investors!$G:$G,$B159),0)</f>
        <v>0</v>
      </c>
      <c r="X159" s="4">
        <f>IF(AND(SUMIFS(Investors!$P:$P,Investors!$A:$A,$A159,Investors!$G:$G,$B159)-$B$2&lt;=X$4,SUMIFS(Investors!$P:$P,Investors!$A:$A,$A159,Investors!$G:$G,$B159)-$B$2&gt;W$4),SUMIFS(Investors!$Q:$Q,Investors!$A:$A,$A159,Investors!$G:$G,$B159),0)</f>
        <v>0</v>
      </c>
      <c r="Y159" s="4">
        <f>IF(AND(SUMIFS(Investors!$P:$P,Investors!$A:$A,$A159,Investors!$G:$G,$B159)-$B$2&lt;=Y$4,SUMIFS(Investors!$P:$P,Investors!$A:$A,$A159,Investors!$G:$G,$B159)-$B$2&gt;X$4),SUMIFS(Investors!$Q:$Q,Investors!$A:$A,$A159,Investors!$G:$G,$B159),0)</f>
        <v>0</v>
      </c>
      <c r="Z159" s="4">
        <f>IF(AND(SUMIFS(Investors!$P:$P,Investors!$A:$A,$A159,Investors!$G:$G,$B159)-$B$2&lt;=Z$4,SUMIFS(Investors!$P:$P,Investors!$A:$A,$A159,Investors!$G:$G,$B159)-$B$2&gt;Y$4),SUMIFS(Investors!$Q:$Q,Investors!$A:$A,$A159,Investors!$G:$G,$B159),0)</f>
        <v>0</v>
      </c>
      <c r="AA159" s="4">
        <f>IF(AND(SUMIFS(Investors!$P:$P,Investors!$A:$A,$A159,Investors!$G:$G,$B159)-$B$2&lt;=AA$4,SUMIFS(Investors!$P:$P,Investors!$A:$A,$A159,Investors!$G:$G,$B159)-$B$2&gt;Z$4),SUMIFS(Investors!$Q:$Q,Investors!$A:$A,$A159,Investors!$G:$G,$B159),0)</f>
        <v>0</v>
      </c>
      <c r="AB159" s="4">
        <f>IF(AND(SUMIFS(Investors!$P:$P,Investors!$A:$A,$A159,Investors!$G:$G,$B159)-$B$2&lt;=AB$4,SUMIFS(Investors!$P:$P,Investors!$A:$A,$A159,Investors!$G:$G,$B159)-$B$2&gt;AA$4),SUMIFS(Investors!$Q:$Q,Investors!$A:$A,$A159,Investors!$G:$G,$B159),0)</f>
        <v>0</v>
      </c>
      <c r="AC159" s="4">
        <f>IF(AND(SUMIFS(Investors!$P:$P,Investors!$A:$A,$A159,Investors!$G:$G,$B159)-$B$2&lt;=AC$4,SUMIFS(Investors!$P:$P,Investors!$A:$A,$A159,Investors!$G:$G,$B159)-$B$2&gt;AB$4),SUMIFS(Investors!$Q:$Q,Investors!$A:$A,$A159,Investors!$G:$G,$B159),0)</f>
        <v>0</v>
      </c>
    </row>
    <row r="160" spans="1:29">
      <c r="A160" t="s">
        <v>417</v>
      </c>
      <c r="B160" t="s">
        <v>46</v>
      </c>
      <c r="C160" s="4">
        <f t="shared" si="3"/>
        <v>0</v>
      </c>
      <c r="E160" s="4">
        <f>IF(AND(SUMIFS(Investors!$P:$P,Investors!$A:$A,$A160,Investors!$G:$G,$B160)-$B$2&lt;=E$4,SUMIFS(Investors!$P:$P,Investors!$A:$A,$A160,Investors!$G:$G,$B160)-$B$2&gt;D$4),SUMIFS(Investors!$Q:$Q,Investors!$A:$A,$A160,Investors!$G:$G,$B160),0)</f>
        <v>0</v>
      </c>
      <c r="F160" s="4">
        <f>IF(AND(SUMIFS(Investors!$P:$P,Investors!$A:$A,$A160,Investors!$G:$G,$B160)-$B$2&lt;=F$4,SUMIFS(Investors!$P:$P,Investors!$A:$A,$A160,Investors!$G:$G,$B160)-$B$2&gt;E$4),SUMIFS(Investors!$Q:$Q,Investors!$A:$A,$A160,Investors!$G:$G,$B160),0)</f>
        <v>0</v>
      </c>
      <c r="G160" s="4">
        <f>IF(AND(SUMIFS(Investors!$P:$P,Investors!$A:$A,$A160,Investors!$G:$G,$B160)-$B$2&lt;=G$4,SUMIFS(Investors!$P:$P,Investors!$A:$A,$A160,Investors!$G:$G,$B160)-$B$2&gt;F$4),SUMIFS(Investors!$Q:$Q,Investors!$A:$A,$A160,Investors!$G:$G,$B160),0)</f>
        <v>0</v>
      </c>
      <c r="H160" s="4">
        <f>IF(AND(SUMIFS(Investors!$P:$P,Investors!$A:$A,$A160,Investors!$G:$G,$B160)-$B$2&lt;=H$4,SUMIFS(Investors!$P:$P,Investors!$A:$A,$A160,Investors!$G:$G,$B160)-$B$2&gt;G$4),SUMIFS(Investors!$Q:$Q,Investors!$A:$A,$A160,Investors!$G:$G,$B160),0)</f>
        <v>0</v>
      </c>
      <c r="I160" s="4">
        <f>IF(AND(SUMIFS(Investors!$P:$P,Investors!$A:$A,$A160,Investors!$G:$G,$B160)-$B$2&lt;=I$4,SUMIFS(Investors!$P:$P,Investors!$A:$A,$A160,Investors!$G:$G,$B160)-$B$2&gt;H$4),SUMIFS(Investors!$Q:$Q,Investors!$A:$A,$A160,Investors!$G:$G,$B160),0)</f>
        <v>0</v>
      </c>
      <c r="J160" s="4">
        <f>IF(AND(SUMIFS(Investors!$P:$P,Investors!$A:$A,$A160,Investors!$G:$G,$B160)-$B$2&lt;=J$4,SUMIFS(Investors!$P:$P,Investors!$A:$A,$A160,Investors!$G:$G,$B160)-$B$2&gt;I$4),SUMIFS(Investors!$Q:$Q,Investors!$A:$A,$A160,Investors!$G:$G,$B160),0)</f>
        <v>0</v>
      </c>
      <c r="K160" s="4">
        <f>IF(AND(SUMIFS(Investors!$P:$P,Investors!$A:$A,$A160,Investors!$G:$G,$B160)-$B$2&lt;=K$4,SUMIFS(Investors!$P:$P,Investors!$A:$A,$A160,Investors!$G:$G,$B160)-$B$2&gt;J$4),SUMIFS(Investors!$Q:$Q,Investors!$A:$A,$A160,Investors!$G:$G,$B160),0)</f>
        <v>0</v>
      </c>
      <c r="L160" s="4">
        <f>IF(AND(SUMIFS(Investors!$P:$P,Investors!$A:$A,$A160,Investors!$G:$G,$B160)-$B$2&lt;=L$4,SUMIFS(Investors!$P:$P,Investors!$A:$A,$A160,Investors!$G:$G,$B160)-$B$2&gt;K$4),SUMIFS(Investors!$Q:$Q,Investors!$A:$A,$A160,Investors!$G:$G,$B160),0)</f>
        <v>0</v>
      </c>
      <c r="M160" s="4">
        <f>IF(AND(SUMIFS(Investors!$P:$P,Investors!$A:$A,$A160,Investors!$G:$G,$B160)-$B$2&lt;=M$4,SUMIFS(Investors!$P:$P,Investors!$A:$A,$A160,Investors!$G:$G,$B160)-$B$2&gt;L$4),SUMIFS(Investors!$Q:$Q,Investors!$A:$A,$A160,Investors!$G:$G,$B160),0)</f>
        <v>0</v>
      </c>
      <c r="N160" s="4">
        <f>IF(AND(SUMIFS(Investors!$P:$P,Investors!$A:$A,$A160,Investors!$G:$G,$B160)-$B$2&lt;=N$4,SUMIFS(Investors!$P:$P,Investors!$A:$A,$A160,Investors!$G:$G,$B160)-$B$2&gt;M$4),SUMIFS(Investors!$Q:$Q,Investors!$A:$A,$A160,Investors!$G:$G,$B160),0)</f>
        <v>0</v>
      </c>
      <c r="O160" s="4">
        <f>IF(AND(SUMIFS(Investors!$P:$P,Investors!$A:$A,$A160,Investors!$G:$G,$B160)-$B$2&lt;=O$4,SUMIFS(Investors!$P:$P,Investors!$A:$A,$A160,Investors!$G:$G,$B160)-$B$2&gt;N$4),SUMIFS(Investors!$Q:$Q,Investors!$A:$A,$A160,Investors!$G:$G,$B160),0)</f>
        <v>0</v>
      </c>
      <c r="P160" s="4">
        <f>IF(AND(SUMIFS(Investors!$P:$P,Investors!$A:$A,$A160,Investors!$G:$G,$B160)-$B$2&lt;=P$4,SUMIFS(Investors!$P:$P,Investors!$A:$A,$A160,Investors!$G:$G,$B160)-$B$2&gt;O$4),SUMIFS(Investors!$Q:$Q,Investors!$A:$A,$A160,Investors!$G:$G,$B160),0)</f>
        <v>0</v>
      </c>
      <c r="Q160" s="4">
        <f>IF(AND(SUMIFS(Investors!$P:$P,Investors!$A:$A,$A160,Investors!$G:$G,$B160)-$B$2&lt;=Q$4,SUMIFS(Investors!$P:$P,Investors!$A:$A,$A160,Investors!$G:$G,$B160)-$B$2&gt;P$4),SUMIFS(Investors!$Q:$Q,Investors!$A:$A,$A160,Investors!$G:$G,$B160),0)</f>
        <v>0</v>
      </c>
      <c r="R160" s="4">
        <f>IF(AND(SUMIFS(Investors!$P:$P,Investors!$A:$A,$A160,Investors!$G:$G,$B160)-$B$2&lt;=R$4,SUMIFS(Investors!$P:$P,Investors!$A:$A,$A160,Investors!$G:$G,$B160)-$B$2&gt;Q$4),SUMIFS(Investors!$Q:$Q,Investors!$A:$A,$A160,Investors!$G:$G,$B160),0)</f>
        <v>0</v>
      </c>
      <c r="S160" s="4">
        <f>IF(AND(SUMIFS(Investors!$P:$P,Investors!$A:$A,$A160,Investors!$G:$G,$B160)-$B$2&lt;=S$4,SUMIFS(Investors!$P:$P,Investors!$A:$A,$A160,Investors!$G:$G,$B160)-$B$2&gt;R$4),SUMIFS(Investors!$Q:$Q,Investors!$A:$A,$A160,Investors!$G:$G,$B160),0)</f>
        <v>0</v>
      </c>
      <c r="T160" s="4">
        <f>IF(AND(SUMIFS(Investors!$P:$P,Investors!$A:$A,$A160,Investors!$G:$G,$B160)-$B$2&lt;=T$4,SUMIFS(Investors!$P:$P,Investors!$A:$A,$A160,Investors!$G:$G,$B160)-$B$2&gt;S$4),SUMIFS(Investors!$Q:$Q,Investors!$A:$A,$A160,Investors!$G:$G,$B160),0)</f>
        <v>0</v>
      </c>
      <c r="U160" s="4">
        <f>IF(AND(SUMIFS(Investors!$P:$P,Investors!$A:$A,$A160,Investors!$G:$G,$B160)-$B$2&lt;=U$4,SUMIFS(Investors!$P:$P,Investors!$A:$A,$A160,Investors!$G:$G,$B160)-$B$2&gt;T$4),SUMIFS(Investors!$Q:$Q,Investors!$A:$A,$A160,Investors!$G:$G,$B160),0)</f>
        <v>0</v>
      </c>
      <c r="V160" s="4">
        <f>IF(AND(SUMIFS(Investors!$P:$P,Investors!$A:$A,$A160,Investors!$G:$G,$B160)-$B$2&lt;=V$4,SUMIFS(Investors!$P:$P,Investors!$A:$A,$A160,Investors!$G:$G,$B160)-$B$2&gt;U$4),SUMIFS(Investors!$Q:$Q,Investors!$A:$A,$A160,Investors!$G:$G,$B160),0)</f>
        <v>0</v>
      </c>
      <c r="W160" s="4">
        <f>IF(AND(SUMIFS(Investors!$P:$P,Investors!$A:$A,$A160,Investors!$G:$G,$B160)-$B$2&lt;=W$4,SUMIFS(Investors!$P:$P,Investors!$A:$A,$A160,Investors!$G:$G,$B160)-$B$2&gt;V$4),SUMIFS(Investors!$Q:$Q,Investors!$A:$A,$A160,Investors!$G:$G,$B160),0)</f>
        <v>0</v>
      </c>
      <c r="X160" s="4">
        <f>IF(AND(SUMIFS(Investors!$P:$P,Investors!$A:$A,$A160,Investors!$G:$G,$B160)-$B$2&lt;=X$4,SUMIFS(Investors!$P:$P,Investors!$A:$A,$A160,Investors!$G:$G,$B160)-$B$2&gt;W$4),SUMIFS(Investors!$Q:$Q,Investors!$A:$A,$A160,Investors!$G:$G,$B160),0)</f>
        <v>0</v>
      </c>
      <c r="Y160" s="4">
        <f>IF(AND(SUMIFS(Investors!$P:$P,Investors!$A:$A,$A160,Investors!$G:$G,$B160)-$B$2&lt;=Y$4,SUMIFS(Investors!$P:$P,Investors!$A:$A,$A160,Investors!$G:$G,$B160)-$B$2&gt;X$4),SUMIFS(Investors!$Q:$Q,Investors!$A:$A,$A160,Investors!$G:$G,$B160),0)</f>
        <v>0</v>
      </c>
      <c r="Z160" s="4">
        <f>IF(AND(SUMIFS(Investors!$P:$P,Investors!$A:$A,$A160,Investors!$G:$G,$B160)-$B$2&lt;=Z$4,SUMIFS(Investors!$P:$P,Investors!$A:$A,$A160,Investors!$G:$G,$B160)-$B$2&gt;Y$4),SUMIFS(Investors!$Q:$Q,Investors!$A:$A,$A160,Investors!$G:$G,$B160),0)</f>
        <v>0</v>
      </c>
      <c r="AA160" s="4">
        <f>IF(AND(SUMIFS(Investors!$P:$P,Investors!$A:$A,$A160,Investors!$G:$G,$B160)-$B$2&lt;=AA$4,SUMIFS(Investors!$P:$P,Investors!$A:$A,$A160,Investors!$G:$G,$B160)-$B$2&gt;Z$4),SUMIFS(Investors!$Q:$Q,Investors!$A:$A,$A160,Investors!$G:$G,$B160),0)</f>
        <v>0</v>
      </c>
      <c r="AB160" s="4">
        <f>IF(AND(SUMIFS(Investors!$P:$P,Investors!$A:$A,$A160,Investors!$G:$G,$B160)-$B$2&lt;=AB$4,SUMIFS(Investors!$P:$P,Investors!$A:$A,$A160,Investors!$G:$G,$B160)-$B$2&gt;AA$4),SUMIFS(Investors!$Q:$Q,Investors!$A:$A,$A160,Investors!$G:$G,$B160),0)</f>
        <v>0</v>
      </c>
      <c r="AC160" s="4">
        <f>IF(AND(SUMIFS(Investors!$P:$P,Investors!$A:$A,$A160,Investors!$G:$G,$B160)-$B$2&lt;=AC$4,SUMIFS(Investors!$P:$P,Investors!$A:$A,$A160,Investors!$G:$G,$B160)-$B$2&gt;AB$4),SUMIFS(Investors!$Q:$Q,Investors!$A:$A,$A160,Investors!$G:$G,$B160),0)</f>
        <v>0</v>
      </c>
    </row>
    <row r="161" spans="1:29">
      <c r="A161" t="s">
        <v>417</v>
      </c>
      <c r="B161" t="s">
        <v>49</v>
      </c>
      <c r="C161" s="4">
        <f t="shared" si="3"/>
        <v>0</v>
      </c>
      <c r="E161" s="4">
        <f>IF(AND(SUMIFS(Investors!$P:$P,Investors!$A:$A,$A161,Investors!$G:$G,$B161)-$B$2&lt;=E$4,SUMIFS(Investors!$P:$P,Investors!$A:$A,$A161,Investors!$G:$G,$B161)-$B$2&gt;D$4),SUMIFS(Investors!$Q:$Q,Investors!$A:$A,$A161,Investors!$G:$G,$B161),0)</f>
        <v>0</v>
      </c>
      <c r="F161" s="4">
        <f>IF(AND(SUMIFS(Investors!$P:$P,Investors!$A:$A,$A161,Investors!$G:$G,$B161)-$B$2&lt;=F$4,SUMIFS(Investors!$P:$P,Investors!$A:$A,$A161,Investors!$G:$G,$B161)-$B$2&gt;E$4),SUMIFS(Investors!$Q:$Q,Investors!$A:$A,$A161,Investors!$G:$G,$B161),0)</f>
        <v>0</v>
      </c>
      <c r="G161" s="4">
        <f>IF(AND(SUMIFS(Investors!$P:$P,Investors!$A:$A,$A161,Investors!$G:$G,$B161)-$B$2&lt;=G$4,SUMIFS(Investors!$P:$P,Investors!$A:$A,$A161,Investors!$G:$G,$B161)-$B$2&gt;F$4),SUMIFS(Investors!$Q:$Q,Investors!$A:$A,$A161,Investors!$G:$G,$B161),0)</f>
        <v>0</v>
      </c>
      <c r="H161" s="4">
        <f>IF(AND(SUMIFS(Investors!$P:$P,Investors!$A:$A,$A161,Investors!$G:$G,$B161)-$B$2&lt;=H$4,SUMIFS(Investors!$P:$P,Investors!$A:$A,$A161,Investors!$G:$G,$B161)-$B$2&gt;G$4),SUMIFS(Investors!$Q:$Q,Investors!$A:$A,$A161,Investors!$G:$G,$B161),0)</f>
        <v>0</v>
      </c>
      <c r="I161" s="4">
        <f>IF(AND(SUMIFS(Investors!$P:$P,Investors!$A:$A,$A161,Investors!$G:$G,$B161)-$B$2&lt;=I$4,SUMIFS(Investors!$P:$P,Investors!$A:$A,$A161,Investors!$G:$G,$B161)-$B$2&gt;H$4),SUMIFS(Investors!$Q:$Q,Investors!$A:$A,$A161,Investors!$G:$G,$B161),0)</f>
        <v>0</v>
      </c>
      <c r="J161" s="4">
        <f>IF(AND(SUMIFS(Investors!$P:$P,Investors!$A:$A,$A161,Investors!$G:$G,$B161)-$B$2&lt;=J$4,SUMIFS(Investors!$P:$P,Investors!$A:$A,$A161,Investors!$G:$G,$B161)-$B$2&gt;I$4),SUMIFS(Investors!$Q:$Q,Investors!$A:$A,$A161,Investors!$G:$G,$B161),0)</f>
        <v>0</v>
      </c>
      <c r="K161" s="4">
        <f>IF(AND(SUMIFS(Investors!$P:$P,Investors!$A:$A,$A161,Investors!$G:$G,$B161)-$B$2&lt;=K$4,SUMIFS(Investors!$P:$P,Investors!$A:$A,$A161,Investors!$G:$G,$B161)-$B$2&gt;J$4),SUMIFS(Investors!$Q:$Q,Investors!$A:$A,$A161,Investors!$G:$G,$B161),0)</f>
        <v>0</v>
      </c>
      <c r="L161" s="4">
        <f>IF(AND(SUMIFS(Investors!$P:$P,Investors!$A:$A,$A161,Investors!$G:$G,$B161)-$B$2&lt;=L$4,SUMIFS(Investors!$P:$P,Investors!$A:$A,$A161,Investors!$G:$G,$B161)-$B$2&gt;K$4),SUMIFS(Investors!$Q:$Q,Investors!$A:$A,$A161,Investors!$G:$G,$B161),0)</f>
        <v>0</v>
      </c>
      <c r="M161" s="4">
        <f>IF(AND(SUMIFS(Investors!$P:$P,Investors!$A:$A,$A161,Investors!$G:$G,$B161)-$B$2&lt;=M$4,SUMIFS(Investors!$P:$P,Investors!$A:$A,$A161,Investors!$G:$G,$B161)-$B$2&gt;L$4),SUMIFS(Investors!$Q:$Q,Investors!$A:$A,$A161,Investors!$G:$G,$B161),0)</f>
        <v>0</v>
      </c>
      <c r="N161" s="4">
        <f>IF(AND(SUMIFS(Investors!$P:$P,Investors!$A:$A,$A161,Investors!$G:$G,$B161)-$B$2&lt;=N$4,SUMIFS(Investors!$P:$P,Investors!$A:$A,$A161,Investors!$G:$G,$B161)-$B$2&gt;M$4),SUMIFS(Investors!$Q:$Q,Investors!$A:$A,$A161,Investors!$G:$G,$B161),0)</f>
        <v>0</v>
      </c>
      <c r="O161" s="4">
        <f>IF(AND(SUMIFS(Investors!$P:$P,Investors!$A:$A,$A161,Investors!$G:$G,$B161)-$B$2&lt;=O$4,SUMIFS(Investors!$P:$P,Investors!$A:$A,$A161,Investors!$G:$G,$B161)-$B$2&gt;N$4),SUMIFS(Investors!$Q:$Q,Investors!$A:$A,$A161,Investors!$G:$G,$B161),0)</f>
        <v>0</v>
      </c>
      <c r="P161" s="4">
        <f>IF(AND(SUMIFS(Investors!$P:$P,Investors!$A:$A,$A161,Investors!$G:$G,$B161)-$B$2&lt;=P$4,SUMIFS(Investors!$P:$P,Investors!$A:$A,$A161,Investors!$G:$G,$B161)-$B$2&gt;O$4),SUMIFS(Investors!$Q:$Q,Investors!$A:$A,$A161,Investors!$G:$G,$B161),0)</f>
        <v>0</v>
      </c>
      <c r="Q161" s="4">
        <f>IF(AND(SUMIFS(Investors!$P:$P,Investors!$A:$A,$A161,Investors!$G:$G,$B161)-$B$2&lt;=Q$4,SUMIFS(Investors!$P:$P,Investors!$A:$A,$A161,Investors!$G:$G,$B161)-$B$2&gt;P$4),SUMIFS(Investors!$Q:$Q,Investors!$A:$A,$A161,Investors!$G:$G,$B161),0)</f>
        <v>0</v>
      </c>
      <c r="R161" s="4">
        <f>IF(AND(SUMIFS(Investors!$P:$P,Investors!$A:$A,$A161,Investors!$G:$G,$B161)-$B$2&lt;=R$4,SUMIFS(Investors!$P:$P,Investors!$A:$A,$A161,Investors!$G:$G,$B161)-$B$2&gt;Q$4),SUMIFS(Investors!$Q:$Q,Investors!$A:$A,$A161,Investors!$G:$G,$B161),0)</f>
        <v>0</v>
      </c>
      <c r="S161" s="4">
        <f>IF(AND(SUMIFS(Investors!$P:$P,Investors!$A:$A,$A161,Investors!$G:$G,$B161)-$B$2&lt;=S$4,SUMIFS(Investors!$P:$P,Investors!$A:$A,$A161,Investors!$G:$G,$B161)-$B$2&gt;R$4),SUMIFS(Investors!$Q:$Q,Investors!$A:$A,$A161,Investors!$G:$G,$B161),0)</f>
        <v>0</v>
      </c>
      <c r="T161" s="4">
        <f>IF(AND(SUMIFS(Investors!$P:$P,Investors!$A:$A,$A161,Investors!$G:$G,$B161)-$B$2&lt;=T$4,SUMIFS(Investors!$P:$P,Investors!$A:$A,$A161,Investors!$G:$G,$B161)-$B$2&gt;S$4),SUMIFS(Investors!$Q:$Q,Investors!$A:$A,$A161,Investors!$G:$G,$B161),0)</f>
        <v>0</v>
      </c>
      <c r="U161" s="4">
        <f>IF(AND(SUMIFS(Investors!$P:$P,Investors!$A:$A,$A161,Investors!$G:$G,$B161)-$B$2&lt;=U$4,SUMIFS(Investors!$P:$P,Investors!$A:$A,$A161,Investors!$G:$G,$B161)-$B$2&gt;T$4),SUMIFS(Investors!$Q:$Q,Investors!$A:$A,$A161,Investors!$G:$G,$B161),0)</f>
        <v>0</v>
      </c>
      <c r="V161" s="4">
        <f>IF(AND(SUMIFS(Investors!$P:$P,Investors!$A:$A,$A161,Investors!$G:$G,$B161)-$B$2&lt;=V$4,SUMIFS(Investors!$P:$P,Investors!$A:$A,$A161,Investors!$G:$G,$B161)-$B$2&gt;U$4),SUMIFS(Investors!$Q:$Q,Investors!$A:$A,$A161,Investors!$G:$G,$B161),0)</f>
        <v>0</v>
      </c>
      <c r="W161" s="4">
        <f>IF(AND(SUMIFS(Investors!$P:$P,Investors!$A:$A,$A161,Investors!$G:$G,$B161)-$B$2&lt;=W$4,SUMIFS(Investors!$P:$P,Investors!$A:$A,$A161,Investors!$G:$G,$B161)-$B$2&gt;V$4),SUMIFS(Investors!$Q:$Q,Investors!$A:$A,$A161,Investors!$G:$G,$B161),0)</f>
        <v>0</v>
      </c>
      <c r="X161" s="4">
        <f>IF(AND(SUMIFS(Investors!$P:$P,Investors!$A:$A,$A161,Investors!$G:$G,$B161)-$B$2&lt;=X$4,SUMIFS(Investors!$P:$P,Investors!$A:$A,$A161,Investors!$G:$G,$B161)-$B$2&gt;W$4),SUMIFS(Investors!$Q:$Q,Investors!$A:$A,$A161,Investors!$G:$G,$B161),0)</f>
        <v>0</v>
      </c>
      <c r="Y161" s="4">
        <f>IF(AND(SUMIFS(Investors!$P:$P,Investors!$A:$A,$A161,Investors!$G:$G,$B161)-$B$2&lt;=Y$4,SUMIFS(Investors!$P:$P,Investors!$A:$A,$A161,Investors!$G:$G,$B161)-$B$2&gt;X$4),SUMIFS(Investors!$Q:$Q,Investors!$A:$A,$A161,Investors!$G:$G,$B161),0)</f>
        <v>0</v>
      </c>
      <c r="Z161" s="4">
        <f>IF(AND(SUMIFS(Investors!$P:$P,Investors!$A:$A,$A161,Investors!$G:$G,$B161)-$B$2&lt;=Z$4,SUMIFS(Investors!$P:$P,Investors!$A:$A,$A161,Investors!$G:$G,$B161)-$B$2&gt;Y$4),SUMIFS(Investors!$Q:$Q,Investors!$A:$A,$A161,Investors!$G:$G,$B161),0)</f>
        <v>0</v>
      </c>
      <c r="AA161" s="4">
        <f>IF(AND(SUMIFS(Investors!$P:$P,Investors!$A:$A,$A161,Investors!$G:$G,$B161)-$B$2&lt;=AA$4,SUMIFS(Investors!$P:$P,Investors!$A:$A,$A161,Investors!$G:$G,$B161)-$B$2&gt;Z$4),SUMIFS(Investors!$Q:$Q,Investors!$A:$A,$A161,Investors!$G:$G,$B161),0)</f>
        <v>0</v>
      </c>
      <c r="AB161" s="4">
        <f>IF(AND(SUMIFS(Investors!$P:$P,Investors!$A:$A,$A161,Investors!$G:$G,$B161)-$B$2&lt;=AB$4,SUMIFS(Investors!$P:$P,Investors!$A:$A,$A161,Investors!$G:$G,$B161)-$B$2&gt;AA$4),SUMIFS(Investors!$Q:$Q,Investors!$A:$A,$A161,Investors!$G:$G,$B161),0)</f>
        <v>0</v>
      </c>
      <c r="AC161" s="4">
        <f>IF(AND(SUMIFS(Investors!$P:$P,Investors!$A:$A,$A161,Investors!$G:$G,$B161)-$B$2&lt;=AC$4,SUMIFS(Investors!$P:$P,Investors!$A:$A,$A161,Investors!$G:$G,$B161)-$B$2&gt;AB$4),SUMIFS(Investors!$Q:$Q,Investors!$A:$A,$A161,Investors!$G:$G,$B161),0)</f>
        <v>0</v>
      </c>
    </row>
    <row r="162" spans="1:29">
      <c r="A162" t="s">
        <v>417</v>
      </c>
      <c r="B162" t="s">
        <v>52</v>
      </c>
      <c r="C162" s="4">
        <f t="shared" si="3"/>
        <v>0</v>
      </c>
      <c r="E162" s="4">
        <f>IF(AND(SUMIFS(Investors!$P:$P,Investors!$A:$A,$A162,Investors!$G:$G,$B162)-$B$2&lt;=E$4,SUMIFS(Investors!$P:$P,Investors!$A:$A,$A162,Investors!$G:$G,$B162)-$B$2&gt;D$4),SUMIFS(Investors!$Q:$Q,Investors!$A:$A,$A162,Investors!$G:$G,$B162),0)</f>
        <v>0</v>
      </c>
      <c r="F162" s="4">
        <f>IF(AND(SUMIFS(Investors!$P:$P,Investors!$A:$A,$A162,Investors!$G:$G,$B162)-$B$2&lt;=F$4,SUMIFS(Investors!$P:$P,Investors!$A:$A,$A162,Investors!$G:$G,$B162)-$B$2&gt;E$4),SUMIFS(Investors!$Q:$Q,Investors!$A:$A,$A162,Investors!$G:$G,$B162),0)</f>
        <v>0</v>
      </c>
      <c r="G162" s="4">
        <f>IF(AND(SUMIFS(Investors!$P:$P,Investors!$A:$A,$A162,Investors!$G:$G,$B162)-$B$2&lt;=G$4,SUMIFS(Investors!$P:$P,Investors!$A:$A,$A162,Investors!$G:$G,$B162)-$B$2&gt;F$4),SUMIFS(Investors!$Q:$Q,Investors!$A:$A,$A162,Investors!$G:$G,$B162),0)</f>
        <v>0</v>
      </c>
      <c r="H162" s="4">
        <f>IF(AND(SUMIFS(Investors!$P:$P,Investors!$A:$A,$A162,Investors!$G:$G,$B162)-$B$2&lt;=H$4,SUMIFS(Investors!$P:$P,Investors!$A:$A,$A162,Investors!$G:$G,$B162)-$B$2&gt;G$4),SUMIFS(Investors!$Q:$Q,Investors!$A:$A,$A162,Investors!$G:$G,$B162),0)</f>
        <v>0</v>
      </c>
      <c r="I162" s="4">
        <f>IF(AND(SUMIFS(Investors!$P:$P,Investors!$A:$A,$A162,Investors!$G:$G,$B162)-$B$2&lt;=I$4,SUMIFS(Investors!$P:$P,Investors!$A:$A,$A162,Investors!$G:$G,$B162)-$B$2&gt;H$4),SUMIFS(Investors!$Q:$Q,Investors!$A:$A,$A162,Investors!$G:$G,$B162),0)</f>
        <v>0</v>
      </c>
      <c r="J162" s="4">
        <f>IF(AND(SUMIFS(Investors!$P:$P,Investors!$A:$A,$A162,Investors!$G:$G,$B162)-$B$2&lt;=J$4,SUMIFS(Investors!$P:$P,Investors!$A:$A,$A162,Investors!$G:$G,$B162)-$B$2&gt;I$4),SUMIFS(Investors!$Q:$Q,Investors!$A:$A,$A162,Investors!$G:$G,$B162),0)</f>
        <v>0</v>
      </c>
      <c r="K162" s="4">
        <f>IF(AND(SUMIFS(Investors!$P:$P,Investors!$A:$A,$A162,Investors!$G:$G,$B162)-$B$2&lt;=K$4,SUMIFS(Investors!$P:$P,Investors!$A:$A,$A162,Investors!$G:$G,$B162)-$B$2&gt;J$4),SUMIFS(Investors!$Q:$Q,Investors!$A:$A,$A162,Investors!$G:$G,$B162),0)</f>
        <v>0</v>
      </c>
      <c r="L162" s="4">
        <f>IF(AND(SUMIFS(Investors!$P:$P,Investors!$A:$A,$A162,Investors!$G:$G,$B162)-$B$2&lt;=L$4,SUMIFS(Investors!$P:$P,Investors!$A:$A,$A162,Investors!$G:$G,$B162)-$B$2&gt;K$4),SUMIFS(Investors!$Q:$Q,Investors!$A:$A,$A162,Investors!$G:$G,$B162),0)</f>
        <v>0</v>
      </c>
      <c r="M162" s="4">
        <f>IF(AND(SUMIFS(Investors!$P:$P,Investors!$A:$A,$A162,Investors!$G:$G,$B162)-$B$2&lt;=M$4,SUMIFS(Investors!$P:$P,Investors!$A:$A,$A162,Investors!$G:$G,$B162)-$B$2&gt;L$4),SUMIFS(Investors!$Q:$Q,Investors!$A:$A,$A162,Investors!$G:$G,$B162),0)</f>
        <v>0</v>
      </c>
      <c r="N162" s="4">
        <f>IF(AND(SUMIFS(Investors!$P:$P,Investors!$A:$A,$A162,Investors!$G:$G,$B162)-$B$2&lt;=N$4,SUMIFS(Investors!$P:$P,Investors!$A:$A,$A162,Investors!$G:$G,$B162)-$B$2&gt;M$4),SUMIFS(Investors!$Q:$Q,Investors!$A:$A,$A162,Investors!$G:$G,$B162),0)</f>
        <v>0</v>
      </c>
      <c r="O162" s="4">
        <f>IF(AND(SUMIFS(Investors!$P:$P,Investors!$A:$A,$A162,Investors!$G:$G,$B162)-$B$2&lt;=O$4,SUMIFS(Investors!$P:$P,Investors!$A:$A,$A162,Investors!$G:$G,$B162)-$B$2&gt;N$4),SUMIFS(Investors!$Q:$Q,Investors!$A:$A,$A162,Investors!$G:$G,$B162),0)</f>
        <v>0</v>
      </c>
      <c r="P162" s="4">
        <f>IF(AND(SUMIFS(Investors!$P:$P,Investors!$A:$A,$A162,Investors!$G:$G,$B162)-$B$2&lt;=P$4,SUMIFS(Investors!$P:$P,Investors!$A:$A,$A162,Investors!$G:$G,$B162)-$B$2&gt;O$4),SUMIFS(Investors!$Q:$Q,Investors!$A:$A,$A162,Investors!$G:$G,$B162),0)</f>
        <v>0</v>
      </c>
      <c r="Q162" s="4">
        <f>IF(AND(SUMIFS(Investors!$P:$P,Investors!$A:$A,$A162,Investors!$G:$G,$B162)-$B$2&lt;=Q$4,SUMIFS(Investors!$P:$P,Investors!$A:$A,$A162,Investors!$G:$G,$B162)-$B$2&gt;P$4),SUMIFS(Investors!$Q:$Q,Investors!$A:$A,$A162,Investors!$G:$G,$B162),0)</f>
        <v>0</v>
      </c>
      <c r="R162" s="4">
        <f>IF(AND(SUMIFS(Investors!$P:$P,Investors!$A:$A,$A162,Investors!$G:$G,$B162)-$B$2&lt;=R$4,SUMIFS(Investors!$P:$P,Investors!$A:$A,$A162,Investors!$G:$G,$B162)-$B$2&gt;Q$4),SUMIFS(Investors!$Q:$Q,Investors!$A:$A,$A162,Investors!$G:$G,$B162),0)</f>
        <v>0</v>
      </c>
      <c r="S162" s="4">
        <f>IF(AND(SUMIFS(Investors!$P:$P,Investors!$A:$A,$A162,Investors!$G:$G,$B162)-$B$2&lt;=S$4,SUMIFS(Investors!$P:$P,Investors!$A:$A,$A162,Investors!$G:$G,$B162)-$B$2&gt;R$4),SUMIFS(Investors!$Q:$Q,Investors!$A:$A,$A162,Investors!$G:$G,$B162),0)</f>
        <v>0</v>
      </c>
      <c r="T162" s="4">
        <f>IF(AND(SUMIFS(Investors!$P:$P,Investors!$A:$A,$A162,Investors!$G:$G,$B162)-$B$2&lt;=T$4,SUMIFS(Investors!$P:$P,Investors!$A:$A,$A162,Investors!$G:$G,$B162)-$B$2&gt;S$4),SUMIFS(Investors!$Q:$Q,Investors!$A:$A,$A162,Investors!$G:$G,$B162),0)</f>
        <v>0</v>
      </c>
      <c r="U162" s="4">
        <f>IF(AND(SUMIFS(Investors!$P:$P,Investors!$A:$A,$A162,Investors!$G:$G,$B162)-$B$2&lt;=U$4,SUMIFS(Investors!$P:$P,Investors!$A:$A,$A162,Investors!$G:$G,$B162)-$B$2&gt;T$4),SUMIFS(Investors!$Q:$Q,Investors!$A:$A,$A162,Investors!$G:$G,$B162),0)</f>
        <v>0</v>
      </c>
      <c r="V162" s="4">
        <f>IF(AND(SUMIFS(Investors!$P:$P,Investors!$A:$A,$A162,Investors!$G:$G,$B162)-$B$2&lt;=V$4,SUMIFS(Investors!$P:$P,Investors!$A:$A,$A162,Investors!$G:$G,$B162)-$B$2&gt;U$4),SUMIFS(Investors!$Q:$Q,Investors!$A:$A,$A162,Investors!$G:$G,$B162),0)</f>
        <v>0</v>
      </c>
      <c r="W162" s="4">
        <f>IF(AND(SUMIFS(Investors!$P:$P,Investors!$A:$A,$A162,Investors!$G:$G,$B162)-$B$2&lt;=W$4,SUMIFS(Investors!$P:$P,Investors!$A:$A,$A162,Investors!$G:$G,$B162)-$B$2&gt;V$4),SUMIFS(Investors!$Q:$Q,Investors!$A:$A,$A162,Investors!$G:$G,$B162),0)</f>
        <v>0</v>
      </c>
      <c r="X162" s="4">
        <f>IF(AND(SUMIFS(Investors!$P:$P,Investors!$A:$A,$A162,Investors!$G:$G,$B162)-$B$2&lt;=X$4,SUMIFS(Investors!$P:$P,Investors!$A:$A,$A162,Investors!$G:$G,$B162)-$B$2&gt;W$4),SUMIFS(Investors!$Q:$Q,Investors!$A:$A,$A162,Investors!$G:$G,$B162),0)</f>
        <v>0</v>
      </c>
      <c r="Y162" s="4">
        <f>IF(AND(SUMIFS(Investors!$P:$P,Investors!$A:$A,$A162,Investors!$G:$G,$B162)-$B$2&lt;=Y$4,SUMIFS(Investors!$P:$P,Investors!$A:$A,$A162,Investors!$G:$G,$B162)-$B$2&gt;X$4),SUMIFS(Investors!$Q:$Q,Investors!$A:$A,$A162,Investors!$G:$G,$B162),0)</f>
        <v>0</v>
      </c>
      <c r="Z162" s="4">
        <f>IF(AND(SUMIFS(Investors!$P:$P,Investors!$A:$A,$A162,Investors!$G:$G,$B162)-$B$2&lt;=Z$4,SUMIFS(Investors!$P:$P,Investors!$A:$A,$A162,Investors!$G:$G,$B162)-$B$2&gt;Y$4),SUMIFS(Investors!$Q:$Q,Investors!$A:$A,$A162,Investors!$G:$G,$B162),0)</f>
        <v>0</v>
      </c>
      <c r="AA162" s="4">
        <f>IF(AND(SUMIFS(Investors!$P:$P,Investors!$A:$A,$A162,Investors!$G:$G,$B162)-$B$2&lt;=AA$4,SUMIFS(Investors!$P:$P,Investors!$A:$A,$A162,Investors!$G:$G,$B162)-$B$2&gt;Z$4),SUMIFS(Investors!$Q:$Q,Investors!$A:$A,$A162,Investors!$G:$G,$B162),0)</f>
        <v>0</v>
      </c>
      <c r="AB162" s="4">
        <f>IF(AND(SUMIFS(Investors!$P:$P,Investors!$A:$A,$A162,Investors!$G:$G,$B162)-$B$2&lt;=AB$4,SUMIFS(Investors!$P:$P,Investors!$A:$A,$A162,Investors!$G:$G,$B162)-$B$2&gt;AA$4),SUMIFS(Investors!$Q:$Q,Investors!$A:$A,$A162,Investors!$G:$G,$B162),0)</f>
        <v>0</v>
      </c>
      <c r="AC162" s="4">
        <f>IF(AND(SUMIFS(Investors!$P:$P,Investors!$A:$A,$A162,Investors!$G:$G,$B162)-$B$2&lt;=AC$4,SUMIFS(Investors!$P:$P,Investors!$A:$A,$A162,Investors!$G:$G,$B162)-$B$2&gt;AB$4),SUMIFS(Investors!$Q:$Q,Investors!$A:$A,$A162,Investors!$G:$G,$B162),0)</f>
        <v>0</v>
      </c>
    </row>
    <row r="163" spans="1:29">
      <c r="A163" t="s">
        <v>417</v>
      </c>
      <c r="B163" t="s">
        <v>188</v>
      </c>
      <c r="C163" s="4">
        <f t="shared" si="3"/>
        <v>0</v>
      </c>
      <c r="E163" s="4">
        <f>IF(AND(SUMIFS(Investors!$P:$P,Investors!$A:$A,$A163,Investors!$G:$G,$B163)-$B$2&lt;=E$4,SUMIFS(Investors!$P:$P,Investors!$A:$A,$A163,Investors!$G:$G,$B163)-$B$2&gt;D$4),SUMIFS(Investors!$Q:$Q,Investors!$A:$A,$A163,Investors!$G:$G,$B163),0)</f>
        <v>0</v>
      </c>
      <c r="F163" s="4">
        <f>IF(AND(SUMIFS(Investors!$P:$P,Investors!$A:$A,$A163,Investors!$G:$G,$B163)-$B$2&lt;=F$4,SUMIFS(Investors!$P:$P,Investors!$A:$A,$A163,Investors!$G:$G,$B163)-$B$2&gt;E$4),SUMIFS(Investors!$Q:$Q,Investors!$A:$A,$A163,Investors!$G:$G,$B163),0)</f>
        <v>0</v>
      </c>
      <c r="G163" s="4">
        <f>IF(AND(SUMIFS(Investors!$P:$P,Investors!$A:$A,$A163,Investors!$G:$G,$B163)-$B$2&lt;=G$4,SUMIFS(Investors!$P:$P,Investors!$A:$A,$A163,Investors!$G:$G,$B163)-$B$2&gt;F$4),SUMIFS(Investors!$Q:$Q,Investors!$A:$A,$A163,Investors!$G:$G,$B163),0)</f>
        <v>0</v>
      </c>
      <c r="H163" s="4">
        <f>IF(AND(SUMIFS(Investors!$P:$P,Investors!$A:$A,$A163,Investors!$G:$G,$B163)-$B$2&lt;=H$4,SUMIFS(Investors!$P:$P,Investors!$A:$A,$A163,Investors!$G:$G,$B163)-$B$2&gt;G$4),SUMIFS(Investors!$Q:$Q,Investors!$A:$A,$A163,Investors!$G:$G,$B163),0)</f>
        <v>0</v>
      </c>
      <c r="I163" s="4">
        <f>IF(AND(SUMIFS(Investors!$P:$P,Investors!$A:$A,$A163,Investors!$G:$G,$B163)-$B$2&lt;=I$4,SUMIFS(Investors!$P:$P,Investors!$A:$A,$A163,Investors!$G:$G,$B163)-$B$2&gt;H$4),SUMIFS(Investors!$Q:$Q,Investors!$A:$A,$A163,Investors!$G:$G,$B163),0)</f>
        <v>0</v>
      </c>
      <c r="J163" s="4">
        <f>IF(AND(SUMIFS(Investors!$P:$P,Investors!$A:$A,$A163,Investors!$G:$G,$B163)-$B$2&lt;=J$4,SUMIFS(Investors!$P:$P,Investors!$A:$A,$A163,Investors!$G:$G,$B163)-$B$2&gt;I$4),SUMIFS(Investors!$Q:$Q,Investors!$A:$A,$A163,Investors!$G:$G,$B163),0)</f>
        <v>0</v>
      </c>
      <c r="K163" s="4">
        <f>IF(AND(SUMIFS(Investors!$P:$P,Investors!$A:$A,$A163,Investors!$G:$G,$B163)-$B$2&lt;=K$4,SUMIFS(Investors!$P:$P,Investors!$A:$A,$A163,Investors!$G:$G,$B163)-$B$2&gt;J$4),SUMIFS(Investors!$Q:$Q,Investors!$A:$A,$A163,Investors!$G:$G,$B163),0)</f>
        <v>0</v>
      </c>
      <c r="L163" s="4">
        <f>IF(AND(SUMIFS(Investors!$P:$P,Investors!$A:$A,$A163,Investors!$G:$G,$B163)-$B$2&lt;=L$4,SUMIFS(Investors!$P:$P,Investors!$A:$A,$A163,Investors!$G:$G,$B163)-$B$2&gt;K$4),SUMIFS(Investors!$Q:$Q,Investors!$A:$A,$A163,Investors!$G:$G,$B163),0)</f>
        <v>0</v>
      </c>
      <c r="M163" s="4">
        <f>IF(AND(SUMIFS(Investors!$P:$P,Investors!$A:$A,$A163,Investors!$G:$G,$B163)-$B$2&lt;=M$4,SUMIFS(Investors!$P:$P,Investors!$A:$A,$A163,Investors!$G:$G,$B163)-$B$2&gt;L$4),SUMIFS(Investors!$Q:$Q,Investors!$A:$A,$A163,Investors!$G:$G,$B163),0)</f>
        <v>0</v>
      </c>
      <c r="N163" s="4">
        <f>IF(AND(SUMIFS(Investors!$P:$P,Investors!$A:$A,$A163,Investors!$G:$G,$B163)-$B$2&lt;=N$4,SUMIFS(Investors!$P:$P,Investors!$A:$A,$A163,Investors!$G:$G,$B163)-$B$2&gt;M$4),SUMIFS(Investors!$Q:$Q,Investors!$A:$A,$A163,Investors!$G:$G,$B163),0)</f>
        <v>0</v>
      </c>
      <c r="O163" s="4">
        <f>IF(AND(SUMIFS(Investors!$P:$P,Investors!$A:$A,$A163,Investors!$G:$G,$B163)-$B$2&lt;=O$4,SUMIFS(Investors!$P:$P,Investors!$A:$A,$A163,Investors!$G:$G,$B163)-$B$2&gt;N$4),SUMIFS(Investors!$Q:$Q,Investors!$A:$A,$A163,Investors!$G:$G,$B163),0)</f>
        <v>0</v>
      </c>
      <c r="P163" s="4">
        <f>IF(AND(SUMIFS(Investors!$P:$P,Investors!$A:$A,$A163,Investors!$G:$G,$B163)-$B$2&lt;=P$4,SUMIFS(Investors!$P:$P,Investors!$A:$A,$A163,Investors!$G:$G,$B163)-$B$2&gt;O$4),SUMIFS(Investors!$Q:$Q,Investors!$A:$A,$A163,Investors!$G:$G,$B163),0)</f>
        <v>0</v>
      </c>
      <c r="Q163" s="4">
        <f>IF(AND(SUMIFS(Investors!$P:$P,Investors!$A:$A,$A163,Investors!$G:$G,$B163)-$B$2&lt;=Q$4,SUMIFS(Investors!$P:$P,Investors!$A:$A,$A163,Investors!$G:$G,$B163)-$B$2&gt;P$4),SUMIFS(Investors!$Q:$Q,Investors!$A:$A,$A163,Investors!$G:$G,$B163),0)</f>
        <v>0</v>
      </c>
      <c r="R163" s="4">
        <f>IF(AND(SUMIFS(Investors!$P:$P,Investors!$A:$A,$A163,Investors!$G:$G,$B163)-$B$2&lt;=R$4,SUMIFS(Investors!$P:$P,Investors!$A:$A,$A163,Investors!$G:$G,$B163)-$B$2&gt;Q$4),SUMIFS(Investors!$Q:$Q,Investors!$A:$A,$A163,Investors!$G:$G,$B163),0)</f>
        <v>0</v>
      </c>
      <c r="S163" s="4">
        <f>IF(AND(SUMIFS(Investors!$P:$P,Investors!$A:$A,$A163,Investors!$G:$G,$B163)-$B$2&lt;=S$4,SUMIFS(Investors!$P:$P,Investors!$A:$A,$A163,Investors!$G:$G,$B163)-$B$2&gt;R$4),SUMIFS(Investors!$Q:$Q,Investors!$A:$A,$A163,Investors!$G:$G,$B163),0)</f>
        <v>0</v>
      </c>
      <c r="T163" s="4">
        <f>IF(AND(SUMIFS(Investors!$P:$P,Investors!$A:$A,$A163,Investors!$G:$G,$B163)-$B$2&lt;=T$4,SUMIFS(Investors!$P:$P,Investors!$A:$A,$A163,Investors!$G:$G,$B163)-$B$2&gt;S$4),SUMIFS(Investors!$Q:$Q,Investors!$A:$A,$A163,Investors!$G:$G,$B163),0)</f>
        <v>0</v>
      </c>
      <c r="U163" s="4">
        <f>IF(AND(SUMIFS(Investors!$P:$P,Investors!$A:$A,$A163,Investors!$G:$G,$B163)-$B$2&lt;=U$4,SUMIFS(Investors!$P:$P,Investors!$A:$A,$A163,Investors!$G:$G,$B163)-$B$2&gt;T$4),SUMIFS(Investors!$Q:$Q,Investors!$A:$A,$A163,Investors!$G:$G,$B163),0)</f>
        <v>0</v>
      </c>
      <c r="V163" s="4">
        <f>IF(AND(SUMIFS(Investors!$P:$P,Investors!$A:$A,$A163,Investors!$G:$G,$B163)-$B$2&lt;=V$4,SUMIFS(Investors!$P:$P,Investors!$A:$A,$A163,Investors!$G:$G,$B163)-$B$2&gt;U$4),SUMIFS(Investors!$Q:$Q,Investors!$A:$A,$A163,Investors!$G:$G,$B163),0)</f>
        <v>0</v>
      </c>
      <c r="W163" s="4">
        <f>IF(AND(SUMIFS(Investors!$P:$P,Investors!$A:$A,$A163,Investors!$G:$G,$B163)-$B$2&lt;=W$4,SUMIFS(Investors!$P:$P,Investors!$A:$A,$A163,Investors!$G:$G,$B163)-$B$2&gt;V$4),SUMIFS(Investors!$Q:$Q,Investors!$A:$A,$A163,Investors!$G:$G,$B163),0)</f>
        <v>0</v>
      </c>
      <c r="X163" s="4">
        <f>IF(AND(SUMIFS(Investors!$P:$P,Investors!$A:$A,$A163,Investors!$G:$G,$B163)-$B$2&lt;=X$4,SUMIFS(Investors!$P:$P,Investors!$A:$A,$A163,Investors!$G:$G,$B163)-$B$2&gt;W$4),SUMIFS(Investors!$Q:$Q,Investors!$A:$A,$A163,Investors!$G:$G,$B163),0)</f>
        <v>0</v>
      </c>
      <c r="Y163" s="4">
        <f>IF(AND(SUMIFS(Investors!$P:$P,Investors!$A:$A,$A163,Investors!$G:$G,$B163)-$B$2&lt;=Y$4,SUMIFS(Investors!$P:$P,Investors!$A:$A,$A163,Investors!$G:$G,$B163)-$B$2&gt;X$4),SUMIFS(Investors!$Q:$Q,Investors!$A:$A,$A163,Investors!$G:$G,$B163),0)</f>
        <v>0</v>
      </c>
      <c r="Z163" s="4">
        <f>IF(AND(SUMIFS(Investors!$P:$P,Investors!$A:$A,$A163,Investors!$G:$G,$B163)-$B$2&lt;=Z$4,SUMIFS(Investors!$P:$P,Investors!$A:$A,$A163,Investors!$G:$G,$B163)-$B$2&gt;Y$4),SUMIFS(Investors!$Q:$Q,Investors!$A:$A,$A163,Investors!$G:$G,$B163),0)</f>
        <v>0</v>
      </c>
      <c r="AA163" s="4">
        <f>IF(AND(SUMIFS(Investors!$P:$P,Investors!$A:$A,$A163,Investors!$G:$G,$B163)-$B$2&lt;=AA$4,SUMIFS(Investors!$P:$P,Investors!$A:$A,$A163,Investors!$G:$G,$B163)-$B$2&gt;Z$4),SUMIFS(Investors!$Q:$Q,Investors!$A:$A,$A163,Investors!$G:$G,$B163),0)</f>
        <v>0</v>
      </c>
      <c r="AB163" s="4">
        <f>IF(AND(SUMIFS(Investors!$P:$P,Investors!$A:$A,$A163,Investors!$G:$G,$B163)-$B$2&lt;=AB$4,SUMIFS(Investors!$P:$P,Investors!$A:$A,$A163,Investors!$G:$G,$B163)-$B$2&gt;AA$4),SUMIFS(Investors!$Q:$Q,Investors!$A:$A,$A163,Investors!$G:$G,$B163),0)</f>
        <v>0</v>
      </c>
      <c r="AC163" s="4">
        <f>IF(AND(SUMIFS(Investors!$P:$P,Investors!$A:$A,$A163,Investors!$G:$G,$B163)-$B$2&lt;=AC$4,SUMIFS(Investors!$P:$P,Investors!$A:$A,$A163,Investors!$G:$G,$B163)-$B$2&gt;AB$4),SUMIFS(Investors!$Q:$Q,Investors!$A:$A,$A163,Investors!$G:$G,$B163),0)</f>
        <v>0</v>
      </c>
    </row>
    <row r="164" spans="1:29">
      <c r="A164" t="s">
        <v>417</v>
      </c>
      <c r="B164" t="s">
        <v>199</v>
      </c>
      <c r="C164" s="4">
        <f t="shared" si="3"/>
        <v>152505.20547945207</v>
      </c>
      <c r="E164" s="4">
        <f>IF(AND(SUMIFS(Investors!$P:$P,Investors!$A:$A,$A164,Investors!$G:$G,$B164)-$B$2&lt;=E$4,SUMIFS(Investors!$P:$P,Investors!$A:$A,$A164,Investors!$G:$G,$B164)-$B$2&gt;D$4),SUMIFS(Investors!$Q:$Q,Investors!$A:$A,$A164,Investors!$G:$G,$B164),0)</f>
        <v>0</v>
      </c>
      <c r="F164" s="4">
        <f>IF(AND(SUMIFS(Investors!$P:$P,Investors!$A:$A,$A164,Investors!$G:$G,$B164)-$B$2&lt;=F$4,SUMIFS(Investors!$P:$P,Investors!$A:$A,$A164,Investors!$G:$G,$B164)-$B$2&gt;E$4),SUMIFS(Investors!$Q:$Q,Investors!$A:$A,$A164,Investors!$G:$G,$B164),0)</f>
        <v>0</v>
      </c>
      <c r="G164" s="4">
        <f>IF(AND(SUMIFS(Investors!$P:$P,Investors!$A:$A,$A164,Investors!$G:$G,$B164)-$B$2&lt;=G$4,SUMIFS(Investors!$P:$P,Investors!$A:$A,$A164,Investors!$G:$G,$B164)-$B$2&gt;F$4),SUMIFS(Investors!$Q:$Q,Investors!$A:$A,$A164,Investors!$G:$G,$B164),0)</f>
        <v>0</v>
      </c>
      <c r="H164" s="4">
        <f>IF(AND(SUMIFS(Investors!$P:$P,Investors!$A:$A,$A164,Investors!$G:$G,$B164)-$B$2&lt;=H$4,SUMIFS(Investors!$P:$P,Investors!$A:$A,$A164,Investors!$G:$G,$B164)-$B$2&gt;G$4),SUMIFS(Investors!$Q:$Q,Investors!$A:$A,$A164,Investors!$G:$G,$B164),0)</f>
        <v>0</v>
      </c>
      <c r="I164" s="4">
        <f>IF(AND(SUMIFS(Investors!$P:$P,Investors!$A:$A,$A164,Investors!$G:$G,$B164)-$B$2&lt;=I$4,SUMIFS(Investors!$P:$P,Investors!$A:$A,$A164,Investors!$G:$G,$B164)-$B$2&gt;H$4),SUMIFS(Investors!$Q:$Q,Investors!$A:$A,$A164,Investors!$G:$G,$B164),0)</f>
        <v>0</v>
      </c>
      <c r="J164" s="4">
        <f>IF(AND(SUMIFS(Investors!$P:$P,Investors!$A:$A,$A164,Investors!$G:$G,$B164)-$B$2&lt;=J$4,SUMIFS(Investors!$P:$P,Investors!$A:$A,$A164,Investors!$G:$G,$B164)-$B$2&gt;I$4),SUMIFS(Investors!$Q:$Q,Investors!$A:$A,$A164,Investors!$G:$G,$B164),0)</f>
        <v>0</v>
      </c>
      <c r="K164" s="4">
        <f>IF(AND(SUMIFS(Investors!$P:$P,Investors!$A:$A,$A164,Investors!$G:$G,$B164)-$B$2&lt;=K$4,SUMIFS(Investors!$P:$P,Investors!$A:$A,$A164,Investors!$G:$G,$B164)-$B$2&gt;J$4),SUMIFS(Investors!$Q:$Q,Investors!$A:$A,$A164,Investors!$G:$G,$B164),0)</f>
        <v>152505.20547945207</v>
      </c>
      <c r="L164" s="4">
        <f>IF(AND(SUMIFS(Investors!$P:$P,Investors!$A:$A,$A164,Investors!$G:$G,$B164)-$B$2&lt;=L$4,SUMIFS(Investors!$P:$P,Investors!$A:$A,$A164,Investors!$G:$G,$B164)-$B$2&gt;K$4),SUMIFS(Investors!$Q:$Q,Investors!$A:$A,$A164,Investors!$G:$G,$B164),0)</f>
        <v>0</v>
      </c>
      <c r="M164" s="4">
        <f>IF(AND(SUMIFS(Investors!$P:$P,Investors!$A:$A,$A164,Investors!$G:$G,$B164)-$B$2&lt;=M$4,SUMIFS(Investors!$P:$P,Investors!$A:$A,$A164,Investors!$G:$G,$B164)-$B$2&gt;L$4),SUMIFS(Investors!$Q:$Q,Investors!$A:$A,$A164,Investors!$G:$G,$B164),0)</f>
        <v>0</v>
      </c>
      <c r="N164" s="4">
        <f>IF(AND(SUMIFS(Investors!$P:$P,Investors!$A:$A,$A164,Investors!$G:$G,$B164)-$B$2&lt;=N$4,SUMIFS(Investors!$P:$P,Investors!$A:$A,$A164,Investors!$G:$G,$B164)-$B$2&gt;M$4),SUMIFS(Investors!$Q:$Q,Investors!$A:$A,$A164,Investors!$G:$G,$B164),0)</f>
        <v>0</v>
      </c>
      <c r="O164" s="4">
        <f>IF(AND(SUMIFS(Investors!$P:$P,Investors!$A:$A,$A164,Investors!$G:$G,$B164)-$B$2&lt;=O$4,SUMIFS(Investors!$P:$P,Investors!$A:$A,$A164,Investors!$G:$G,$B164)-$B$2&gt;N$4),SUMIFS(Investors!$Q:$Q,Investors!$A:$A,$A164,Investors!$G:$G,$B164),0)</f>
        <v>0</v>
      </c>
      <c r="P164" s="4">
        <f>IF(AND(SUMIFS(Investors!$P:$P,Investors!$A:$A,$A164,Investors!$G:$G,$B164)-$B$2&lt;=P$4,SUMIFS(Investors!$P:$P,Investors!$A:$A,$A164,Investors!$G:$G,$B164)-$B$2&gt;O$4),SUMIFS(Investors!$Q:$Q,Investors!$A:$A,$A164,Investors!$G:$G,$B164),0)</f>
        <v>0</v>
      </c>
      <c r="Q164" s="4">
        <f>IF(AND(SUMIFS(Investors!$P:$P,Investors!$A:$A,$A164,Investors!$G:$G,$B164)-$B$2&lt;=Q$4,SUMIFS(Investors!$P:$P,Investors!$A:$A,$A164,Investors!$G:$G,$B164)-$B$2&gt;P$4),SUMIFS(Investors!$Q:$Q,Investors!$A:$A,$A164,Investors!$G:$G,$B164),0)</f>
        <v>0</v>
      </c>
      <c r="R164" s="4">
        <f>IF(AND(SUMIFS(Investors!$P:$P,Investors!$A:$A,$A164,Investors!$G:$G,$B164)-$B$2&lt;=R$4,SUMIFS(Investors!$P:$P,Investors!$A:$A,$A164,Investors!$G:$G,$B164)-$B$2&gt;Q$4),SUMIFS(Investors!$Q:$Q,Investors!$A:$A,$A164,Investors!$G:$G,$B164),0)</f>
        <v>0</v>
      </c>
      <c r="S164" s="4">
        <f>IF(AND(SUMIFS(Investors!$P:$P,Investors!$A:$A,$A164,Investors!$G:$G,$B164)-$B$2&lt;=S$4,SUMIFS(Investors!$P:$P,Investors!$A:$A,$A164,Investors!$G:$G,$B164)-$B$2&gt;R$4),SUMIFS(Investors!$Q:$Q,Investors!$A:$A,$A164,Investors!$G:$G,$B164),0)</f>
        <v>0</v>
      </c>
      <c r="T164" s="4">
        <f>IF(AND(SUMIFS(Investors!$P:$P,Investors!$A:$A,$A164,Investors!$G:$G,$B164)-$B$2&lt;=T$4,SUMIFS(Investors!$P:$P,Investors!$A:$A,$A164,Investors!$G:$G,$B164)-$B$2&gt;S$4),SUMIFS(Investors!$Q:$Q,Investors!$A:$A,$A164,Investors!$G:$G,$B164),0)</f>
        <v>0</v>
      </c>
      <c r="U164" s="4">
        <f>IF(AND(SUMIFS(Investors!$P:$P,Investors!$A:$A,$A164,Investors!$G:$G,$B164)-$B$2&lt;=U$4,SUMIFS(Investors!$P:$P,Investors!$A:$A,$A164,Investors!$G:$G,$B164)-$B$2&gt;T$4),SUMIFS(Investors!$Q:$Q,Investors!$A:$A,$A164,Investors!$G:$G,$B164),0)</f>
        <v>0</v>
      </c>
      <c r="V164" s="4">
        <f>IF(AND(SUMIFS(Investors!$P:$P,Investors!$A:$A,$A164,Investors!$G:$G,$B164)-$B$2&lt;=V$4,SUMIFS(Investors!$P:$P,Investors!$A:$A,$A164,Investors!$G:$G,$B164)-$B$2&gt;U$4),SUMIFS(Investors!$Q:$Q,Investors!$A:$A,$A164,Investors!$G:$G,$B164),0)</f>
        <v>0</v>
      </c>
      <c r="W164" s="4">
        <f>IF(AND(SUMIFS(Investors!$P:$P,Investors!$A:$A,$A164,Investors!$G:$G,$B164)-$B$2&lt;=W$4,SUMIFS(Investors!$P:$P,Investors!$A:$A,$A164,Investors!$G:$G,$B164)-$B$2&gt;V$4),SUMIFS(Investors!$Q:$Q,Investors!$A:$A,$A164,Investors!$G:$G,$B164),0)</f>
        <v>0</v>
      </c>
      <c r="X164" s="4">
        <f>IF(AND(SUMIFS(Investors!$P:$P,Investors!$A:$A,$A164,Investors!$G:$G,$B164)-$B$2&lt;=X$4,SUMIFS(Investors!$P:$P,Investors!$A:$A,$A164,Investors!$G:$G,$B164)-$B$2&gt;W$4),SUMIFS(Investors!$Q:$Q,Investors!$A:$A,$A164,Investors!$G:$G,$B164),0)</f>
        <v>0</v>
      </c>
      <c r="Y164" s="4">
        <f>IF(AND(SUMIFS(Investors!$P:$P,Investors!$A:$A,$A164,Investors!$G:$G,$B164)-$B$2&lt;=Y$4,SUMIFS(Investors!$P:$P,Investors!$A:$A,$A164,Investors!$G:$G,$B164)-$B$2&gt;X$4),SUMIFS(Investors!$Q:$Q,Investors!$A:$A,$A164,Investors!$G:$G,$B164),0)</f>
        <v>0</v>
      </c>
      <c r="Z164" s="4">
        <f>IF(AND(SUMIFS(Investors!$P:$P,Investors!$A:$A,$A164,Investors!$G:$G,$B164)-$B$2&lt;=Z$4,SUMIFS(Investors!$P:$P,Investors!$A:$A,$A164,Investors!$G:$G,$B164)-$B$2&gt;Y$4),SUMIFS(Investors!$Q:$Q,Investors!$A:$A,$A164,Investors!$G:$G,$B164),0)</f>
        <v>0</v>
      </c>
      <c r="AA164" s="4">
        <f>IF(AND(SUMIFS(Investors!$P:$P,Investors!$A:$A,$A164,Investors!$G:$G,$B164)-$B$2&lt;=AA$4,SUMIFS(Investors!$P:$P,Investors!$A:$A,$A164,Investors!$G:$G,$B164)-$B$2&gt;Z$4),SUMIFS(Investors!$Q:$Q,Investors!$A:$A,$A164,Investors!$G:$G,$B164),0)</f>
        <v>0</v>
      </c>
      <c r="AB164" s="4">
        <f>IF(AND(SUMIFS(Investors!$P:$P,Investors!$A:$A,$A164,Investors!$G:$G,$B164)-$B$2&lt;=AB$4,SUMIFS(Investors!$P:$P,Investors!$A:$A,$A164,Investors!$G:$G,$B164)-$B$2&gt;AA$4),SUMIFS(Investors!$Q:$Q,Investors!$A:$A,$A164,Investors!$G:$G,$B164),0)</f>
        <v>0</v>
      </c>
      <c r="AC164" s="4">
        <f>IF(AND(SUMIFS(Investors!$P:$P,Investors!$A:$A,$A164,Investors!$G:$G,$B164)-$B$2&lt;=AC$4,SUMIFS(Investors!$P:$P,Investors!$A:$A,$A164,Investors!$G:$G,$B164)-$B$2&gt;AB$4),SUMIFS(Investors!$Q:$Q,Investors!$A:$A,$A164,Investors!$G:$G,$B164),0)</f>
        <v>0</v>
      </c>
    </row>
    <row r="165" spans="1:29">
      <c r="A165" t="s">
        <v>417</v>
      </c>
      <c r="B165" t="s">
        <v>242</v>
      </c>
      <c r="C165" s="4">
        <f t="shared" si="3"/>
        <v>0</v>
      </c>
      <c r="E165" s="4">
        <f>IF(AND(SUMIFS(Investors!$P:$P,Investors!$A:$A,$A165,Investors!$G:$G,$B165)-$B$2&lt;=E$4,SUMIFS(Investors!$P:$P,Investors!$A:$A,$A165,Investors!$G:$G,$B165)-$B$2&gt;D$4),SUMIFS(Investors!$Q:$Q,Investors!$A:$A,$A165,Investors!$G:$G,$B165),0)</f>
        <v>0</v>
      </c>
      <c r="F165" s="4">
        <f>IF(AND(SUMIFS(Investors!$P:$P,Investors!$A:$A,$A165,Investors!$G:$G,$B165)-$B$2&lt;=F$4,SUMIFS(Investors!$P:$P,Investors!$A:$A,$A165,Investors!$G:$G,$B165)-$B$2&gt;E$4),SUMIFS(Investors!$Q:$Q,Investors!$A:$A,$A165,Investors!$G:$G,$B165),0)</f>
        <v>0</v>
      </c>
      <c r="G165" s="4">
        <f>IF(AND(SUMIFS(Investors!$P:$P,Investors!$A:$A,$A165,Investors!$G:$G,$B165)-$B$2&lt;=G$4,SUMIFS(Investors!$P:$P,Investors!$A:$A,$A165,Investors!$G:$G,$B165)-$B$2&gt;F$4),SUMIFS(Investors!$Q:$Q,Investors!$A:$A,$A165,Investors!$G:$G,$B165),0)</f>
        <v>0</v>
      </c>
      <c r="H165" s="4">
        <f>IF(AND(SUMIFS(Investors!$P:$P,Investors!$A:$A,$A165,Investors!$G:$G,$B165)-$B$2&lt;=H$4,SUMIFS(Investors!$P:$P,Investors!$A:$A,$A165,Investors!$G:$G,$B165)-$B$2&gt;G$4),SUMIFS(Investors!$Q:$Q,Investors!$A:$A,$A165,Investors!$G:$G,$B165),0)</f>
        <v>0</v>
      </c>
      <c r="I165" s="4">
        <f>IF(AND(SUMIFS(Investors!$P:$P,Investors!$A:$A,$A165,Investors!$G:$G,$B165)-$B$2&lt;=I$4,SUMIFS(Investors!$P:$P,Investors!$A:$A,$A165,Investors!$G:$G,$B165)-$B$2&gt;H$4),SUMIFS(Investors!$Q:$Q,Investors!$A:$A,$A165,Investors!$G:$G,$B165),0)</f>
        <v>0</v>
      </c>
      <c r="J165" s="4">
        <f>IF(AND(SUMIFS(Investors!$P:$P,Investors!$A:$A,$A165,Investors!$G:$G,$B165)-$B$2&lt;=J$4,SUMIFS(Investors!$P:$P,Investors!$A:$A,$A165,Investors!$G:$G,$B165)-$B$2&gt;I$4),SUMIFS(Investors!$Q:$Q,Investors!$A:$A,$A165,Investors!$G:$G,$B165),0)</f>
        <v>0</v>
      </c>
      <c r="K165" s="4">
        <f>IF(AND(SUMIFS(Investors!$P:$P,Investors!$A:$A,$A165,Investors!$G:$G,$B165)-$B$2&lt;=K$4,SUMIFS(Investors!$P:$P,Investors!$A:$A,$A165,Investors!$G:$G,$B165)-$B$2&gt;J$4),SUMIFS(Investors!$Q:$Q,Investors!$A:$A,$A165,Investors!$G:$G,$B165),0)</f>
        <v>0</v>
      </c>
      <c r="L165" s="4">
        <f>IF(AND(SUMIFS(Investors!$P:$P,Investors!$A:$A,$A165,Investors!$G:$G,$B165)-$B$2&lt;=L$4,SUMIFS(Investors!$P:$P,Investors!$A:$A,$A165,Investors!$G:$G,$B165)-$B$2&gt;K$4),SUMIFS(Investors!$Q:$Q,Investors!$A:$A,$A165,Investors!$G:$G,$B165),0)</f>
        <v>0</v>
      </c>
      <c r="M165" s="4">
        <f>IF(AND(SUMIFS(Investors!$P:$P,Investors!$A:$A,$A165,Investors!$G:$G,$B165)-$B$2&lt;=M$4,SUMIFS(Investors!$P:$P,Investors!$A:$A,$A165,Investors!$G:$G,$B165)-$B$2&gt;L$4),SUMIFS(Investors!$Q:$Q,Investors!$A:$A,$A165,Investors!$G:$G,$B165),0)</f>
        <v>0</v>
      </c>
      <c r="N165" s="4">
        <f>IF(AND(SUMIFS(Investors!$P:$P,Investors!$A:$A,$A165,Investors!$G:$G,$B165)-$B$2&lt;=N$4,SUMIFS(Investors!$P:$P,Investors!$A:$A,$A165,Investors!$G:$G,$B165)-$B$2&gt;M$4),SUMIFS(Investors!$Q:$Q,Investors!$A:$A,$A165,Investors!$G:$G,$B165),0)</f>
        <v>0</v>
      </c>
      <c r="O165" s="4">
        <f>IF(AND(SUMIFS(Investors!$P:$P,Investors!$A:$A,$A165,Investors!$G:$G,$B165)-$B$2&lt;=O$4,SUMIFS(Investors!$P:$P,Investors!$A:$A,$A165,Investors!$G:$G,$B165)-$B$2&gt;N$4),SUMIFS(Investors!$Q:$Q,Investors!$A:$A,$A165,Investors!$G:$G,$B165),0)</f>
        <v>0</v>
      </c>
      <c r="P165" s="4">
        <f>IF(AND(SUMIFS(Investors!$P:$P,Investors!$A:$A,$A165,Investors!$G:$G,$B165)-$B$2&lt;=P$4,SUMIFS(Investors!$P:$P,Investors!$A:$A,$A165,Investors!$G:$G,$B165)-$B$2&gt;O$4),SUMIFS(Investors!$Q:$Q,Investors!$A:$A,$A165,Investors!$G:$G,$B165),0)</f>
        <v>0</v>
      </c>
      <c r="Q165" s="4">
        <f>IF(AND(SUMIFS(Investors!$P:$P,Investors!$A:$A,$A165,Investors!$G:$G,$B165)-$B$2&lt;=Q$4,SUMIFS(Investors!$P:$P,Investors!$A:$A,$A165,Investors!$G:$G,$B165)-$B$2&gt;P$4),SUMIFS(Investors!$Q:$Q,Investors!$A:$A,$A165,Investors!$G:$G,$B165),0)</f>
        <v>0</v>
      </c>
      <c r="R165" s="4">
        <f>IF(AND(SUMIFS(Investors!$P:$P,Investors!$A:$A,$A165,Investors!$G:$G,$B165)-$B$2&lt;=R$4,SUMIFS(Investors!$P:$P,Investors!$A:$A,$A165,Investors!$G:$G,$B165)-$B$2&gt;Q$4),SUMIFS(Investors!$Q:$Q,Investors!$A:$A,$A165,Investors!$G:$G,$B165),0)</f>
        <v>0</v>
      </c>
      <c r="S165" s="4">
        <f>IF(AND(SUMIFS(Investors!$P:$P,Investors!$A:$A,$A165,Investors!$G:$G,$B165)-$B$2&lt;=S$4,SUMIFS(Investors!$P:$P,Investors!$A:$A,$A165,Investors!$G:$G,$B165)-$B$2&gt;R$4),SUMIFS(Investors!$Q:$Q,Investors!$A:$A,$A165,Investors!$G:$G,$B165),0)</f>
        <v>0</v>
      </c>
      <c r="T165" s="4">
        <f>IF(AND(SUMIFS(Investors!$P:$P,Investors!$A:$A,$A165,Investors!$G:$G,$B165)-$B$2&lt;=T$4,SUMIFS(Investors!$P:$P,Investors!$A:$A,$A165,Investors!$G:$G,$B165)-$B$2&gt;S$4),SUMIFS(Investors!$Q:$Q,Investors!$A:$A,$A165,Investors!$G:$G,$B165),0)</f>
        <v>0</v>
      </c>
      <c r="U165" s="4">
        <f>IF(AND(SUMIFS(Investors!$P:$P,Investors!$A:$A,$A165,Investors!$G:$G,$B165)-$B$2&lt;=U$4,SUMIFS(Investors!$P:$P,Investors!$A:$A,$A165,Investors!$G:$G,$B165)-$B$2&gt;T$4),SUMIFS(Investors!$Q:$Q,Investors!$A:$A,$A165,Investors!$G:$G,$B165),0)</f>
        <v>0</v>
      </c>
      <c r="V165" s="4">
        <f>IF(AND(SUMIFS(Investors!$P:$P,Investors!$A:$A,$A165,Investors!$G:$G,$B165)-$B$2&lt;=V$4,SUMIFS(Investors!$P:$P,Investors!$A:$A,$A165,Investors!$G:$G,$B165)-$B$2&gt;U$4),SUMIFS(Investors!$Q:$Q,Investors!$A:$A,$A165,Investors!$G:$G,$B165),0)</f>
        <v>0</v>
      </c>
      <c r="W165" s="4">
        <f>IF(AND(SUMIFS(Investors!$P:$P,Investors!$A:$A,$A165,Investors!$G:$G,$B165)-$B$2&lt;=W$4,SUMIFS(Investors!$P:$P,Investors!$A:$A,$A165,Investors!$G:$G,$B165)-$B$2&gt;V$4),SUMIFS(Investors!$Q:$Q,Investors!$A:$A,$A165,Investors!$G:$G,$B165),0)</f>
        <v>0</v>
      </c>
      <c r="X165" s="4">
        <f>IF(AND(SUMIFS(Investors!$P:$P,Investors!$A:$A,$A165,Investors!$G:$G,$B165)-$B$2&lt;=X$4,SUMIFS(Investors!$P:$P,Investors!$A:$A,$A165,Investors!$G:$G,$B165)-$B$2&gt;W$4),SUMIFS(Investors!$Q:$Q,Investors!$A:$A,$A165,Investors!$G:$G,$B165),0)</f>
        <v>0</v>
      </c>
      <c r="Y165" s="4">
        <f>IF(AND(SUMIFS(Investors!$P:$P,Investors!$A:$A,$A165,Investors!$G:$G,$B165)-$B$2&lt;=Y$4,SUMIFS(Investors!$P:$P,Investors!$A:$A,$A165,Investors!$G:$G,$B165)-$B$2&gt;X$4),SUMIFS(Investors!$Q:$Q,Investors!$A:$A,$A165,Investors!$G:$G,$B165),0)</f>
        <v>0</v>
      </c>
      <c r="Z165" s="4">
        <f>IF(AND(SUMIFS(Investors!$P:$P,Investors!$A:$A,$A165,Investors!$G:$G,$B165)-$B$2&lt;=Z$4,SUMIFS(Investors!$P:$P,Investors!$A:$A,$A165,Investors!$G:$G,$B165)-$B$2&gt;Y$4),SUMIFS(Investors!$Q:$Q,Investors!$A:$A,$A165,Investors!$G:$G,$B165),0)</f>
        <v>0</v>
      </c>
      <c r="AA165" s="4">
        <f>IF(AND(SUMIFS(Investors!$P:$P,Investors!$A:$A,$A165,Investors!$G:$G,$B165)-$B$2&lt;=AA$4,SUMIFS(Investors!$P:$P,Investors!$A:$A,$A165,Investors!$G:$G,$B165)-$B$2&gt;Z$4),SUMIFS(Investors!$Q:$Q,Investors!$A:$A,$A165,Investors!$G:$G,$B165),0)</f>
        <v>0</v>
      </c>
      <c r="AB165" s="4">
        <f>IF(AND(SUMIFS(Investors!$P:$P,Investors!$A:$A,$A165,Investors!$G:$G,$B165)-$B$2&lt;=AB$4,SUMIFS(Investors!$P:$P,Investors!$A:$A,$A165,Investors!$G:$G,$B165)-$B$2&gt;AA$4),SUMIFS(Investors!$Q:$Q,Investors!$A:$A,$A165,Investors!$G:$G,$B165),0)</f>
        <v>0</v>
      </c>
      <c r="AC165" s="4">
        <f>IF(AND(SUMIFS(Investors!$P:$P,Investors!$A:$A,$A165,Investors!$G:$G,$B165)-$B$2&lt;=AC$4,SUMIFS(Investors!$P:$P,Investors!$A:$A,$A165,Investors!$G:$G,$B165)-$B$2&gt;AB$4),SUMIFS(Investors!$Q:$Q,Investors!$A:$A,$A165,Investors!$G:$G,$B165),0)</f>
        <v>0</v>
      </c>
    </row>
    <row r="166" spans="1:29">
      <c r="A166" t="s">
        <v>417</v>
      </c>
      <c r="B166" t="s">
        <v>247</v>
      </c>
      <c r="C166" s="4">
        <f t="shared" si="3"/>
        <v>0</v>
      </c>
      <c r="E166" s="4">
        <f>IF(AND(SUMIFS(Investors!$P:$P,Investors!$A:$A,$A166,Investors!$G:$G,$B166)-$B$2&lt;=E$4,SUMIFS(Investors!$P:$P,Investors!$A:$A,$A166,Investors!$G:$G,$B166)-$B$2&gt;D$4),SUMIFS(Investors!$Q:$Q,Investors!$A:$A,$A166,Investors!$G:$G,$B166),0)</f>
        <v>0</v>
      </c>
      <c r="F166" s="4">
        <f>IF(AND(SUMIFS(Investors!$P:$P,Investors!$A:$A,$A166,Investors!$G:$G,$B166)-$B$2&lt;=F$4,SUMIFS(Investors!$P:$P,Investors!$A:$A,$A166,Investors!$G:$G,$B166)-$B$2&gt;E$4),SUMIFS(Investors!$Q:$Q,Investors!$A:$A,$A166,Investors!$G:$G,$B166),0)</f>
        <v>0</v>
      </c>
      <c r="G166" s="4">
        <f>IF(AND(SUMIFS(Investors!$P:$P,Investors!$A:$A,$A166,Investors!$G:$G,$B166)-$B$2&lt;=G$4,SUMIFS(Investors!$P:$P,Investors!$A:$A,$A166,Investors!$G:$G,$B166)-$B$2&gt;F$4),SUMIFS(Investors!$Q:$Q,Investors!$A:$A,$A166,Investors!$G:$G,$B166),0)</f>
        <v>0</v>
      </c>
      <c r="H166" s="4">
        <f>IF(AND(SUMIFS(Investors!$P:$P,Investors!$A:$A,$A166,Investors!$G:$G,$B166)-$B$2&lt;=H$4,SUMIFS(Investors!$P:$P,Investors!$A:$A,$A166,Investors!$G:$G,$B166)-$B$2&gt;G$4),SUMIFS(Investors!$Q:$Q,Investors!$A:$A,$A166,Investors!$G:$G,$B166),0)</f>
        <v>0</v>
      </c>
      <c r="I166" s="4">
        <f>IF(AND(SUMIFS(Investors!$P:$P,Investors!$A:$A,$A166,Investors!$G:$G,$B166)-$B$2&lt;=I$4,SUMIFS(Investors!$P:$P,Investors!$A:$A,$A166,Investors!$G:$G,$B166)-$B$2&gt;H$4),SUMIFS(Investors!$Q:$Q,Investors!$A:$A,$A166,Investors!$G:$G,$B166),0)</f>
        <v>0</v>
      </c>
      <c r="J166" s="4">
        <f>IF(AND(SUMIFS(Investors!$P:$P,Investors!$A:$A,$A166,Investors!$G:$G,$B166)-$B$2&lt;=J$4,SUMIFS(Investors!$P:$P,Investors!$A:$A,$A166,Investors!$G:$G,$B166)-$B$2&gt;I$4),SUMIFS(Investors!$Q:$Q,Investors!$A:$A,$A166,Investors!$G:$G,$B166),0)</f>
        <v>0</v>
      </c>
      <c r="K166" s="4">
        <f>IF(AND(SUMIFS(Investors!$P:$P,Investors!$A:$A,$A166,Investors!$G:$G,$B166)-$B$2&lt;=K$4,SUMIFS(Investors!$P:$P,Investors!$A:$A,$A166,Investors!$G:$G,$B166)-$B$2&gt;J$4),SUMIFS(Investors!$Q:$Q,Investors!$A:$A,$A166,Investors!$G:$G,$B166),0)</f>
        <v>0</v>
      </c>
      <c r="L166" s="4">
        <f>IF(AND(SUMIFS(Investors!$P:$P,Investors!$A:$A,$A166,Investors!$G:$G,$B166)-$B$2&lt;=L$4,SUMIFS(Investors!$P:$P,Investors!$A:$A,$A166,Investors!$G:$G,$B166)-$B$2&gt;K$4),SUMIFS(Investors!$Q:$Q,Investors!$A:$A,$A166,Investors!$G:$G,$B166),0)</f>
        <v>0</v>
      </c>
      <c r="M166" s="4">
        <f>IF(AND(SUMIFS(Investors!$P:$P,Investors!$A:$A,$A166,Investors!$G:$G,$B166)-$B$2&lt;=M$4,SUMIFS(Investors!$P:$P,Investors!$A:$A,$A166,Investors!$G:$G,$B166)-$B$2&gt;L$4),SUMIFS(Investors!$Q:$Q,Investors!$A:$A,$A166,Investors!$G:$G,$B166),0)</f>
        <v>0</v>
      </c>
      <c r="N166" s="4">
        <f>IF(AND(SUMIFS(Investors!$P:$P,Investors!$A:$A,$A166,Investors!$G:$G,$B166)-$B$2&lt;=N$4,SUMIFS(Investors!$P:$P,Investors!$A:$A,$A166,Investors!$G:$G,$B166)-$B$2&gt;M$4),SUMIFS(Investors!$Q:$Q,Investors!$A:$A,$A166,Investors!$G:$G,$B166),0)</f>
        <v>0</v>
      </c>
      <c r="O166" s="4">
        <f>IF(AND(SUMIFS(Investors!$P:$P,Investors!$A:$A,$A166,Investors!$G:$G,$B166)-$B$2&lt;=O$4,SUMIFS(Investors!$P:$P,Investors!$A:$A,$A166,Investors!$G:$G,$B166)-$B$2&gt;N$4),SUMIFS(Investors!$Q:$Q,Investors!$A:$A,$A166,Investors!$G:$G,$B166),0)</f>
        <v>0</v>
      </c>
      <c r="P166" s="4">
        <f>IF(AND(SUMIFS(Investors!$P:$P,Investors!$A:$A,$A166,Investors!$G:$G,$B166)-$B$2&lt;=P$4,SUMIFS(Investors!$P:$P,Investors!$A:$A,$A166,Investors!$G:$G,$B166)-$B$2&gt;O$4),SUMIFS(Investors!$Q:$Q,Investors!$A:$A,$A166,Investors!$G:$G,$B166),0)</f>
        <v>0</v>
      </c>
      <c r="Q166" s="4">
        <f>IF(AND(SUMIFS(Investors!$P:$P,Investors!$A:$A,$A166,Investors!$G:$G,$B166)-$B$2&lt;=Q$4,SUMIFS(Investors!$P:$P,Investors!$A:$A,$A166,Investors!$G:$G,$B166)-$B$2&gt;P$4),SUMIFS(Investors!$Q:$Q,Investors!$A:$A,$A166,Investors!$G:$G,$B166),0)</f>
        <v>0</v>
      </c>
      <c r="R166" s="4">
        <f>IF(AND(SUMIFS(Investors!$P:$P,Investors!$A:$A,$A166,Investors!$G:$G,$B166)-$B$2&lt;=R$4,SUMIFS(Investors!$P:$P,Investors!$A:$A,$A166,Investors!$G:$G,$B166)-$B$2&gt;Q$4),SUMIFS(Investors!$Q:$Q,Investors!$A:$A,$A166,Investors!$G:$G,$B166),0)</f>
        <v>0</v>
      </c>
      <c r="S166" s="4">
        <f>IF(AND(SUMIFS(Investors!$P:$P,Investors!$A:$A,$A166,Investors!$G:$G,$B166)-$B$2&lt;=S$4,SUMIFS(Investors!$P:$P,Investors!$A:$A,$A166,Investors!$G:$G,$B166)-$B$2&gt;R$4),SUMIFS(Investors!$Q:$Q,Investors!$A:$A,$A166,Investors!$G:$G,$B166),0)</f>
        <v>0</v>
      </c>
      <c r="T166" s="4">
        <f>IF(AND(SUMIFS(Investors!$P:$P,Investors!$A:$A,$A166,Investors!$G:$G,$B166)-$B$2&lt;=T$4,SUMIFS(Investors!$P:$P,Investors!$A:$A,$A166,Investors!$G:$G,$B166)-$B$2&gt;S$4),SUMIFS(Investors!$Q:$Q,Investors!$A:$A,$A166,Investors!$G:$G,$B166),0)</f>
        <v>0</v>
      </c>
      <c r="U166" s="4">
        <f>IF(AND(SUMIFS(Investors!$P:$P,Investors!$A:$A,$A166,Investors!$G:$G,$B166)-$B$2&lt;=U$4,SUMIFS(Investors!$P:$P,Investors!$A:$A,$A166,Investors!$G:$G,$B166)-$B$2&gt;T$4),SUMIFS(Investors!$Q:$Q,Investors!$A:$A,$A166,Investors!$G:$G,$B166),0)</f>
        <v>0</v>
      </c>
      <c r="V166" s="4">
        <f>IF(AND(SUMIFS(Investors!$P:$P,Investors!$A:$A,$A166,Investors!$G:$G,$B166)-$B$2&lt;=V$4,SUMIFS(Investors!$P:$P,Investors!$A:$A,$A166,Investors!$G:$G,$B166)-$B$2&gt;U$4),SUMIFS(Investors!$Q:$Q,Investors!$A:$A,$A166,Investors!$G:$G,$B166),0)</f>
        <v>0</v>
      </c>
      <c r="W166" s="4">
        <f>IF(AND(SUMIFS(Investors!$P:$P,Investors!$A:$A,$A166,Investors!$G:$G,$B166)-$B$2&lt;=W$4,SUMIFS(Investors!$P:$P,Investors!$A:$A,$A166,Investors!$G:$G,$B166)-$B$2&gt;V$4),SUMIFS(Investors!$Q:$Q,Investors!$A:$A,$A166,Investors!$G:$G,$B166),0)</f>
        <v>0</v>
      </c>
      <c r="X166" s="4">
        <f>IF(AND(SUMIFS(Investors!$P:$P,Investors!$A:$A,$A166,Investors!$G:$G,$B166)-$B$2&lt;=X$4,SUMIFS(Investors!$P:$P,Investors!$A:$A,$A166,Investors!$G:$G,$B166)-$B$2&gt;W$4),SUMIFS(Investors!$Q:$Q,Investors!$A:$A,$A166,Investors!$G:$G,$B166),0)</f>
        <v>0</v>
      </c>
      <c r="Y166" s="4">
        <f>IF(AND(SUMIFS(Investors!$P:$P,Investors!$A:$A,$A166,Investors!$G:$G,$B166)-$B$2&lt;=Y$4,SUMIFS(Investors!$P:$P,Investors!$A:$A,$A166,Investors!$G:$G,$B166)-$B$2&gt;X$4),SUMIFS(Investors!$Q:$Q,Investors!$A:$A,$A166,Investors!$G:$G,$B166),0)</f>
        <v>0</v>
      </c>
      <c r="Z166" s="4">
        <f>IF(AND(SUMIFS(Investors!$P:$P,Investors!$A:$A,$A166,Investors!$G:$G,$B166)-$B$2&lt;=Z$4,SUMIFS(Investors!$P:$P,Investors!$A:$A,$A166,Investors!$G:$G,$B166)-$B$2&gt;Y$4),SUMIFS(Investors!$Q:$Q,Investors!$A:$A,$A166,Investors!$G:$G,$B166),0)</f>
        <v>0</v>
      </c>
      <c r="AA166" s="4">
        <f>IF(AND(SUMIFS(Investors!$P:$P,Investors!$A:$A,$A166,Investors!$G:$G,$B166)-$B$2&lt;=AA$4,SUMIFS(Investors!$P:$P,Investors!$A:$A,$A166,Investors!$G:$G,$B166)-$B$2&gt;Z$4),SUMIFS(Investors!$Q:$Q,Investors!$A:$A,$A166,Investors!$G:$G,$B166),0)</f>
        <v>0</v>
      </c>
      <c r="AB166" s="4">
        <f>IF(AND(SUMIFS(Investors!$P:$P,Investors!$A:$A,$A166,Investors!$G:$G,$B166)-$B$2&lt;=AB$4,SUMIFS(Investors!$P:$P,Investors!$A:$A,$A166,Investors!$G:$G,$B166)-$B$2&gt;AA$4),SUMIFS(Investors!$Q:$Q,Investors!$A:$A,$A166,Investors!$G:$G,$B166),0)</f>
        <v>0</v>
      </c>
      <c r="AC166" s="4">
        <f>IF(AND(SUMIFS(Investors!$P:$P,Investors!$A:$A,$A166,Investors!$G:$G,$B166)-$B$2&lt;=AC$4,SUMIFS(Investors!$P:$P,Investors!$A:$A,$A166,Investors!$G:$G,$B166)-$B$2&gt;AB$4),SUMIFS(Investors!$Q:$Q,Investors!$A:$A,$A166,Investors!$G:$G,$B166),0)</f>
        <v>0</v>
      </c>
    </row>
    <row r="167" spans="1:29">
      <c r="A167" t="s">
        <v>417</v>
      </c>
      <c r="B167" t="s">
        <v>184</v>
      </c>
      <c r="C167" s="4">
        <f t="shared" si="3"/>
        <v>127811.50684931508</v>
      </c>
      <c r="E167" s="4">
        <f>IF(AND(SUMIFS(Investors!$P:$P,Investors!$A:$A,$A167,Investors!$G:$G,$B167)-$B$2&lt;=E$4,SUMIFS(Investors!$P:$P,Investors!$A:$A,$A167,Investors!$G:$G,$B167)-$B$2&gt;D$4),SUMIFS(Investors!$Q:$Q,Investors!$A:$A,$A167,Investors!$G:$G,$B167),0)</f>
        <v>0</v>
      </c>
      <c r="F167" s="4">
        <f>IF(AND(SUMIFS(Investors!$P:$P,Investors!$A:$A,$A167,Investors!$G:$G,$B167)-$B$2&lt;=F$4,SUMIFS(Investors!$P:$P,Investors!$A:$A,$A167,Investors!$G:$G,$B167)-$B$2&gt;E$4),SUMIFS(Investors!$Q:$Q,Investors!$A:$A,$A167,Investors!$G:$G,$B167),0)</f>
        <v>0</v>
      </c>
      <c r="G167" s="4">
        <f>IF(AND(SUMIFS(Investors!$P:$P,Investors!$A:$A,$A167,Investors!$G:$G,$B167)-$B$2&lt;=G$4,SUMIFS(Investors!$P:$P,Investors!$A:$A,$A167,Investors!$G:$G,$B167)-$B$2&gt;F$4),SUMIFS(Investors!$Q:$Q,Investors!$A:$A,$A167,Investors!$G:$G,$B167),0)</f>
        <v>0</v>
      </c>
      <c r="H167" s="4">
        <f>IF(AND(SUMIFS(Investors!$P:$P,Investors!$A:$A,$A167,Investors!$G:$G,$B167)-$B$2&lt;=H$4,SUMIFS(Investors!$P:$P,Investors!$A:$A,$A167,Investors!$G:$G,$B167)-$B$2&gt;G$4),SUMIFS(Investors!$Q:$Q,Investors!$A:$A,$A167,Investors!$G:$G,$B167),0)</f>
        <v>0</v>
      </c>
      <c r="I167" s="4">
        <f>IF(AND(SUMIFS(Investors!$P:$P,Investors!$A:$A,$A167,Investors!$G:$G,$B167)-$B$2&lt;=I$4,SUMIFS(Investors!$P:$P,Investors!$A:$A,$A167,Investors!$G:$G,$B167)-$B$2&gt;H$4),SUMIFS(Investors!$Q:$Q,Investors!$A:$A,$A167,Investors!$G:$G,$B167),0)</f>
        <v>127811.50684931508</v>
      </c>
      <c r="J167" s="4">
        <f>IF(AND(SUMIFS(Investors!$P:$P,Investors!$A:$A,$A167,Investors!$G:$G,$B167)-$B$2&lt;=J$4,SUMIFS(Investors!$P:$P,Investors!$A:$A,$A167,Investors!$G:$G,$B167)-$B$2&gt;I$4),SUMIFS(Investors!$Q:$Q,Investors!$A:$A,$A167,Investors!$G:$G,$B167),0)</f>
        <v>0</v>
      </c>
      <c r="K167" s="4">
        <f>IF(AND(SUMIFS(Investors!$P:$P,Investors!$A:$A,$A167,Investors!$G:$G,$B167)-$B$2&lt;=K$4,SUMIFS(Investors!$P:$P,Investors!$A:$A,$A167,Investors!$G:$G,$B167)-$B$2&gt;J$4),SUMIFS(Investors!$Q:$Q,Investors!$A:$A,$A167,Investors!$G:$G,$B167),0)</f>
        <v>0</v>
      </c>
      <c r="L167" s="4">
        <f>IF(AND(SUMIFS(Investors!$P:$P,Investors!$A:$A,$A167,Investors!$G:$G,$B167)-$B$2&lt;=L$4,SUMIFS(Investors!$P:$P,Investors!$A:$A,$A167,Investors!$G:$G,$B167)-$B$2&gt;K$4),SUMIFS(Investors!$Q:$Q,Investors!$A:$A,$A167,Investors!$G:$G,$B167),0)</f>
        <v>0</v>
      </c>
      <c r="M167" s="4">
        <f>IF(AND(SUMIFS(Investors!$P:$P,Investors!$A:$A,$A167,Investors!$G:$G,$B167)-$B$2&lt;=M$4,SUMIFS(Investors!$P:$P,Investors!$A:$A,$A167,Investors!$G:$G,$B167)-$B$2&gt;L$4),SUMIFS(Investors!$Q:$Q,Investors!$A:$A,$A167,Investors!$G:$G,$B167),0)</f>
        <v>0</v>
      </c>
      <c r="N167" s="4">
        <f>IF(AND(SUMIFS(Investors!$P:$P,Investors!$A:$A,$A167,Investors!$G:$G,$B167)-$B$2&lt;=N$4,SUMIFS(Investors!$P:$P,Investors!$A:$A,$A167,Investors!$G:$G,$B167)-$B$2&gt;M$4),SUMIFS(Investors!$Q:$Q,Investors!$A:$A,$A167,Investors!$G:$G,$B167),0)</f>
        <v>0</v>
      </c>
      <c r="O167" s="4">
        <f>IF(AND(SUMIFS(Investors!$P:$P,Investors!$A:$A,$A167,Investors!$G:$G,$B167)-$B$2&lt;=O$4,SUMIFS(Investors!$P:$P,Investors!$A:$A,$A167,Investors!$G:$G,$B167)-$B$2&gt;N$4),SUMIFS(Investors!$Q:$Q,Investors!$A:$A,$A167,Investors!$G:$G,$B167),0)</f>
        <v>0</v>
      </c>
      <c r="P167" s="4">
        <f>IF(AND(SUMIFS(Investors!$P:$P,Investors!$A:$A,$A167,Investors!$G:$G,$B167)-$B$2&lt;=P$4,SUMIFS(Investors!$P:$P,Investors!$A:$A,$A167,Investors!$G:$G,$B167)-$B$2&gt;O$4),SUMIFS(Investors!$Q:$Q,Investors!$A:$A,$A167,Investors!$G:$G,$B167),0)</f>
        <v>0</v>
      </c>
      <c r="Q167" s="4">
        <f>IF(AND(SUMIFS(Investors!$P:$P,Investors!$A:$A,$A167,Investors!$G:$G,$B167)-$B$2&lt;=Q$4,SUMIFS(Investors!$P:$P,Investors!$A:$A,$A167,Investors!$G:$G,$B167)-$B$2&gt;P$4),SUMIFS(Investors!$Q:$Q,Investors!$A:$A,$A167,Investors!$G:$G,$B167),0)</f>
        <v>0</v>
      </c>
      <c r="R167" s="4">
        <f>IF(AND(SUMIFS(Investors!$P:$P,Investors!$A:$A,$A167,Investors!$G:$G,$B167)-$B$2&lt;=R$4,SUMIFS(Investors!$P:$P,Investors!$A:$A,$A167,Investors!$G:$G,$B167)-$B$2&gt;Q$4),SUMIFS(Investors!$Q:$Q,Investors!$A:$A,$A167,Investors!$G:$G,$B167),0)</f>
        <v>0</v>
      </c>
      <c r="S167" s="4">
        <f>IF(AND(SUMIFS(Investors!$P:$P,Investors!$A:$A,$A167,Investors!$G:$G,$B167)-$B$2&lt;=S$4,SUMIFS(Investors!$P:$P,Investors!$A:$A,$A167,Investors!$G:$G,$B167)-$B$2&gt;R$4),SUMIFS(Investors!$Q:$Q,Investors!$A:$A,$A167,Investors!$G:$G,$B167),0)</f>
        <v>0</v>
      </c>
      <c r="T167" s="4">
        <f>IF(AND(SUMIFS(Investors!$P:$P,Investors!$A:$A,$A167,Investors!$G:$G,$B167)-$B$2&lt;=T$4,SUMIFS(Investors!$P:$P,Investors!$A:$A,$A167,Investors!$G:$G,$B167)-$B$2&gt;S$4),SUMIFS(Investors!$Q:$Q,Investors!$A:$A,$A167,Investors!$G:$G,$B167),0)</f>
        <v>0</v>
      </c>
      <c r="U167" s="4">
        <f>IF(AND(SUMIFS(Investors!$P:$P,Investors!$A:$A,$A167,Investors!$G:$G,$B167)-$B$2&lt;=U$4,SUMIFS(Investors!$P:$P,Investors!$A:$A,$A167,Investors!$G:$G,$B167)-$B$2&gt;T$4),SUMIFS(Investors!$Q:$Q,Investors!$A:$A,$A167,Investors!$G:$G,$B167),0)</f>
        <v>0</v>
      </c>
      <c r="V167" s="4">
        <f>IF(AND(SUMIFS(Investors!$P:$P,Investors!$A:$A,$A167,Investors!$G:$G,$B167)-$B$2&lt;=V$4,SUMIFS(Investors!$P:$P,Investors!$A:$A,$A167,Investors!$G:$G,$B167)-$B$2&gt;U$4),SUMIFS(Investors!$Q:$Q,Investors!$A:$A,$A167,Investors!$G:$G,$B167),0)</f>
        <v>0</v>
      </c>
      <c r="W167" s="4">
        <f>IF(AND(SUMIFS(Investors!$P:$P,Investors!$A:$A,$A167,Investors!$G:$G,$B167)-$B$2&lt;=W$4,SUMIFS(Investors!$P:$P,Investors!$A:$A,$A167,Investors!$G:$G,$B167)-$B$2&gt;V$4),SUMIFS(Investors!$Q:$Q,Investors!$A:$A,$A167,Investors!$G:$G,$B167),0)</f>
        <v>0</v>
      </c>
      <c r="X167" s="4">
        <f>IF(AND(SUMIFS(Investors!$P:$P,Investors!$A:$A,$A167,Investors!$G:$G,$B167)-$B$2&lt;=X$4,SUMIFS(Investors!$P:$P,Investors!$A:$A,$A167,Investors!$G:$G,$B167)-$B$2&gt;W$4),SUMIFS(Investors!$Q:$Q,Investors!$A:$A,$A167,Investors!$G:$G,$B167),0)</f>
        <v>0</v>
      </c>
      <c r="Y167" s="4">
        <f>IF(AND(SUMIFS(Investors!$P:$P,Investors!$A:$A,$A167,Investors!$G:$G,$B167)-$B$2&lt;=Y$4,SUMIFS(Investors!$P:$P,Investors!$A:$A,$A167,Investors!$G:$G,$B167)-$B$2&gt;X$4),SUMIFS(Investors!$Q:$Q,Investors!$A:$A,$A167,Investors!$G:$G,$B167),0)</f>
        <v>0</v>
      </c>
      <c r="Z167" s="4">
        <f>IF(AND(SUMIFS(Investors!$P:$P,Investors!$A:$A,$A167,Investors!$G:$G,$B167)-$B$2&lt;=Z$4,SUMIFS(Investors!$P:$P,Investors!$A:$A,$A167,Investors!$G:$G,$B167)-$B$2&gt;Y$4),SUMIFS(Investors!$Q:$Q,Investors!$A:$A,$A167,Investors!$G:$G,$B167),0)</f>
        <v>0</v>
      </c>
      <c r="AA167" s="4">
        <f>IF(AND(SUMIFS(Investors!$P:$P,Investors!$A:$A,$A167,Investors!$G:$G,$B167)-$B$2&lt;=AA$4,SUMIFS(Investors!$P:$P,Investors!$A:$A,$A167,Investors!$G:$G,$B167)-$B$2&gt;Z$4),SUMIFS(Investors!$Q:$Q,Investors!$A:$A,$A167,Investors!$G:$G,$B167),0)</f>
        <v>0</v>
      </c>
      <c r="AB167" s="4">
        <f>IF(AND(SUMIFS(Investors!$P:$P,Investors!$A:$A,$A167,Investors!$G:$G,$B167)-$B$2&lt;=AB$4,SUMIFS(Investors!$P:$P,Investors!$A:$A,$A167,Investors!$G:$G,$B167)-$B$2&gt;AA$4),SUMIFS(Investors!$Q:$Q,Investors!$A:$A,$A167,Investors!$G:$G,$B167),0)</f>
        <v>0</v>
      </c>
      <c r="AC167" s="4">
        <f>IF(AND(SUMIFS(Investors!$P:$P,Investors!$A:$A,$A167,Investors!$G:$G,$B167)-$B$2&lt;=AC$4,SUMIFS(Investors!$P:$P,Investors!$A:$A,$A167,Investors!$G:$G,$B167)-$B$2&gt;AB$4),SUMIFS(Investors!$Q:$Q,Investors!$A:$A,$A167,Investors!$G:$G,$B167),0)</f>
        <v>0</v>
      </c>
    </row>
    <row r="168" spans="1:29">
      <c r="A168" t="s">
        <v>420</v>
      </c>
      <c r="B168" t="s">
        <v>37</v>
      </c>
      <c r="C168" s="4">
        <f t="shared" si="3"/>
        <v>0</v>
      </c>
      <c r="E168" s="4">
        <f>IF(AND(SUMIFS(Investors!$P:$P,Investors!$A:$A,$A168,Investors!$G:$G,$B168)-$B$2&lt;=E$4,SUMIFS(Investors!$P:$P,Investors!$A:$A,$A168,Investors!$G:$G,$B168)-$B$2&gt;D$4),SUMIFS(Investors!$Q:$Q,Investors!$A:$A,$A168,Investors!$G:$G,$B168),0)</f>
        <v>0</v>
      </c>
      <c r="F168" s="4">
        <f>IF(AND(SUMIFS(Investors!$P:$P,Investors!$A:$A,$A168,Investors!$G:$G,$B168)-$B$2&lt;=F$4,SUMIFS(Investors!$P:$P,Investors!$A:$A,$A168,Investors!$G:$G,$B168)-$B$2&gt;E$4),SUMIFS(Investors!$Q:$Q,Investors!$A:$A,$A168,Investors!$G:$G,$B168),0)</f>
        <v>0</v>
      </c>
      <c r="G168" s="4">
        <f>IF(AND(SUMIFS(Investors!$P:$P,Investors!$A:$A,$A168,Investors!$G:$G,$B168)-$B$2&lt;=G$4,SUMIFS(Investors!$P:$P,Investors!$A:$A,$A168,Investors!$G:$G,$B168)-$B$2&gt;F$4),SUMIFS(Investors!$Q:$Q,Investors!$A:$A,$A168,Investors!$G:$G,$B168),0)</f>
        <v>0</v>
      </c>
      <c r="H168" s="4">
        <f>IF(AND(SUMIFS(Investors!$P:$P,Investors!$A:$A,$A168,Investors!$G:$G,$B168)-$B$2&lt;=H$4,SUMIFS(Investors!$P:$P,Investors!$A:$A,$A168,Investors!$G:$G,$B168)-$B$2&gt;G$4),SUMIFS(Investors!$Q:$Q,Investors!$A:$A,$A168,Investors!$G:$G,$B168),0)</f>
        <v>0</v>
      </c>
      <c r="I168" s="4">
        <f>IF(AND(SUMIFS(Investors!$P:$P,Investors!$A:$A,$A168,Investors!$G:$G,$B168)-$B$2&lt;=I$4,SUMIFS(Investors!$P:$P,Investors!$A:$A,$A168,Investors!$G:$G,$B168)-$B$2&gt;H$4),SUMIFS(Investors!$Q:$Q,Investors!$A:$A,$A168,Investors!$G:$G,$B168),0)</f>
        <v>0</v>
      </c>
      <c r="J168" s="4">
        <f>IF(AND(SUMIFS(Investors!$P:$P,Investors!$A:$A,$A168,Investors!$G:$G,$B168)-$B$2&lt;=J$4,SUMIFS(Investors!$P:$P,Investors!$A:$A,$A168,Investors!$G:$G,$B168)-$B$2&gt;I$4),SUMIFS(Investors!$Q:$Q,Investors!$A:$A,$A168,Investors!$G:$G,$B168),0)</f>
        <v>0</v>
      </c>
      <c r="K168" s="4">
        <f>IF(AND(SUMIFS(Investors!$P:$P,Investors!$A:$A,$A168,Investors!$G:$G,$B168)-$B$2&lt;=K$4,SUMIFS(Investors!$P:$P,Investors!$A:$A,$A168,Investors!$G:$G,$B168)-$B$2&gt;J$4),SUMIFS(Investors!$Q:$Q,Investors!$A:$A,$A168,Investors!$G:$G,$B168),0)</f>
        <v>0</v>
      </c>
      <c r="L168" s="4">
        <f>IF(AND(SUMIFS(Investors!$P:$P,Investors!$A:$A,$A168,Investors!$G:$G,$B168)-$B$2&lt;=L$4,SUMIFS(Investors!$P:$P,Investors!$A:$A,$A168,Investors!$G:$G,$B168)-$B$2&gt;K$4),SUMIFS(Investors!$Q:$Q,Investors!$A:$A,$A168,Investors!$G:$G,$B168),0)</f>
        <v>0</v>
      </c>
      <c r="M168" s="4">
        <f>IF(AND(SUMIFS(Investors!$P:$P,Investors!$A:$A,$A168,Investors!$G:$G,$B168)-$B$2&lt;=M$4,SUMIFS(Investors!$P:$P,Investors!$A:$A,$A168,Investors!$G:$G,$B168)-$B$2&gt;L$4),SUMIFS(Investors!$Q:$Q,Investors!$A:$A,$A168,Investors!$G:$G,$B168),0)</f>
        <v>0</v>
      </c>
      <c r="N168" s="4">
        <f>IF(AND(SUMIFS(Investors!$P:$P,Investors!$A:$A,$A168,Investors!$G:$G,$B168)-$B$2&lt;=N$4,SUMIFS(Investors!$P:$P,Investors!$A:$A,$A168,Investors!$G:$G,$B168)-$B$2&gt;M$4),SUMIFS(Investors!$Q:$Q,Investors!$A:$A,$A168,Investors!$G:$G,$B168),0)</f>
        <v>0</v>
      </c>
      <c r="O168" s="4">
        <f>IF(AND(SUMIFS(Investors!$P:$P,Investors!$A:$A,$A168,Investors!$G:$G,$B168)-$B$2&lt;=O$4,SUMIFS(Investors!$P:$P,Investors!$A:$A,$A168,Investors!$G:$G,$B168)-$B$2&gt;N$4),SUMIFS(Investors!$Q:$Q,Investors!$A:$A,$A168,Investors!$G:$G,$B168),0)</f>
        <v>0</v>
      </c>
      <c r="P168" s="4">
        <f>IF(AND(SUMIFS(Investors!$P:$P,Investors!$A:$A,$A168,Investors!$G:$G,$B168)-$B$2&lt;=P$4,SUMIFS(Investors!$P:$P,Investors!$A:$A,$A168,Investors!$G:$G,$B168)-$B$2&gt;O$4),SUMIFS(Investors!$Q:$Q,Investors!$A:$A,$A168,Investors!$G:$G,$B168),0)</f>
        <v>0</v>
      </c>
      <c r="Q168" s="4">
        <f>IF(AND(SUMIFS(Investors!$P:$P,Investors!$A:$A,$A168,Investors!$G:$G,$B168)-$B$2&lt;=Q$4,SUMIFS(Investors!$P:$P,Investors!$A:$A,$A168,Investors!$G:$G,$B168)-$B$2&gt;P$4),SUMIFS(Investors!$Q:$Q,Investors!$A:$A,$A168,Investors!$G:$G,$B168),0)</f>
        <v>0</v>
      </c>
      <c r="R168" s="4">
        <f>IF(AND(SUMIFS(Investors!$P:$P,Investors!$A:$A,$A168,Investors!$G:$G,$B168)-$B$2&lt;=R$4,SUMIFS(Investors!$P:$P,Investors!$A:$A,$A168,Investors!$G:$G,$B168)-$B$2&gt;Q$4),SUMIFS(Investors!$Q:$Q,Investors!$A:$A,$A168,Investors!$G:$G,$B168),0)</f>
        <v>0</v>
      </c>
      <c r="S168" s="4">
        <f>IF(AND(SUMIFS(Investors!$P:$P,Investors!$A:$A,$A168,Investors!$G:$G,$B168)-$B$2&lt;=S$4,SUMIFS(Investors!$P:$P,Investors!$A:$A,$A168,Investors!$G:$G,$B168)-$B$2&gt;R$4),SUMIFS(Investors!$Q:$Q,Investors!$A:$A,$A168,Investors!$G:$G,$B168),0)</f>
        <v>0</v>
      </c>
      <c r="T168" s="4">
        <f>IF(AND(SUMIFS(Investors!$P:$P,Investors!$A:$A,$A168,Investors!$G:$G,$B168)-$B$2&lt;=T$4,SUMIFS(Investors!$P:$P,Investors!$A:$A,$A168,Investors!$G:$G,$B168)-$B$2&gt;S$4),SUMIFS(Investors!$Q:$Q,Investors!$A:$A,$A168,Investors!$G:$G,$B168),0)</f>
        <v>0</v>
      </c>
      <c r="U168" s="4">
        <f>IF(AND(SUMIFS(Investors!$P:$P,Investors!$A:$A,$A168,Investors!$G:$G,$B168)-$B$2&lt;=U$4,SUMIFS(Investors!$P:$P,Investors!$A:$A,$A168,Investors!$G:$G,$B168)-$B$2&gt;T$4),SUMIFS(Investors!$Q:$Q,Investors!$A:$A,$A168,Investors!$G:$G,$B168),0)</f>
        <v>0</v>
      </c>
      <c r="V168" s="4">
        <f>IF(AND(SUMIFS(Investors!$P:$P,Investors!$A:$A,$A168,Investors!$G:$G,$B168)-$B$2&lt;=V$4,SUMIFS(Investors!$P:$P,Investors!$A:$A,$A168,Investors!$G:$G,$B168)-$B$2&gt;U$4),SUMIFS(Investors!$Q:$Q,Investors!$A:$A,$A168,Investors!$G:$G,$B168),0)</f>
        <v>0</v>
      </c>
      <c r="W168" s="4">
        <f>IF(AND(SUMIFS(Investors!$P:$P,Investors!$A:$A,$A168,Investors!$G:$G,$B168)-$B$2&lt;=W$4,SUMIFS(Investors!$P:$P,Investors!$A:$A,$A168,Investors!$G:$G,$B168)-$B$2&gt;V$4),SUMIFS(Investors!$Q:$Q,Investors!$A:$A,$A168,Investors!$G:$G,$B168),0)</f>
        <v>0</v>
      </c>
      <c r="X168" s="4">
        <f>IF(AND(SUMIFS(Investors!$P:$P,Investors!$A:$A,$A168,Investors!$G:$G,$B168)-$B$2&lt;=X$4,SUMIFS(Investors!$P:$P,Investors!$A:$A,$A168,Investors!$G:$G,$B168)-$B$2&gt;W$4),SUMIFS(Investors!$Q:$Q,Investors!$A:$A,$A168,Investors!$G:$G,$B168),0)</f>
        <v>0</v>
      </c>
      <c r="Y168" s="4">
        <f>IF(AND(SUMIFS(Investors!$P:$P,Investors!$A:$A,$A168,Investors!$G:$G,$B168)-$B$2&lt;=Y$4,SUMIFS(Investors!$P:$P,Investors!$A:$A,$A168,Investors!$G:$G,$B168)-$B$2&gt;X$4),SUMIFS(Investors!$Q:$Q,Investors!$A:$A,$A168,Investors!$G:$G,$B168),0)</f>
        <v>0</v>
      </c>
      <c r="Z168" s="4">
        <f>IF(AND(SUMIFS(Investors!$P:$P,Investors!$A:$A,$A168,Investors!$G:$G,$B168)-$B$2&lt;=Z$4,SUMIFS(Investors!$P:$P,Investors!$A:$A,$A168,Investors!$G:$G,$B168)-$B$2&gt;Y$4),SUMIFS(Investors!$Q:$Q,Investors!$A:$A,$A168,Investors!$G:$G,$B168),0)</f>
        <v>0</v>
      </c>
      <c r="AA168" s="4">
        <f>IF(AND(SUMIFS(Investors!$P:$P,Investors!$A:$A,$A168,Investors!$G:$G,$B168)-$B$2&lt;=AA$4,SUMIFS(Investors!$P:$P,Investors!$A:$A,$A168,Investors!$G:$G,$B168)-$B$2&gt;Z$4),SUMIFS(Investors!$Q:$Q,Investors!$A:$A,$A168,Investors!$G:$G,$B168),0)</f>
        <v>0</v>
      </c>
      <c r="AB168" s="4">
        <f>IF(AND(SUMIFS(Investors!$P:$P,Investors!$A:$A,$A168,Investors!$G:$G,$B168)-$B$2&lt;=AB$4,SUMIFS(Investors!$P:$P,Investors!$A:$A,$A168,Investors!$G:$G,$B168)-$B$2&gt;AA$4),SUMIFS(Investors!$Q:$Q,Investors!$A:$A,$A168,Investors!$G:$G,$B168),0)</f>
        <v>0</v>
      </c>
      <c r="AC168" s="4">
        <f>IF(AND(SUMIFS(Investors!$P:$P,Investors!$A:$A,$A168,Investors!$G:$G,$B168)-$B$2&lt;=AC$4,SUMIFS(Investors!$P:$P,Investors!$A:$A,$A168,Investors!$G:$G,$B168)-$B$2&gt;AB$4),SUMIFS(Investors!$Q:$Q,Investors!$A:$A,$A168,Investors!$G:$G,$B168),0)</f>
        <v>0</v>
      </c>
    </row>
    <row r="169" spans="1:29">
      <c r="A169" t="s">
        <v>420</v>
      </c>
      <c r="B169" t="s">
        <v>190</v>
      </c>
      <c r="C169" s="4">
        <f t="shared" si="3"/>
        <v>1378273.9726027397</v>
      </c>
      <c r="E169" s="4">
        <f>IF(AND(SUMIFS(Investors!$P:$P,Investors!$A:$A,$A169,Investors!$G:$G,$B169)-$B$2&lt;=E$4,SUMIFS(Investors!$P:$P,Investors!$A:$A,$A169,Investors!$G:$G,$B169)-$B$2&gt;D$4),SUMIFS(Investors!$Q:$Q,Investors!$A:$A,$A169,Investors!$G:$G,$B169),0)</f>
        <v>0</v>
      </c>
      <c r="F169" s="4">
        <f>IF(AND(SUMIFS(Investors!$P:$P,Investors!$A:$A,$A169,Investors!$G:$G,$B169)-$B$2&lt;=F$4,SUMIFS(Investors!$P:$P,Investors!$A:$A,$A169,Investors!$G:$G,$B169)-$B$2&gt;E$4),SUMIFS(Investors!$Q:$Q,Investors!$A:$A,$A169,Investors!$G:$G,$B169),0)</f>
        <v>0</v>
      </c>
      <c r="G169" s="4">
        <f>IF(AND(SUMIFS(Investors!$P:$P,Investors!$A:$A,$A169,Investors!$G:$G,$B169)-$B$2&lt;=G$4,SUMIFS(Investors!$P:$P,Investors!$A:$A,$A169,Investors!$G:$G,$B169)-$B$2&gt;F$4),SUMIFS(Investors!$Q:$Q,Investors!$A:$A,$A169,Investors!$G:$G,$B169),0)</f>
        <v>0</v>
      </c>
      <c r="H169" s="4">
        <f>IF(AND(SUMIFS(Investors!$P:$P,Investors!$A:$A,$A169,Investors!$G:$G,$B169)-$B$2&lt;=H$4,SUMIFS(Investors!$P:$P,Investors!$A:$A,$A169,Investors!$G:$G,$B169)-$B$2&gt;G$4),SUMIFS(Investors!$Q:$Q,Investors!$A:$A,$A169,Investors!$G:$G,$B169),0)</f>
        <v>0</v>
      </c>
      <c r="I169" s="4">
        <f>IF(AND(SUMIFS(Investors!$P:$P,Investors!$A:$A,$A169,Investors!$G:$G,$B169)-$B$2&lt;=I$4,SUMIFS(Investors!$P:$P,Investors!$A:$A,$A169,Investors!$G:$G,$B169)-$B$2&gt;H$4),SUMIFS(Investors!$Q:$Q,Investors!$A:$A,$A169,Investors!$G:$G,$B169),0)</f>
        <v>1378273.9726027397</v>
      </c>
      <c r="J169" s="4">
        <f>IF(AND(SUMIFS(Investors!$P:$P,Investors!$A:$A,$A169,Investors!$G:$G,$B169)-$B$2&lt;=J$4,SUMIFS(Investors!$P:$P,Investors!$A:$A,$A169,Investors!$G:$G,$B169)-$B$2&gt;I$4),SUMIFS(Investors!$Q:$Q,Investors!$A:$A,$A169,Investors!$G:$G,$B169),0)</f>
        <v>0</v>
      </c>
      <c r="K169" s="4">
        <f>IF(AND(SUMIFS(Investors!$P:$P,Investors!$A:$A,$A169,Investors!$G:$G,$B169)-$B$2&lt;=K$4,SUMIFS(Investors!$P:$P,Investors!$A:$A,$A169,Investors!$G:$G,$B169)-$B$2&gt;J$4),SUMIFS(Investors!$Q:$Q,Investors!$A:$A,$A169,Investors!$G:$G,$B169),0)</f>
        <v>0</v>
      </c>
      <c r="L169" s="4">
        <f>IF(AND(SUMIFS(Investors!$P:$P,Investors!$A:$A,$A169,Investors!$G:$G,$B169)-$B$2&lt;=L$4,SUMIFS(Investors!$P:$P,Investors!$A:$A,$A169,Investors!$G:$G,$B169)-$B$2&gt;K$4),SUMIFS(Investors!$Q:$Q,Investors!$A:$A,$A169,Investors!$G:$G,$B169),0)</f>
        <v>0</v>
      </c>
      <c r="M169" s="4">
        <f>IF(AND(SUMIFS(Investors!$P:$P,Investors!$A:$A,$A169,Investors!$G:$G,$B169)-$B$2&lt;=M$4,SUMIFS(Investors!$P:$P,Investors!$A:$A,$A169,Investors!$G:$G,$B169)-$B$2&gt;L$4),SUMIFS(Investors!$Q:$Q,Investors!$A:$A,$A169,Investors!$G:$G,$B169),0)</f>
        <v>0</v>
      </c>
      <c r="N169" s="4">
        <f>IF(AND(SUMIFS(Investors!$P:$P,Investors!$A:$A,$A169,Investors!$G:$G,$B169)-$B$2&lt;=N$4,SUMIFS(Investors!$P:$P,Investors!$A:$A,$A169,Investors!$G:$G,$B169)-$B$2&gt;M$4),SUMIFS(Investors!$Q:$Q,Investors!$A:$A,$A169,Investors!$G:$G,$B169),0)</f>
        <v>0</v>
      </c>
      <c r="O169" s="4">
        <f>IF(AND(SUMIFS(Investors!$P:$P,Investors!$A:$A,$A169,Investors!$G:$G,$B169)-$B$2&lt;=O$4,SUMIFS(Investors!$P:$P,Investors!$A:$A,$A169,Investors!$G:$G,$B169)-$B$2&gt;N$4),SUMIFS(Investors!$Q:$Q,Investors!$A:$A,$A169,Investors!$G:$G,$B169),0)</f>
        <v>0</v>
      </c>
      <c r="P169" s="4">
        <f>IF(AND(SUMIFS(Investors!$P:$P,Investors!$A:$A,$A169,Investors!$G:$G,$B169)-$B$2&lt;=P$4,SUMIFS(Investors!$P:$P,Investors!$A:$A,$A169,Investors!$G:$G,$B169)-$B$2&gt;O$4),SUMIFS(Investors!$Q:$Q,Investors!$A:$A,$A169,Investors!$G:$G,$B169),0)</f>
        <v>0</v>
      </c>
      <c r="Q169" s="4">
        <f>IF(AND(SUMIFS(Investors!$P:$P,Investors!$A:$A,$A169,Investors!$G:$G,$B169)-$B$2&lt;=Q$4,SUMIFS(Investors!$P:$P,Investors!$A:$A,$A169,Investors!$G:$G,$B169)-$B$2&gt;P$4),SUMIFS(Investors!$Q:$Q,Investors!$A:$A,$A169,Investors!$G:$G,$B169),0)</f>
        <v>0</v>
      </c>
      <c r="R169" s="4">
        <f>IF(AND(SUMIFS(Investors!$P:$P,Investors!$A:$A,$A169,Investors!$G:$G,$B169)-$B$2&lt;=R$4,SUMIFS(Investors!$P:$P,Investors!$A:$A,$A169,Investors!$G:$G,$B169)-$B$2&gt;Q$4),SUMIFS(Investors!$Q:$Q,Investors!$A:$A,$A169,Investors!$G:$G,$B169),0)</f>
        <v>0</v>
      </c>
      <c r="S169" s="4">
        <f>IF(AND(SUMIFS(Investors!$P:$P,Investors!$A:$A,$A169,Investors!$G:$G,$B169)-$B$2&lt;=S$4,SUMIFS(Investors!$P:$P,Investors!$A:$A,$A169,Investors!$G:$G,$B169)-$B$2&gt;R$4),SUMIFS(Investors!$Q:$Q,Investors!$A:$A,$A169,Investors!$G:$G,$B169),0)</f>
        <v>0</v>
      </c>
      <c r="T169" s="4">
        <f>IF(AND(SUMIFS(Investors!$P:$P,Investors!$A:$A,$A169,Investors!$G:$G,$B169)-$B$2&lt;=T$4,SUMIFS(Investors!$P:$P,Investors!$A:$A,$A169,Investors!$G:$G,$B169)-$B$2&gt;S$4),SUMIFS(Investors!$Q:$Q,Investors!$A:$A,$A169,Investors!$G:$G,$B169),0)</f>
        <v>0</v>
      </c>
      <c r="U169" s="4">
        <f>IF(AND(SUMIFS(Investors!$P:$P,Investors!$A:$A,$A169,Investors!$G:$G,$B169)-$B$2&lt;=U$4,SUMIFS(Investors!$P:$P,Investors!$A:$A,$A169,Investors!$G:$G,$B169)-$B$2&gt;T$4),SUMIFS(Investors!$Q:$Q,Investors!$A:$A,$A169,Investors!$G:$G,$B169),0)</f>
        <v>0</v>
      </c>
      <c r="V169" s="4">
        <f>IF(AND(SUMIFS(Investors!$P:$P,Investors!$A:$A,$A169,Investors!$G:$G,$B169)-$B$2&lt;=V$4,SUMIFS(Investors!$P:$P,Investors!$A:$A,$A169,Investors!$G:$G,$B169)-$B$2&gt;U$4),SUMIFS(Investors!$Q:$Q,Investors!$A:$A,$A169,Investors!$G:$G,$B169),0)</f>
        <v>0</v>
      </c>
      <c r="W169" s="4">
        <f>IF(AND(SUMIFS(Investors!$P:$P,Investors!$A:$A,$A169,Investors!$G:$G,$B169)-$B$2&lt;=W$4,SUMIFS(Investors!$P:$P,Investors!$A:$A,$A169,Investors!$G:$G,$B169)-$B$2&gt;V$4),SUMIFS(Investors!$Q:$Q,Investors!$A:$A,$A169,Investors!$G:$G,$B169),0)</f>
        <v>0</v>
      </c>
      <c r="X169" s="4">
        <f>IF(AND(SUMIFS(Investors!$P:$P,Investors!$A:$A,$A169,Investors!$G:$G,$B169)-$B$2&lt;=X$4,SUMIFS(Investors!$P:$P,Investors!$A:$A,$A169,Investors!$G:$G,$B169)-$B$2&gt;W$4),SUMIFS(Investors!$Q:$Q,Investors!$A:$A,$A169,Investors!$G:$G,$B169),0)</f>
        <v>0</v>
      </c>
      <c r="Y169" s="4">
        <f>IF(AND(SUMIFS(Investors!$P:$P,Investors!$A:$A,$A169,Investors!$G:$G,$B169)-$B$2&lt;=Y$4,SUMIFS(Investors!$P:$P,Investors!$A:$A,$A169,Investors!$G:$G,$B169)-$B$2&gt;X$4),SUMIFS(Investors!$Q:$Q,Investors!$A:$A,$A169,Investors!$G:$G,$B169),0)</f>
        <v>0</v>
      </c>
      <c r="Z169" s="4">
        <f>IF(AND(SUMIFS(Investors!$P:$P,Investors!$A:$A,$A169,Investors!$G:$G,$B169)-$B$2&lt;=Z$4,SUMIFS(Investors!$P:$P,Investors!$A:$A,$A169,Investors!$G:$G,$B169)-$B$2&gt;Y$4),SUMIFS(Investors!$Q:$Q,Investors!$A:$A,$A169,Investors!$G:$G,$B169),0)</f>
        <v>0</v>
      </c>
      <c r="AA169" s="4">
        <f>IF(AND(SUMIFS(Investors!$P:$P,Investors!$A:$A,$A169,Investors!$G:$G,$B169)-$B$2&lt;=AA$4,SUMIFS(Investors!$P:$P,Investors!$A:$A,$A169,Investors!$G:$G,$B169)-$B$2&gt;Z$4),SUMIFS(Investors!$Q:$Q,Investors!$A:$A,$A169,Investors!$G:$G,$B169),0)</f>
        <v>0</v>
      </c>
      <c r="AB169" s="4">
        <f>IF(AND(SUMIFS(Investors!$P:$P,Investors!$A:$A,$A169,Investors!$G:$G,$B169)-$B$2&lt;=AB$4,SUMIFS(Investors!$P:$P,Investors!$A:$A,$A169,Investors!$G:$G,$B169)-$B$2&gt;AA$4),SUMIFS(Investors!$Q:$Q,Investors!$A:$A,$A169,Investors!$G:$G,$B169),0)</f>
        <v>0</v>
      </c>
      <c r="AC169" s="4">
        <f>IF(AND(SUMIFS(Investors!$P:$P,Investors!$A:$A,$A169,Investors!$G:$G,$B169)-$B$2&lt;=AC$4,SUMIFS(Investors!$P:$P,Investors!$A:$A,$A169,Investors!$G:$G,$B169)-$B$2&gt;AB$4),SUMIFS(Investors!$Q:$Q,Investors!$A:$A,$A169,Investors!$G:$G,$B169),0)</f>
        <v>0</v>
      </c>
    </row>
    <row r="170" spans="1:29">
      <c r="A170" t="s">
        <v>423</v>
      </c>
      <c r="B170" t="s">
        <v>35</v>
      </c>
      <c r="C170" s="4">
        <f t="shared" si="3"/>
        <v>0</v>
      </c>
      <c r="E170" s="4">
        <f>IF(AND(SUMIFS(Investors!$P:$P,Investors!$A:$A,$A170,Investors!$G:$G,$B170)-$B$2&lt;=E$4,SUMIFS(Investors!$P:$P,Investors!$A:$A,$A170,Investors!$G:$G,$B170)-$B$2&gt;D$4),SUMIFS(Investors!$Q:$Q,Investors!$A:$A,$A170,Investors!$G:$G,$B170),0)</f>
        <v>0</v>
      </c>
      <c r="F170" s="4">
        <f>IF(AND(SUMIFS(Investors!$P:$P,Investors!$A:$A,$A170,Investors!$G:$G,$B170)-$B$2&lt;=F$4,SUMIFS(Investors!$P:$P,Investors!$A:$A,$A170,Investors!$G:$G,$B170)-$B$2&gt;E$4),SUMIFS(Investors!$Q:$Q,Investors!$A:$A,$A170,Investors!$G:$G,$B170),0)</f>
        <v>0</v>
      </c>
      <c r="G170" s="4">
        <f>IF(AND(SUMIFS(Investors!$P:$P,Investors!$A:$A,$A170,Investors!$G:$G,$B170)-$B$2&lt;=G$4,SUMIFS(Investors!$P:$P,Investors!$A:$A,$A170,Investors!$G:$G,$B170)-$B$2&gt;F$4),SUMIFS(Investors!$Q:$Q,Investors!$A:$A,$A170,Investors!$G:$G,$B170),0)</f>
        <v>0</v>
      </c>
      <c r="H170" s="4">
        <f>IF(AND(SUMIFS(Investors!$P:$P,Investors!$A:$A,$A170,Investors!$G:$G,$B170)-$B$2&lt;=H$4,SUMIFS(Investors!$P:$P,Investors!$A:$A,$A170,Investors!$G:$G,$B170)-$B$2&gt;G$4),SUMIFS(Investors!$Q:$Q,Investors!$A:$A,$A170,Investors!$G:$G,$B170),0)</f>
        <v>0</v>
      </c>
      <c r="I170" s="4">
        <f>IF(AND(SUMIFS(Investors!$P:$P,Investors!$A:$A,$A170,Investors!$G:$G,$B170)-$B$2&lt;=I$4,SUMIFS(Investors!$P:$P,Investors!$A:$A,$A170,Investors!$G:$G,$B170)-$B$2&gt;H$4),SUMIFS(Investors!$Q:$Q,Investors!$A:$A,$A170,Investors!$G:$G,$B170),0)</f>
        <v>0</v>
      </c>
      <c r="J170" s="4">
        <f>IF(AND(SUMIFS(Investors!$P:$P,Investors!$A:$A,$A170,Investors!$G:$G,$B170)-$B$2&lt;=J$4,SUMIFS(Investors!$P:$P,Investors!$A:$A,$A170,Investors!$G:$G,$B170)-$B$2&gt;I$4),SUMIFS(Investors!$Q:$Q,Investors!$A:$A,$A170,Investors!$G:$G,$B170),0)</f>
        <v>0</v>
      </c>
      <c r="K170" s="4">
        <f>IF(AND(SUMIFS(Investors!$P:$P,Investors!$A:$A,$A170,Investors!$G:$G,$B170)-$B$2&lt;=K$4,SUMIFS(Investors!$P:$P,Investors!$A:$A,$A170,Investors!$G:$G,$B170)-$B$2&gt;J$4),SUMIFS(Investors!$Q:$Q,Investors!$A:$A,$A170,Investors!$G:$G,$B170),0)</f>
        <v>0</v>
      </c>
      <c r="L170" s="4">
        <f>IF(AND(SUMIFS(Investors!$P:$P,Investors!$A:$A,$A170,Investors!$G:$G,$B170)-$B$2&lt;=L$4,SUMIFS(Investors!$P:$P,Investors!$A:$A,$A170,Investors!$G:$G,$B170)-$B$2&gt;K$4),SUMIFS(Investors!$Q:$Q,Investors!$A:$A,$A170,Investors!$G:$G,$B170),0)</f>
        <v>0</v>
      </c>
      <c r="M170" s="4">
        <f>IF(AND(SUMIFS(Investors!$P:$P,Investors!$A:$A,$A170,Investors!$G:$G,$B170)-$B$2&lt;=M$4,SUMIFS(Investors!$P:$P,Investors!$A:$A,$A170,Investors!$G:$G,$B170)-$B$2&gt;L$4),SUMIFS(Investors!$Q:$Q,Investors!$A:$A,$A170,Investors!$G:$G,$B170),0)</f>
        <v>0</v>
      </c>
      <c r="N170" s="4">
        <f>IF(AND(SUMIFS(Investors!$P:$P,Investors!$A:$A,$A170,Investors!$G:$G,$B170)-$B$2&lt;=N$4,SUMIFS(Investors!$P:$P,Investors!$A:$A,$A170,Investors!$G:$G,$B170)-$B$2&gt;M$4),SUMIFS(Investors!$Q:$Q,Investors!$A:$A,$A170,Investors!$G:$G,$B170),0)</f>
        <v>0</v>
      </c>
      <c r="O170" s="4">
        <f>IF(AND(SUMIFS(Investors!$P:$P,Investors!$A:$A,$A170,Investors!$G:$G,$B170)-$B$2&lt;=O$4,SUMIFS(Investors!$P:$P,Investors!$A:$A,$A170,Investors!$G:$G,$B170)-$B$2&gt;N$4),SUMIFS(Investors!$Q:$Q,Investors!$A:$A,$A170,Investors!$G:$G,$B170),0)</f>
        <v>0</v>
      </c>
      <c r="P170" s="4">
        <f>IF(AND(SUMIFS(Investors!$P:$P,Investors!$A:$A,$A170,Investors!$G:$G,$B170)-$B$2&lt;=P$4,SUMIFS(Investors!$P:$P,Investors!$A:$A,$A170,Investors!$G:$G,$B170)-$B$2&gt;O$4),SUMIFS(Investors!$Q:$Q,Investors!$A:$A,$A170,Investors!$G:$G,$B170),0)</f>
        <v>0</v>
      </c>
      <c r="Q170" s="4">
        <f>IF(AND(SUMIFS(Investors!$P:$P,Investors!$A:$A,$A170,Investors!$G:$G,$B170)-$B$2&lt;=Q$4,SUMIFS(Investors!$P:$P,Investors!$A:$A,$A170,Investors!$G:$G,$B170)-$B$2&gt;P$4),SUMIFS(Investors!$Q:$Q,Investors!$A:$A,$A170,Investors!$G:$G,$B170),0)</f>
        <v>0</v>
      </c>
      <c r="R170" s="4">
        <f>IF(AND(SUMIFS(Investors!$P:$P,Investors!$A:$A,$A170,Investors!$G:$G,$B170)-$B$2&lt;=R$4,SUMIFS(Investors!$P:$P,Investors!$A:$A,$A170,Investors!$G:$G,$B170)-$B$2&gt;Q$4),SUMIFS(Investors!$Q:$Q,Investors!$A:$A,$A170,Investors!$G:$G,$B170),0)</f>
        <v>0</v>
      </c>
      <c r="S170" s="4">
        <f>IF(AND(SUMIFS(Investors!$P:$P,Investors!$A:$A,$A170,Investors!$G:$G,$B170)-$B$2&lt;=S$4,SUMIFS(Investors!$P:$P,Investors!$A:$A,$A170,Investors!$G:$G,$B170)-$B$2&gt;R$4),SUMIFS(Investors!$Q:$Q,Investors!$A:$A,$A170,Investors!$G:$G,$B170),0)</f>
        <v>0</v>
      </c>
      <c r="T170" s="4">
        <f>IF(AND(SUMIFS(Investors!$P:$P,Investors!$A:$A,$A170,Investors!$G:$G,$B170)-$B$2&lt;=T$4,SUMIFS(Investors!$P:$P,Investors!$A:$A,$A170,Investors!$G:$G,$B170)-$B$2&gt;S$4),SUMIFS(Investors!$Q:$Q,Investors!$A:$A,$A170,Investors!$G:$G,$B170),0)</f>
        <v>0</v>
      </c>
      <c r="U170" s="4">
        <f>IF(AND(SUMIFS(Investors!$P:$P,Investors!$A:$A,$A170,Investors!$G:$G,$B170)-$B$2&lt;=U$4,SUMIFS(Investors!$P:$P,Investors!$A:$A,$A170,Investors!$G:$G,$B170)-$B$2&gt;T$4),SUMIFS(Investors!$Q:$Q,Investors!$A:$A,$A170,Investors!$G:$G,$B170),0)</f>
        <v>0</v>
      </c>
      <c r="V170" s="4">
        <f>IF(AND(SUMIFS(Investors!$P:$P,Investors!$A:$A,$A170,Investors!$G:$G,$B170)-$B$2&lt;=V$4,SUMIFS(Investors!$P:$P,Investors!$A:$A,$A170,Investors!$G:$G,$B170)-$B$2&gt;U$4),SUMIFS(Investors!$Q:$Q,Investors!$A:$A,$A170,Investors!$G:$G,$B170),0)</f>
        <v>0</v>
      </c>
      <c r="W170" s="4">
        <f>IF(AND(SUMIFS(Investors!$P:$P,Investors!$A:$A,$A170,Investors!$G:$G,$B170)-$B$2&lt;=W$4,SUMIFS(Investors!$P:$P,Investors!$A:$A,$A170,Investors!$G:$G,$B170)-$B$2&gt;V$4),SUMIFS(Investors!$Q:$Q,Investors!$A:$A,$A170,Investors!$G:$G,$B170),0)</f>
        <v>0</v>
      </c>
      <c r="X170" s="4">
        <f>IF(AND(SUMIFS(Investors!$P:$P,Investors!$A:$A,$A170,Investors!$G:$G,$B170)-$B$2&lt;=X$4,SUMIFS(Investors!$P:$P,Investors!$A:$A,$A170,Investors!$G:$G,$B170)-$B$2&gt;W$4),SUMIFS(Investors!$Q:$Q,Investors!$A:$A,$A170,Investors!$G:$G,$B170),0)</f>
        <v>0</v>
      </c>
      <c r="Y170" s="4">
        <f>IF(AND(SUMIFS(Investors!$P:$P,Investors!$A:$A,$A170,Investors!$G:$G,$B170)-$B$2&lt;=Y$4,SUMIFS(Investors!$P:$P,Investors!$A:$A,$A170,Investors!$G:$G,$B170)-$B$2&gt;X$4),SUMIFS(Investors!$Q:$Q,Investors!$A:$A,$A170,Investors!$G:$G,$B170),0)</f>
        <v>0</v>
      </c>
      <c r="Z170" s="4">
        <f>IF(AND(SUMIFS(Investors!$P:$P,Investors!$A:$A,$A170,Investors!$G:$G,$B170)-$B$2&lt;=Z$4,SUMIFS(Investors!$P:$P,Investors!$A:$A,$A170,Investors!$G:$G,$B170)-$B$2&gt;Y$4),SUMIFS(Investors!$Q:$Q,Investors!$A:$A,$A170,Investors!$G:$G,$B170),0)</f>
        <v>0</v>
      </c>
      <c r="AA170" s="4">
        <f>IF(AND(SUMIFS(Investors!$P:$P,Investors!$A:$A,$A170,Investors!$G:$G,$B170)-$B$2&lt;=AA$4,SUMIFS(Investors!$P:$P,Investors!$A:$A,$A170,Investors!$G:$G,$B170)-$B$2&gt;Z$4),SUMIFS(Investors!$Q:$Q,Investors!$A:$A,$A170,Investors!$G:$G,$B170),0)</f>
        <v>0</v>
      </c>
      <c r="AB170" s="4">
        <f>IF(AND(SUMIFS(Investors!$P:$P,Investors!$A:$A,$A170,Investors!$G:$G,$B170)-$B$2&lt;=AB$4,SUMIFS(Investors!$P:$P,Investors!$A:$A,$A170,Investors!$G:$G,$B170)-$B$2&gt;AA$4),SUMIFS(Investors!$Q:$Q,Investors!$A:$A,$A170,Investors!$G:$G,$B170),0)</f>
        <v>0</v>
      </c>
      <c r="AC170" s="4">
        <f>IF(AND(SUMIFS(Investors!$P:$P,Investors!$A:$A,$A170,Investors!$G:$G,$B170)-$B$2&lt;=AC$4,SUMIFS(Investors!$P:$P,Investors!$A:$A,$A170,Investors!$G:$G,$B170)-$B$2&gt;AB$4),SUMIFS(Investors!$Q:$Q,Investors!$A:$A,$A170,Investors!$G:$G,$B170),0)</f>
        <v>0</v>
      </c>
    </row>
    <row r="171" spans="1:29">
      <c r="A171" t="s">
        <v>423</v>
      </c>
      <c r="B171" t="s">
        <v>198</v>
      </c>
      <c r="C171" s="4">
        <f t="shared" si="3"/>
        <v>160547.00817452057</v>
      </c>
      <c r="E171" s="4">
        <f>IF(AND(SUMIFS(Investors!$P:$P,Investors!$A:$A,$A171,Investors!$G:$G,$B171)-$B$2&lt;=E$4,SUMIFS(Investors!$P:$P,Investors!$A:$A,$A171,Investors!$G:$G,$B171)-$B$2&gt;D$4),SUMIFS(Investors!$Q:$Q,Investors!$A:$A,$A171,Investors!$G:$G,$B171),0)</f>
        <v>0</v>
      </c>
      <c r="F171" s="4">
        <f>IF(AND(SUMIFS(Investors!$P:$P,Investors!$A:$A,$A171,Investors!$G:$G,$B171)-$B$2&lt;=F$4,SUMIFS(Investors!$P:$P,Investors!$A:$A,$A171,Investors!$G:$G,$B171)-$B$2&gt;E$4),SUMIFS(Investors!$Q:$Q,Investors!$A:$A,$A171,Investors!$G:$G,$B171),0)</f>
        <v>0</v>
      </c>
      <c r="G171" s="4">
        <f>IF(AND(SUMIFS(Investors!$P:$P,Investors!$A:$A,$A171,Investors!$G:$G,$B171)-$B$2&lt;=G$4,SUMIFS(Investors!$P:$P,Investors!$A:$A,$A171,Investors!$G:$G,$B171)-$B$2&gt;F$4),SUMIFS(Investors!$Q:$Q,Investors!$A:$A,$A171,Investors!$G:$G,$B171),0)</f>
        <v>0</v>
      </c>
      <c r="H171" s="4">
        <f>IF(AND(SUMIFS(Investors!$P:$P,Investors!$A:$A,$A171,Investors!$G:$G,$B171)-$B$2&lt;=H$4,SUMIFS(Investors!$P:$P,Investors!$A:$A,$A171,Investors!$G:$G,$B171)-$B$2&gt;G$4),SUMIFS(Investors!$Q:$Q,Investors!$A:$A,$A171,Investors!$G:$G,$B171),0)</f>
        <v>160547.00817452057</v>
      </c>
      <c r="I171" s="4">
        <f>IF(AND(SUMIFS(Investors!$P:$P,Investors!$A:$A,$A171,Investors!$G:$G,$B171)-$B$2&lt;=I$4,SUMIFS(Investors!$P:$P,Investors!$A:$A,$A171,Investors!$G:$G,$B171)-$B$2&gt;H$4),SUMIFS(Investors!$Q:$Q,Investors!$A:$A,$A171,Investors!$G:$G,$B171),0)</f>
        <v>0</v>
      </c>
      <c r="J171" s="4">
        <f>IF(AND(SUMIFS(Investors!$P:$P,Investors!$A:$A,$A171,Investors!$G:$G,$B171)-$B$2&lt;=J$4,SUMIFS(Investors!$P:$P,Investors!$A:$A,$A171,Investors!$G:$G,$B171)-$B$2&gt;I$4),SUMIFS(Investors!$Q:$Q,Investors!$A:$A,$A171,Investors!$G:$G,$B171),0)</f>
        <v>0</v>
      </c>
      <c r="K171" s="4">
        <f>IF(AND(SUMIFS(Investors!$P:$P,Investors!$A:$A,$A171,Investors!$G:$G,$B171)-$B$2&lt;=K$4,SUMIFS(Investors!$P:$P,Investors!$A:$A,$A171,Investors!$G:$G,$B171)-$B$2&gt;J$4),SUMIFS(Investors!$Q:$Q,Investors!$A:$A,$A171,Investors!$G:$G,$B171),0)</f>
        <v>0</v>
      </c>
      <c r="L171" s="4">
        <f>IF(AND(SUMIFS(Investors!$P:$P,Investors!$A:$A,$A171,Investors!$G:$G,$B171)-$B$2&lt;=L$4,SUMIFS(Investors!$P:$P,Investors!$A:$A,$A171,Investors!$G:$G,$B171)-$B$2&gt;K$4),SUMIFS(Investors!$Q:$Q,Investors!$A:$A,$A171,Investors!$G:$G,$B171),0)</f>
        <v>0</v>
      </c>
      <c r="M171" s="4">
        <f>IF(AND(SUMIFS(Investors!$P:$P,Investors!$A:$A,$A171,Investors!$G:$G,$B171)-$B$2&lt;=M$4,SUMIFS(Investors!$P:$P,Investors!$A:$A,$A171,Investors!$G:$G,$B171)-$B$2&gt;L$4),SUMIFS(Investors!$Q:$Q,Investors!$A:$A,$A171,Investors!$G:$G,$B171),0)</f>
        <v>0</v>
      </c>
      <c r="N171" s="4">
        <f>IF(AND(SUMIFS(Investors!$P:$P,Investors!$A:$A,$A171,Investors!$G:$G,$B171)-$B$2&lt;=N$4,SUMIFS(Investors!$P:$P,Investors!$A:$A,$A171,Investors!$G:$G,$B171)-$B$2&gt;M$4),SUMIFS(Investors!$Q:$Q,Investors!$A:$A,$A171,Investors!$G:$G,$B171),0)</f>
        <v>0</v>
      </c>
      <c r="O171" s="4">
        <f>IF(AND(SUMIFS(Investors!$P:$P,Investors!$A:$A,$A171,Investors!$G:$G,$B171)-$B$2&lt;=O$4,SUMIFS(Investors!$P:$P,Investors!$A:$A,$A171,Investors!$G:$G,$B171)-$B$2&gt;N$4),SUMIFS(Investors!$Q:$Q,Investors!$A:$A,$A171,Investors!$G:$G,$B171),0)</f>
        <v>0</v>
      </c>
      <c r="P171" s="4">
        <f>IF(AND(SUMIFS(Investors!$P:$P,Investors!$A:$A,$A171,Investors!$G:$G,$B171)-$B$2&lt;=P$4,SUMIFS(Investors!$P:$P,Investors!$A:$A,$A171,Investors!$G:$G,$B171)-$B$2&gt;O$4),SUMIFS(Investors!$Q:$Q,Investors!$A:$A,$A171,Investors!$G:$G,$B171),0)</f>
        <v>0</v>
      </c>
      <c r="Q171" s="4">
        <f>IF(AND(SUMIFS(Investors!$P:$P,Investors!$A:$A,$A171,Investors!$G:$G,$B171)-$B$2&lt;=Q$4,SUMIFS(Investors!$P:$P,Investors!$A:$A,$A171,Investors!$G:$G,$B171)-$B$2&gt;P$4),SUMIFS(Investors!$Q:$Q,Investors!$A:$A,$A171,Investors!$G:$G,$B171),0)</f>
        <v>0</v>
      </c>
      <c r="R171" s="4">
        <f>IF(AND(SUMIFS(Investors!$P:$P,Investors!$A:$A,$A171,Investors!$G:$G,$B171)-$B$2&lt;=R$4,SUMIFS(Investors!$P:$P,Investors!$A:$A,$A171,Investors!$G:$G,$B171)-$B$2&gt;Q$4),SUMIFS(Investors!$Q:$Q,Investors!$A:$A,$A171,Investors!$G:$G,$B171),0)</f>
        <v>0</v>
      </c>
      <c r="S171" s="4">
        <f>IF(AND(SUMIFS(Investors!$P:$P,Investors!$A:$A,$A171,Investors!$G:$G,$B171)-$B$2&lt;=S$4,SUMIFS(Investors!$P:$P,Investors!$A:$A,$A171,Investors!$G:$G,$B171)-$B$2&gt;R$4),SUMIFS(Investors!$Q:$Q,Investors!$A:$A,$A171,Investors!$G:$G,$B171),0)</f>
        <v>0</v>
      </c>
      <c r="T171" s="4">
        <f>IF(AND(SUMIFS(Investors!$P:$P,Investors!$A:$A,$A171,Investors!$G:$G,$B171)-$B$2&lt;=T$4,SUMIFS(Investors!$P:$P,Investors!$A:$A,$A171,Investors!$G:$G,$B171)-$B$2&gt;S$4),SUMIFS(Investors!$Q:$Q,Investors!$A:$A,$A171,Investors!$G:$G,$B171),0)</f>
        <v>0</v>
      </c>
      <c r="U171" s="4">
        <f>IF(AND(SUMIFS(Investors!$P:$P,Investors!$A:$A,$A171,Investors!$G:$G,$B171)-$B$2&lt;=U$4,SUMIFS(Investors!$P:$P,Investors!$A:$A,$A171,Investors!$G:$G,$B171)-$B$2&gt;T$4),SUMIFS(Investors!$Q:$Q,Investors!$A:$A,$A171,Investors!$G:$G,$B171),0)</f>
        <v>0</v>
      </c>
      <c r="V171" s="4">
        <f>IF(AND(SUMIFS(Investors!$P:$P,Investors!$A:$A,$A171,Investors!$G:$G,$B171)-$B$2&lt;=V$4,SUMIFS(Investors!$P:$P,Investors!$A:$A,$A171,Investors!$G:$G,$B171)-$B$2&gt;U$4),SUMIFS(Investors!$Q:$Q,Investors!$A:$A,$A171,Investors!$G:$G,$B171),0)</f>
        <v>0</v>
      </c>
      <c r="W171" s="4">
        <f>IF(AND(SUMIFS(Investors!$P:$P,Investors!$A:$A,$A171,Investors!$G:$G,$B171)-$B$2&lt;=W$4,SUMIFS(Investors!$P:$P,Investors!$A:$A,$A171,Investors!$G:$G,$B171)-$B$2&gt;V$4),SUMIFS(Investors!$Q:$Q,Investors!$A:$A,$A171,Investors!$G:$G,$B171),0)</f>
        <v>0</v>
      </c>
      <c r="X171" s="4">
        <f>IF(AND(SUMIFS(Investors!$P:$P,Investors!$A:$A,$A171,Investors!$G:$G,$B171)-$B$2&lt;=X$4,SUMIFS(Investors!$P:$P,Investors!$A:$A,$A171,Investors!$G:$G,$B171)-$B$2&gt;W$4),SUMIFS(Investors!$Q:$Q,Investors!$A:$A,$A171,Investors!$G:$G,$B171),0)</f>
        <v>0</v>
      </c>
      <c r="Y171" s="4">
        <f>IF(AND(SUMIFS(Investors!$P:$P,Investors!$A:$A,$A171,Investors!$G:$G,$B171)-$B$2&lt;=Y$4,SUMIFS(Investors!$P:$P,Investors!$A:$A,$A171,Investors!$G:$G,$B171)-$B$2&gt;X$4),SUMIFS(Investors!$Q:$Q,Investors!$A:$A,$A171,Investors!$G:$G,$B171),0)</f>
        <v>0</v>
      </c>
      <c r="Z171" s="4">
        <f>IF(AND(SUMIFS(Investors!$P:$P,Investors!$A:$A,$A171,Investors!$G:$G,$B171)-$B$2&lt;=Z$4,SUMIFS(Investors!$P:$P,Investors!$A:$A,$A171,Investors!$G:$G,$B171)-$B$2&gt;Y$4),SUMIFS(Investors!$Q:$Q,Investors!$A:$A,$A171,Investors!$G:$G,$B171),0)</f>
        <v>0</v>
      </c>
      <c r="AA171" s="4">
        <f>IF(AND(SUMIFS(Investors!$P:$P,Investors!$A:$A,$A171,Investors!$G:$G,$B171)-$B$2&lt;=AA$4,SUMIFS(Investors!$P:$P,Investors!$A:$A,$A171,Investors!$G:$G,$B171)-$B$2&gt;Z$4),SUMIFS(Investors!$Q:$Q,Investors!$A:$A,$A171,Investors!$G:$G,$B171),0)</f>
        <v>0</v>
      </c>
      <c r="AB171" s="4">
        <f>IF(AND(SUMIFS(Investors!$P:$P,Investors!$A:$A,$A171,Investors!$G:$G,$B171)-$B$2&lt;=AB$4,SUMIFS(Investors!$P:$P,Investors!$A:$A,$A171,Investors!$G:$G,$B171)-$B$2&gt;AA$4),SUMIFS(Investors!$Q:$Q,Investors!$A:$A,$A171,Investors!$G:$G,$B171),0)</f>
        <v>0</v>
      </c>
      <c r="AC171" s="4">
        <f>IF(AND(SUMIFS(Investors!$P:$P,Investors!$A:$A,$A171,Investors!$G:$G,$B171)-$B$2&lt;=AC$4,SUMIFS(Investors!$P:$P,Investors!$A:$A,$A171,Investors!$G:$G,$B171)-$B$2&gt;AB$4),SUMIFS(Investors!$Q:$Q,Investors!$A:$A,$A171,Investors!$G:$G,$B171),0)</f>
        <v>0</v>
      </c>
    </row>
    <row r="172" spans="1:29">
      <c r="A172" t="s">
        <v>426</v>
      </c>
      <c r="B172" t="s">
        <v>240</v>
      </c>
      <c r="C172" s="4">
        <f t="shared" si="3"/>
        <v>0</v>
      </c>
      <c r="E172" s="4">
        <f>IF(AND(SUMIFS(Investors!$P:$P,Investors!$A:$A,$A172,Investors!$G:$G,$B172)-$B$2&lt;=E$4,SUMIFS(Investors!$P:$P,Investors!$A:$A,$A172,Investors!$G:$G,$B172)-$B$2&gt;D$4),SUMIFS(Investors!$Q:$Q,Investors!$A:$A,$A172,Investors!$G:$G,$B172),0)</f>
        <v>0</v>
      </c>
      <c r="F172" s="4">
        <f>IF(AND(SUMIFS(Investors!$P:$P,Investors!$A:$A,$A172,Investors!$G:$G,$B172)-$B$2&lt;=F$4,SUMIFS(Investors!$P:$P,Investors!$A:$A,$A172,Investors!$G:$G,$B172)-$B$2&gt;E$4),SUMIFS(Investors!$Q:$Q,Investors!$A:$A,$A172,Investors!$G:$G,$B172),0)</f>
        <v>0</v>
      </c>
      <c r="G172" s="4">
        <f>IF(AND(SUMIFS(Investors!$P:$P,Investors!$A:$A,$A172,Investors!$G:$G,$B172)-$B$2&lt;=G$4,SUMIFS(Investors!$P:$P,Investors!$A:$A,$A172,Investors!$G:$G,$B172)-$B$2&gt;F$4),SUMIFS(Investors!$Q:$Q,Investors!$A:$A,$A172,Investors!$G:$G,$B172),0)</f>
        <v>0</v>
      </c>
      <c r="H172" s="4">
        <f>IF(AND(SUMIFS(Investors!$P:$P,Investors!$A:$A,$A172,Investors!$G:$G,$B172)-$B$2&lt;=H$4,SUMIFS(Investors!$P:$P,Investors!$A:$A,$A172,Investors!$G:$G,$B172)-$B$2&gt;G$4),SUMIFS(Investors!$Q:$Q,Investors!$A:$A,$A172,Investors!$G:$G,$B172),0)</f>
        <v>0</v>
      </c>
      <c r="I172" s="4">
        <f>IF(AND(SUMIFS(Investors!$P:$P,Investors!$A:$A,$A172,Investors!$G:$G,$B172)-$B$2&lt;=I$4,SUMIFS(Investors!$P:$P,Investors!$A:$A,$A172,Investors!$G:$G,$B172)-$B$2&gt;H$4),SUMIFS(Investors!$Q:$Q,Investors!$A:$A,$A172,Investors!$G:$G,$B172),0)</f>
        <v>0</v>
      </c>
      <c r="J172" s="4">
        <f>IF(AND(SUMIFS(Investors!$P:$P,Investors!$A:$A,$A172,Investors!$G:$G,$B172)-$B$2&lt;=J$4,SUMIFS(Investors!$P:$P,Investors!$A:$A,$A172,Investors!$G:$G,$B172)-$B$2&gt;I$4),SUMIFS(Investors!$Q:$Q,Investors!$A:$A,$A172,Investors!$G:$G,$B172),0)</f>
        <v>0</v>
      </c>
      <c r="K172" s="4">
        <f>IF(AND(SUMIFS(Investors!$P:$P,Investors!$A:$A,$A172,Investors!$G:$G,$B172)-$B$2&lt;=K$4,SUMIFS(Investors!$P:$P,Investors!$A:$A,$A172,Investors!$G:$G,$B172)-$B$2&gt;J$4),SUMIFS(Investors!$Q:$Q,Investors!$A:$A,$A172,Investors!$G:$G,$B172),0)</f>
        <v>0</v>
      </c>
      <c r="L172" s="4">
        <f>IF(AND(SUMIFS(Investors!$P:$P,Investors!$A:$A,$A172,Investors!$G:$G,$B172)-$B$2&lt;=L$4,SUMIFS(Investors!$P:$P,Investors!$A:$A,$A172,Investors!$G:$G,$B172)-$B$2&gt;K$4),SUMIFS(Investors!$Q:$Q,Investors!$A:$A,$A172,Investors!$G:$G,$B172),0)</f>
        <v>0</v>
      </c>
      <c r="M172" s="4">
        <f>IF(AND(SUMIFS(Investors!$P:$P,Investors!$A:$A,$A172,Investors!$G:$G,$B172)-$B$2&lt;=M$4,SUMIFS(Investors!$P:$P,Investors!$A:$A,$A172,Investors!$G:$G,$B172)-$B$2&gt;L$4),SUMIFS(Investors!$Q:$Q,Investors!$A:$A,$A172,Investors!$G:$G,$B172),0)</f>
        <v>0</v>
      </c>
      <c r="N172" s="4">
        <f>IF(AND(SUMIFS(Investors!$P:$P,Investors!$A:$A,$A172,Investors!$G:$G,$B172)-$B$2&lt;=N$4,SUMIFS(Investors!$P:$P,Investors!$A:$A,$A172,Investors!$G:$G,$B172)-$B$2&gt;M$4),SUMIFS(Investors!$Q:$Q,Investors!$A:$A,$A172,Investors!$G:$G,$B172),0)</f>
        <v>0</v>
      </c>
      <c r="O172" s="4">
        <f>IF(AND(SUMIFS(Investors!$P:$P,Investors!$A:$A,$A172,Investors!$G:$G,$B172)-$B$2&lt;=O$4,SUMIFS(Investors!$P:$P,Investors!$A:$A,$A172,Investors!$G:$G,$B172)-$B$2&gt;N$4),SUMIFS(Investors!$Q:$Q,Investors!$A:$A,$A172,Investors!$G:$G,$B172),0)</f>
        <v>0</v>
      </c>
      <c r="P172" s="4">
        <f>IF(AND(SUMIFS(Investors!$P:$P,Investors!$A:$A,$A172,Investors!$G:$G,$B172)-$B$2&lt;=P$4,SUMIFS(Investors!$P:$P,Investors!$A:$A,$A172,Investors!$G:$G,$B172)-$B$2&gt;O$4),SUMIFS(Investors!$Q:$Q,Investors!$A:$A,$A172,Investors!$G:$G,$B172),0)</f>
        <v>0</v>
      </c>
      <c r="Q172" s="4">
        <f>IF(AND(SUMIFS(Investors!$P:$P,Investors!$A:$A,$A172,Investors!$G:$G,$B172)-$B$2&lt;=Q$4,SUMIFS(Investors!$P:$P,Investors!$A:$A,$A172,Investors!$G:$G,$B172)-$B$2&gt;P$4),SUMIFS(Investors!$Q:$Q,Investors!$A:$A,$A172,Investors!$G:$G,$B172),0)</f>
        <v>0</v>
      </c>
      <c r="R172" s="4">
        <f>IF(AND(SUMIFS(Investors!$P:$P,Investors!$A:$A,$A172,Investors!$G:$G,$B172)-$B$2&lt;=R$4,SUMIFS(Investors!$P:$P,Investors!$A:$A,$A172,Investors!$G:$G,$B172)-$B$2&gt;Q$4),SUMIFS(Investors!$Q:$Q,Investors!$A:$A,$A172,Investors!$G:$G,$B172),0)</f>
        <v>0</v>
      </c>
      <c r="S172" s="4">
        <f>IF(AND(SUMIFS(Investors!$P:$P,Investors!$A:$A,$A172,Investors!$G:$G,$B172)-$B$2&lt;=S$4,SUMIFS(Investors!$P:$P,Investors!$A:$A,$A172,Investors!$G:$G,$B172)-$B$2&gt;R$4),SUMIFS(Investors!$Q:$Q,Investors!$A:$A,$A172,Investors!$G:$G,$B172),0)</f>
        <v>0</v>
      </c>
      <c r="T172" s="4">
        <f>IF(AND(SUMIFS(Investors!$P:$P,Investors!$A:$A,$A172,Investors!$G:$G,$B172)-$B$2&lt;=T$4,SUMIFS(Investors!$P:$P,Investors!$A:$A,$A172,Investors!$G:$G,$B172)-$B$2&gt;S$4),SUMIFS(Investors!$Q:$Q,Investors!$A:$A,$A172,Investors!$G:$G,$B172),0)</f>
        <v>0</v>
      </c>
      <c r="U172" s="4">
        <f>IF(AND(SUMIFS(Investors!$P:$P,Investors!$A:$A,$A172,Investors!$G:$G,$B172)-$B$2&lt;=U$4,SUMIFS(Investors!$P:$P,Investors!$A:$A,$A172,Investors!$G:$G,$B172)-$B$2&gt;T$4),SUMIFS(Investors!$Q:$Q,Investors!$A:$A,$A172,Investors!$G:$G,$B172),0)</f>
        <v>0</v>
      </c>
      <c r="V172" s="4">
        <f>IF(AND(SUMIFS(Investors!$P:$P,Investors!$A:$A,$A172,Investors!$G:$G,$B172)-$B$2&lt;=V$4,SUMIFS(Investors!$P:$P,Investors!$A:$A,$A172,Investors!$G:$G,$B172)-$B$2&gt;U$4),SUMIFS(Investors!$Q:$Q,Investors!$A:$A,$A172,Investors!$G:$G,$B172),0)</f>
        <v>0</v>
      </c>
      <c r="W172" s="4">
        <f>IF(AND(SUMIFS(Investors!$P:$P,Investors!$A:$A,$A172,Investors!$G:$G,$B172)-$B$2&lt;=W$4,SUMIFS(Investors!$P:$P,Investors!$A:$A,$A172,Investors!$G:$G,$B172)-$B$2&gt;V$4),SUMIFS(Investors!$Q:$Q,Investors!$A:$A,$A172,Investors!$G:$G,$B172),0)</f>
        <v>0</v>
      </c>
      <c r="X172" s="4">
        <f>IF(AND(SUMIFS(Investors!$P:$P,Investors!$A:$A,$A172,Investors!$G:$G,$B172)-$B$2&lt;=X$4,SUMIFS(Investors!$P:$P,Investors!$A:$A,$A172,Investors!$G:$G,$B172)-$B$2&gt;W$4),SUMIFS(Investors!$Q:$Q,Investors!$A:$A,$A172,Investors!$G:$G,$B172),0)</f>
        <v>0</v>
      </c>
      <c r="Y172" s="4">
        <f>IF(AND(SUMIFS(Investors!$P:$P,Investors!$A:$A,$A172,Investors!$G:$G,$B172)-$B$2&lt;=Y$4,SUMIFS(Investors!$P:$P,Investors!$A:$A,$A172,Investors!$G:$G,$B172)-$B$2&gt;X$4),SUMIFS(Investors!$Q:$Q,Investors!$A:$A,$A172,Investors!$G:$G,$B172),0)</f>
        <v>0</v>
      </c>
      <c r="Z172" s="4">
        <f>IF(AND(SUMIFS(Investors!$P:$P,Investors!$A:$A,$A172,Investors!$G:$G,$B172)-$B$2&lt;=Z$4,SUMIFS(Investors!$P:$P,Investors!$A:$A,$A172,Investors!$G:$G,$B172)-$B$2&gt;Y$4),SUMIFS(Investors!$Q:$Q,Investors!$A:$A,$A172,Investors!$G:$G,$B172),0)</f>
        <v>0</v>
      </c>
      <c r="AA172" s="4">
        <f>IF(AND(SUMIFS(Investors!$P:$P,Investors!$A:$A,$A172,Investors!$G:$G,$B172)-$B$2&lt;=AA$4,SUMIFS(Investors!$P:$P,Investors!$A:$A,$A172,Investors!$G:$G,$B172)-$B$2&gt;Z$4),SUMIFS(Investors!$Q:$Q,Investors!$A:$A,$A172,Investors!$G:$G,$B172),0)</f>
        <v>0</v>
      </c>
      <c r="AB172" s="4">
        <f>IF(AND(SUMIFS(Investors!$P:$P,Investors!$A:$A,$A172,Investors!$G:$G,$B172)-$B$2&lt;=AB$4,SUMIFS(Investors!$P:$P,Investors!$A:$A,$A172,Investors!$G:$G,$B172)-$B$2&gt;AA$4),SUMIFS(Investors!$Q:$Q,Investors!$A:$A,$A172,Investors!$G:$G,$B172),0)</f>
        <v>0</v>
      </c>
      <c r="AC172" s="4">
        <f>IF(AND(SUMIFS(Investors!$P:$P,Investors!$A:$A,$A172,Investors!$G:$G,$B172)-$B$2&lt;=AC$4,SUMIFS(Investors!$P:$P,Investors!$A:$A,$A172,Investors!$G:$G,$B172)-$B$2&gt;AB$4),SUMIFS(Investors!$Q:$Q,Investors!$A:$A,$A172,Investors!$G:$G,$B172),0)</f>
        <v>0</v>
      </c>
    </row>
    <row r="173" spans="1:29">
      <c r="A173" t="s">
        <v>428</v>
      </c>
      <c r="B173" t="s">
        <v>37</v>
      </c>
      <c r="C173" s="4">
        <f t="shared" si="3"/>
        <v>0</v>
      </c>
      <c r="E173" s="4">
        <f>IF(AND(SUMIFS(Investors!$P:$P,Investors!$A:$A,$A173,Investors!$G:$G,$B173)-$B$2&lt;=E$4,SUMIFS(Investors!$P:$P,Investors!$A:$A,$A173,Investors!$G:$G,$B173)-$B$2&gt;D$4),SUMIFS(Investors!$Q:$Q,Investors!$A:$A,$A173,Investors!$G:$G,$B173),0)</f>
        <v>0</v>
      </c>
      <c r="F173" s="4">
        <f>IF(AND(SUMIFS(Investors!$P:$P,Investors!$A:$A,$A173,Investors!$G:$G,$B173)-$B$2&lt;=F$4,SUMIFS(Investors!$P:$P,Investors!$A:$A,$A173,Investors!$G:$G,$B173)-$B$2&gt;E$4),SUMIFS(Investors!$Q:$Q,Investors!$A:$A,$A173,Investors!$G:$G,$B173),0)</f>
        <v>0</v>
      </c>
      <c r="G173" s="4">
        <f>IF(AND(SUMIFS(Investors!$P:$P,Investors!$A:$A,$A173,Investors!$G:$G,$B173)-$B$2&lt;=G$4,SUMIFS(Investors!$P:$P,Investors!$A:$A,$A173,Investors!$G:$G,$B173)-$B$2&gt;F$4),SUMIFS(Investors!$Q:$Q,Investors!$A:$A,$A173,Investors!$G:$G,$B173),0)</f>
        <v>0</v>
      </c>
      <c r="H173" s="4">
        <f>IF(AND(SUMIFS(Investors!$P:$P,Investors!$A:$A,$A173,Investors!$G:$G,$B173)-$B$2&lt;=H$4,SUMIFS(Investors!$P:$P,Investors!$A:$A,$A173,Investors!$G:$G,$B173)-$B$2&gt;G$4),SUMIFS(Investors!$Q:$Q,Investors!$A:$A,$A173,Investors!$G:$G,$B173),0)</f>
        <v>0</v>
      </c>
      <c r="I173" s="4">
        <f>IF(AND(SUMIFS(Investors!$P:$P,Investors!$A:$A,$A173,Investors!$G:$G,$B173)-$B$2&lt;=I$4,SUMIFS(Investors!$P:$P,Investors!$A:$A,$A173,Investors!$G:$G,$B173)-$B$2&gt;H$4),SUMIFS(Investors!$Q:$Q,Investors!$A:$A,$A173,Investors!$G:$G,$B173),0)</f>
        <v>0</v>
      </c>
      <c r="J173" s="4">
        <f>IF(AND(SUMIFS(Investors!$P:$P,Investors!$A:$A,$A173,Investors!$G:$G,$B173)-$B$2&lt;=J$4,SUMIFS(Investors!$P:$P,Investors!$A:$A,$A173,Investors!$G:$G,$B173)-$B$2&gt;I$4),SUMIFS(Investors!$Q:$Q,Investors!$A:$A,$A173,Investors!$G:$G,$B173),0)</f>
        <v>0</v>
      </c>
      <c r="K173" s="4">
        <f>IF(AND(SUMIFS(Investors!$P:$P,Investors!$A:$A,$A173,Investors!$G:$G,$B173)-$B$2&lt;=K$4,SUMIFS(Investors!$P:$P,Investors!$A:$A,$A173,Investors!$G:$G,$B173)-$B$2&gt;J$4),SUMIFS(Investors!$Q:$Q,Investors!$A:$A,$A173,Investors!$G:$G,$B173),0)</f>
        <v>0</v>
      </c>
      <c r="L173" s="4">
        <f>IF(AND(SUMIFS(Investors!$P:$P,Investors!$A:$A,$A173,Investors!$G:$G,$B173)-$B$2&lt;=L$4,SUMIFS(Investors!$P:$P,Investors!$A:$A,$A173,Investors!$G:$G,$B173)-$B$2&gt;K$4),SUMIFS(Investors!$Q:$Q,Investors!$A:$A,$A173,Investors!$G:$G,$B173),0)</f>
        <v>0</v>
      </c>
      <c r="M173" s="4">
        <f>IF(AND(SUMIFS(Investors!$P:$P,Investors!$A:$A,$A173,Investors!$G:$G,$B173)-$B$2&lt;=M$4,SUMIFS(Investors!$P:$P,Investors!$A:$A,$A173,Investors!$G:$G,$B173)-$B$2&gt;L$4),SUMIFS(Investors!$Q:$Q,Investors!$A:$A,$A173,Investors!$G:$G,$B173),0)</f>
        <v>0</v>
      </c>
      <c r="N173" s="4">
        <f>IF(AND(SUMIFS(Investors!$P:$P,Investors!$A:$A,$A173,Investors!$G:$G,$B173)-$B$2&lt;=N$4,SUMIFS(Investors!$P:$P,Investors!$A:$A,$A173,Investors!$G:$G,$B173)-$B$2&gt;M$4),SUMIFS(Investors!$Q:$Q,Investors!$A:$A,$A173,Investors!$G:$G,$B173),0)</f>
        <v>0</v>
      </c>
      <c r="O173" s="4">
        <f>IF(AND(SUMIFS(Investors!$P:$P,Investors!$A:$A,$A173,Investors!$G:$G,$B173)-$B$2&lt;=O$4,SUMIFS(Investors!$P:$P,Investors!$A:$A,$A173,Investors!$G:$G,$B173)-$B$2&gt;N$4),SUMIFS(Investors!$Q:$Q,Investors!$A:$A,$A173,Investors!$G:$G,$B173),0)</f>
        <v>0</v>
      </c>
      <c r="P173" s="4">
        <f>IF(AND(SUMIFS(Investors!$P:$P,Investors!$A:$A,$A173,Investors!$G:$G,$B173)-$B$2&lt;=P$4,SUMIFS(Investors!$P:$P,Investors!$A:$A,$A173,Investors!$G:$G,$B173)-$B$2&gt;O$4),SUMIFS(Investors!$Q:$Q,Investors!$A:$A,$A173,Investors!$G:$G,$B173),0)</f>
        <v>0</v>
      </c>
      <c r="Q173" s="4">
        <f>IF(AND(SUMIFS(Investors!$P:$P,Investors!$A:$A,$A173,Investors!$G:$G,$B173)-$B$2&lt;=Q$4,SUMIFS(Investors!$P:$P,Investors!$A:$A,$A173,Investors!$G:$G,$B173)-$B$2&gt;P$4),SUMIFS(Investors!$Q:$Q,Investors!$A:$A,$A173,Investors!$G:$G,$B173),0)</f>
        <v>0</v>
      </c>
      <c r="R173" s="4">
        <f>IF(AND(SUMIFS(Investors!$P:$P,Investors!$A:$A,$A173,Investors!$G:$G,$B173)-$B$2&lt;=R$4,SUMIFS(Investors!$P:$P,Investors!$A:$A,$A173,Investors!$G:$G,$B173)-$B$2&gt;Q$4),SUMIFS(Investors!$Q:$Q,Investors!$A:$A,$A173,Investors!$G:$G,$B173),0)</f>
        <v>0</v>
      </c>
      <c r="S173" s="4">
        <f>IF(AND(SUMIFS(Investors!$P:$P,Investors!$A:$A,$A173,Investors!$G:$G,$B173)-$B$2&lt;=S$4,SUMIFS(Investors!$P:$P,Investors!$A:$A,$A173,Investors!$G:$G,$B173)-$B$2&gt;R$4),SUMIFS(Investors!$Q:$Q,Investors!$A:$A,$A173,Investors!$G:$G,$B173),0)</f>
        <v>0</v>
      </c>
      <c r="T173" s="4">
        <f>IF(AND(SUMIFS(Investors!$P:$P,Investors!$A:$A,$A173,Investors!$G:$G,$B173)-$B$2&lt;=T$4,SUMIFS(Investors!$P:$P,Investors!$A:$A,$A173,Investors!$G:$G,$B173)-$B$2&gt;S$4),SUMIFS(Investors!$Q:$Q,Investors!$A:$A,$A173,Investors!$G:$G,$B173),0)</f>
        <v>0</v>
      </c>
      <c r="U173" s="4">
        <f>IF(AND(SUMIFS(Investors!$P:$P,Investors!$A:$A,$A173,Investors!$G:$G,$B173)-$B$2&lt;=U$4,SUMIFS(Investors!$P:$P,Investors!$A:$A,$A173,Investors!$G:$G,$B173)-$B$2&gt;T$4),SUMIFS(Investors!$Q:$Q,Investors!$A:$A,$A173,Investors!$G:$G,$B173),0)</f>
        <v>0</v>
      </c>
      <c r="V173" s="4">
        <f>IF(AND(SUMIFS(Investors!$P:$P,Investors!$A:$A,$A173,Investors!$G:$G,$B173)-$B$2&lt;=V$4,SUMIFS(Investors!$P:$P,Investors!$A:$A,$A173,Investors!$G:$G,$B173)-$B$2&gt;U$4),SUMIFS(Investors!$Q:$Q,Investors!$A:$A,$A173,Investors!$G:$G,$B173),0)</f>
        <v>0</v>
      </c>
      <c r="W173" s="4">
        <f>IF(AND(SUMIFS(Investors!$P:$P,Investors!$A:$A,$A173,Investors!$G:$G,$B173)-$B$2&lt;=W$4,SUMIFS(Investors!$P:$P,Investors!$A:$A,$A173,Investors!$G:$G,$B173)-$B$2&gt;V$4),SUMIFS(Investors!$Q:$Q,Investors!$A:$A,$A173,Investors!$G:$G,$B173),0)</f>
        <v>0</v>
      </c>
      <c r="X173" s="4">
        <f>IF(AND(SUMIFS(Investors!$P:$P,Investors!$A:$A,$A173,Investors!$G:$G,$B173)-$B$2&lt;=X$4,SUMIFS(Investors!$P:$P,Investors!$A:$A,$A173,Investors!$G:$G,$B173)-$B$2&gt;W$4),SUMIFS(Investors!$Q:$Q,Investors!$A:$A,$A173,Investors!$G:$G,$B173),0)</f>
        <v>0</v>
      </c>
      <c r="Y173" s="4">
        <f>IF(AND(SUMIFS(Investors!$P:$P,Investors!$A:$A,$A173,Investors!$G:$G,$B173)-$B$2&lt;=Y$4,SUMIFS(Investors!$P:$P,Investors!$A:$A,$A173,Investors!$G:$G,$B173)-$B$2&gt;X$4),SUMIFS(Investors!$Q:$Q,Investors!$A:$A,$A173,Investors!$G:$G,$B173),0)</f>
        <v>0</v>
      </c>
      <c r="Z173" s="4">
        <f>IF(AND(SUMIFS(Investors!$P:$P,Investors!$A:$A,$A173,Investors!$G:$G,$B173)-$B$2&lt;=Z$4,SUMIFS(Investors!$P:$P,Investors!$A:$A,$A173,Investors!$G:$G,$B173)-$B$2&gt;Y$4),SUMIFS(Investors!$Q:$Q,Investors!$A:$A,$A173,Investors!$G:$G,$B173),0)</f>
        <v>0</v>
      </c>
      <c r="AA173" s="4">
        <f>IF(AND(SUMIFS(Investors!$P:$P,Investors!$A:$A,$A173,Investors!$G:$G,$B173)-$B$2&lt;=AA$4,SUMIFS(Investors!$P:$P,Investors!$A:$A,$A173,Investors!$G:$G,$B173)-$B$2&gt;Z$4),SUMIFS(Investors!$Q:$Q,Investors!$A:$A,$A173,Investors!$G:$G,$B173),0)</f>
        <v>0</v>
      </c>
      <c r="AB173" s="4">
        <f>IF(AND(SUMIFS(Investors!$P:$P,Investors!$A:$A,$A173,Investors!$G:$G,$B173)-$B$2&lt;=AB$4,SUMIFS(Investors!$P:$P,Investors!$A:$A,$A173,Investors!$G:$G,$B173)-$B$2&gt;AA$4),SUMIFS(Investors!$Q:$Q,Investors!$A:$A,$A173,Investors!$G:$G,$B173),0)</f>
        <v>0</v>
      </c>
      <c r="AC173" s="4">
        <f>IF(AND(SUMIFS(Investors!$P:$P,Investors!$A:$A,$A173,Investors!$G:$G,$B173)-$B$2&lt;=AC$4,SUMIFS(Investors!$P:$P,Investors!$A:$A,$A173,Investors!$G:$G,$B173)-$B$2&gt;AB$4),SUMIFS(Investors!$Q:$Q,Investors!$A:$A,$A173,Investors!$G:$G,$B173),0)</f>
        <v>0</v>
      </c>
    </row>
    <row r="174" spans="1:29">
      <c r="A174" t="s">
        <v>430</v>
      </c>
      <c r="B174" t="s">
        <v>46</v>
      </c>
      <c r="C174" s="4">
        <f t="shared" si="3"/>
        <v>0</v>
      </c>
      <c r="E174" s="4">
        <f>IF(AND(SUMIFS(Investors!$P:$P,Investors!$A:$A,$A174,Investors!$G:$G,$B174)-$B$2&lt;=E$4,SUMIFS(Investors!$P:$P,Investors!$A:$A,$A174,Investors!$G:$G,$B174)-$B$2&gt;D$4),SUMIFS(Investors!$Q:$Q,Investors!$A:$A,$A174,Investors!$G:$G,$B174),0)</f>
        <v>0</v>
      </c>
      <c r="F174" s="4">
        <f>IF(AND(SUMIFS(Investors!$P:$P,Investors!$A:$A,$A174,Investors!$G:$G,$B174)-$B$2&lt;=F$4,SUMIFS(Investors!$P:$P,Investors!$A:$A,$A174,Investors!$G:$G,$B174)-$B$2&gt;E$4),SUMIFS(Investors!$Q:$Q,Investors!$A:$A,$A174,Investors!$G:$G,$B174),0)</f>
        <v>0</v>
      </c>
      <c r="G174" s="4">
        <f>IF(AND(SUMIFS(Investors!$P:$P,Investors!$A:$A,$A174,Investors!$G:$G,$B174)-$B$2&lt;=G$4,SUMIFS(Investors!$P:$P,Investors!$A:$A,$A174,Investors!$G:$G,$B174)-$B$2&gt;F$4),SUMIFS(Investors!$Q:$Q,Investors!$A:$A,$A174,Investors!$G:$G,$B174),0)</f>
        <v>0</v>
      </c>
      <c r="H174" s="4">
        <f>IF(AND(SUMIFS(Investors!$P:$P,Investors!$A:$A,$A174,Investors!$G:$G,$B174)-$B$2&lt;=H$4,SUMIFS(Investors!$P:$P,Investors!$A:$A,$A174,Investors!$G:$G,$B174)-$B$2&gt;G$4),SUMIFS(Investors!$Q:$Q,Investors!$A:$A,$A174,Investors!$G:$G,$B174),0)</f>
        <v>0</v>
      </c>
      <c r="I174" s="4">
        <f>IF(AND(SUMIFS(Investors!$P:$P,Investors!$A:$A,$A174,Investors!$G:$G,$B174)-$B$2&lt;=I$4,SUMIFS(Investors!$P:$P,Investors!$A:$A,$A174,Investors!$G:$G,$B174)-$B$2&gt;H$4),SUMIFS(Investors!$Q:$Q,Investors!$A:$A,$A174,Investors!$G:$G,$B174),0)</f>
        <v>0</v>
      </c>
      <c r="J174" s="4">
        <f>IF(AND(SUMIFS(Investors!$P:$P,Investors!$A:$A,$A174,Investors!$G:$G,$B174)-$B$2&lt;=J$4,SUMIFS(Investors!$P:$P,Investors!$A:$A,$A174,Investors!$G:$G,$B174)-$B$2&gt;I$4),SUMIFS(Investors!$Q:$Q,Investors!$A:$A,$A174,Investors!$G:$G,$B174),0)</f>
        <v>0</v>
      </c>
      <c r="K174" s="4">
        <f>IF(AND(SUMIFS(Investors!$P:$P,Investors!$A:$A,$A174,Investors!$G:$G,$B174)-$B$2&lt;=K$4,SUMIFS(Investors!$P:$P,Investors!$A:$A,$A174,Investors!$G:$G,$B174)-$B$2&gt;J$4),SUMIFS(Investors!$Q:$Q,Investors!$A:$A,$A174,Investors!$G:$G,$B174),0)</f>
        <v>0</v>
      </c>
      <c r="L174" s="4">
        <f>IF(AND(SUMIFS(Investors!$P:$P,Investors!$A:$A,$A174,Investors!$G:$G,$B174)-$B$2&lt;=L$4,SUMIFS(Investors!$P:$P,Investors!$A:$A,$A174,Investors!$G:$G,$B174)-$B$2&gt;K$4),SUMIFS(Investors!$Q:$Q,Investors!$A:$A,$A174,Investors!$G:$G,$B174),0)</f>
        <v>0</v>
      </c>
      <c r="M174" s="4">
        <f>IF(AND(SUMIFS(Investors!$P:$P,Investors!$A:$A,$A174,Investors!$G:$G,$B174)-$B$2&lt;=M$4,SUMIFS(Investors!$P:$P,Investors!$A:$A,$A174,Investors!$G:$G,$B174)-$B$2&gt;L$4),SUMIFS(Investors!$Q:$Q,Investors!$A:$A,$A174,Investors!$G:$G,$B174),0)</f>
        <v>0</v>
      </c>
      <c r="N174" s="4">
        <f>IF(AND(SUMIFS(Investors!$P:$P,Investors!$A:$A,$A174,Investors!$G:$G,$B174)-$B$2&lt;=N$4,SUMIFS(Investors!$P:$P,Investors!$A:$A,$A174,Investors!$G:$G,$B174)-$B$2&gt;M$4),SUMIFS(Investors!$Q:$Q,Investors!$A:$A,$A174,Investors!$G:$G,$B174),0)</f>
        <v>0</v>
      </c>
      <c r="O174" s="4">
        <f>IF(AND(SUMIFS(Investors!$P:$P,Investors!$A:$A,$A174,Investors!$G:$G,$B174)-$B$2&lt;=O$4,SUMIFS(Investors!$P:$P,Investors!$A:$A,$A174,Investors!$G:$G,$B174)-$B$2&gt;N$4),SUMIFS(Investors!$Q:$Q,Investors!$A:$A,$A174,Investors!$G:$G,$B174),0)</f>
        <v>0</v>
      </c>
      <c r="P174" s="4">
        <f>IF(AND(SUMIFS(Investors!$P:$P,Investors!$A:$A,$A174,Investors!$G:$G,$B174)-$B$2&lt;=P$4,SUMIFS(Investors!$P:$P,Investors!$A:$A,$A174,Investors!$G:$G,$B174)-$B$2&gt;O$4),SUMIFS(Investors!$Q:$Q,Investors!$A:$A,$A174,Investors!$G:$G,$B174),0)</f>
        <v>0</v>
      </c>
      <c r="Q174" s="4">
        <f>IF(AND(SUMIFS(Investors!$P:$P,Investors!$A:$A,$A174,Investors!$G:$G,$B174)-$B$2&lt;=Q$4,SUMIFS(Investors!$P:$P,Investors!$A:$A,$A174,Investors!$G:$G,$B174)-$B$2&gt;P$4),SUMIFS(Investors!$Q:$Q,Investors!$A:$A,$A174,Investors!$G:$G,$B174),0)</f>
        <v>0</v>
      </c>
      <c r="R174" s="4">
        <f>IF(AND(SUMIFS(Investors!$P:$P,Investors!$A:$A,$A174,Investors!$G:$G,$B174)-$B$2&lt;=R$4,SUMIFS(Investors!$P:$P,Investors!$A:$A,$A174,Investors!$G:$G,$B174)-$B$2&gt;Q$4),SUMIFS(Investors!$Q:$Q,Investors!$A:$A,$A174,Investors!$G:$G,$B174),0)</f>
        <v>0</v>
      </c>
      <c r="S174" s="4">
        <f>IF(AND(SUMIFS(Investors!$P:$P,Investors!$A:$A,$A174,Investors!$G:$G,$B174)-$B$2&lt;=S$4,SUMIFS(Investors!$P:$P,Investors!$A:$A,$A174,Investors!$G:$G,$B174)-$B$2&gt;R$4),SUMIFS(Investors!$Q:$Q,Investors!$A:$A,$A174,Investors!$G:$G,$B174),0)</f>
        <v>0</v>
      </c>
      <c r="T174" s="4">
        <f>IF(AND(SUMIFS(Investors!$P:$P,Investors!$A:$A,$A174,Investors!$G:$G,$B174)-$B$2&lt;=T$4,SUMIFS(Investors!$P:$P,Investors!$A:$A,$A174,Investors!$G:$G,$B174)-$B$2&gt;S$4),SUMIFS(Investors!$Q:$Q,Investors!$A:$A,$A174,Investors!$G:$G,$B174),0)</f>
        <v>0</v>
      </c>
      <c r="U174" s="4">
        <f>IF(AND(SUMIFS(Investors!$P:$P,Investors!$A:$A,$A174,Investors!$G:$G,$B174)-$B$2&lt;=U$4,SUMIFS(Investors!$P:$P,Investors!$A:$A,$A174,Investors!$G:$G,$B174)-$B$2&gt;T$4),SUMIFS(Investors!$Q:$Q,Investors!$A:$A,$A174,Investors!$G:$G,$B174),0)</f>
        <v>0</v>
      </c>
      <c r="V174" s="4">
        <f>IF(AND(SUMIFS(Investors!$P:$P,Investors!$A:$A,$A174,Investors!$G:$G,$B174)-$B$2&lt;=V$4,SUMIFS(Investors!$P:$P,Investors!$A:$A,$A174,Investors!$G:$G,$B174)-$B$2&gt;U$4),SUMIFS(Investors!$Q:$Q,Investors!$A:$A,$A174,Investors!$G:$G,$B174),0)</f>
        <v>0</v>
      </c>
      <c r="W174" s="4">
        <f>IF(AND(SUMIFS(Investors!$P:$P,Investors!$A:$A,$A174,Investors!$G:$G,$B174)-$B$2&lt;=W$4,SUMIFS(Investors!$P:$P,Investors!$A:$A,$A174,Investors!$G:$G,$B174)-$B$2&gt;V$4),SUMIFS(Investors!$Q:$Q,Investors!$A:$A,$A174,Investors!$G:$G,$B174),0)</f>
        <v>0</v>
      </c>
      <c r="X174" s="4">
        <f>IF(AND(SUMIFS(Investors!$P:$P,Investors!$A:$A,$A174,Investors!$G:$G,$B174)-$B$2&lt;=X$4,SUMIFS(Investors!$P:$P,Investors!$A:$A,$A174,Investors!$G:$G,$B174)-$B$2&gt;W$4),SUMIFS(Investors!$Q:$Q,Investors!$A:$A,$A174,Investors!$G:$G,$B174),0)</f>
        <v>0</v>
      </c>
      <c r="Y174" s="4">
        <f>IF(AND(SUMIFS(Investors!$P:$P,Investors!$A:$A,$A174,Investors!$G:$G,$B174)-$B$2&lt;=Y$4,SUMIFS(Investors!$P:$P,Investors!$A:$A,$A174,Investors!$G:$G,$B174)-$B$2&gt;X$4),SUMIFS(Investors!$Q:$Q,Investors!$A:$A,$A174,Investors!$G:$G,$B174),0)</f>
        <v>0</v>
      </c>
      <c r="Z174" s="4">
        <f>IF(AND(SUMIFS(Investors!$P:$P,Investors!$A:$A,$A174,Investors!$G:$G,$B174)-$B$2&lt;=Z$4,SUMIFS(Investors!$P:$P,Investors!$A:$A,$A174,Investors!$G:$G,$B174)-$B$2&gt;Y$4),SUMIFS(Investors!$Q:$Q,Investors!$A:$A,$A174,Investors!$G:$G,$B174),0)</f>
        <v>0</v>
      </c>
      <c r="AA174" s="4">
        <f>IF(AND(SUMIFS(Investors!$P:$P,Investors!$A:$A,$A174,Investors!$G:$G,$B174)-$B$2&lt;=AA$4,SUMIFS(Investors!$P:$P,Investors!$A:$A,$A174,Investors!$G:$G,$B174)-$B$2&gt;Z$4),SUMIFS(Investors!$Q:$Q,Investors!$A:$A,$A174,Investors!$G:$G,$B174),0)</f>
        <v>0</v>
      </c>
      <c r="AB174" s="4">
        <f>IF(AND(SUMIFS(Investors!$P:$P,Investors!$A:$A,$A174,Investors!$G:$G,$B174)-$B$2&lt;=AB$4,SUMIFS(Investors!$P:$P,Investors!$A:$A,$A174,Investors!$G:$G,$B174)-$B$2&gt;AA$4),SUMIFS(Investors!$Q:$Q,Investors!$A:$A,$A174,Investors!$G:$G,$B174),0)</f>
        <v>0</v>
      </c>
      <c r="AC174" s="4">
        <f>IF(AND(SUMIFS(Investors!$P:$P,Investors!$A:$A,$A174,Investors!$G:$G,$B174)-$B$2&lt;=AC$4,SUMIFS(Investors!$P:$P,Investors!$A:$A,$A174,Investors!$G:$G,$B174)-$B$2&gt;AB$4),SUMIFS(Investors!$Q:$Q,Investors!$A:$A,$A174,Investors!$G:$G,$B174),0)</f>
        <v>0</v>
      </c>
    </row>
    <row r="175" spans="1:29">
      <c r="A175" t="s">
        <v>430</v>
      </c>
      <c r="B175" t="s">
        <v>201</v>
      </c>
      <c r="C175" s="4">
        <f t="shared" si="3"/>
        <v>0</v>
      </c>
      <c r="E175" s="4">
        <f>IF(AND(SUMIFS(Investors!$P:$P,Investors!$A:$A,$A175,Investors!$G:$G,$B175)-$B$2&lt;=E$4,SUMIFS(Investors!$P:$P,Investors!$A:$A,$A175,Investors!$G:$G,$B175)-$B$2&gt;D$4),SUMIFS(Investors!$Q:$Q,Investors!$A:$A,$A175,Investors!$G:$G,$B175),0)</f>
        <v>0</v>
      </c>
      <c r="F175" s="4">
        <f>IF(AND(SUMIFS(Investors!$P:$P,Investors!$A:$A,$A175,Investors!$G:$G,$B175)-$B$2&lt;=F$4,SUMIFS(Investors!$P:$P,Investors!$A:$A,$A175,Investors!$G:$G,$B175)-$B$2&gt;E$4),SUMIFS(Investors!$Q:$Q,Investors!$A:$A,$A175,Investors!$G:$G,$B175),0)</f>
        <v>0</v>
      </c>
      <c r="G175" s="4">
        <f>IF(AND(SUMIFS(Investors!$P:$P,Investors!$A:$A,$A175,Investors!$G:$G,$B175)-$B$2&lt;=G$4,SUMIFS(Investors!$P:$P,Investors!$A:$A,$A175,Investors!$G:$G,$B175)-$B$2&gt;F$4),SUMIFS(Investors!$Q:$Q,Investors!$A:$A,$A175,Investors!$G:$G,$B175),0)</f>
        <v>0</v>
      </c>
      <c r="H175" s="4">
        <f>IF(AND(SUMIFS(Investors!$P:$P,Investors!$A:$A,$A175,Investors!$G:$G,$B175)-$B$2&lt;=H$4,SUMIFS(Investors!$P:$P,Investors!$A:$A,$A175,Investors!$G:$G,$B175)-$B$2&gt;G$4),SUMIFS(Investors!$Q:$Q,Investors!$A:$A,$A175,Investors!$G:$G,$B175),0)</f>
        <v>0</v>
      </c>
      <c r="I175" s="4">
        <f>IF(AND(SUMIFS(Investors!$P:$P,Investors!$A:$A,$A175,Investors!$G:$G,$B175)-$B$2&lt;=I$4,SUMIFS(Investors!$P:$P,Investors!$A:$A,$A175,Investors!$G:$G,$B175)-$B$2&gt;H$4),SUMIFS(Investors!$Q:$Q,Investors!$A:$A,$A175,Investors!$G:$G,$B175),0)</f>
        <v>0</v>
      </c>
      <c r="J175" s="4">
        <f>IF(AND(SUMIFS(Investors!$P:$P,Investors!$A:$A,$A175,Investors!$G:$G,$B175)-$B$2&lt;=J$4,SUMIFS(Investors!$P:$P,Investors!$A:$A,$A175,Investors!$G:$G,$B175)-$B$2&gt;I$4),SUMIFS(Investors!$Q:$Q,Investors!$A:$A,$A175,Investors!$G:$G,$B175),0)</f>
        <v>0</v>
      </c>
      <c r="K175" s="4">
        <f>IF(AND(SUMIFS(Investors!$P:$P,Investors!$A:$A,$A175,Investors!$G:$G,$B175)-$B$2&lt;=K$4,SUMIFS(Investors!$P:$P,Investors!$A:$A,$A175,Investors!$G:$G,$B175)-$B$2&gt;J$4),SUMIFS(Investors!$Q:$Q,Investors!$A:$A,$A175,Investors!$G:$G,$B175),0)</f>
        <v>0</v>
      </c>
      <c r="L175" s="4">
        <f>IF(AND(SUMIFS(Investors!$P:$P,Investors!$A:$A,$A175,Investors!$G:$G,$B175)-$B$2&lt;=L$4,SUMIFS(Investors!$P:$P,Investors!$A:$A,$A175,Investors!$G:$G,$B175)-$B$2&gt;K$4),SUMIFS(Investors!$Q:$Q,Investors!$A:$A,$A175,Investors!$G:$G,$B175),0)</f>
        <v>0</v>
      </c>
      <c r="M175" s="4">
        <f>IF(AND(SUMIFS(Investors!$P:$P,Investors!$A:$A,$A175,Investors!$G:$G,$B175)-$B$2&lt;=M$4,SUMIFS(Investors!$P:$P,Investors!$A:$A,$A175,Investors!$G:$G,$B175)-$B$2&gt;L$4),SUMIFS(Investors!$Q:$Q,Investors!$A:$A,$A175,Investors!$G:$G,$B175),0)</f>
        <v>0</v>
      </c>
      <c r="N175" s="4">
        <f>IF(AND(SUMIFS(Investors!$P:$P,Investors!$A:$A,$A175,Investors!$G:$G,$B175)-$B$2&lt;=N$4,SUMIFS(Investors!$P:$P,Investors!$A:$A,$A175,Investors!$G:$G,$B175)-$B$2&gt;M$4),SUMIFS(Investors!$Q:$Q,Investors!$A:$A,$A175,Investors!$G:$G,$B175),0)</f>
        <v>0</v>
      </c>
      <c r="O175" s="4">
        <f>IF(AND(SUMIFS(Investors!$P:$P,Investors!$A:$A,$A175,Investors!$G:$G,$B175)-$B$2&lt;=O$4,SUMIFS(Investors!$P:$P,Investors!$A:$A,$A175,Investors!$G:$G,$B175)-$B$2&gt;N$4),SUMIFS(Investors!$Q:$Q,Investors!$A:$A,$A175,Investors!$G:$G,$B175),0)</f>
        <v>0</v>
      </c>
      <c r="P175" s="4">
        <f>IF(AND(SUMIFS(Investors!$P:$P,Investors!$A:$A,$A175,Investors!$G:$G,$B175)-$B$2&lt;=P$4,SUMIFS(Investors!$P:$P,Investors!$A:$A,$A175,Investors!$G:$G,$B175)-$B$2&gt;O$4),SUMIFS(Investors!$Q:$Q,Investors!$A:$A,$A175,Investors!$G:$G,$B175),0)</f>
        <v>0</v>
      </c>
      <c r="Q175" s="4">
        <f>IF(AND(SUMIFS(Investors!$P:$P,Investors!$A:$A,$A175,Investors!$G:$G,$B175)-$B$2&lt;=Q$4,SUMIFS(Investors!$P:$P,Investors!$A:$A,$A175,Investors!$G:$G,$B175)-$B$2&gt;P$4),SUMIFS(Investors!$Q:$Q,Investors!$A:$A,$A175,Investors!$G:$G,$B175),0)</f>
        <v>0</v>
      </c>
      <c r="R175" s="4">
        <f>IF(AND(SUMIFS(Investors!$P:$P,Investors!$A:$A,$A175,Investors!$G:$G,$B175)-$B$2&lt;=R$4,SUMIFS(Investors!$P:$P,Investors!$A:$A,$A175,Investors!$G:$G,$B175)-$B$2&gt;Q$4),SUMIFS(Investors!$Q:$Q,Investors!$A:$A,$A175,Investors!$G:$G,$B175),0)</f>
        <v>0</v>
      </c>
      <c r="S175" s="4">
        <f>IF(AND(SUMIFS(Investors!$P:$P,Investors!$A:$A,$A175,Investors!$G:$G,$B175)-$B$2&lt;=S$4,SUMIFS(Investors!$P:$P,Investors!$A:$A,$A175,Investors!$G:$G,$B175)-$B$2&gt;R$4),SUMIFS(Investors!$Q:$Q,Investors!$A:$A,$A175,Investors!$G:$G,$B175),0)</f>
        <v>0</v>
      </c>
      <c r="T175" s="4">
        <f>IF(AND(SUMIFS(Investors!$P:$P,Investors!$A:$A,$A175,Investors!$G:$G,$B175)-$B$2&lt;=T$4,SUMIFS(Investors!$P:$P,Investors!$A:$A,$A175,Investors!$G:$G,$B175)-$B$2&gt;S$4),SUMIFS(Investors!$Q:$Q,Investors!$A:$A,$A175,Investors!$G:$G,$B175),0)</f>
        <v>0</v>
      </c>
      <c r="U175" s="4">
        <f>IF(AND(SUMIFS(Investors!$P:$P,Investors!$A:$A,$A175,Investors!$G:$G,$B175)-$B$2&lt;=U$4,SUMIFS(Investors!$P:$P,Investors!$A:$A,$A175,Investors!$G:$G,$B175)-$B$2&gt;T$4),SUMIFS(Investors!$Q:$Q,Investors!$A:$A,$A175,Investors!$G:$G,$B175),0)</f>
        <v>0</v>
      </c>
      <c r="V175" s="4">
        <f>IF(AND(SUMIFS(Investors!$P:$P,Investors!$A:$A,$A175,Investors!$G:$G,$B175)-$B$2&lt;=V$4,SUMIFS(Investors!$P:$P,Investors!$A:$A,$A175,Investors!$G:$G,$B175)-$B$2&gt;U$4),SUMIFS(Investors!$Q:$Q,Investors!$A:$A,$A175,Investors!$G:$G,$B175),0)</f>
        <v>0</v>
      </c>
      <c r="W175" s="4">
        <f>IF(AND(SUMIFS(Investors!$P:$P,Investors!$A:$A,$A175,Investors!$G:$G,$B175)-$B$2&lt;=W$4,SUMIFS(Investors!$P:$P,Investors!$A:$A,$A175,Investors!$G:$G,$B175)-$B$2&gt;V$4),SUMIFS(Investors!$Q:$Q,Investors!$A:$A,$A175,Investors!$G:$G,$B175),0)</f>
        <v>0</v>
      </c>
      <c r="X175" s="4">
        <f>IF(AND(SUMIFS(Investors!$P:$P,Investors!$A:$A,$A175,Investors!$G:$G,$B175)-$B$2&lt;=X$4,SUMIFS(Investors!$P:$P,Investors!$A:$A,$A175,Investors!$G:$G,$B175)-$B$2&gt;W$4),SUMIFS(Investors!$Q:$Q,Investors!$A:$A,$A175,Investors!$G:$G,$B175),0)</f>
        <v>0</v>
      </c>
      <c r="Y175" s="4">
        <f>IF(AND(SUMIFS(Investors!$P:$P,Investors!$A:$A,$A175,Investors!$G:$G,$B175)-$B$2&lt;=Y$4,SUMIFS(Investors!$P:$P,Investors!$A:$A,$A175,Investors!$G:$G,$B175)-$B$2&gt;X$4),SUMIFS(Investors!$Q:$Q,Investors!$A:$A,$A175,Investors!$G:$G,$B175),0)</f>
        <v>0</v>
      </c>
      <c r="Z175" s="4">
        <f>IF(AND(SUMIFS(Investors!$P:$P,Investors!$A:$A,$A175,Investors!$G:$G,$B175)-$B$2&lt;=Z$4,SUMIFS(Investors!$P:$P,Investors!$A:$A,$A175,Investors!$G:$G,$B175)-$B$2&gt;Y$4),SUMIFS(Investors!$Q:$Q,Investors!$A:$A,$A175,Investors!$G:$G,$B175),0)</f>
        <v>0</v>
      </c>
      <c r="AA175" s="4">
        <f>IF(AND(SUMIFS(Investors!$P:$P,Investors!$A:$A,$A175,Investors!$G:$G,$B175)-$B$2&lt;=AA$4,SUMIFS(Investors!$P:$P,Investors!$A:$A,$A175,Investors!$G:$G,$B175)-$B$2&gt;Z$4),SUMIFS(Investors!$Q:$Q,Investors!$A:$A,$A175,Investors!$G:$G,$B175),0)</f>
        <v>0</v>
      </c>
      <c r="AB175" s="4">
        <f>IF(AND(SUMIFS(Investors!$P:$P,Investors!$A:$A,$A175,Investors!$G:$G,$B175)-$B$2&lt;=AB$4,SUMIFS(Investors!$P:$P,Investors!$A:$A,$A175,Investors!$G:$G,$B175)-$B$2&gt;AA$4),SUMIFS(Investors!$Q:$Q,Investors!$A:$A,$A175,Investors!$G:$G,$B175),0)</f>
        <v>0</v>
      </c>
      <c r="AC175" s="4">
        <f>IF(AND(SUMIFS(Investors!$P:$P,Investors!$A:$A,$A175,Investors!$G:$G,$B175)-$B$2&lt;=AC$4,SUMIFS(Investors!$P:$P,Investors!$A:$A,$A175,Investors!$G:$G,$B175)-$B$2&gt;AB$4),SUMIFS(Investors!$Q:$Q,Investors!$A:$A,$A175,Investors!$G:$G,$B175),0)</f>
        <v>0</v>
      </c>
    </row>
    <row r="176" spans="1:29">
      <c r="A176" t="s">
        <v>430</v>
      </c>
      <c r="B176" t="s">
        <v>175</v>
      </c>
      <c r="C176" s="4">
        <f t="shared" si="3"/>
        <v>544136.98630136985</v>
      </c>
      <c r="E176" s="4">
        <f>IF(AND(SUMIFS(Investors!$P:$P,Investors!$A:$A,$A176,Investors!$G:$G,$B176)-$B$2&lt;=E$4,SUMIFS(Investors!$P:$P,Investors!$A:$A,$A176,Investors!$G:$G,$B176)-$B$2&gt;D$4),SUMIFS(Investors!$Q:$Q,Investors!$A:$A,$A176,Investors!$G:$G,$B176),0)</f>
        <v>0</v>
      </c>
      <c r="F176" s="4">
        <f>IF(AND(SUMIFS(Investors!$P:$P,Investors!$A:$A,$A176,Investors!$G:$G,$B176)-$B$2&lt;=F$4,SUMIFS(Investors!$P:$P,Investors!$A:$A,$A176,Investors!$G:$G,$B176)-$B$2&gt;E$4),SUMIFS(Investors!$Q:$Q,Investors!$A:$A,$A176,Investors!$G:$G,$B176),0)</f>
        <v>0</v>
      </c>
      <c r="G176" s="4">
        <f>IF(AND(SUMIFS(Investors!$P:$P,Investors!$A:$A,$A176,Investors!$G:$G,$B176)-$B$2&lt;=G$4,SUMIFS(Investors!$P:$P,Investors!$A:$A,$A176,Investors!$G:$G,$B176)-$B$2&gt;F$4),SUMIFS(Investors!$Q:$Q,Investors!$A:$A,$A176,Investors!$G:$G,$B176),0)</f>
        <v>0</v>
      </c>
      <c r="H176" s="4">
        <f>IF(AND(SUMIFS(Investors!$P:$P,Investors!$A:$A,$A176,Investors!$G:$G,$B176)-$B$2&lt;=H$4,SUMIFS(Investors!$P:$P,Investors!$A:$A,$A176,Investors!$G:$G,$B176)-$B$2&gt;G$4),SUMIFS(Investors!$Q:$Q,Investors!$A:$A,$A176,Investors!$G:$G,$B176),0)</f>
        <v>0</v>
      </c>
      <c r="I176" s="4">
        <f>IF(AND(SUMIFS(Investors!$P:$P,Investors!$A:$A,$A176,Investors!$G:$G,$B176)-$B$2&lt;=I$4,SUMIFS(Investors!$P:$P,Investors!$A:$A,$A176,Investors!$G:$G,$B176)-$B$2&gt;H$4),SUMIFS(Investors!$Q:$Q,Investors!$A:$A,$A176,Investors!$G:$G,$B176),0)</f>
        <v>544136.98630136985</v>
      </c>
      <c r="J176" s="4">
        <f>IF(AND(SUMIFS(Investors!$P:$P,Investors!$A:$A,$A176,Investors!$G:$G,$B176)-$B$2&lt;=J$4,SUMIFS(Investors!$P:$P,Investors!$A:$A,$A176,Investors!$G:$G,$B176)-$B$2&gt;I$4),SUMIFS(Investors!$Q:$Q,Investors!$A:$A,$A176,Investors!$G:$G,$B176),0)</f>
        <v>0</v>
      </c>
      <c r="K176" s="4">
        <f>IF(AND(SUMIFS(Investors!$P:$P,Investors!$A:$A,$A176,Investors!$G:$G,$B176)-$B$2&lt;=K$4,SUMIFS(Investors!$P:$P,Investors!$A:$A,$A176,Investors!$G:$G,$B176)-$B$2&gt;J$4),SUMIFS(Investors!$Q:$Q,Investors!$A:$A,$A176,Investors!$G:$G,$B176),0)</f>
        <v>0</v>
      </c>
      <c r="L176" s="4">
        <f>IF(AND(SUMIFS(Investors!$P:$P,Investors!$A:$A,$A176,Investors!$G:$G,$B176)-$B$2&lt;=L$4,SUMIFS(Investors!$P:$P,Investors!$A:$A,$A176,Investors!$G:$G,$B176)-$B$2&gt;K$4),SUMIFS(Investors!$Q:$Q,Investors!$A:$A,$A176,Investors!$G:$G,$B176),0)</f>
        <v>0</v>
      </c>
      <c r="M176" s="4">
        <f>IF(AND(SUMIFS(Investors!$P:$P,Investors!$A:$A,$A176,Investors!$G:$G,$B176)-$B$2&lt;=M$4,SUMIFS(Investors!$P:$P,Investors!$A:$A,$A176,Investors!$G:$G,$B176)-$B$2&gt;L$4),SUMIFS(Investors!$Q:$Q,Investors!$A:$A,$A176,Investors!$G:$G,$B176),0)</f>
        <v>0</v>
      </c>
      <c r="N176" s="4">
        <f>IF(AND(SUMIFS(Investors!$P:$P,Investors!$A:$A,$A176,Investors!$G:$G,$B176)-$B$2&lt;=N$4,SUMIFS(Investors!$P:$P,Investors!$A:$A,$A176,Investors!$G:$G,$B176)-$B$2&gt;M$4),SUMIFS(Investors!$Q:$Q,Investors!$A:$A,$A176,Investors!$G:$G,$B176),0)</f>
        <v>0</v>
      </c>
      <c r="O176" s="4">
        <f>IF(AND(SUMIFS(Investors!$P:$P,Investors!$A:$A,$A176,Investors!$G:$G,$B176)-$B$2&lt;=O$4,SUMIFS(Investors!$P:$P,Investors!$A:$A,$A176,Investors!$G:$G,$B176)-$B$2&gt;N$4),SUMIFS(Investors!$Q:$Q,Investors!$A:$A,$A176,Investors!$G:$G,$B176),0)</f>
        <v>0</v>
      </c>
      <c r="P176" s="4">
        <f>IF(AND(SUMIFS(Investors!$P:$P,Investors!$A:$A,$A176,Investors!$G:$G,$B176)-$B$2&lt;=P$4,SUMIFS(Investors!$P:$P,Investors!$A:$A,$A176,Investors!$G:$G,$B176)-$B$2&gt;O$4),SUMIFS(Investors!$Q:$Q,Investors!$A:$A,$A176,Investors!$G:$G,$B176),0)</f>
        <v>0</v>
      </c>
      <c r="Q176" s="4">
        <f>IF(AND(SUMIFS(Investors!$P:$P,Investors!$A:$A,$A176,Investors!$G:$G,$B176)-$B$2&lt;=Q$4,SUMIFS(Investors!$P:$P,Investors!$A:$A,$A176,Investors!$G:$G,$B176)-$B$2&gt;P$4),SUMIFS(Investors!$Q:$Q,Investors!$A:$A,$A176,Investors!$G:$G,$B176),0)</f>
        <v>0</v>
      </c>
      <c r="R176" s="4">
        <f>IF(AND(SUMIFS(Investors!$P:$P,Investors!$A:$A,$A176,Investors!$G:$G,$B176)-$B$2&lt;=R$4,SUMIFS(Investors!$P:$P,Investors!$A:$A,$A176,Investors!$G:$G,$B176)-$B$2&gt;Q$4),SUMIFS(Investors!$Q:$Q,Investors!$A:$A,$A176,Investors!$G:$G,$B176),0)</f>
        <v>0</v>
      </c>
      <c r="S176" s="4">
        <f>IF(AND(SUMIFS(Investors!$P:$P,Investors!$A:$A,$A176,Investors!$G:$G,$B176)-$B$2&lt;=S$4,SUMIFS(Investors!$P:$P,Investors!$A:$A,$A176,Investors!$G:$G,$B176)-$B$2&gt;R$4),SUMIFS(Investors!$Q:$Q,Investors!$A:$A,$A176,Investors!$G:$G,$B176),0)</f>
        <v>0</v>
      </c>
      <c r="T176" s="4">
        <f>IF(AND(SUMIFS(Investors!$P:$P,Investors!$A:$A,$A176,Investors!$G:$G,$B176)-$B$2&lt;=T$4,SUMIFS(Investors!$P:$P,Investors!$A:$A,$A176,Investors!$G:$G,$B176)-$B$2&gt;S$4),SUMIFS(Investors!$Q:$Q,Investors!$A:$A,$A176,Investors!$G:$G,$B176),0)</f>
        <v>0</v>
      </c>
      <c r="U176" s="4">
        <f>IF(AND(SUMIFS(Investors!$P:$P,Investors!$A:$A,$A176,Investors!$G:$G,$B176)-$B$2&lt;=U$4,SUMIFS(Investors!$P:$P,Investors!$A:$A,$A176,Investors!$G:$G,$B176)-$B$2&gt;T$4),SUMIFS(Investors!$Q:$Q,Investors!$A:$A,$A176,Investors!$G:$G,$B176),0)</f>
        <v>0</v>
      </c>
      <c r="V176" s="4">
        <f>IF(AND(SUMIFS(Investors!$P:$P,Investors!$A:$A,$A176,Investors!$G:$G,$B176)-$B$2&lt;=V$4,SUMIFS(Investors!$P:$P,Investors!$A:$A,$A176,Investors!$G:$G,$B176)-$B$2&gt;U$4),SUMIFS(Investors!$Q:$Q,Investors!$A:$A,$A176,Investors!$G:$G,$B176),0)</f>
        <v>0</v>
      </c>
      <c r="W176" s="4">
        <f>IF(AND(SUMIFS(Investors!$P:$P,Investors!$A:$A,$A176,Investors!$G:$G,$B176)-$B$2&lt;=W$4,SUMIFS(Investors!$P:$P,Investors!$A:$A,$A176,Investors!$G:$G,$B176)-$B$2&gt;V$4),SUMIFS(Investors!$Q:$Q,Investors!$A:$A,$A176,Investors!$G:$G,$B176),0)</f>
        <v>0</v>
      </c>
      <c r="X176" s="4">
        <f>IF(AND(SUMIFS(Investors!$P:$P,Investors!$A:$A,$A176,Investors!$G:$G,$B176)-$B$2&lt;=X$4,SUMIFS(Investors!$P:$P,Investors!$A:$A,$A176,Investors!$G:$G,$B176)-$B$2&gt;W$4),SUMIFS(Investors!$Q:$Q,Investors!$A:$A,$A176,Investors!$G:$G,$B176),0)</f>
        <v>0</v>
      </c>
      <c r="Y176" s="4">
        <f>IF(AND(SUMIFS(Investors!$P:$P,Investors!$A:$A,$A176,Investors!$G:$G,$B176)-$B$2&lt;=Y$4,SUMIFS(Investors!$P:$P,Investors!$A:$A,$A176,Investors!$G:$G,$B176)-$B$2&gt;X$4),SUMIFS(Investors!$Q:$Q,Investors!$A:$A,$A176,Investors!$G:$G,$B176),0)</f>
        <v>0</v>
      </c>
      <c r="Z176" s="4">
        <f>IF(AND(SUMIFS(Investors!$P:$P,Investors!$A:$A,$A176,Investors!$G:$G,$B176)-$B$2&lt;=Z$4,SUMIFS(Investors!$P:$P,Investors!$A:$A,$A176,Investors!$G:$G,$B176)-$B$2&gt;Y$4),SUMIFS(Investors!$Q:$Q,Investors!$A:$A,$A176,Investors!$G:$G,$B176),0)</f>
        <v>0</v>
      </c>
      <c r="AA176" s="4">
        <f>IF(AND(SUMIFS(Investors!$P:$P,Investors!$A:$A,$A176,Investors!$G:$G,$B176)-$B$2&lt;=AA$4,SUMIFS(Investors!$P:$P,Investors!$A:$A,$A176,Investors!$G:$G,$B176)-$B$2&gt;Z$4),SUMIFS(Investors!$Q:$Q,Investors!$A:$A,$A176,Investors!$G:$G,$B176),0)</f>
        <v>0</v>
      </c>
      <c r="AB176" s="4">
        <f>IF(AND(SUMIFS(Investors!$P:$P,Investors!$A:$A,$A176,Investors!$G:$G,$B176)-$B$2&lt;=AB$4,SUMIFS(Investors!$P:$P,Investors!$A:$A,$A176,Investors!$G:$G,$B176)-$B$2&gt;AA$4),SUMIFS(Investors!$Q:$Q,Investors!$A:$A,$A176,Investors!$G:$G,$B176),0)</f>
        <v>0</v>
      </c>
      <c r="AC176" s="4">
        <f>IF(AND(SUMIFS(Investors!$P:$P,Investors!$A:$A,$A176,Investors!$G:$G,$B176)-$B$2&lt;=AC$4,SUMIFS(Investors!$P:$P,Investors!$A:$A,$A176,Investors!$G:$G,$B176)-$B$2&gt;AB$4),SUMIFS(Investors!$Q:$Q,Investors!$A:$A,$A176,Investors!$G:$G,$B176),0)</f>
        <v>0</v>
      </c>
    </row>
    <row r="177" spans="1:29">
      <c r="A177" t="s">
        <v>433</v>
      </c>
      <c r="B177" t="s">
        <v>27</v>
      </c>
      <c r="C177" s="4">
        <f t="shared" si="3"/>
        <v>0</v>
      </c>
      <c r="E177" s="4">
        <f>IF(AND(SUMIFS(Investors!$P:$P,Investors!$A:$A,$A177,Investors!$G:$G,$B177)-$B$2&lt;=E$4,SUMIFS(Investors!$P:$P,Investors!$A:$A,$A177,Investors!$G:$G,$B177)-$B$2&gt;D$4),SUMIFS(Investors!$Q:$Q,Investors!$A:$A,$A177,Investors!$G:$G,$B177),0)</f>
        <v>0</v>
      </c>
      <c r="F177" s="4">
        <f>IF(AND(SUMIFS(Investors!$P:$P,Investors!$A:$A,$A177,Investors!$G:$G,$B177)-$B$2&lt;=F$4,SUMIFS(Investors!$P:$P,Investors!$A:$A,$A177,Investors!$G:$G,$B177)-$B$2&gt;E$4),SUMIFS(Investors!$Q:$Q,Investors!$A:$A,$A177,Investors!$G:$G,$B177),0)</f>
        <v>0</v>
      </c>
      <c r="G177" s="4">
        <f>IF(AND(SUMIFS(Investors!$P:$P,Investors!$A:$A,$A177,Investors!$G:$G,$B177)-$B$2&lt;=G$4,SUMIFS(Investors!$P:$P,Investors!$A:$A,$A177,Investors!$G:$G,$B177)-$B$2&gt;F$4),SUMIFS(Investors!$Q:$Q,Investors!$A:$A,$A177,Investors!$G:$G,$B177),0)</f>
        <v>0</v>
      </c>
      <c r="H177" s="4">
        <f>IF(AND(SUMIFS(Investors!$P:$P,Investors!$A:$A,$A177,Investors!$G:$G,$B177)-$B$2&lt;=H$4,SUMIFS(Investors!$P:$P,Investors!$A:$A,$A177,Investors!$G:$G,$B177)-$B$2&gt;G$4),SUMIFS(Investors!$Q:$Q,Investors!$A:$A,$A177,Investors!$G:$G,$B177),0)</f>
        <v>0</v>
      </c>
      <c r="I177" s="4">
        <f>IF(AND(SUMIFS(Investors!$P:$P,Investors!$A:$A,$A177,Investors!$G:$G,$B177)-$B$2&lt;=I$4,SUMIFS(Investors!$P:$P,Investors!$A:$A,$A177,Investors!$G:$G,$B177)-$B$2&gt;H$4),SUMIFS(Investors!$Q:$Q,Investors!$A:$A,$A177,Investors!$G:$G,$B177),0)</f>
        <v>0</v>
      </c>
      <c r="J177" s="4">
        <f>IF(AND(SUMIFS(Investors!$P:$P,Investors!$A:$A,$A177,Investors!$G:$G,$B177)-$B$2&lt;=J$4,SUMIFS(Investors!$P:$P,Investors!$A:$A,$A177,Investors!$G:$G,$B177)-$B$2&gt;I$4),SUMIFS(Investors!$Q:$Q,Investors!$A:$A,$A177,Investors!$G:$G,$B177),0)</f>
        <v>0</v>
      </c>
      <c r="K177" s="4">
        <f>IF(AND(SUMIFS(Investors!$P:$P,Investors!$A:$A,$A177,Investors!$G:$G,$B177)-$B$2&lt;=K$4,SUMIFS(Investors!$P:$P,Investors!$A:$A,$A177,Investors!$G:$G,$B177)-$B$2&gt;J$4),SUMIFS(Investors!$Q:$Q,Investors!$A:$A,$A177,Investors!$G:$G,$B177),0)</f>
        <v>0</v>
      </c>
      <c r="L177" s="4">
        <f>IF(AND(SUMIFS(Investors!$P:$P,Investors!$A:$A,$A177,Investors!$G:$G,$B177)-$B$2&lt;=L$4,SUMIFS(Investors!$P:$P,Investors!$A:$A,$A177,Investors!$G:$G,$B177)-$B$2&gt;K$4),SUMIFS(Investors!$Q:$Q,Investors!$A:$A,$A177,Investors!$G:$G,$B177),0)</f>
        <v>0</v>
      </c>
      <c r="M177" s="4">
        <f>IF(AND(SUMIFS(Investors!$P:$P,Investors!$A:$A,$A177,Investors!$G:$G,$B177)-$B$2&lt;=M$4,SUMIFS(Investors!$P:$P,Investors!$A:$A,$A177,Investors!$G:$G,$B177)-$B$2&gt;L$4),SUMIFS(Investors!$Q:$Q,Investors!$A:$A,$A177,Investors!$G:$G,$B177),0)</f>
        <v>0</v>
      </c>
      <c r="N177" s="4">
        <f>IF(AND(SUMIFS(Investors!$P:$P,Investors!$A:$A,$A177,Investors!$G:$G,$B177)-$B$2&lt;=N$4,SUMIFS(Investors!$P:$P,Investors!$A:$A,$A177,Investors!$G:$G,$B177)-$B$2&gt;M$4),SUMIFS(Investors!$Q:$Q,Investors!$A:$A,$A177,Investors!$G:$G,$B177),0)</f>
        <v>0</v>
      </c>
      <c r="O177" s="4">
        <f>IF(AND(SUMIFS(Investors!$P:$P,Investors!$A:$A,$A177,Investors!$G:$G,$B177)-$B$2&lt;=O$4,SUMIFS(Investors!$P:$P,Investors!$A:$A,$A177,Investors!$G:$G,$B177)-$B$2&gt;N$4),SUMIFS(Investors!$Q:$Q,Investors!$A:$A,$A177,Investors!$G:$G,$B177),0)</f>
        <v>0</v>
      </c>
      <c r="P177" s="4">
        <f>IF(AND(SUMIFS(Investors!$P:$P,Investors!$A:$A,$A177,Investors!$G:$G,$B177)-$B$2&lt;=P$4,SUMIFS(Investors!$P:$P,Investors!$A:$A,$A177,Investors!$G:$G,$B177)-$B$2&gt;O$4),SUMIFS(Investors!$Q:$Q,Investors!$A:$A,$A177,Investors!$G:$G,$B177),0)</f>
        <v>0</v>
      </c>
      <c r="Q177" s="4">
        <f>IF(AND(SUMIFS(Investors!$P:$P,Investors!$A:$A,$A177,Investors!$G:$G,$B177)-$B$2&lt;=Q$4,SUMIFS(Investors!$P:$P,Investors!$A:$A,$A177,Investors!$G:$G,$B177)-$B$2&gt;P$4),SUMIFS(Investors!$Q:$Q,Investors!$A:$A,$A177,Investors!$G:$G,$B177),0)</f>
        <v>0</v>
      </c>
      <c r="R177" s="4">
        <f>IF(AND(SUMIFS(Investors!$P:$P,Investors!$A:$A,$A177,Investors!$G:$G,$B177)-$B$2&lt;=R$4,SUMIFS(Investors!$P:$P,Investors!$A:$A,$A177,Investors!$G:$G,$B177)-$B$2&gt;Q$4),SUMIFS(Investors!$Q:$Q,Investors!$A:$A,$A177,Investors!$G:$G,$B177),0)</f>
        <v>0</v>
      </c>
      <c r="S177" s="4">
        <f>IF(AND(SUMIFS(Investors!$P:$P,Investors!$A:$A,$A177,Investors!$G:$G,$B177)-$B$2&lt;=S$4,SUMIFS(Investors!$P:$P,Investors!$A:$A,$A177,Investors!$G:$G,$B177)-$B$2&gt;R$4),SUMIFS(Investors!$Q:$Q,Investors!$A:$A,$A177,Investors!$G:$G,$B177),0)</f>
        <v>0</v>
      </c>
      <c r="T177" s="4">
        <f>IF(AND(SUMIFS(Investors!$P:$P,Investors!$A:$A,$A177,Investors!$G:$G,$B177)-$B$2&lt;=T$4,SUMIFS(Investors!$P:$P,Investors!$A:$A,$A177,Investors!$G:$G,$B177)-$B$2&gt;S$4),SUMIFS(Investors!$Q:$Q,Investors!$A:$A,$A177,Investors!$G:$G,$B177),0)</f>
        <v>0</v>
      </c>
      <c r="U177" s="4">
        <f>IF(AND(SUMIFS(Investors!$P:$P,Investors!$A:$A,$A177,Investors!$G:$G,$B177)-$B$2&lt;=U$4,SUMIFS(Investors!$P:$P,Investors!$A:$A,$A177,Investors!$G:$G,$B177)-$B$2&gt;T$4),SUMIFS(Investors!$Q:$Q,Investors!$A:$A,$A177,Investors!$G:$G,$B177),0)</f>
        <v>0</v>
      </c>
      <c r="V177" s="4">
        <f>IF(AND(SUMIFS(Investors!$P:$P,Investors!$A:$A,$A177,Investors!$G:$G,$B177)-$B$2&lt;=V$4,SUMIFS(Investors!$P:$P,Investors!$A:$A,$A177,Investors!$G:$G,$B177)-$B$2&gt;U$4),SUMIFS(Investors!$Q:$Q,Investors!$A:$A,$A177,Investors!$G:$G,$B177),0)</f>
        <v>0</v>
      </c>
      <c r="W177" s="4">
        <f>IF(AND(SUMIFS(Investors!$P:$P,Investors!$A:$A,$A177,Investors!$G:$G,$B177)-$B$2&lt;=W$4,SUMIFS(Investors!$P:$P,Investors!$A:$A,$A177,Investors!$G:$G,$B177)-$B$2&gt;V$4),SUMIFS(Investors!$Q:$Q,Investors!$A:$A,$A177,Investors!$G:$G,$B177),0)</f>
        <v>0</v>
      </c>
      <c r="X177" s="4">
        <f>IF(AND(SUMIFS(Investors!$P:$P,Investors!$A:$A,$A177,Investors!$G:$G,$B177)-$B$2&lt;=X$4,SUMIFS(Investors!$P:$P,Investors!$A:$A,$A177,Investors!$G:$G,$B177)-$B$2&gt;W$4),SUMIFS(Investors!$Q:$Q,Investors!$A:$A,$A177,Investors!$G:$G,$B177),0)</f>
        <v>0</v>
      </c>
      <c r="Y177" s="4">
        <f>IF(AND(SUMIFS(Investors!$P:$P,Investors!$A:$A,$A177,Investors!$G:$G,$B177)-$B$2&lt;=Y$4,SUMIFS(Investors!$P:$P,Investors!$A:$A,$A177,Investors!$G:$G,$B177)-$B$2&gt;X$4),SUMIFS(Investors!$Q:$Q,Investors!$A:$A,$A177,Investors!$G:$G,$B177),0)</f>
        <v>0</v>
      </c>
      <c r="Z177" s="4">
        <f>IF(AND(SUMIFS(Investors!$P:$P,Investors!$A:$A,$A177,Investors!$G:$G,$B177)-$B$2&lt;=Z$4,SUMIFS(Investors!$P:$P,Investors!$A:$A,$A177,Investors!$G:$G,$B177)-$B$2&gt;Y$4),SUMIFS(Investors!$Q:$Q,Investors!$A:$A,$A177,Investors!$G:$G,$B177),0)</f>
        <v>0</v>
      </c>
      <c r="AA177" s="4">
        <f>IF(AND(SUMIFS(Investors!$P:$P,Investors!$A:$A,$A177,Investors!$G:$G,$B177)-$B$2&lt;=AA$4,SUMIFS(Investors!$P:$P,Investors!$A:$A,$A177,Investors!$G:$G,$B177)-$B$2&gt;Z$4),SUMIFS(Investors!$Q:$Q,Investors!$A:$A,$A177,Investors!$G:$G,$B177),0)</f>
        <v>0</v>
      </c>
      <c r="AB177" s="4">
        <f>IF(AND(SUMIFS(Investors!$P:$P,Investors!$A:$A,$A177,Investors!$G:$G,$B177)-$B$2&lt;=AB$4,SUMIFS(Investors!$P:$P,Investors!$A:$A,$A177,Investors!$G:$G,$B177)-$B$2&gt;AA$4),SUMIFS(Investors!$Q:$Q,Investors!$A:$A,$A177,Investors!$G:$G,$B177),0)</f>
        <v>0</v>
      </c>
      <c r="AC177" s="4">
        <f>IF(AND(SUMIFS(Investors!$P:$P,Investors!$A:$A,$A177,Investors!$G:$G,$B177)-$B$2&lt;=AC$4,SUMIFS(Investors!$P:$P,Investors!$A:$A,$A177,Investors!$G:$G,$B177)-$B$2&gt;AB$4),SUMIFS(Investors!$Q:$Q,Investors!$A:$A,$A177,Investors!$G:$G,$B177),0)</f>
        <v>0</v>
      </c>
    </row>
    <row r="178" spans="1:29">
      <c r="A178" t="s">
        <v>433</v>
      </c>
      <c r="B178" t="s">
        <v>28</v>
      </c>
      <c r="C178" s="4">
        <f t="shared" si="3"/>
        <v>0</v>
      </c>
      <c r="E178" s="4">
        <f>IF(AND(SUMIFS(Investors!$P:$P,Investors!$A:$A,$A178,Investors!$G:$G,$B178)-$B$2&lt;=E$4,SUMIFS(Investors!$P:$P,Investors!$A:$A,$A178,Investors!$G:$G,$B178)-$B$2&gt;D$4),SUMIFS(Investors!$Q:$Q,Investors!$A:$A,$A178,Investors!$G:$G,$B178),0)</f>
        <v>0</v>
      </c>
      <c r="F178" s="4">
        <f>IF(AND(SUMIFS(Investors!$P:$P,Investors!$A:$A,$A178,Investors!$G:$G,$B178)-$B$2&lt;=F$4,SUMIFS(Investors!$P:$P,Investors!$A:$A,$A178,Investors!$G:$G,$B178)-$B$2&gt;E$4),SUMIFS(Investors!$Q:$Q,Investors!$A:$A,$A178,Investors!$G:$G,$B178),0)</f>
        <v>0</v>
      </c>
      <c r="G178" s="4">
        <f>IF(AND(SUMIFS(Investors!$P:$P,Investors!$A:$A,$A178,Investors!$G:$G,$B178)-$B$2&lt;=G$4,SUMIFS(Investors!$P:$P,Investors!$A:$A,$A178,Investors!$G:$G,$B178)-$B$2&gt;F$4),SUMIFS(Investors!$Q:$Q,Investors!$A:$A,$A178,Investors!$G:$G,$B178),0)</f>
        <v>0</v>
      </c>
      <c r="H178" s="4">
        <f>IF(AND(SUMIFS(Investors!$P:$P,Investors!$A:$A,$A178,Investors!$G:$G,$B178)-$B$2&lt;=H$4,SUMIFS(Investors!$P:$P,Investors!$A:$A,$A178,Investors!$G:$G,$B178)-$B$2&gt;G$4),SUMIFS(Investors!$Q:$Q,Investors!$A:$A,$A178,Investors!$G:$G,$B178),0)</f>
        <v>0</v>
      </c>
      <c r="I178" s="4">
        <f>IF(AND(SUMIFS(Investors!$P:$P,Investors!$A:$A,$A178,Investors!$G:$G,$B178)-$B$2&lt;=I$4,SUMIFS(Investors!$P:$P,Investors!$A:$A,$A178,Investors!$G:$G,$B178)-$B$2&gt;H$4),SUMIFS(Investors!$Q:$Q,Investors!$A:$A,$A178,Investors!$G:$G,$B178),0)</f>
        <v>0</v>
      </c>
      <c r="J178" s="4">
        <f>IF(AND(SUMIFS(Investors!$P:$P,Investors!$A:$A,$A178,Investors!$G:$G,$B178)-$B$2&lt;=J$4,SUMIFS(Investors!$P:$P,Investors!$A:$A,$A178,Investors!$G:$G,$B178)-$B$2&gt;I$4),SUMIFS(Investors!$Q:$Q,Investors!$A:$A,$A178,Investors!$G:$G,$B178),0)</f>
        <v>0</v>
      </c>
      <c r="K178" s="4">
        <f>IF(AND(SUMIFS(Investors!$P:$P,Investors!$A:$A,$A178,Investors!$G:$G,$B178)-$B$2&lt;=K$4,SUMIFS(Investors!$P:$P,Investors!$A:$A,$A178,Investors!$G:$G,$B178)-$B$2&gt;J$4),SUMIFS(Investors!$Q:$Q,Investors!$A:$A,$A178,Investors!$G:$G,$B178),0)</f>
        <v>0</v>
      </c>
      <c r="L178" s="4">
        <f>IF(AND(SUMIFS(Investors!$P:$P,Investors!$A:$A,$A178,Investors!$G:$G,$B178)-$B$2&lt;=L$4,SUMIFS(Investors!$P:$P,Investors!$A:$A,$A178,Investors!$G:$G,$B178)-$B$2&gt;K$4),SUMIFS(Investors!$Q:$Q,Investors!$A:$A,$A178,Investors!$G:$G,$B178),0)</f>
        <v>0</v>
      </c>
      <c r="M178" s="4">
        <f>IF(AND(SUMIFS(Investors!$P:$P,Investors!$A:$A,$A178,Investors!$G:$G,$B178)-$B$2&lt;=M$4,SUMIFS(Investors!$P:$P,Investors!$A:$A,$A178,Investors!$G:$G,$B178)-$B$2&gt;L$4),SUMIFS(Investors!$Q:$Q,Investors!$A:$A,$A178,Investors!$G:$G,$B178),0)</f>
        <v>0</v>
      </c>
      <c r="N178" s="4">
        <f>IF(AND(SUMIFS(Investors!$P:$P,Investors!$A:$A,$A178,Investors!$G:$G,$B178)-$B$2&lt;=N$4,SUMIFS(Investors!$P:$P,Investors!$A:$A,$A178,Investors!$G:$G,$B178)-$B$2&gt;M$4),SUMIFS(Investors!$Q:$Q,Investors!$A:$A,$A178,Investors!$G:$G,$B178),0)</f>
        <v>0</v>
      </c>
      <c r="O178" s="4">
        <f>IF(AND(SUMIFS(Investors!$P:$P,Investors!$A:$A,$A178,Investors!$G:$G,$B178)-$B$2&lt;=O$4,SUMIFS(Investors!$P:$P,Investors!$A:$A,$A178,Investors!$G:$G,$B178)-$B$2&gt;N$4),SUMIFS(Investors!$Q:$Q,Investors!$A:$A,$A178,Investors!$G:$G,$B178),0)</f>
        <v>0</v>
      </c>
      <c r="P178" s="4">
        <f>IF(AND(SUMIFS(Investors!$P:$P,Investors!$A:$A,$A178,Investors!$G:$G,$B178)-$B$2&lt;=P$4,SUMIFS(Investors!$P:$P,Investors!$A:$A,$A178,Investors!$G:$G,$B178)-$B$2&gt;O$4),SUMIFS(Investors!$Q:$Q,Investors!$A:$A,$A178,Investors!$G:$G,$B178),0)</f>
        <v>0</v>
      </c>
      <c r="Q178" s="4">
        <f>IF(AND(SUMIFS(Investors!$P:$P,Investors!$A:$A,$A178,Investors!$G:$G,$B178)-$B$2&lt;=Q$4,SUMIFS(Investors!$P:$P,Investors!$A:$A,$A178,Investors!$G:$G,$B178)-$B$2&gt;P$4),SUMIFS(Investors!$Q:$Q,Investors!$A:$A,$A178,Investors!$G:$G,$B178),0)</f>
        <v>0</v>
      </c>
      <c r="R178" s="4">
        <f>IF(AND(SUMIFS(Investors!$P:$P,Investors!$A:$A,$A178,Investors!$G:$G,$B178)-$B$2&lt;=R$4,SUMIFS(Investors!$P:$P,Investors!$A:$A,$A178,Investors!$G:$G,$B178)-$B$2&gt;Q$4),SUMIFS(Investors!$Q:$Q,Investors!$A:$A,$A178,Investors!$G:$G,$B178),0)</f>
        <v>0</v>
      </c>
      <c r="S178" s="4">
        <f>IF(AND(SUMIFS(Investors!$P:$P,Investors!$A:$A,$A178,Investors!$G:$G,$B178)-$B$2&lt;=S$4,SUMIFS(Investors!$P:$P,Investors!$A:$A,$A178,Investors!$G:$G,$B178)-$B$2&gt;R$4),SUMIFS(Investors!$Q:$Q,Investors!$A:$A,$A178,Investors!$G:$G,$B178),0)</f>
        <v>0</v>
      </c>
      <c r="T178" s="4">
        <f>IF(AND(SUMIFS(Investors!$P:$P,Investors!$A:$A,$A178,Investors!$G:$G,$B178)-$B$2&lt;=T$4,SUMIFS(Investors!$P:$P,Investors!$A:$A,$A178,Investors!$G:$G,$B178)-$B$2&gt;S$4),SUMIFS(Investors!$Q:$Q,Investors!$A:$A,$A178,Investors!$G:$G,$B178),0)</f>
        <v>0</v>
      </c>
      <c r="U178" s="4">
        <f>IF(AND(SUMIFS(Investors!$P:$P,Investors!$A:$A,$A178,Investors!$G:$G,$B178)-$B$2&lt;=U$4,SUMIFS(Investors!$P:$P,Investors!$A:$A,$A178,Investors!$G:$G,$B178)-$B$2&gt;T$4),SUMIFS(Investors!$Q:$Q,Investors!$A:$A,$A178,Investors!$G:$G,$B178),0)</f>
        <v>0</v>
      </c>
      <c r="V178" s="4">
        <f>IF(AND(SUMIFS(Investors!$P:$P,Investors!$A:$A,$A178,Investors!$G:$G,$B178)-$B$2&lt;=V$4,SUMIFS(Investors!$P:$P,Investors!$A:$A,$A178,Investors!$G:$G,$B178)-$B$2&gt;U$4),SUMIFS(Investors!$Q:$Q,Investors!$A:$A,$A178,Investors!$G:$G,$B178),0)</f>
        <v>0</v>
      </c>
      <c r="W178" s="4">
        <f>IF(AND(SUMIFS(Investors!$P:$P,Investors!$A:$A,$A178,Investors!$G:$G,$B178)-$B$2&lt;=W$4,SUMIFS(Investors!$P:$P,Investors!$A:$A,$A178,Investors!$G:$G,$B178)-$B$2&gt;V$4),SUMIFS(Investors!$Q:$Q,Investors!$A:$A,$A178,Investors!$G:$G,$B178),0)</f>
        <v>0</v>
      </c>
      <c r="X178" s="4">
        <f>IF(AND(SUMIFS(Investors!$P:$P,Investors!$A:$A,$A178,Investors!$G:$G,$B178)-$B$2&lt;=X$4,SUMIFS(Investors!$P:$P,Investors!$A:$A,$A178,Investors!$G:$G,$B178)-$B$2&gt;W$4),SUMIFS(Investors!$Q:$Q,Investors!$A:$A,$A178,Investors!$G:$G,$B178),0)</f>
        <v>0</v>
      </c>
      <c r="Y178" s="4">
        <f>IF(AND(SUMIFS(Investors!$P:$P,Investors!$A:$A,$A178,Investors!$G:$G,$B178)-$B$2&lt;=Y$4,SUMIFS(Investors!$P:$P,Investors!$A:$A,$A178,Investors!$G:$G,$B178)-$B$2&gt;X$4),SUMIFS(Investors!$Q:$Q,Investors!$A:$A,$A178,Investors!$G:$G,$B178),0)</f>
        <v>0</v>
      </c>
      <c r="Z178" s="4">
        <f>IF(AND(SUMIFS(Investors!$P:$P,Investors!$A:$A,$A178,Investors!$G:$G,$B178)-$B$2&lt;=Z$4,SUMIFS(Investors!$P:$P,Investors!$A:$A,$A178,Investors!$G:$G,$B178)-$B$2&gt;Y$4),SUMIFS(Investors!$Q:$Q,Investors!$A:$A,$A178,Investors!$G:$G,$B178),0)</f>
        <v>0</v>
      </c>
      <c r="AA178" s="4">
        <f>IF(AND(SUMIFS(Investors!$P:$P,Investors!$A:$A,$A178,Investors!$G:$G,$B178)-$B$2&lt;=AA$4,SUMIFS(Investors!$P:$P,Investors!$A:$A,$A178,Investors!$G:$G,$B178)-$B$2&gt;Z$4),SUMIFS(Investors!$Q:$Q,Investors!$A:$A,$A178,Investors!$G:$G,$B178),0)</f>
        <v>0</v>
      </c>
      <c r="AB178" s="4">
        <f>IF(AND(SUMIFS(Investors!$P:$P,Investors!$A:$A,$A178,Investors!$G:$G,$B178)-$B$2&lt;=AB$4,SUMIFS(Investors!$P:$P,Investors!$A:$A,$A178,Investors!$G:$G,$B178)-$B$2&gt;AA$4),SUMIFS(Investors!$Q:$Q,Investors!$A:$A,$A178,Investors!$G:$G,$B178),0)</f>
        <v>0</v>
      </c>
      <c r="AC178" s="4">
        <f>IF(AND(SUMIFS(Investors!$P:$P,Investors!$A:$A,$A178,Investors!$G:$G,$B178)-$B$2&lt;=AC$4,SUMIFS(Investors!$P:$P,Investors!$A:$A,$A178,Investors!$G:$G,$B178)-$B$2&gt;AB$4),SUMIFS(Investors!$Q:$Q,Investors!$A:$A,$A178,Investors!$G:$G,$B178),0)</f>
        <v>0</v>
      </c>
    </row>
    <row r="179" spans="1:29">
      <c r="A179" t="s">
        <v>433</v>
      </c>
      <c r="B179" t="s">
        <v>191</v>
      </c>
      <c r="C179" s="4">
        <f t="shared" si="3"/>
        <v>0</v>
      </c>
      <c r="E179" s="4">
        <f>IF(AND(SUMIFS(Investors!$P:$P,Investors!$A:$A,$A179,Investors!$G:$G,$B179)-$B$2&lt;=E$4,SUMIFS(Investors!$P:$P,Investors!$A:$A,$A179,Investors!$G:$G,$B179)-$B$2&gt;D$4),SUMIFS(Investors!$Q:$Q,Investors!$A:$A,$A179,Investors!$G:$G,$B179),0)</f>
        <v>0</v>
      </c>
      <c r="F179" s="4">
        <f>IF(AND(SUMIFS(Investors!$P:$P,Investors!$A:$A,$A179,Investors!$G:$G,$B179)-$B$2&lt;=F$4,SUMIFS(Investors!$P:$P,Investors!$A:$A,$A179,Investors!$G:$G,$B179)-$B$2&gt;E$4),SUMIFS(Investors!$Q:$Q,Investors!$A:$A,$A179,Investors!$G:$G,$B179),0)</f>
        <v>0</v>
      </c>
      <c r="G179" s="4">
        <f>IF(AND(SUMIFS(Investors!$P:$P,Investors!$A:$A,$A179,Investors!$G:$G,$B179)-$B$2&lt;=G$4,SUMIFS(Investors!$P:$P,Investors!$A:$A,$A179,Investors!$G:$G,$B179)-$B$2&gt;F$4),SUMIFS(Investors!$Q:$Q,Investors!$A:$A,$A179,Investors!$G:$G,$B179),0)</f>
        <v>0</v>
      </c>
      <c r="H179" s="4">
        <f>IF(AND(SUMIFS(Investors!$P:$P,Investors!$A:$A,$A179,Investors!$G:$G,$B179)-$B$2&lt;=H$4,SUMIFS(Investors!$P:$P,Investors!$A:$A,$A179,Investors!$G:$G,$B179)-$B$2&gt;G$4),SUMIFS(Investors!$Q:$Q,Investors!$A:$A,$A179,Investors!$G:$G,$B179),0)</f>
        <v>0</v>
      </c>
      <c r="I179" s="4">
        <f>IF(AND(SUMIFS(Investors!$P:$P,Investors!$A:$A,$A179,Investors!$G:$G,$B179)-$B$2&lt;=I$4,SUMIFS(Investors!$P:$P,Investors!$A:$A,$A179,Investors!$G:$G,$B179)-$B$2&gt;H$4),SUMIFS(Investors!$Q:$Q,Investors!$A:$A,$A179,Investors!$G:$G,$B179),0)</f>
        <v>0</v>
      </c>
      <c r="J179" s="4">
        <f>IF(AND(SUMIFS(Investors!$P:$P,Investors!$A:$A,$A179,Investors!$G:$G,$B179)-$B$2&lt;=J$4,SUMIFS(Investors!$P:$P,Investors!$A:$A,$A179,Investors!$G:$G,$B179)-$B$2&gt;I$4),SUMIFS(Investors!$Q:$Q,Investors!$A:$A,$A179,Investors!$G:$G,$B179),0)</f>
        <v>0</v>
      </c>
      <c r="K179" s="4">
        <f>IF(AND(SUMIFS(Investors!$P:$P,Investors!$A:$A,$A179,Investors!$G:$G,$B179)-$B$2&lt;=K$4,SUMIFS(Investors!$P:$P,Investors!$A:$A,$A179,Investors!$G:$G,$B179)-$B$2&gt;J$4),SUMIFS(Investors!$Q:$Q,Investors!$A:$A,$A179,Investors!$G:$G,$B179),0)</f>
        <v>0</v>
      </c>
      <c r="L179" s="4">
        <f>IF(AND(SUMIFS(Investors!$P:$P,Investors!$A:$A,$A179,Investors!$G:$G,$B179)-$B$2&lt;=L$4,SUMIFS(Investors!$P:$P,Investors!$A:$A,$A179,Investors!$G:$G,$B179)-$B$2&gt;K$4),SUMIFS(Investors!$Q:$Q,Investors!$A:$A,$A179,Investors!$G:$G,$B179),0)</f>
        <v>0</v>
      </c>
      <c r="M179" s="4">
        <f>IF(AND(SUMIFS(Investors!$P:$P,Investors!$A:$A,$A179,Investors!$G:$G,$B179)-$B$2&lt;=M$4,SUMIFS(Investors!$P:$P,Investors!$A:$A,$A179,Investors!$G:$G,$B179)-$B$2&gt;L$4),SUMIFS(Investors!$Q:$Q,Investors!$A:$A,$A179,Investors!$G:$G,$B179),0)</f>
        <v>0</v>
      </c>
      <c r="N179" s="4">
        <f>IF(AND(SUMIFS(Investors!$P:$P,Investors!$A:$A,$A179,Investors!$G:$G,$B179)-$B$2&lt;=N$4,SUMIFS(Investors!$P:$P,Investors!$A:$A,$A179,Investors!$G:$G,$B179)-$B$2&gt;M$4),SUMIFS(Investors!$Q:$Q,Investors!$A:$A,$A179,Investors!$G:$G,$B179),0)</f>
        <v>0</v>
      </c>
      <c r="O179" s="4">
        <f>IF(AND(SUMIFS(Investors!$P:$P,Investors!$A:$A,$A179,Investors!$G:$G,$B179)-$B$2&lt;=O$4,SUMIFS(Investors!$P:$P,Investors!$A:$A,$A179,Investors!$G:$G,$B179)-$B$2&gt;N$4),SUMIFS(Investors!$Q:$Q,Investors!$A:$A,$A179,Investors!$G:$G,$B179),0)</f>
        <v>0</v>
      </c>
      <c r="P179" s="4">
        <f>IF(AND(SUMIFS(Investors!$P:$P,Investors!$A:$A,$A179,Investors!$G:$G,$B179)-$B$2&lt;=P$4,SUMIFS(Investors!$P:$P,Investors!$A:$A,$A179,Investors!$G:$G,$B179)-$B$2&gt;O$4),SUMIFS(Investors!$Q:$Q,Investors!$A:$A,$A179,Investors!$G:$G,$B179),0)</f>
        <v>0</v>
      </c>
      <c r="Q179" s="4">
        <f>IF(AND(SUMIFS(Investors!$P:$P,Investors!$A:$A,$A179,Investors!$G:$G,$B179)-$B$2&lt;=Q$4,SUMIFS(Investors!$P:$P,Investors!$A:$A,$A179,Investors!$G:$G,$B179)-$B$2&gt;P$4),SUMIFS(Investors!$Q:$Q,Investors!$A:$A,$A179,Investors!$G:$G,$B179),0)</f>
        <v>0</v>
      </c>
      <c r="R179" s="4">
        <f>IF(AND(SUMIFS(Investors!$P:$P,Investors!$A:$A,$A179,Investors!$G:$G,$B179)-$B$2&lt;=R$4,SUMIFS(Investors!$P:$P,Investors!$A:$A,$A179,Investors!$G:$G,$B179)-$B$2&gt;Q$4),SUMIFS(Investors!$Q:$Q,Investors!$A:$A,$A179,Investors!$G:$G,$B179),0)</f>
        <v>0</v>
      </c>
      <c r="S179" s="4">
        <f>IF(AND(SUMIFS(Investors!$P:$P,Investors!$A:$A,$A179,Investors!$G:$G,$B179)-$B$2&lt;=S$4,SUMIFS(Investors!$P:$P,Investors!$A:$A,$A179,Investors!$G:$G,$B179)-$B$2&gt;R$4),SUMIFS(Investors!$Q:$Q,Investors!$A:$A,$A179,Investors!$G:$G,$B179),0)</f>
        <v>0</v>
      </c>
      <c r="T179" s="4">
        <f>IF(AND(SUMIFS(Investors!$P:$P,Investors!$A:$A,$A179,Investors!$G:$G,$B179)-$B$2&lt;=T$4,SUMIFS(Investors!$P:$P,Investors!$A:$A,$A179,Investors!$G:$G,$B179)-$B$2&gt;S$4),SUMIFS(Investors!$Q:$Q,Investors!$A:$A,$A179,Investors!$G:$G,$B179),0)</f>
        <v>0</v>
      </c>
      <c r="U179" s="4">
        <f>IF(AND(SUMIFS(Investors!$P:$P,Investors!$A:$A,$A179,Investors!$G:$G,$B179)-$B$2&lt;=U$4,SUMIFS(Investors!$P:$P,Investors!$A:$A,$A179,Investors!$G:$G,$B179)-$B$2&gt;T$4),SUMIFS(Investors!$Q:$Q,Investors!$A:$A,$A179,Investors!$G:$G,$B179),0)</f>
        <v>0</v>
      </c>
      <c r="V179" s="4">
        <f>IF(AND(SUMIFS(Investors!$P:$P,Investors!$A:$A,$A179,Investors!$G:$G,$B179)-$B$2&lt;=V$4,SUMIFS(Investors!$P:$P,Investors!$A:$A,$A179,Investors!$G:$G,$B179)-$B$2&gt;U$4),SUMIFS(Investors!$Q:$Q,Investors!$A:$A,$A179,Investors!$G:$G,$B179),0)</f>
        <v>0</v>
      </c>
      <c r="W179" s="4">
        <f>IF(AND(SUMIFS(Investors!$P:$P,Investors!$A:$A,$A179,Investors!$G:$G,$B179)-$B$2&lt;=W$4,SUMIFS(Investors!$P:$P,Investors!$A:$A,$A179,Investors!$G:$G,$B179)-$B$2&gt;V$4),SUMIFS(Investors!$Q:$Q,Investors!$A:$A,$A179,Investors!$G:$G,$B179),0)</f>
        <v>0</v>
      </c>
      <c r="X179" s="4">
        <f>IF(AND(SUMIFS(Investors!$P:$P,Investors!$A:$A,$A179,Investors!$G:$G,$B179)-$B$2&lt;=X$4,SUMIFS(Investors!$P:$P,Investors!$A:$A,$A179,Investors!$G:$G,$B179)-$B$2&gt;W$4),SUMIFS(Investors!$Q:$Q,Investors!$A:$A,$A179,Investors!$G:$G,$B179),0)</f>
        <v>0</v>
      </c>
      <c r="Y179" s="4">
        <f>IF(AND(SUMIFS(Investors!$P:$P,Investors!$A:$A,$A179,Investors!$G:$G,$B179)-$B$2&lt;=Y$4,SUMIFS(Investors!$P:$P,Investors!$A:$A,$A179,Investors!$G:$G,$B179)-$B$2&gt;X$4),SUMIFS(Investors!$Q:$Q,Investors!$A:$A,$A179,Investors!$G:$G,$B179),0)</f>
        <v>0</v>
      </c>
      <c r="Z179" s="4">
        <f>IF(AND(SUMIFS(Investors!$P:$P,Investors!$A:$A,$A179,Investors!$G:$G,$B179)-$B$2&lt;=Z$4,SUMIFS(Investors!$P:$P,Investors!$A:$A,$A179,Investors!$G:$G,$B179)-$B$2&gt;Y$4),SUMIFS(Investors!$Q:$Q,Investors!$A:$A,$A179,Investors!$G:$G,$B179),0)</f>
        <v>0</v>
      </c>
      <c r="AA179" s="4">
        <f>IF(AND(SUMIFS(Investors!$P:$P,Investors!$A:$A,$A179,Investors!$G:$G,$B179)-$B$2&lt;=AA$4,SUMIFS(Investors!$P:$P,Investors!$A:$A,$A179,Investors!$G:$G,$B179)-$B$2&gt;Z$4),SUMIFS(Investors!$Q:$Q,Investors!$A:$A,$A179,Investors!$G:$G,$B179),0)</f>
        <v>0</v>
      </c>
      <c r="AB179" s="4">
        <f>IF(AND(SUMIFS(Investors!$P:$P,Investors!$A:$A,$A179,Investors!$G:$G,$B179)-$B$2&lt;=AB$4,SUMIFS(Investors!$P:$P,Investors!$A:$A,$A179,Investors!$G:$G,$B179)-$B$2&gt;AA$4),SUMIFS(Investors!$Q:$Q,Investors!$A:$A,$A179,Investors!$G:$G,$B179),0)</f>
        <v>0</v>
      </c>
      <c r="AC179" s="4">
        <f>IF(AND(SUMIFS(Investors!$P:$P,Investors!$A:$A,$A179,Investors!$G:$G,$B179)-$B$2&lt;=AC$4,SUMIFS(Investors!$P:$P,Investors!$A:$A,$A179,Investors!$G:$G,$B179)-$B$2&gt;AB$4),SUMIFS(Investors!$Q:$Q,Investors!$A:$A,$A179,Investors!$G:$G,$B179),0)</f>
        <v>0</v>
      </c>
    </row>
    <row r="180" spans="1:29">
      <c r="A180" t="s">
        <v>433</v>
      </c>
      <c r="B180" t="s">
        <v>193</v>
      </c>
      <c r="C180" s="4">
        <f t="shared" si="3"/>
        <v>844200.46752164385</v>
      </c>
      <c r="E180" s="4">
        <f>IF(AND(SUMIFS(Investors!$P:$P,Investors!$A:$A,$A180,Investors!$G:$G,$B180)-$B$2&lt;=E$4,SUMIFS(Investors!$P:$P,Investors!$A:$A,$A180,Investors!$G:$G,$B180)-$B$2&gt;D$4),SUMIFS(Investors!$Q:$Q,Investors!$A:$A,$A180,Investors!$G:$G,$B180),0)</f>
        <v>0</v>
      </c>
      <c r="F180" s="4">
        <f>IF(AND(SUMIFS(Investors!$P:$P,Investors!$A:$A,$A180,Investors!$G:$G,$B180)-$B$2&lt;=F$4,SUMIFS(Investors!$P:$P,Investors!$A:$A,$A180,Investors!$G:$G,$B180)-$B$2&gt;E$4),SUMIFS(Investors!$Q:$Q,Investors!$A:$A,$A180,Investors!$G:$G,$B180),0)</f>
        <v>0</v>
      </c>
      <c r="G180" s="4">
        <f>IF(AND(SUMIFS(Investors!$P:$P,Investors!$A:$A,$A180,Investors!$G:$G,$B180)-$B$2&lt;=G$4,SUMIFS(Investors!$P:$P,Investors!$A:$A,$A180,Investors!$G:$G,$B180)-$B$2&gt;F$4),SUMIFS(Investors!$Q:$Q,Investors!$A:$A,$A180,Investors!$G:$G,$B180),0)</f>
        <v>0</v>
      </c>
      <c r="H180" s="4">
        <f>IF(AND(SUMIFS(Investors!$P:$P,Investors!$A:$A,$A180,Investors!$G:$G,$B180)-$B$2&lt;=H$4,SUMIFS(Investors!$P:$P,Investors!$A:$A,$A180,Investors!$G:$G,$B180)-$B$2&gt;G$4),SUMIFS(Investors!$Q:$Q,Investors!$A:$A,$A180,Investors!$G:$G,$B180),0)</f>
        <v>0</v>
      </c>
      <c r="I180" s="4">
        <f>IF(AND(SUMIFS(Investors!$P:$P,Investors!$A:$A,$A180,Investors!$G:$G,$B180)-$B$2&lt;=I$4,SUMIFS(Investors!$P:$P,Investors!$A:$A,$A180,Investors!$G:$G,$B180)-$B$2&gt;H$4),SUMIFS(Investors!$Q:$Q,Investors!$A:$A,$A180,Investors!$G:$G,$B180),0)</f>
        <v>0</v>
      </c>
      <c r="J180" s="4">
        <f>IF(AND(SUMIFS(Investors!$P:$P,Investors!$A:$A,$A180,Investors!$G:$G,$B180)-$B$2&lt;=J$4,SUMIFS(Investors!$P:$P,Investors!$A:$A,$A180,Investors!$G:$G,$B180)-$B$2&gt;I$4),SUMIFS(Investors!$Q:$Q,Investors!$A:$A,$A180,Investors!$G:$G,$B180),0)</f>
        <v>0</v>
      </c>
      <c r="K180" s="4">
        <f>IF(AND(SUMIFS(Investors!$P:$P,Investors!$A:$A,$A180,Investors!$G:$G,$B180)-$B$2&lt;=K$4,SUMIFS(Investors!$P:$P,Investors!$A:$A,$A180,Investors!$G:$G,$B180)-$B$2&gt;J$4),SUMIFS(Investors!$Q:$Q,Investors!$A:$A,$A180,Investors!$G:$G,$B180),0)</f>
        <v>844200.46752164385</v>
      </c>
      <c r="L180" s="4">
        <f>IF(AND(SUMIFS(Investors!$P:$P,Investors!$A:$A,$A180,Investors!$G:$G,$B180)-$B$2&lt;=L$4,SUMIFS(Investors!$P:$P,Investors!$A:$A,$A180,Investors!$G:$G,$B180)-$B$2&gt;K$4),SUMIFS(Investors!$Q:$Q,Investors!$A:$A,$A180,Investors!$G:$G,$B180),0)</f>
        <v>0</v>
      </c>
      <c r="M180" s="4">
        <f>IF(AND(SUMIFS(Investors!$P:$P,Investors!$A:$A,$A180,Investors!$G:$G,$B180)-$B$2&lt;=M$4,SUMIFS(Investors!$P:$P,Investors!$A:$A,$A180,Investors!$G:$G,$B180)-$B$2&gt;L$4),SUMIFS(Investors!$Q:$Q,Investors!$A:$A,$A180,Investors!$G:$G,$B180),0)</f>
        <v>0</v>
      </c>
      <c r="N180" s="4">
        <f>IF(AND(SUMIFS(Investors!$P:$P,Investors!$A:$A,$A180,Investors!$G:$G,$B180)-$B$2&lt;=N$4,SUMIFS(Investors!$P:$P,Investors!$A:$A,$A180,Investors!$G:$G,$B180)-$B$2&gt;M$4),SUMIFS(Investors!$Q:$Q,Investors!$A:$A,$A180,Investors!$G:$G,$B180),0)</f>
        <v>0</v>
      </c>
      <c r="O180" s="4">
        <f>IF(AND(SUMIFS(Investors!$P:$P,Investors!$A:$A,$A180,Investors!$G:$G,$B180)-$B$2&lt;=O$4,SUMIFS(Investors!$P:$P,Investors!$A:$A,$A180,Investors!$G:$G,$B180)-$B$2&gt;N$4),SUMIFS(Investors!$Q:$Q,Investors!$A:$A,$A180,Investors!$G:$G,$B180),0)</f>
        <v>0</v>
      </c>
      <c r="P180" s="4">
        <f>IF(AND(SUMIFS(Investors!$P:$P,Investors!$A:$A,$A180,Investors!$G:$G,$B180)-$B$2&lt;=P$4,SUMIFS(Investors!$P:$P,Investors!$A:$A,$A180,Investors!$G:$G,$B180)-$B$2&gt;O$4),SUMIFS(Investors!$Q:$Q,Investors!$A:$A,$A180,Investors!$G:$G,$B180),0)</f>
        <v>0</v>
      </c>
      <c r="Q180" s="4">
        <f>IF(AND(SUMIFS(Investors!$P:$P,Investors!$A:$A,$A180,Investors!$G:$G,$B180)-$B$2&lt;=Q$4,SUMIFS(Investors!$P:$P,Investors!$A:$A,$A180,Investors!$G:$G,$B180)-$B$2&gt;P$4),SUMIFS(Investors!$Q:$Q,Investors!$A:$A,$A180,Investors!$G:$G,$B180),0)</f>
        <v>0</v>
      </c>
      <c r="R180" s="4">
        <f>IF(AND(SUMIFS(Investors!$P:$P,Investors!$A:$A,$A180,Investors!$G:$G,$B180)-$B$2&lt;=R$4,SUMIFS(Investors!$P:$P,Investors!$A:$A,$A180,Investors!$G:$G,$B180)-$B$2&gt;Q$4),SUMIFS(Investors!$Q:$Q,Investors!$A:$A,$A180,Investors!$G:$G,$B180),0)</f>
        <v>0</v>
      </c>
      <c r="S180" s="4">
        <f>IF(AND(SUMIFS(Investors!$P:$P,Investors!$A:$A,$A180,Investors!$G:$G,$B180)-$B$2&lt;=S$4,SUMIFS(Investors!$P:$P,Investors!$A:$A,$A180,Investors!$G:$G,$B180)-$B$2&gt;R$4),SUMIFS(Investors!$Q:$Q,Investors!$A:$A,$A180,Investors!$G:$G,$B180),0)</f>
        <v>0</v>
      </c>
      <c r="T180" s="4">
        <f>IF(AND(SUMIFS(Investors!$P:$P,Investors!$A:$A,$A180,Investors!$G:$G,$B180)-$B$2&lt;=T$4,SUMIFS(Investors!$P:$P,Investors!$A:$A,$A180,Investors!$G:$G,$B180)-$B$2&gt;S$4),SUMIFS(Investors!$Q:$Q,Investors!$A:$A,$A180,Investors!$G:$G,$B180),0)</f>
        <v>0</v>
      </c>
      <c r="U180" s="4">
        <f>IF(AND(SUMIFS(Investors!$P:$P,Investors!$A:$A,$A180,Investors!$G:$G,$B180)-$B$2&lt;=U$4,SUMIFS(Investors!$P:$P,Investors!$A:$A,$A180,Investors!$G:$G,$B180)-$B$2&gt;T$4),SUMIFS(Investors!$Q:$Q,Investors!$A:$A,$A180,Investors!$G:$G,$B180),0)</f>
        <v>0</v>
      </c>
      <c r="V180" s="4">
        <f>IF(AND(SUMIFS(Investors!$P:$P,Investors!$A:$A,$A180,Investors!$G:$G,$B180)-$B$2&lt;=V$4,SUMIFS(Investors!$P:$P,Investors!$A:$A,$A180,Investors!$G:$G,$B180)-$B$2&gt;U$4),SUMIFS(Investors!$Q:$Q,Investors!$A:$A,$A180,Investors!$G:$G,$B180),0)</f>
        <v>0</v>
      </c>
      <c r="W180" s="4">
        <f>IF(AND(SUMIFS(Investors!$P:$P,Investors!$A:$A,$A180,Investors!$G:$G,$B180)-$B$2&lt;=W$4,SUMIFS(Investors!$P:$P,Investors!$A:$A,$A180,Investors!$G:$G,$B180)-$B$2&gt;V$4),SUMIFS(Investors!$Q:$Q,Investors!$A:$A,$A180,Investors!$G:$G,$B180),0)</f>
        <v>0</v>
      </c>
      <c r="X180" s="4">
        <f>IF(AND(SUMIFS(Investors!$P:$P,Investors!$A:$A,$A180,Investors!$G:$G,$B180)-$B$2&lt;=X$4,SUMIFS(Investors!$P:$P,Investors!$A:$A,$A180,Investors!$G:$G,$B180)-$B$2&gt;W$4),SUMIFS(Investors!$Q:$Q,Investors!$A:$A,$A180,Investors!$G:$G,$B180),0)</f>
        <v>0</v>
      </c>
      <c r="Y180" s="4">
        <f>IF(AND(SUMIFS(Investors!$P:$P,Investors!$A:$A,$A180,Investors!$G:$G,$B180)-$B$2&lt;=Y$4,SUMIFS(Investors!$P:$P,Investors!$A:$A,$A180,Investors!$G:$G,$B180)-$B$2&gt;X$4),SUMIFS(Investors!$Q:$Q,Investors!$A:$A,$A180,Investors!$G:$G,$B180),0)</f>
        <v>0</v>
      </c>
      <c r="Z180" s="4">
        <f>IF(AND(SUMIFS(Investors!$P:$P,Investors!$A:$A,$A180,Investors!$G:$G,$B180)-$B$2&lt;=Z$4,SUMIFS(Investors!$P:$P,Investors!$A:$A,$A180,Investors!$G:$G,$B180)-$B$2&gt;Y$4),SUMIFS(Investors!$Q:$Q,Investors!$A:$A,$A180,Investors!$G:$G,$B180),0)</f>
        <v>0</v>
      </c>
      <c r="AA180" s="4">
        <f>IF(AND(SUMIFS(Investors!$P:$P,Investors!$A:$A,$A180,Investors!$G:$G,$B180)-$B$2&lt;=AA$4,SUMIFS(Investors!$P:$P,Investors!$A:$A,$A180,Investors!$G:$G,$B180)-$B$2&gt;Z$4),SUMIFS(Investors!$Q:$Q,Investors!$A:$A,$A180,Investors!$G:$G,$B180),0)</f>
        <v>0</v>
      </c>
      <c r="AB180" s="4">
        <f>IF(AND(SUMIFS(Investors!$P:$P,Investors!$A:$A,$A180,Investors!$G:$G,$B180)-$B$2&lt;=AB$4,SUMIFS(Investors!$P:$P,Investors!$A:$A,$A180,Investors!$G:$G,$B180)-$B$2&gt;AA$4),SUMIFS(Investors!$Q:$Q,Investors!$A:$A,$A180,Investors!$G:$G,$B180),0)</f>
        <v>0</v>
      </c>
      <c r="AC180" s="4">
        <f>IF(AND(SUMIFS(Investors!$P:$P,Investors!$A:$A,$A180,Investors!$G:$G,$B180)-$B$2&lt;=AC$4,SUMIFS(Investors!$P:$P,Investors!$A:$A,$A180,Investors!$G:$G,$B180)-$B$2&gt;AB$4),SUMIFS(Investors!$Q:$Q,Investors!$A:$A,$A180,Investors!$G:$G,$B180),0)</f>
        <v>0</v>
      </c>
    </row>
    <row r="181" spans="1:29">
      <c r="A181" t="s">
        <v>433</v>
      </c>
      <c r="B181" t="s">
        <v>175</v>
      </c>
      <c r="C181" s="4">
        <f t="shared" si="3"/>
        <v>445788.61124493153</v>
      </c>
      <c r="E181" s="4">
        <f>IF(AND(SUMIFS(Investors!$P:$P,Investors!$A:$A,$A181,Investors!$G:$G,$B181)-$B$2&lt;=E$4,SUMIFS(Investors!$P:$P,Investors!$A:$A,$A181,Investors!$G:$G,$B181)-$B$2&gt;D$4),SUMIFS(Investors!$Q:$Q,Investors!$A:$A,$A181,Investors!$G:$G,$B181),0)</f>
        <v>0</v>
      </c>
      <c r="F181" s="4">
        <f>IF(AND(SUMIFS(Investors!$P:$P,Investors!$A:$A,$A181,Investors!$G:$G,$B181)-$B$2&lt;=F$4,SUMIFS(Investors!$P:$P,Investors!$A:$A,$A181,Investors!$G:$G,$B181)-$B$2&gt;E$4),SUMIFS(Investors!$Q:$Q,Investors!$A:$A,$A181,Investors!$G:$G,$B181),0)</f>
        <v>0</v>
      </c>
      <c r="G181" s="4">
        <f>IF(AND(SUMIFS(Investors!$P:$P,Investors!$A:$A,$A181,Investors!$G:$G,$B181)-$B$2&lt;=G$4,SUMIFS(Investors!$P:$P,Investors!$A:$A,$A181,Investors!$G:$G,$B181)-$B$2&gt;F$4),SUMIFS(Investors!$Q:$Q,Investors!$A:$A,$A181,Investors!$G:$G,$B181),0)</f>
        <v>0</v>
      </c>
      <c r="H181" s="4">
        <f>IF(AND(SUMIFS(Investors!$P:$P,Investors!$A:$A,$A181,Investors!$G:$G,$B181)-$B$2&lt;=H$4,SUMIFS(Investors!$P:$P,Investors!$A:$A,$A181,Investors!$G:$G,$B181)-$B$2&gt;G$4),SUMIFS(Investors!$Q:$Q,Investors!$A:$A,$A181,Investors!$G:$G,$B181),0)</f>
        <v>0</v>
      </c>
      <c r="I181" s="4">
        <f>IF(AND(SUMIFS(Investors!$P:$P,Investors!$A:$A,$A181,Investors!$G:$G,$B181)-$B$2&lt;=I$4,SUMIFS(Investors!$P:$P,Investors!$A:$A,$A181,Investors!$G:$G,$B181)-$B$2&gt;H$4),SUMIFS(Investors!$Q:$Q,Investors!$A:$A,$A181,Investors!$G:$G,$B181),0)</f>
        <v>445788.61124493153</v>
      </c>
      <c r="J181" s="4">
        <f>IF(AND(SUMIFS(Investors!$P:$P,Investors!$A:$A,$A181,Investors!$G:$G,$B181)-$B$2&lt;=J$4,SUMIFS(Investors!$P:$P,Investors!$A:$A,$A181,Investors!$G:$G,$B181)-$B$2&gt;I$4),SUMIFS(Investors!$Q:$Q,Investors!$A:$A,$A181,Investors!$G:$G,$B181),0)</f>
        <v>0</v>
      </c>
      <c r="K181" s="4">
        <f>IF(AND(SUMIFS(Investors!$P:$P,Investors!$A:$A,$A181,Investors!$G:$G,$B181)-$B$2&lt;=K$4,SUMIFS(Investors!$P:$P,Investors!$A:$A,$A181,Investors!$G:$G,$B181)-$B$2&gt;J$4),SUMIFS(Investors!$Q:$Q,Investors!$A:$A,$A181,Investors!$G:$G,$B181),0)</f>
        <v>0</v>
      </c>
      <c r="L181" s="4">
        <f>IF(AND(SUMIFS(Investors!$P:$P,Investors!$A:$A,$A181,Investors!$G:$G,$B181)-$B$2&lt;=L$4,SUMIFS(Investors!$P:$P,Investors!$A:$A,$A181,Investors!$G:$G,$B181)-$B$2&gt;K$4),SUMIFS(Investors!$Q:$Q,Investors!$A:$A,$A181,Investors!$G:$G,$B181),0)</f>
        <v>0</v>
      </c>
      <c r="M181" s="4">
        <f>IF(AND(SUMIFS(Investors!$P:$P,Investors!$A:$A,$A181,Investors!$G:$G,$B181)-$B$2&lt;=M$4,SUMIFS(Investors!$P:$P,Investors!$A:$A,$A181,Investors!$G:$G,$B181)-$B$2&gt;L$4),SUMIFS(Investors!$Q:$Q,Investors!$A:$A,$A181,Investors!$G:$G,$B181),0)</f>
        <v>0</v>
      </c>
      <c r="N181" s="4">
        <f>IF(AND(SUMIFS(Investors!$P:$P,Investors!$A:$A,$A181,Investors!$G:$G,$B181)-$B$2&lt;=N$4,SUMIFS(Investors!$P:$P,Investors!$A:$A,$A181,Investors!$G:$G,$B181)-$B$2&gt;M$4),SUMIFS(Investors!$Q:$Q,Investors!$A:$A,$A181,Investors!$G:$G,$B181),0)</f>
        <v>0</v>
      </c>
      <c r="O181" s="4">
        <f>IF(AND(SUMIFS(Investors!$P:$P,Investors!$A:$A,$A181,Investors!$G:$G,$B181)-$B$2&lt;=O$4,SUMIFS(Investors!$P:$P,Investors!$A:$A,$A181,Investors!$G:$G,$B181)-$B$2&gt;N$4),SUMIFS(Investors!$Q:$Q,Investors!$A:$A,$A181,Investors!$G:$G,$B181),0)</f>
        <v>0</v>
      </c>
      <c r="P181" s="4">
        <f>IF(AND(SUMIFS(Investors!$P:$P,Investors!$A:$A,$A181,Investors!$G:$G,$B181)-$B$2&lt;=P$4,SUMIFS(Investors!$P:$P,Investors!$A:$A,$A181,Investors!$G:$G,$B181)-$B$2&gt;O$4),SUMIFS(Investors!$Q:$Q,Investors!$A:$A,$A181,Investors!$G:$G,$B181),0)</f>
        <v>0</v>
      </c>
      <c r="Q181" s="4">
        <f>IF(AND(SUMIFS(Investors!$P:$P,Investors!$A:$A,$A181,Investors!$G:$G,$B181)-$B$2&lt;=Q$4,SUMIFS(Investors!$P:$P,Investors!$A:$A,$A181,Investors!$G:$G,$B181)-$B$2&gt;P$4),SUMIFS(Investors!$Q:$Q,Investors!$A:$A,$A181,Investors!$G:$G,$B181),0)</f>
        <v>0</v>
      </c>
      <c r="R181" s="4">
        <f>IF(AND(SUMIFS(Investors!$P:$P,Investors!$A:$A,$A181,Investors!$G:$G,$B181)-$B$2&lt;=R$4,SUMIFS(Investors!$P:$P,Investors!$A:$A,$A181,Investors!$G:$G,$B181)-$B$2&gt;Q$4),SUMIFS(Investors!$Q:$Q,Investors!$A:$A,$A181,Investors!$G:$G,$B181),0)</f>
        <v>0</v>
      </c>
      <c r="S181" s="4">
        <f>IF(AND(SUMIFS(Investors!$P:$P,Investors!$A:$A,$A181,Investors!$G:$G,$B181)-$B$2&lt;=S$4,SUMIFS(Investors!$P:$P,Investors!$A:$A,$A181,Investors!$G:$G,$B181)-$B$2&gt;R$4),SUMIFS(Investors!$Q:$Q,Investors!$A:$A,$A181,Investors!$G:$G,$B181),0)</f>
        <v>0</v>
      </c>
      <c r="T181" s="4">
        <f>IF(AND(SUMIFS(Investors!$P:$P,Investors!$A:$A,$A181,Investors!$G:$G,$B181)-$B$2&lt;=T$4,SUMIFS(Investors!$P:$P,Investors!$A:$A,$A181,Investors!$G:$G,$B181)-$B$2&gt;S$4),SUMIFS(Investors!$Q:$Q,Investors!$A:$A,$A181,Investors!$G:$G,$B181),0)</f>
        <v>0</v>
      </c>
      <c r="U181" s="4">
        <f>IF(AND(SUMIFS(Investors!$P:$P,Investors!$A:$A,$A181,Investors!$G:$G,$B181)-$B$2&lt;=U$4,SUMIFS(Investors!$P:$P,Investors!$A:$A,$A181,Investors!$G:$G,$B181)-$B$2&gt;T$4),SUMIFS(Investors!$Q:$Q,Investors!$A:$A,$A181,Investors!$G:$G,$B181),0)</f>
        <v>0</v>
      </c>
      <c r="V181" s="4">
        <f>IF(AND(SUMIFS(Investors!$P:$P,Investors!$A:$A,$A181,Investors!$G:$G,$B181)-$B$2&lt;=V$4,SUMIFS(Investors!$P:$P,Investors!$A:$A,$A181,Investors!$G:$G,$B181)-$B$2&gt;U$4),SUMIFS(Investors!$Q:$Q,Investors!$A:$A,$A181,Investors!$G:$G,$B181),0)</f>
        <v>0</v>
      </c>
      <c r="W181" s="4">
        <f>IF(AND(SUMIFS(Investors!$P:$P,Investors!$A:$A,$A181,Investors!$G:$G,$B181)-$B$2&lt;=W$4,SUMIFS(Investors!$P:$P,Investors!$A:$A,$A181,Investors!$G:$G,$B181)-$B$2&gt;V$4),SUMIFS(Investors!$Q:$Q,Investors!$A:$A,$A181,Investors!$G:$G,$B181),0)</f>
        <v>0</v>
      </c>
      <c r="X181" s="4">
        <f>IF(AND(SUMIFS(Investors!$P:$P,Investors!$A:$A,$A181,Investors!$G:$G,$B181)-$B$2&lt;=X$4,SUMIFS(Investors!$P:$P,Investors!$A:$A,$A181,Investors!$G:$G,$B181)-$B$2&gt;W$4),SUMIFS(Investors!$Q:$Q,Investors!$A:$A,$A181,Investors!$G:$G,$B181),0)</f>
        <v>0</v>
      </c>
      <c r="Y181" s="4">
        <f>IF(AND(SUMIFS(Investors!$P:$P,Investors!$A:$A,$A181,Investors!$G:$G,$B181)-$B$2&lt;=Y$4,SUMIFS(Investors!$P:$P,Investors!$A:$A,$A181,Investors!$G:$G,$B181)-$B$2&gt;X$4),SUMIFS(Investors!$Q:$Q,Investors!$A:$A,$A181,Investors!$G:$G,$B181),0)</f>
        <v>0</v>
      </c>
      <c r="Z181" s="4">
        <f>IF(AND(SUMIFS(Investors!$P:$P,Investors!$A:$A,$A181,Investors!$G:$G,$B181)-$B$2&lt;=Z$4,SUMIFS(Investors!$P:$P,Investors!$A:$A,$A181,Investors!$G:$G,$B181)-$B$2&gt;Y$4),SUMIFS(Investors!$Q:$Q,Investors!$A:$A,$A181,Investors!$G:$G,$B181),0)</f>
        <v>0</v>
      </c>
      <c r="AA181" s="4">
        <f>IF(AND(SUMIFS(Investors!$P:$P,Investors!$A:$A,$A181,Investors!$G:$G,$B181)-$B$2&lt;=AA$4,SUMIFS(Investors!$P:$P,Investors!$A:$A,$A181,Investors!$G:$G,$B181)-$B$2&gt;Z$4),SUMIFS(Investors!$Q:$Q,Investors!$A:$A,$A181,Investors!$G:$G,$B181),0)</f>
        <v>0</v>
      </c>
      <c r="AB181" s="4">
        <f>IF(AND(SUMIFS(Investors!$P:$P,Investors!$A:$A,$A181,Investors!$G:$G,$B181)-$B$2&lt;=AB$4,SUMIFS(Investors!$P:$P,Investors!$A:$A,$A181,Investors!$G:$G,$B181)-$B$2&gt;AA$4),SUMIFS(Investors!$Q:$Q,Investors!$A:$A,$A181,Investors!$G:$G,$B181),0)</f>
        <v>0</v>
      </c>
      <c r="AC181" s="4">
        <f>IF(AND(SUMIFS(Investors!$P:$P,Investors!$A:$A,$A181,Investors!$G:$G,$B181)-$B$2&lt;=AC$4,SUMIFS(Investors!$P:$P,Investors!$A:$A,$A181,Investors!$G:$G,$B181)-$B$2&gt;AB$4),SUMIFS(Investors!$Q:$Q,Investors!$A:$A,$A181,Investors!$G:$G,$B181),0)</f>
        <v>0</v>
      </c>
    </row>
    <row r="182" spans="1:29">
      <c r="A182" t="s">
        <v>433</v>
      </c>
      <c r="B182" t="s">
        <v>182</v>
      </c>
      <c r="C182" s="4">
        <f t="shared" si="3"/>
        <v>1102383.5616438356</v>
      </c>
      <c r="E182" s="4">
        <f>IF(AND(SUMIFS(Investors!$P:$P,Investors!$A:$A,$A182,Investors!$G:$G,$B182)-$B$2&lt;=E$4,SUMIFS(Investors!$P:$P,Investors!$A:$A,$A182,Investors!$G:$G,$B182)-$B$2&gt;D$4),SUMIFS(Investors!$Q:$Q,Investors!$A:$A,$A182,Investors!$G:$G,$B182),0)</f>
        <v>0</v>
      </c>
      <c r="F182" s="4">
        <f>IF(AND(SUMIFS(Investors!$P:$P,Investors!$A:$A,$A182,Investors!$G:$G,$B182)-$B$2&lt;=F$4,SUMIFS(Investors!$P:$P,Investors!$A:$A,$A182,Investors!$G:$G,$B182)-$B$2&gt;E$4),SUMIFS(Investors!$Q:$Q,Investors!$A:$A,$A182,Investors!$G:$G,$B182),0)</f>
        <v>0</v>
      </c>
      <c r="G182" s="4">
        <f>IF(AND(SUMIFS(Investors!$P:$P,Investors!$A:$A,$A182,Investors!$G:$G,$B182)-$B$2&lt;=G$4,SUMIFS(Investors!$P:$P,Investors!$A:$A,$A182,Investors!$G:$G,$B182)-$B$2&gt;F$4),SUMIFS(Investors!$Q:$Q,Investors!$A:$A,$A182,Investors!$G:$G,$B182),0)</f>
        <v>0</v>
      </c>
      <c r="H182" s="4">
        <f>IF(AND(SUMIFS(Investors!$P:$P,Investors!$A:$A,$A182,Investors!$G:$G,$B182)-$B$2&lt;=H$4,SUMIFS(Investors!$P:$P,Investors!$A:$A,$A182,Investors!$G:$G,$B182)-$B$2&gt;G$4),SUMIFS(Investors!$Q:$Q,Investors!$A:$A,$A182,Investors!$G:$G,$B182),0)</f>
        <v>0</v>
      </c>
      <c r="I182" s="4">
        <f>IF(AND(SUMIFS(Investors!$P:$P,Investors!$A:$A,$A182,Investors!$G:$G,$B182)-$B$2&lt;=I$4,SUMIFS(Investors!$P:$P,Investors!$A:$A,$A182,Investors!$G:$G,$B182)-$B$2&gt;H$4),SUMIFS(Investors!$Q:$Q,Investors!$A:$A,$A182,Investors!$G:$G,$B182),0)</f>
        <v>1102383.5616438356</v>
      </c>
      <c r="J182" s="4">
        <f>IF(AND(SUMIFS(Investors!$P:$P,Investors!$A:$A,$A182,Investors!$G:$G,$B182)-$B$2&lt;=J$4,SUMIFS(Investors!$P:$P,Investors!$A:$A,$A182,Investors!$G:$G,$B182)-$B$2&gt;I$4),SUMIFS(Investors!$Q:$Q,Investors!$A:$A,$A182,Investors!$G:$G,$B182),0)</f>
        <v>0</v>
      </c>
      <c r="K182" s="4">
        <f>IF(AND(SUMIFS(Investors!$P:$P,Investors!$A:$A,$A182,Investors!$G:$G,$B182)-$B$2&lt;=K$4,SUMIFS(Investors!$P:$P,Investors!$A:$A,$A182,Investors!$G:$G,$B182)-$B$2&gt;J$4),SUMIFS(Investors!$Q:$Q,Investors!$A:$A,$A182,Investors!$G:$G,$B182),0)</f>
        <v>0</v>
      </c>
      <c r="L182" s="4">
        <f>IF(AND(SUMIFS(Investors!$P:$P,Investors!$A:$A,$A182,Investors!$G:$G,$B182)-$B$2&lt;=L$4,SUMIFS(Investors!$P:$P,Investors!$A:$A,$A182,Investors!$G:$G,$B182)-$B$2&gt;K$4),SUMIFS(Investors!$Q:$Q,Investors!$A:$A,$A182,Investors!$G:$G,$B182),0)</f>
        <v>0</v>
      </c>
      <c r="M182" s="4">
        <f>IF(AND(SUMIFS(Investors!$P:$P,Investors!$A:$A,$A182,Investors!$G:$G,$B182)-$B$2&lt;=M$4,SUMIFS(Investors!$P:$P,Investors!$A:$A,$A182,Investors!$G:$G,$B182)-$B$2&gt;L$4),SUMIFS(Investors!$Q:$Q,Investors!$A:$A,$A182,Investors!$G:$G,$B182),0)</f>
        <v>0</v>
      </c>
      <c r="N182" s="4">
        <f>IF(AND(SUMIFS(Investors!$P:$P,Investors!$A:$A,$A182,Investors!$G:$G,$B182)-$B$2&lt;=N$4,SUMIFS(Investors!$P:$P,Investors!$A:$A,$A182,Investors!$G:$G,$B182)-$B$2&gt;M$4),SUMIFS(Investors!$Q:$Q,Investors!$A:$A,$A182,Investors!$G:$G,$B182),0)</f>
        <v>0</v>
      </c>
      <c r="O182" s="4">
        <f>IF(AND(SUMIFS(Investors!$P:$P,Investors!$A:$A,$A182,Investors!$G:$G,$B182)-$B$2&lt;=O$4,SUMIFS(Investors!$P:$P,Investors!$A:$A,$A182,Investors!$G:$G,$B182)-$B$2&gt;N$4),SUMIFS(Investors!$Q:$Q,Investors!$A:$A,$A182,Investors!$G:$G,$B182),0)</f>
        <v>0</v>
      </c>
      <c r="P182" s="4">
        <f>IF(AND(SUMIFS(Investors!$P:$P,Investors!$A:$A,$A182,Investors!$G:$G,$B182)-$B$2&lt;=P$4,SUMIFS(Investors!$P:$P,Investors!$A:$A,$A182,Investors!$G:$G,$B182)-$B$2&gt;O$4),SUMIFS(Investors!$Q:$Q,Investors!$A:$A,$A182,Investors!$G:$G,$B182),0)</f>
        <v>0</v>
      </c>
      <c r="Q182" s="4">
        <f>IF(AND(SUMIFS(Investors!$P:$P,Investors!$A:$A,$A182,Investors!$G:$G,$B182)-$B$2&lt;=Q$4,SUMIFS(Investors!$P:$P,Investors!$A:$A,$A182,Investors!$G:$G,$B182)-$B$2&gt;P$4),SUMIFS(Investors!$Q:$Q,Investors!$A:$A,$A182,Investors!$G:$G,$B182),0)</f>
        <v>0</v>
      </c>
      <c r="R182" s="4">
        <f>IF(AND(SUMIFS(Investors!$P:$P,Investors!$A:$A,$A182,Investors!$G:$G,$B182)-$B$2&lt;=R$4,SUMIFS(Investors!$P:$P,Investors!$A:$A,$A182,Investors!$G:$G,$B182)-$B$2&gt;Q$4),SUMIFS(Investors!$Q:$Q,Investors!$A:$A,$A182,Investors!$G:$G,$B182),0)</f>
        <v>0</v>
      </c>
      <c r="S182" s="4">
        <f>IF(AND(SUMIFS(Investors!$P:$P,Investors!$A:$A,$A182,Investors!$G:$G,$B182)-$B$2&lt;=S$4,SUMIFS(Investors!$P:$P,Investors!$A:$A,$A182,Investors!$G:$G,$B182)-$B$2&gt;R$4),SUMIFS(Investors!$Q:$Q,Investors!$A:$A,$A182,Investors!$G:$G,$B182),0)</f>
        <v>0</v>
      </c>
      <c r="T182" s="4">
        <f>IF(AND(SUMIFS(Investors!$P:$P,Investors!$A:$A,$A182,Investors!$G:$G,$B182)-$B$2&lt;=T$4,SUMIFS(Investors!$P:$P,Investors!$A:$A,$A182,Investors!$G:$G,$B182)-$B$2&gt;S$4),SUMIFS(Investors!$Q:$Q,Investors!$A:$A,$A182,Investors!$G:$G,$B182),0)</f>
        <v>0</v>
      </c>
      <c r="U182" s="4">
        <f>IF(AND(SUMIFS(Investors!$P:$P,Investors!$A:$A,$A182,Investors!$G:$G,$B182)-$B$2&lt;=U$4,SUMIFS(Investors!$P:$P,Investors!$A:$A,$A182,Investors!$G:$G,$B182)-$B$2&gt;T$4),SUMIFS(Investors!$Q:$Q,Investors!$A:$A,$A182,Investors!$G:$G,$B182),0)</f>
        <v>0</v>
      </c>
      <c r="V182" s="4">
        <f>IF(AND(SUMIFS(Investors!$P:$P,Investors!$A:$A,$A182,Investors!$G:$G,$B182)-$B$2&lt;=V$4,SUMIFS(Investors!$P:$P,Investors!$A:$A,$A182,Investors!$G:$G,$B182)-$B$2&gt;U$4),SUMIFS(Investors!$Q:$Q,Investors!$A:$A,$A182,Investors!$G:$G,$B182),0)</f>
        <v>0</v>
      </c>
      <c r="W182" s="4">
        <f>IF(AND(SUMIFS(Investors!$P:$P,Investors!$A:$A,$A182,Investors!$G:$G,$B182)-$B$2&lt;=W$4,SUMIFS(Investors!$P:$P,Investors!$A:$A,$A182,Investors!$G:$G,$B182)-$B$2&gt;V$4),SUMIFS(Investors!$Q:$Q,Investors!$A:$A,$A182,Investors!$G:$G,$B182),0)</f>
        <v>0</v>
      </c>
      <c r="X182" s="4">
        <f>IF(AND(SUMIFS(Investors!$P:$P,Investors!$A:$A,$A182,Investors!$G:$G,$B182)-$B$2&lt;=X$4,SUMIFS(Investors!$P:$P,Investors!$A:$A,$A182,Investors!$G:$G,$B182)-$B$2&gt;W$4),SUMIFS(Investors!$Q:$Q,Investors!$A:$A,$A182,Investors!$G:$G,$B182),0)</f>
        <v>0</v>
      </c>
      <c r="Y182" s="4">
        <f>IF(AND(SUMIFS(Investors!$P:$P,Investors!$A:$A,$A182,Investors!$G:$G,$B182)-$B$2&lt;=Y$4,SUMIFS(Investors!$P:$P,Investors!$A:$A,$A182,Investors!$G:$G,$B182)-$B$2&gt;X$4),SUMIFS(Investors!$Q:$Q,Investors!$A:$A,$A182,Investors!$G:$G,$B182),0)</f>
        <v>0</v>
      </c>
      <c r="Z182" s="4">
        <f>IF(AND(SUMIFS(Investors!$P:$P,Investors!$A:$A,$A182,Investors!$G:$G,$B182)-$B$2&lt;=Z$4,SUMIFS(Investors!$P:$P,Investors!$A:$A,$A182,Investors!$G:$G,$B182)-$B$2&gt;Y$4),SUMIFS(Investors!$Q:$Q,Investors!$A:$A,$A182,Investors!$G:$G,$B182),0)</f>
        <v>0</v>
      </c>
      <c r="AA182" s="4">
        <f>IF(AND(SUMIFS(Investors!$P:$P,Investors!$A:$A,$A182,Investors!$G:$G,$B182)-$B$2&lt;=AA$4,SUMIFS(Investors!$P:$P,Investors!$A:$A,$A182,Investors!$G:$G,$B182)-$B$2&gt;Z$4),SUMIFS(Investors!$Q:$Q,Investors!$A:$A,$A182,Investors!$G:$G,$B182),0)</f>
        <v>0</v>
      </c>
      <c r="AB182" s="4">
        <f>IF(AND(SUMIFS(Investors!$P:$P,Investors!$A:$A,$A182,Investors!$G:$G,$B182)-$B$2&lt;=AB$4,SUMIFS(Investors!$P:$P,Investors!$A:$A,$A182,Investors!$G:$G,$B182)-$B$2&gt;AA$4),SUMIFS(Investors!$Q:$Q,Investors!$A:$A,$A182,Investors!$G:$G,$B182),0)</f>
        <v>0</v>
      </c>
      <c r="AC182" s="4">
        <f>IF(AND(SUMIFS(Investors!$P:$P,Investors!$A:$A,$A182,Investors!$G:$G,$B182)-$B$2&lt;=AC$4,SUMIFS(Investors!$P:$P,Investors!$A:$A,$A182,Investors!$G:$G,$B182)-$B$2&gt;AB$4),SUMIFS(Investors!$Q:$Q,Investors!$A:$A,$A182,Investors!$G:$G,$B182),0)</f>
        <v>0</v>
      </c>
    </row>
    <row r="183" spans="1:29">
      <c r="A183" t="s">
        <v>435</v>
      </c>
      <c r="B183" t="s">
        <v>45</v>
      </c>
      <c r="C183" s="4">
        <f t="shared" si="3"/>
        <v>0</v>
      </c>
      <c r="E183" s="4">
        <f>IF(AND(SUMIFS(Investors!$P:$P,Investors!$A:$A,$A183,Investors!$G:$G,$B183)-$B$2&lt;=E$4,SUMIFS(Investors!$P:$P,Investors!$A:$A,$A183,Investors!$G:$G,$B183)-$B$2&gt;D$4),SUMIFS(Investors!$Q:$Q,Investors!$A:$A,$A183,Investors!$G:$G,$B183),0)</f>
        <v>0</v>
      </c>
      <c r="F183" s="4">
        <f>IF(AND(SUMIFS(Investors!$P:$P,Investors!$A:$A,$A183,Investors!$G:$G,$B183)-$B$2&lt;=F$4,SUMIFS(Investors!$P:$P,Investors!$A:$A,$A183,Investors!$G:$G,$B183)-$B$2&gt;E$4),SUMIFS(Investors!$Q:$Q,Investors!$A:$A,$A183,Investors!$G:$G,$B183),0)</f>
        <v>0</v>
      </c>
      <c r="G183" s="4">
        <f>IF(AND(SUMIFS(Investors!$P:$P,Investors!$A:$A,$A183,Investors!$G:$G,$B183)-$B$2&lt;=G$4,SUMIFS(Investors!$P:$P,Investors!$A:$A,$A183,Investors!$G:$G,$B183)-$B$2&gt;F$4),SUMIFS(Investors!$Q:$Q,Investors!$A:$A,$A183,Investors!$G:$G,$B183),0)</f>
        <v>0</v>
      </c>
      <c r="H183" s="4">
        <f>IF(AND(SUMIFS(Investors!$P:$P,Investors!$A:$A,$A183,Investors!$G:$G,$B183)-$B$2&lt;=H$4,SUMIFS(Investors!$P:$P,Investors!$A:$A,$A183,Investors!$G:$G,$B183)-$B$2&gt;G$4),SUMIFS(Investors!$Q:$Q,Investors!$A:$A,$A183,Investors!$G:$G,$B183),0)</f>
        <v>0</v>
      </c>
      <c r="I183" s="4">
        <f>IF(AND(SUMIFS(Investors!$P:$P,Investors!$A:$A,$A183,Investors!$G:$G,$B183)-$B$2&lt;=I$4,SUMIFS(Investors!$P:$P,Investors!$A:$A,$A183,Investors!$G:$G,$B183)-$B$2&gt;H$4),SUMIFS(Investors!$Q:$Q,Investors!$A:$A,$A183,Investors!$G:$G,$B183),0)</f>
        <v>0</v>
      </c>
      <c r="J183" s="4">
        <f>IF(AND(SUMIFS(Investors!$P:$P,Investors!$A:$A,$A183,Investors!$G:$G,$B183)-$B$2&lt;=J$4,SUMIFS(Investors!$P:$P,Investors!$A:$A,$A183,Investors!$G:$G,$B183)-$B$2&gt;I$4),SUMIFS(Investors!$Q:$Q,Investors!$A:$A,$A183,Investors!$G:$G,$B183),0)</f>
        <v>0</v>
      </c>
      <c r="K183" s="4">
        <f>IF(AND(SUMIFS(Investors!$P:$P,Investors!$A:$A,$A183,Investors!$G:$G,$B183)-$B$2&lt;=K$4,SUMIFS(Investors!$P:$P,Investors!$A:$A,$A183,Investors!$G:$G,$B183)-$B$2&gt;J$4),SUMIFS(Investors!$Q:$Q,Investors!$A:$A,$A183,Investors!$G:$G,$B183),0)</f>
        <v>0</v>
      </c>
      <c r="L183" s="4">
        <f>IF(AND(SUMIFS(Investors!$P:$P,Investors!$A:$A,$A183,Investors!$G:$G,$B183)-$B$2&lt;=L$4,SUMIFS(Investors!$P:$P,Investors!$A:$A,$A183,Investors!$G:$G,$B183)-$B$2&gt;K$4),SUMIFS(Investors!$Q:$Q,Investors!$A:$A,$A183,Investors!$G:$G,$B183),0)</f>
        <v>0</v>
      </c>
      <c r="M183" s="4">
        <f>IF(AND(SUMIFS(Investors!$P:$P,Investors!$A:$A,$A183,Investors!$G:$G,$B183)-$B$2&lt;=M$4,SUMIFS(Investors!$P:$P,Investors!$A:$A,$A183,Investors!$G:$G,$B183)-$B$2&gt;L$4),SUMIFS(Investors!$Q:$Q,Investors!$A:$A,$A183,Investors!$G:$G,$B183),0)</f>
        <v>0</v>
      </c>
      <c r="N183" s="4">
        <f>IF(AND(SUMIFS(Investors!$P:$P,Investors!$A:$A,$A183,Investors!$G:$G,$B183)-$B$2&lt;=N$4,SUMIFS(Investors!$P:$P,Investors!$A:$A,$A183,Investors!$G:$G,$B183)-$B$2&gt;M$4),SUMIFS(Investors!$Q:$Q,Investors!$A:$A,$A183,Investors!$G:$G,$B183),0)</f>
        <v>0</v>
      </c>
      <c r="O183" s="4">
        <f>IF(AND(SUMIFS(Investors!$P:$P,Investors!$A:$A,$A183,Investors!$G:$G,$B183)-$B$2&lt;=O$4,SUMIFS(Investors!$P:$P,Investors!$A:$A,$A183,Investors!$G:$G,$B183)-$B$2&gt;N$4),SUMIFS(Investors!$Q:$Q,Investors!$A:$A,$A183,Investors!$G:$G,$B183),0)</f>
        <v>0</v>
      </c>
      <c r="P183" s="4">
        <f>IF(AND(SUMIFS(Investors!$P:$P,Investors!$A:$A,$A183,Investors!$G:$G,$B183)-$B$2&lt;=P$4,SUMIFS(Investors!$P:$P,Investors!$A:$A,$A183,Investors!$G:$G,$B183)-$B$2&gt;O$4),SUMIFS(Investors!$Q:$Q,Investors!$A:$A,$A183,Investors!$G:$G,$B183),0)</f>
        <v>0</v>
      </c>
      <c r="Q183" s="4">
        <f>IF(AND(SUMIFS(Investors!$P:$P,Investors!$A:$A,$A183,Investors!$G:$G,$B183)-$B$2&lt;=Q$4,SUMIFS(Investors!$P:$P,Investors!$A:$A,$A183,Investors!$G:$G,$B183)-$B$2&gt;P$4),SUMIFS(Investors!$Q:$Q,Investors!$A:$A,$A183,Investors!$G:$G,$B183),0)</f>
        <v>0</v>
      </c>
      <c r="R183" s="4">
        <f>IF(AND(SUMIFS(Investors!$P:$P,Investors!$A:$A,$A183,Investors!$G:$G,$B183)-$B$2&lt;=R$4,SUMIFS(Investors!$P:$P,Investors!$A:$A,$A183,Investors!$G:$G,$B183)-$B$2&gt;Q$4),SUMIFS(Investors!$Q:$Q,Investors!$A:$A,$A183,Investors!$G:$G,$B183),0)</f>
        <v>0</v>
      </c>
      <c r="S183" s="4">
        <f>IF(AND(SUMIFS(Investors!$P:$P,Investors!$A:$A,$A183,Investors!$G:$G,$B183)-$B$2&lt;=S$4,SUMIFS(Investors!$P:$P,Investors!$A:$A,$A183,Investors!$G:$G,$B183)-$B$2&gt;R$4),SUMIFS(Investors!$Q:$Q,Investors!$A:$A,$A183,Investors!$G:$G,$B183),0)</f>
        <v>0</v>
      </c>
      <c r="T183" s="4">
        <f>IF(AND(SUMIFS(Investors!$P:$P,Investors!$A:$A,$A183,Investors!$G:$G,$B183)-$B$2&lt;=T$4,SUMIFS(Investors!$P:$P,Investors!$A:$A,$A183,Investors!$G:$G,$B183)-$B$2&gt;S$4),SUMIFS(Investors!$Q:$Q,Investors!$A:$A,$A183,Investors!$G:$G,$B183),0)</f>
        <v>0</v>
      </c>
      <c r="U183" s="4">
        <f>IF(AND(SUMIFS(Investors!$P:$P,Investors!$A:$A,$A183,Investors!$G:$G,$B183)-$B$2&lt;=U$4,SUMIFS(Investors!$P:$P,Investors!$A:$A,$A183,Investors!$G:$G,$B183)-$B$2&gt;T$4),SUMIFS(Investors!$Q:$Q,Investors!$A:$A,$A183,Investors!$G:$G,$B183),0)</f>
        <v>0</v>
      </c>
      <c r="V183" s="4">
        <f>IF(AND(SUMIFS(Investors!$P:$P,Investors!$A:$A,$A183,Investors!$G:$G,$B183)-$B$2&lt;=V$4,SUMIFS(Investors!$P:$P,Investors!$A:$A,$A183,Investors!$G:$G,$B183)-$B$2&gt;U$4),SUMIFS(Investors!$Q:$Q,Investors!$A:$A,$A183,Investors!$G:$G,$B183),0)</f>
        <v>0</v>
      </c>
      <c r="W183" s="4">
        <f>IF(AND(SUMIFS(Investors!$P:$P,Investors!$A:$A,$A183,Investors!$G:$G,$B183)-$B$2&lt;=W$4,SUMIFS(Investors!$P:$P,Investors!$A:$A,$A183,Investors!$G:$G,$B183)-$B$2&gt;V$4),SUMIFS(Investors!$Q:$Q,Investors!$A:$A,$A183,Investors!$G:$G,$B183),0)</f>
        <v>0</v>
      </c>
      <c r="X183" s="4">
        <f>IF(AND(SUMIFS(Investors!$P:$P,Investors!$A:$A,$A183,Investors!$G:$G,$B183)-$B$2&lt;=X$4,SUMIFS(Investors!$P:$P,Investors!$A:$A,$A183,Investors!$G:$G,$B183)-$B$2&gt;W$4),SUMIFS(Investors!$Q:$Q,Investors!$A:$A,$A183,Investors!$G:$G,$B183),0)</f>
        <v>0</v>
      </c>
      <c r="Y183" s="4">
        <f>IF(AND(SUMIFS(Investors!$P:$P,Investors!$A:$A,$A183,Investors!$G:$G,$B183)-$B$2&lt;=Y$4,SUMIFS(Investors!$P:$P,Investors!$A:$A,$A183,Investors!$G:$G,$B183)-$B$2&gt;X$4),SUMIFS(Investors!$Q:$Q,Investors!$A:$A,$A183,Investors!$G:$G,$B183),0)</f>
        <v>0</v>
      </c>
      <c r="Z183" s="4">
        <f>IF(AND(SUMIFS(Investors!$P:$P,Investors!$A:$A,$A183,Investors!$G:$G,$B183)-$B$2&lt;=Z$4,SUMIFS(Investors!$P:$P,Investors!$A:$A,$A183,Investors!$G:$G,$B183)-$B$2&gt;Y$4),SUMIFS(Investors!$Q:$Q,Investors!$A:$A,$A183,Investors!$G:$G,$B183),0)</f>
        <v>0</v>
      </c>
      <c r="AA183" s="4">
        <f>IF(AND(SUMIFS(Investors!$P:$P,Investors!$A:$A,$A183,Investors!$G:$G,$B183)-$B$2&lt;=AA$4,SUMIFS(Investors!$P:$P,Investors!$A:$A,$A183,Investors!$G:$G,$B183)-$B$2&gt;Z$4),SUMIFS(Investors!$Q:$Q,Investors!$A:$A,$A183,Investors!$G:$G,$B183),0)</f>
        <v>0</v>
      </c>
      <c r="AB183" s="4">
        <f>IF(AND(SUMIFS(Investors!$P:$P,Investors!$A:$A,$A183,Investors!$G:$G,$B183)-$B$2&lt;=AB$4,SUMIFS(Investors!$P:$P,Investors!$A:$A,$A183,Investors!$G:$G,$B183)-$B$2&gt;AA$4),SUMIFS(Investors!$Q:$Q,Investors!$A:$A,$A183,Investors!$G:$G,$B183),0)</f>
        <v>0</v>
      </c>
      <c r="AC183" s="4">
        <f>IF(AND(SUMIFS(Investors!$P:$P,Investors!$A:$A,$A183,Investors!$G:$G,$B183)-$B$2&lt;=AC$4,SUMIFS(Investors!$P:$P,Investors!$A:$A,$A183,Investors!$G:$G,$B183)-$B$2&gt;AB$4),SUMIFS(Investors!$Q:$Q,Investors!$A:$A,$A183,Investors!$G:$G,$B183),0)</f>
        <v>0</v>
      </c>
    </row>
    <row r="184" spans="1:29">
      <c r="A184" t="s">
        <v>438</v>
      </c>
      <c r="B184" t="s">
        <v>41</v>
      </c>
      <c r="C184" s="4">
        <f t="shared" si="3"/>
        <v>0</v>
      </c>
      <c r="E184" s="4">
        <f>IF(AND(SUMIFS(Investors!$P:$P,Investors!$A:$A,$A184,Investors!$G:$G,$B184)-$B$2&lt;=E$4,SUMIFS(Investors!$P:$P,Investors!$A:$A,$A184,Investors!$G:$G,$B184)-$B$2&gt;D$4),SUMIFS(Investors!$Q:$Q,Investors!$A:$A,$A184,Investors!$G:$G,$B184),0)</f>
        <v>0</v>
      </c>
      <c r="F184" s="4">
        <f>IF(AND(SUMIFS(Investors!$P:$P,Investors!$A:$A,$A184,Investors!$G:$G,$B184)-$B$2&lt;=F$4,SUMIFS(Investors!$P:$P,Investors!$A:$A,$A184,Investors!$G:$G,$B184)-$B$2&gt;E$4),SUMIFS(Investors!$Q:$Q,Investors!$A:$A,$A184,Investors!$G:$G,$B184),0)</f>
        <v>0</v>
      </c>
      <c r="G184" s="4">
        <f>IF(AND(SUMIFS(Investors!$P:$P,Investors!$A:$A,$A184,Investors!$G:$G,$B184)-$B$2&lt;=G$4,SUMIFS(Investors!$P:$P,Investors!$A:$A,$A184,Investors!$G:$G,$B184)-$B$2&gt;F$4),SUMIFS(Investors!$Q:$Q,Investors!$A:$A,$A184,Investors!$G:$G,$B184),0)</f>
        <v>0</v>
      </c>
      <c r="H184" s="4">
        <f>IF(AND(SUMIFS(Investors!$P:$P,Investors!$A:$A,$A184,Investors!$G:$G,$B184)-$B$2&lt;=H$4,SUMIFS(Investors!$P:$P,Investors!$A:$A,$A184,Investors!$G:$G,$B184)-$B$2&gt;G$4),SUMIFS(Investors!$Q:$Q,Investors!$A:$A,$A184,Investors!$G:$G,$B184),0)</f>
        <v>0</v>
      </c>
      <c r="I184" s="4">
        <f>IF(AND(SUMIFS(Investors!$P:$P,Investors!$A:$A,$A184,Investors!$G:$G,$B184)-$B$2&lt;=I$4,SUMIFS(Investors!$P:$P,Investors!$A:$A,$A184,Investors!$G:$G,$B184)-$B$2&gt;H$4),SUMIFS(Investors!$Q:$Q,Investors!$A:$A,$A184,Investors!$G:$G,$B184),0)</f>
        <v>0</v>
      </c>
      <c r="J184" s="4">
        <f>IF(AND(SUMIFS(Investors!$P:$P,Investors!$A:$A,$A184,Investors!$G:$G,$B184)-$B$2&lt;=J$4,SUMIFS(Investors!$P:$P,Investors!$A:$A,$A184,Investors!$G:$G,$B184)-$B$2&gt;I$4),SUMIFS(Investors!$Q:$Q,Investors!$A:$A,$A184,Investors!$G:$G,$B184),0)</f>
        <v>0</v>
      </c>
      <c r="K184" s="4">
        <f>IF(AND(SUMIFS(Investors!$P:$P,Investors!$A:$A,$A184,Investors!$G:$G,$B184)-$B$2&lt;=K$4,SUMIFS(Investors!$P:$P,Investors!$A:$A,$A184,Investors!$G:$G,$B184)-$B$2&gt;J$4),SUMIFS(Investors!$Q:$Q,Investors!$A:$A,$A184,Investors!$G:$G,$B184),0)</f>
        <v>0</v>
      </c>
      <c r="L184" s="4">
        <f>IF(AND(SUMIFS(Investors!$P:$P,Investors!$A:$A,$A184,Investors!$G:$G,$B184)-$B$2&lt;=L$4,SUMIFS(Investors!$P:$P,Investors!$A:$A,$A184,Investors!$G:$G,$B184)-$B$2&gt;K$4),SUMIFS(Investors!$Q:$Q,Investors!$A:$A,$A184,Investors!$G:$G,$B184),0)</f>
        <v>0</v>
      </c>
      <c r="M184" s="4">
        <f>IF(AND(SUMIFS(Investors!$P:$P,Investors!$A:$A,$A184,Investors!$G:$G,$B184)-$B$2&lt;=M$4,SUMIFS(Investors!$P:$P,Investors!$A:$A,$A184,Investors!$G:$G,$B184)-$B$2&gt;L$4),SUMIFS(Investors!$Q:$Q,Investors!$A:$A,$A184,Investors!$G:$G,$B184),0)</f>
        <v>0</v>
      </c>
      <c r="N184" s="4">
        <f>IF(AND(SUMIFS(Investors!$P:$P,Investors!$A:$A,$A184,Investors!$G:$G,$B184)-$B$2&lt;=N$4,SUMIFS(Investors!$P:$P,Investors!$A:$A,$A184,Investors!$G:$G,$B184)-$B$2&gt;M$4),SUMIFS(Investors!$Q:$Q,Investors!$A:$A,$A184,Investors!$G:$G,$B184),0)</f>
        <v>0</v>
      </c>
      <c r="O184" s="4">
        <f>IF(AND(SUMIFS(Investors!$P:$P,Investors!$A:$A,$A184,Investors!$G:$G,$B184)-$B$2&lt;=O$4,SUMIFS(Investors!$P:$P,Investors!$A:$A,$A184,Investors!$G:$G,$B184)-$B$2&gt;N$4),SUMIFS(Investors!$Q:$Q,Investors!$A:$A,$A184,Investors!$G:$G,$B184),0)</f>
        <v>0</v>
      </c>
      <c r="P184" s="4">
        <f>IF(AND(SUMIFS(Investors!$P:$P,Investors!$A:$A,$A184,Investors!$G:$G,$B184)-$B$2&lt;=P$4,SUMIFS(Investors!$P:$P,Investors!$A:$A,$A184,Investors!$G:$G,$B184)-$B$2&gt;O$4),SUMIFS(Investors!$Q:$Q,Investors!$A:$A,$A184,Investors!$G:$G,$B184),0)</f>
        <v>0</v>
      </c>
      <c r="Q184" s="4">
        <f>IF(AND(SUMIFS(Investors!$P:$P,Investors!$A:$A,$A184,Investors!$G:$G,$B184)-$B$2&lt;=Q$4,SUMIFS(Investors!$P:$P,Investors!$A:$A,$A184,Investors!$G:$G,$B184)-$B$2&gt;P$4),SUMIFS(Investors!$Q:$Q,Investors!$A:$A,$A184,Investors!$G:$G,$B184),0)</f>
        <v>0</v>
      </c>
      <c r="R184" s="4">
        <f>IF(AND(SUMIFS(Investors!$P:$P,Investors!$A:$A,$A184,Investors!$G:$G,$B184)-$B$2&lt;=R$4,SUMIFS(Investors!$P:$P,Investors!$A:$A,$A184,Investors!$G:$G,$B184)-$B$2&gt;Q$4),SUMIFS(Investors!$Q:$Q,Investors!$A:$A,$A184,Investors!$G:$G,$B184),0)</f>
        <v>0</v>
      </c>
      <c r="S184" s="4">
        <f>IF(AND(SUMIFS(Investors!$P:$P,Investors!$A:$A,$A184,Investors!$G:$G,$B184)-$B$2&lt;=S$4,SUMIFS(Investors!$P:$P,Investors!$A:$A,$A184,Investors!$G:$G,$B184)-$B$2&gt;R$4),SUMIFS(Investors!$Q:$Q,Investors!$A:$A,$A184,Investors!$G:$G,$B184),0)</f>
        <v>0</v>
      </c>
      <c r="T184" s="4">
        <f>IF(AND(SUMIFS(Investors!$P:$P,Investors!$A:$A,$A184,Investors!$G:$G,$B184)-$B$2&lt;=T$4,SUMIFS(Investors!$P:$P,Investors!$A:$A,$A184,Investors!$G:$G,$B184)-$B$2&gt;S$4),SUMIFS(Investors!$Q:$Q,Investors!$A:$A,$A184,Investors!$G:$G,$B184),0)</f>
        <v>0</v>
      </c>
      <c r="U184" s="4">
        <f>IF(AND(SUMIFS(Investors!$P:$P,Investors!$A:$A,$A184,Investors!$G:$G,$B184)-$B$2&lt;=U$4,SUMIFS(Investors!$P:$P,Investors!$A:$A,$A184,Investors!$G:$G,$B184)-$B$2&gt;T$4),SUMIFS(Investors!$Q:$Q,Investors!$A:$A,$A184,Investors!$G:$G,$B184),0)</f>
        <v>0</v>
      </c>
      <c r="V184" s="4">
        <f>IF(AND(SUMIFS(Investors!$P:$P,Investors!$A:$A,$A184,Investors!$G:$G,$B184)-$B$2&lt;=V$4,SUMIFS(Investors!$P:$P,Investors!$A:$A,$A184,Investors!$G:$G,$B184)-$B$2&gt;U$4),SUMIFS(Investors!$Q:$Q,Investors!$A:$A,$A184,Investors!$G:$G,$B184),0)</f>
        <v>0</v>
      </c>
      <c r="W184" s="4">
        <f>IF(AND(SUMIFS(Investors!$P:$P,Investors!$A:$A,$A184,Investors!$G:$G,$B184)-$B$2&lt;=W$4,SUMIFS(Investors!$P:$P,Investors!$A:$A,$A184,Investors!$G:$G,$B184)-$B$2&gt;V$4),SUMIFS(Investors!$Q:$Q,Investors!$A:$A,$A184,Investors!$G:$G,$B184),0)</f>
        <v>0</v>
      </c>
      <c r="X184" s="4">
        <f>IF(AND(SUMIFS(Investors!$P:$P,Investors!$A:$A,$A184,Investors!$G:$G,$B184)-$B$2&lt;=X$4,SUMIFS(Investors!$P:$P,Investors!$A:$A,$A184,Investors!$G:$G,$B184)-$B$2&gt;W$4),SUMIFS(Investors!$Q:$Q,Investors!$A:$A,$A184,Investors!$G:$G,$B184),0)</f>
        <v>0</v>
      </c>
      <c r="Y184" s="4">
        <f>IF(AND(SUMIFS(Investors!$P:$P,Investors!$A:$A,$A184,Investors!$G:$G,$B184)-$B$2&lt;=Y$4,SUMIFS(Investors!$P:$P,Investors!$A:$A,$A184,Investors!$G:$G,$B184)-$B$2&gt;X$4),SUMIFS(Investors!$Q:$Q,Investors!$A:$A,$A184,Investors!$G:$G,$B184),0)</f>
        <v>0</v>
      </c>
      <c r="Z184" s="4">
        <f>IF(AND(SUMIFS(Investors!$P:$P,Investors!$A:$A,$A184,Investors!$G:$G,$B184)-$B$2&lt;=Z$4,SUMIFS(Investors!$P:$P,Investors!$A:$A,$A184,Investors!$G:$G,$B184)-$B$2&gt;Y$4),SUMIFS(Investors!$Q:$Q,Investors!$A:$A,$A184,Investors!$G:$G,$B184),0)</f>
        <v>0</v>
      </c>
      <c r="AA184" s="4">
        <f>IF(AND(SUMIFS(Investors!$P:$P,Investors!$A:$A,$A184,Investors!$G:$G,$B184)-$B$2&lt;=AA$4,SUMIFS(Investors!$P:$P,Investors!$A:$A,$A184,Investors!$G:$G,$B184)-$B$2&gt;Z$4),SUMIFS(Investors!$Q:$Q,Investors!$A:$A,$A184,Investors!$G:$G,$B184),0)</f>
        <v>0</v>
      </c>
      <c r="AB184" s="4">
        <f>IF(AND(SUMIFS(Investors!$P:$P,Investors!$A:$A,$A184,Investors!$G:$G,$B184)-$B$2&lt;=AB$4,SUMIFS(Investors!$P:$P,Investors!$A:$A,$A184,Investors!$G:$G,$B184)-$B$2&gt;AA$4),SUMIFS(Investors!$Q:$Q,Investors!$A:$A,$A184,Investors!$G:$G,$B184),0)</f>
        <v>0</v>
      </c>
      <c r="AC184" s="4">
        <f>IF(AND(SUMIFS(Investors!$P:$P,Investors!$A:$A,$A184,Investors!$G:$G,$B184)-$B$2&lt;=AC$4,SUMIFS(Investors!$P:$P,Investors!$A:$A,$A184,Investors!$G:$G,$B184)-$B$2&gt;AB$4),SUMIFS(Investors!$Q:$Q,Investors!$A:$A,$A184,Investors!$G:$G,$B184),0)</f>
        <v>0</v>
      </c>
    </row>
    <row r="185" spans="1:29">
      <c r="A185" t="s">
        <v>438</v>
      </c>
      <c r="B185" t="s">
        <v>41</v>
      </c>
      <c r="C185" s="4">
        <f t="shared" si="3"/>
        <v>0</v>
      </c>
      <c r="E185" s="4">
        <f>IF(AND(SUMIFS(Investors!$P:$P,Investors!$A:$A,$A185,Investors!$G:$G,$B185)-$B$2&lt;=E$4,SUMIFS(Investors!$P:$P,Investors!$A:$A,$A185,Investors!$G:$G,$B185)-$B$2&gt;D$4),SUMIFS(Investors!$Q:$Q,Investors!$A:$A,$A185,Investors!$G:$G,$B185),0)</f>
        <v>0</v>
      </c>
      <c r="F185" s="4">
        <f>IF(AND(SUMIFS(Investors!$P:$P,Investors!$A:$A,$A185,Investors!$G:$G,$B185)-$B$2&lt;=F$4,SUMIFS(Investors!$P:$P,Investors!$A:$A,$A185,Investors!$G:$G,$B185)-$B$2&gt;E$4),SUMIFS(Investors!$Q:$Q,Investors!$A:$A,$A185,Investors!$G:$G,$B185),0)</f>
        <v>0</v>
      </c>
      <c r="G185" s="4">
        <f>IF(AND(SUMIFS(Investors!$P:$P,Investors!$A:$A,$A185,Investors!$G:$G,$B185)-$B$2&lt;=G$4,SUMIFS(Investors!$P:$P,Investors!$A:$A,$A185,Investors!$G:$G,$B185)-$B$2&gt;F$4),SUMIFS(Investors!$Q:$Q,Investors!$A:$A,$A185,Investors!$G:$G,$B185),0)</f>
        <v>0</v>
      </c>
      <c r="H185" s="4">
        <f>IF(AND(SUMIFS(Investors!$P:$P,Investors!$A:$A,$A185,Investors!$G:$G,$B185)-$B$2&lt;=H$4,SUMIFS(Investors!$P:$P,Investors!$A:$A,$A185,Investors!$G:$G,$B185)-$B$2&gt;G$4),SUMIFS(Investors!$Q:$Q,Investors!$A:$A,$A185,Investors!$G:$G,$B185),0)</f>
        <v>0</v>
      </c>
      <c r="I185" s="4">
        <f>IF(AND(SUMIFS(Investors!$P:$P,Investors!$A:$A,$A185,Investors!$G:$G,$B185)-$B$2&lt;=I$4,SUMIFS(Investors!$P:$P,Investors!$A:$A,$A185,Investors!$G:$G,$B185)-$B$2&gt;H$4),SUMIFS(Investors!$Q:$Q,Investors!$A:$A,$A185,Investors!$G:$G,$B185),0)</f>
        <v>0</v>
      </c>
      <c r="J185" s="4">
        <f>IF(AND(SUMIFS(Investors!$P:$P,Investors!$A:$A,$A185,Investors!$G:$G,$B185)-$B$2&lt;=J$4,SUMIFS(Investors!$P:$P,Investors!$A:$A,$A185,Investors!$G:$G,$B185)-$B$2&gt;I$4),SUMIFS(Investors!$Q:$Q,Investors!$A:$A,$A185,Investors!$G:$G,$B185),0)</f>
        <v>0</v>
      </c>
      <c r="K185" s="4">
        <f>IF(AND(SUMIFS(Investors!$P:$P,Investors!$A:$A,$A185,Investors!$G:$G,$B185)-$B$2&lt;=K$4,SUMIFS(Investors!$P:$P,Investors!$A:$A,$A185,Investors!$G:$G,$B185)-$B$2&gt;J$4),SUMIFS(Investors!$Q:$Q,Investors!$A:$A,$A185,Investors!$G:$G,$B185),0)</f>
        <v>0</v>
      </c>
      <c r="L185" s="4">
        <f>IF(AND(SUMIFS(Investors!$P:$P,Investors!$A:$A,$A185,Investors!$G:$G,$B185)-$B$2&lt;=L$4,SUMIFS(Investors!$P:$P,Investors!$A:$A,$A185,Investors!$G:$G,$B185)-$B$2&gt;K$4),SUMIFS(Investors!$Q:$Q,Investors!$A:$A,$A185,Investors!$G:$G,$B185),0)</f>
        <v>0</v>
      </c>
      <c r="M185" s="4">
        <f>IF(AND(SUMIFS(Investors!$P:$P,Investors!$A:$A,$A185,Investors!$G:$G,$B185)-$B$2&lt;=M$4,SUMIFS(Investors!$P:$P,Investors!$A:$A,$A185,Investors!$G:$G,$B185)-$B$2&gt;L$4),SUMIFS(Investors!$Q:$Q,Investors!$A:$A,$A185,Investors!$G:$G,$B185),0)</f>
        <v>0</v>
      </c>
      <c r="N185" s="4">
        <f>IF(AND(SUMIFS(Investors!$P:$P,Investors!$A:$A,$A185,Investors!$G:$G,$B185)-$B$2&lt;=N$4,SUMIFS(Investors!$P:$P,Investors!$A:$A,$A185,Investors!$G:$G,$B185)-$B$2&gt;M$4),SUMIFS(Investors!$Q:$Q,Investors!$A:$A,$A185,Investors!$G:$G,$B185),0)</f>
        <v>0</v>
      </c>
      <c r="O185" s="4">
        <f>IF(AND(SUMIFS(Investors!$P:$P,Investors!$A:$A,$A185,Investors!$G:$G,$B185)-$B$2&lt;=O$4,SUMIFS(Investors!$P:$P,Investors!$A:$A,$A185,Investors!$G:$G,$B185)-$B$2&gt;N$4),SUMIFS(Investors!$Q:$Q,Investors!$A:$A,$A185,Investors!$G:$G,$B185),0)</f>
        <v>0</v>
      </c>
      <c r="P185" s="4">
        <f>IF(AND(SUMIFS(Investors!$P:$P,Investors!$A:$A,$A185,Investors!$G:$G,$B185)-$B$2&lt;=P$4,SUMIFS(Investors!$P:$P,Investors!$A:$A,$A185,Investors!$G:$G,$B185)-$B$2&gt;O$4),SUMIFS(Investors!$Q:$Q,Investors!$A:$A,$A185,Investors!$G:$G,$B185),0)</f>
        <v>0</v>
      </c>
      <c r="Q185" s="4">
        <f>IF(AND(SUMIFS(Investors!$P:$P,Investors!$A:$A,$A185,Investors!$G:$G,$B185)-$B$2&lt;=Q$4,SUMIFS(Investors!$P:$P,Investors!$A:$A,$A185,Investors!$G:$G,$B185)-$B$2&gt;P$4),SUMIFS(Investors!$Q:$Q,Investors!$A:$A,$A185,Investors!$G:$G,$B185),0)</f>
        <v>0</v>
      </c>
      <c r="R185" s="4">
        <f>IF(AND(SUMIFS(Investors!$P:$P,Investors!$A:$A,$A185,Investors!$G:$G,$B185)-$B$2&lt;=R$4,SUMIFS(Investors!$P:$P,Investors!$A:$A,$A185,Investors!$G:$G,$B185)-$B$2&gt;Q$4),SUMIFS(Investors!$Q:$Q,Investors!$A:$A,$A185,Investors!$G:$G,$B185),0)</f>
        <v>0</v>
      </c>
      <c r="S185" s="4">
        <f>IF(AND(SUMIFS(Investors!$P:$P,Investors!$A:$A,$A185,Investors!$G:$G,$B185)-$B$2&lt;=S$4,SUMIFS(Investors!$P:$P,Investors!$A:$A,$A185,Investors!$G:$G,$B185)-$B$2&gt;R$4),SUMIFS(Investors!$Q:$Q,Investors!$A:$A,$A185,Investors!$G:$G,$B185),0)</f>
        <v>0</v>
      </c>
      <c r="T185" s="4">
        <f>IF(AND(SUMIFS(Investors!$P:$P,Investors!$A:$A,$A185,Investors!$G:$G,$B185)-$B$2&lt;=T$4,SUMIFS(Investors!$P:$P,Investors!$A:$A,$A185,Investors!$G:$G,$B185)-$B$2&gt;S$4),SUMIFS(Investors!$Q:$Q,Investors!$A:$A,$A185,Investors!$G:$G,$B185),0)</f>
        <v>0</v>
      </c>
      <c r="U185" s="4">
        <f>IF(AND(SUMIFS(Investors!$P:$P,Investors!$A:$A,$A185,Investors!$G:$G,$B185)-$B$2&lt;=U$4,SUMIFS(Investors!$P:$P,Investors!$A:$A,$A185,Investors!$G:$G,$B185)-$B$2&gt;T$4),SUMIFS(Investors!$Q:$Q,Investors!$A:$A,$A185,Investors!$G:$G,$B185),0)</f>
        <v>0</v>
      </c>
      <c r="V185" s="4">
        <f>IF(AND(SUMIFS(Investors!$P:$P,Investors!$A:$A,$A185,Investors!$G:$G,$B185)-$B$2&lt;=V$4,SUMIFS(Investors!$P:$P,Investors!$A:$A,$A185,Investors!$G:$G,$B185)-$B$2&gt;U$4),SUMIFS(Investors!$Q:$Q,Investors!$A:$A,$A185,Investors!$G:$G,$B185),0)</f>
        <v>0</v>
      </c>
      <c r="W185" s="4">
        <f>IF(AND(SUMIFS(Investors!$P:$P,Investors!$A:$A,$A185,Investors!$G:$G,$B185)-$B$2&lt;=W$4,SUMIFS(Investors!$P:$P,Investors!$A:$A,$A185,Investors!$G:$G,$B185)-$B$2&gt;V$4),SUMIFS(Investors!$Q:$Q,Investors!$A:$A,$A185,Investors!$G:$G,$B185),0)</f>
        <v>0</v>
      </c>
      <c r="X185" s="4">
        <f>IF(AND(SUMIFS(Investors!$P:$P,Investors!$A:$A,$A185,Investors!$G:$G,$B185)-$B$2&lt;=X$4,SUMIFS(Investors!$P:$P,Investors!$A:$A,$A185,Investors!$G:$G,$B185)-$B$2&gt;W$4),SUMIFS(Investors!$Q:$Q,Investors!$A:$A,$A185,Investors!$G:$G,$B185),0)</f>
        <v>0</v>
      </c>
      <c r="Y185" s="4">
        <f>IF(AND(SUMIFS(Investors!$P:$P,Investors!$A:$A,$A185,Investors!$G:$G,$B185)-$B$2&lt;=Y$4,SUMIFS(Investors!$P:$P,Investors!$A:$A,$A185,Investors!$G:$G,$B185)-$B$2&gt;X$4),SUMIFS(Investors!$Q:$Q,Investors!$A:$A,$A185,Investors!$G:$G,$B185),0)</f>
        <v>0</v>
      </c>
      <c r="Z185" s="4">
        <f>IF(AND(SUMIFS(Investors!$P:$P,Investors!$A:$A,$A185,Investors!$G:$G,$B185)-$B$2&lt;=Z$4,SUMIFS(Investors!$P:$P,Investors!$A:$A,$A185,Investors!$G:$G,$B185)-$B$2&gt;Y$4),SUMIFS(Investors!$Q:$Q,Investors!$A:$A,$A185,Investors!$G:$G,$B185),0)</f>
        <v>0</v>
      </c>
      <c r="AA185" s="4">
        <f>IF(AND(SUMIFS(Investors!$P:$P,Investors!$A:$A,$A185,Investors!$G:$G,$B185)-$B$2&lt;=AA$4,SUMIFS(Investors!$P:$P,Investors!$A:$A,$A185,Investors!$G:$G,$B185)-$B$2&gt;Z$4),SUMIFS(Investors!$Q:$Q,Investors!$A:$A,$A185,Investors!$G:$G,$B185),0)</f>
        <v>0</v>
      </c>
      <c r="AB185" s="4">
        <f>IF(AND(SUMIFS(Investors!$P:$P,Investors!$A:$A,$A185,Investors!$G:$G,$B185)-$B$2&lt;=AB$4,SUMIFS(Investors!$P:$P,Investors!$A:$A,$A185,Investors!$G:$G,$B185)-$B$2&gt;AA$4),SUMIFS(Investors!$Q:$Q,Investors!$A:$A,$A185,Investors!$G:$G,$B185),0)</f>
        <v>0</v>
      </c>
      <c r="AC185" s="4">
        <f>IF(AND(SUMIFS(Investors!$P:$P,Investors!$A:$A,$A185,Investors!$G:$G,$B185)-$B$2&lt;=AC$4,SUMIFS(Investors!$P:$P,Investors!$A:$A,$A185,Investors!$G:$G,$B185)-$B$2&gt;AB$4),SUMIFS(Investors!$Q:$Q,Investors!$A:$A,$A185,Investors!$G:$G,$B185),0)</f>
        <v>0</v>
      </c>
    </row>
    <row r="186" spans="1:29">
      <c r="A186" t="s">
        <v>440</v>
      </c>
      <c r="B186" t="s">
        <v>35</v>
      </c>
      <c r="C186" s="4">
        <f t="shared" si="3"/>
        <v>0</v>
      </c>
      <c r="E186" s="4">
        <f>IF(AND(SUMIFS(Investors!$P:$P,Investors!$A:$A,$A186,Investors!$G:$G,$B186)-$B$2&lt;=E$4,SUMIFS(Investors!$P:$P,Investors!$A:$A,$A186,Investors!$G:$G,$B186)-$B$2&gt;D$4),SUMIFS(Investors!$Q:$Q,Investors!$A:$A,$A186,Investors!$G:$G,$B186),0)</f>
        <v>0</v>
      </c>
      <c r="F186" s="4">
        <f>IF(AND(SUMIFS(Investors!$P:$P,Investors!$A:$A,$A186,Investors!$G:$G,$B186)-$B$2&lt;=F$4,SUMIFS(Investors!$P:$P,Investors!$A:$A,$A186,Investors!$G:$G,$B186)-$B$2&gt;E$4),SUMIFS(Investors!$Q:$Q,Investors!$A:$A,$A186,Investors!$G:$G,$B186),0)</f>
        <v>0</v>
      </c>
      <c r="G186" s="4">
        <f>IF(AND(SUMIFS(Investors!$P:$P,Investors!$A:$A,$A186,Investors!$G:$G,$B186)-$B$2&lt;=G$4,SUMIFS(Investors!$P:$P,Investors!$A:$A,$A186,Investors!$G:$G,$B186)-$B$2&gt;F$4),SUMIFS(Investors!$Q:$Q,Investors!$A:$A,$A186,Investors!$G:$G,$B186),0)</f>
        <v>0</v>
      </c>
      <c r="H186" s="4">
        <f>IF(AND(SUMIFS(Investors!$P:$P,Investors!$A:$A,$A186,Investors!$G:$G,$B186)-$B$2&lt;=H$4,SUMIFS(Investors!$P:$P,Investors!$A:$A,$A186,Investors!$G:$G,$B186)-$B$2&gt;G$4),SUMIFS(Investors!$Q:$Q,Investors!$A:$A,$A186,Investors!$G:$G,$B186),0)</f>
        <v>0</v>
      </c>
      <c r="I186" s="4">
        <f>IF(AND(SUMIFS(Investors!$P:$P,Investors!$A:$A,$A186,Investors!$G:$G,$B186)-$B$2&lt;=I$4,SUMIFS(Investors!$P:$P,Investors!$A:$A,$A186,Investors!$G:$G,$B186)-$B$2&gt;H$4),SUMIFS(Investors!$Q:$Q,Investors!$A:$A,$A186,Investors!$G:$G,$B186),0)</f>
        <v>0</v>
      </c>
      <c r="J186" s="4">
        <f>IF(AND(SUMIFS(Investors!$P:$P,Investors!$A:$A,$A186,Investors!$G:$G,$B186)-$B$2&lt;=J$4,SUMIFS(Investors!$P:$P,Investors!$A:$A,$A186,Investors!$G:$G,$B186)-$B$2&gt;I$4),SUMIFS(Investors!$Q:$Q,Investors!$A:$A,$A186,Investors!$G:$G,$B186),0)</f>
        <v>0</v>
      </c>
      <c r="K186" s="4">
        <f>IF(AND(SUMIFS(Investors!$P:$P,Investors!$A:$A,$A186,Investors!$G:$G,$B186)-$B$2&lt;=K$4,SUMIFS(Investors!$P:$P,Investors!$A:$A,$A186,Investors!$G:$G,$B186)-$B$2&gt;J$4),SUMIFS(Investors!$Q:$Q,Investors!$A:$A,$A186,Investors!$G:$G,$B186),0)</f>
        <v>0</v>
      </c>
      <c r="L186" s="4">
        <f>IF(AND(SUMIFS(Investors!$P:$P,Investors!$A:$A,$A186,Investors!$G:$G,$B186)-$B$2&lt;=L$4,SUMIFS(Investors!$P:$P,Investors!$A:$A,$A186,Investors!$G:$G,$B186)-$B$2&gt;K$4),SUMIFS(Investors!$Q:$Q,Investors!$A:$A,$A186,Investors!$G:$G,$B186),0)</f>
        <v>0</v>
      </c>
      <c r="M186" s="4">
        <f>IF(AND(SUMIFS(Investors!$P:$P,Investors!$A:$A,$A186,Investors!$G:$G,$B186)-$B$2&lt;=M$4,SUMIFS(Investors!$P:$P,Investors!$A:$A,$A186,Investors!$G:$G,$B186)-$B$2&gt;L$4),SUMIFS(Investors!$Q:$Q,Investors!$A:$A,$A186,Investors!$G:$G,$B186),0)</f>
        <v>0</v>
      </c>
      <c r="N186" s="4">
        <f>IF(AND(SUMIFS(Investors!$P:$P,Investors!$A:$A,$A186,Investors!$G:$G,$B186)-$B$2&lt;=N$4,SUMIFS(Investors!$P:$P,Investors!$A:$A,$A186,Investors!$G:$G,$B186)-$B$2&gt;M$4),SUMIFS(Investors!$Q:$Q,Investors!$A:$A,$A186,Investors!$G:$G,$B186),0)</f>
        <v>0</v>
      </c>
      <c r="O186" s="4">
        <f>IF(AND(SUMIFS(Investors!$P:$P,Investors!$A:$A,$A186,Investors!$G:$G,$B186)-$B$2&lt;=O$4,SUMIFS(Investors!$P:$P,Investors!$A:$A,$A186,Investors!$G:$G,$B186)-$B$2&gt;N$4),SUMIFS(Investors!$Q:$Q,Investors!$A:$A,$A186,Investors!$G:$G,$B186),0)</f>
        <v>0</v>
      </c>
      <c r="P186" s="4">
        <f>IF(AND(SUMIFS(Investors!$P:$P,Investors!$A:$A,$A186,Investors!$G:$G,$B186)-$B$2&lt;=P$4,SUMIFS(Investors!$P:$P,Investors!$A:$A,$A186,Investors!$G:$G,$B186)-$B$2&gt;O$4),SUMIFS(Investors!$Q:$Q,Investors!$A:$A,$A186,Investors!$G:$G,$B186),0)</f>
        <v>0</v>
      </c>
      <c r="Q186" s="4">
        <f>IF(AND(SUMIFS(Investors!$P:$P,Investors!$A:$A,$A186,Investors!$G:$G,$B186)-$B$2&lt;=Q$4,SUMIFS(Investors!$P:$P,Investors!$A:$A,$A186,Investors!$G:$G,$B186)-$B$2&gt;P$4),SUMIFS(Investors!$Q:$Q,Investors!$A:$A,$A186,Investors!$G:$G,$B186),0)</f>
        <v>0</v>
      </c>
      <c r="R186" s="4">
        <f>IF(AND(SUMIFS(Investors!$P:$P,Investors!$A:$A,$A186,Investors!$G:$G,$B186)-$B$2&lt;=R$4,SUMIFS(Investors!$P:$P,Investors!$A:$A,$A186,Investors!$G:$G,$B186)-$B$2&gt;Q$4),SUMIFS(Investors!$Q:$Q,Investors!$A:$A,$A186,Investors!$G:$G,$B186),0)</f>
        <v>0</v>
      </c>
      <c r="S186" s="4">
        <f>IF(AND(SUMIFS(Investors!$P:$P,Investors!$A:$A,$A186,Investors!$G:$G,$B186)-$B$2&lt;=S$4,SUMIFS(Investors!$P:$P,Investors!$A:$A,$A186,Investors!$G:$G,$B186)-$B$2&gt;R$4),SUMIFS(Investors!$Q:$Q,Investors!$A:$A,$A186,Investors!$G:$G,$B186),0)</f>
        <v>0</v>
      </c>
      <c r="T186" s="4">
        <f>IF(AND(SUMIFS(Investors!$P:$P,Investors!$A:$A,$A186,Investors!$G:$G,$B186)-$B$2&lt;=T$4,SUMIFS(Investors!$P:$P,Investors!$A:$A,$A186,Investors!$G:$G,$B186)-$B$2&gt;S$4),SUMIFS(Investors!$Q:$Q,Investors!$A:$A,$A186,Investors!$G:$G,$B186),0)</f>
        <v>0</v>
      </c>
      <c r="U186" s="4">
        <f>IF(AND(SUMIFS(Investors!$P:$P,Investors!$A:$A,$A186,Investors!$G:$G,$B186)-$B$2&lt;=U$4,SUMIFS(Investors!$P:$P,Investors!$A:$A,$A186,Investors!$G:$G,$B186)-$B$2&gt;T$4),SUMIFS(Investors!$Q:$Q,Investors!$A:$A,$A186,Investors!$G:$G,$B186),0)</f>
        <v>0</v>
      </c>
      <c r="V186" s="4">
        <f>IF(AND(SUMIFS(Investors!$P:$P,Investors!$A:$A,$A186,Investors!$G:$G,$B186)-$B$2&lt;=V$4,SUMIFS(Investors!$P:$P,Investors!$A:$A,$A186,Investors!$G:$G,$B186)-$B$2&gt;U$4),SUMIFS(Investors!$Q:$Q,Investors!$A:$A,$A186,Investors!$G:$G,$B186),0)</f>
        <v>0</v>
      </c>
      <c r="W186" s="4">
        <f>IF(AND(SUMIFS(Investors!$P:$P,Investors!$A:$A,$A186,Investors!$G:$G,$B186)-$B$2&lt;=W$4,SUMIFS(Investors!$P:$P,Investors!$A:$A,$A186,Investors!$G:$G,$B186)-$B$2&gt;V$4),SUMIFS(Investors!$Q:$Q,Investors!$A:$A,$A186,Investors!$G:$G,$B186),0)</f>
        <v>0</v>
      </c>
      <c r="X186" s="4">
        <f>IF(AND(SUMIFS(Investors!$P:$P,Investors!$A:$A,$A186,Investors!$G:$G,$B186)-$B$2&lt;=X$4,SUMIFS(Investors!$P:$P,Investors!$A:$A,$A186,Investors!$G:$G,$B186)-$B$2&gt;W$4),SUMIFS(Investors!$Q:$Q,Investors!$A:$A,$A186,Investors!$G:$G,$B186),0)</f>
        <v>0</v>
      </c>
      <c r="Y186" s="4">
        <f>IF(AND(SUMIFS(Investors!$P:$P,Investors!$A:$A,$A186,Investors!$G:$G,$B186)-$B$2&lt;=Y$4,SUMIFS(Investors!$P:$P,Investors!$A:$A,$A186,Investors!$G:$G,$B186)-$B$2&gt;X$4),SUMIFS(Investors!$Q:$Q,Investors!$A:$A,$A186,Investors!$G:$G,$B186),0)</f>
        <v>0</v>
      </c>
      <c r="Z186" s="4">
        <f>IF(AND(SUMIFS(Investors!$P:$P,Investors!$A:$A,$A186,Investors!$G:$G,$B186)-$B$2&lt;=Z$4,SUMIFS(Investors!$P:$P,Investors!$A:$A,$A186,Investors!$G:$G,$B186)-$B$2&gt;Y$4),SUMIFS(Investors!$Q:$Q,Investors!$A:$A,$A186,Investors!$G:$G,$B186),0)</f>
        <v>0</v>
      </c>
      <c r="AA186" s="4">
        <f>IF(AND(SUMIFS(Investors!$P:$P,Investors!$A:$A,$A186,Investors!$G:$G,$B186)-$B$2&lt;=AA$4,SUMIFS(Investors!$P:$P,Investors!$A:$A,$A186,Investors!$G:$G,$B186)-$B$2&gt;Z$4),SUMIFS(Investors!$Q:$Q,Investors!$A:$A,$A186,Investors!$G:$G,$B186),0)</f>
        <v>0</v>
      </c>
      <c r="AB186" s="4">
        <f>IF(AND(SUMIFS(Investors!$P:$P,Investors!$A:$A,$A186,Investors!$G:$G,$B186)-$B$2&lt;=AB$4,SUMIFS(Investors!$P:$P,Investors!$A:$A,$A186,Investors!$G:$G,$B186)-$B$2&gt;AA$4),SUMIFS(Investors!$Q:$Q,Investors!$A:$A,$A186,Investors!$G:$G,$B186),0)</f>
        <v>0</v>
      </c>
      <c r="AC186" s="4">
        <f>IF(AND(SUMIFS(Investors!$P:$P,Investors!$A:$A,$A186,Investors!$G:$G,$B186)-$B$2&lt;=AC$4,SUMIFS(Investors!$P:$P,Investors!$A:$A,$A186,Investors!$G:$G,$B186)-$B$2&gt;AB$4),SUMIFS(Investors!$Q:$Q,Investors!$A:$A,$A186,Investors!$G:$G,$B186),0)</f>
        <v>0</v>
      </c>
    </row>
    <row r="187" spans="1:29">
      <c r="A187" t="s">
        <v>440</v>
      </c>
      <c r="B187" t="s">
        <v>36</v>
      </c>
      <c r="C187" s="4">
        <f t="shared" si="3"/>
        <v>0</v>
      </c>
      <c r="E187" s="4">
        <f>IF(AND(SUMIFS(Investors!$P:$P,Investors!$A:$A,$A187,Investors!$G:$G,$B187)-$B$2&lt;=E$4,SUMIFS(Investors!$P:$P,Investors!$A:$A,$A187,Investors!$G:$G,$B187)-$B$2&gt;D$4),SUMIFS(Investors!$Q:$Q,Investors!$A:$A,$A187,Investors!$G:$G,$B187),0)</f>
        <v>0</v>
      </c>
      <c r="F187" s="4">
        <f>IF(AND(SUMIFS(Investors!$P:$P,Investors!$A:$A,$A187,Investors!$G:$G,$B187)-$B$2&lt;=F$4,SUMIFS(Investors!$P:$P,Investors!$A:$A,$A187,Investors!$G:$G,$B187)-$B$2&gt;E$4),SUMIFS(Investors!$Q:$Q,Investors!$A:$A,$A187,Investors!$G:$G,$B187),0)</f>
        <v>0</v>
      </c>
      <c r="G187" s="4">
        <f>IF(AND(SUMIFS(Investors!$P:$P,Investors!$A:$A,$A187,Investors!$G:$G,$B187)-$B$2&lt;=G$4,SUMIFS(Investors!$P:$P,Investors!$A:$A,$A187,Investors!$G:$G,$B187)-$B$2&gt;F$4),SUMIFS(Investors!$Q:$Q,Investors!$A:$A,$A187,Investors!$G:$G,$B187),0)</f>
        <v>0</v>
      </c>
      <c r="H187" s="4">
        <f>IF(AND(SUMIFS(Investors!$P:$P,Investors!$A:$A,$A187,Investors!$G:$G,$B187)-$B$2&lt;=H$4,SUMIFS(Investors!$P:$P,Investors!$A:$A,$A187,Investors!$G:$G,$B187)-$B$2&gt;G$4),SUMIFS(Investors!$Q:$Q,Investors!$A:$A,$A187,Investors!$G:$G,$B187),0)</f>
        <v>0</v>
      </c>
      <c r="I187" s="4">
        <f>IF(AND(SUMIFS(Investors!$P:$P,Investors!$A:$A,$A187,Investors!$G:$G,$B187)-$B$2&lt;=I$4,SUMIFS(Investors!$P:$P,Investors!$A:$A,$A187,Investors!$G:$G,$B187)-$B$2&gt;H$4),SUMIFS(Investors!$Q:$Q,Investors!$A:$A,$A187,Investors!$G:$G,$B187),0)</f>
        <v>0</v>
      </c>
      <c r="J187" s="4">
        <f>IF(AND(SUMIFS(Investors!$P:$P,Investors!$A:$A,$A187,Investors!$G:$G,$B187)-$B$2&lt;=J$4,SUMIFS(Investors!$P:$P,Investors!$A:$A,$A187,Investors!$G:$G,$B187)-$B$2&gt;I$4),SUMIFS(Investors!$Q:$Q,Investors!$A:$A,$A187,Investors!$G:$G,$B187),0)</f>
        <v>0</v>
      </c>
      <c r="K187" s="4">
        <f>IF(AND(SUMIFS(Investors!$P:$P,Investors!$A:$A,$A187,Investors!$G:$G,$B187)-$B$2&lt;=K$4,SUMIFS(Investors!$P:$P,Investors!$A:$A,$A187,Investors!$G:$G,$B187)-$B$2&gt;J$4),SUMIFS(Investors!$Q:$Q,Investors!$A:$A,$A187,Investors!$G:$G,$B187),0)</f>
        <v>0</v>
      </c>
      <c r="L187" s="4">
        <f>IF(AND(SUMIFS(Investors!$P:$P,Investors!$A:$A,$A187,Investors!$G:$G,$B187)-$B$2&lt;=L$4,SUMIFS(Investors!$P:$P,Investors!$A:$A,$A187,Investors!$G:$G,$B187)-$B$2&gt;K$4),SUMIFS(Investors!$Q:$Q,Investors!$A:$A,$A187,Investors!$G:$G,$B187),0)</f>
        <v>0</v>
      </c>
      <c r="M187" s="4">
        <f>IF(AND(SUMIFS(Investors!$P:$P,Investors!$A:$A,$A187,Investors!$G:$G,$B187)-$B$2&lt;=M$4,SUMIFS(Investors!$P:$P,Investors!$A:$A,$A187,Investors!$G:$G,$B187)-$B$2&gt;L$4),SUMIFS(Investors!$Q:$Q,Investors!$A:$A,$A187,Investors!$G:$G,$B187),0)</f>
        <v>0</v>
      </c>
      <c r="N187" s="4">
        <f>IF(AND(SUMIFS(Investors!$P:$P,Investors!$A:$A,$A187,Investors!$G:$G,$B187)-$B$2&lt;=N$4,SUMIFS(Investors!$P:$P,Investors!$A:$A,$A187,Investors!$G:$G,$B187)-$B$2&gt;M$4),SUMIFS(Investors!$Q:$Q,Investors!$A:$A,$A187,Investors!$G:$G,$B187),0)</f>
        <v>0</v>
      </c>
      <c r="O187" s="4">
        <f>IF(AND(SUMIFS(Investors!$P:$P,Investors!$A:$A,$A187,Investors!$G:$G,$B187)-$B$2&lt;=O$4,SUMIFS(Investors!$P:$P,Investors!$A:$A,$A187,Investors!$G:$G,$B187)-$B$2&gt;N$4),SUMIFS(Investors!$Q:$Q,Investors!$A:$A,$A187,Investors!$G:$G,$B187),0)</f>
        <v>0</v>
      </c>
      <c r="P187" s="4">
        <f>IF(AND(SUMIFS(Investors!$P:$P,Investors!$A:$A,$A187,Investors!$G:$G,$B187)-$B$2&lt;=P$4,SUMIFS(Investors!$P:$P,Investors!$A:$A,$A187,Investors!$G:$G,$B187)-$B$2&gt;O$4),SUMIFS(Investors!$Q:$Q,Investors!$A:$A,$A187,Investors!$G:$G,$B187),0)</f>
        <v>0</v>
      </c>
      <c r="Q187" s="4">
        <f>IF(AND(SUMIFS(Investors!$P:$P,Investors!$A:$A,$A187,Investors!$G:$G,$B187)-$B$2&lt;=Q$4,SUMIFS(Investors!$P:$P,Investors!$A:$A,$A187,Investors!$G:$G,$B187)-$B$2&gt;P$4),SUMIFS(Investors!$Q:$Q,Investors!$A:$A,$A187,Investors!$G:$G,$B187),0)</f>
        <v>0</v>
      </c>
      <c r="R187" s="4">
        <f>IF(AND(SUMIFS(Investors!$P:$P,Investors!$A:$A,$A187,Investors!$G:$G,$B187)-$B$2&lt;=R$4,SUMIFS(Investors!$P:$P,Investors!$A:$A,$A187,Investors!$G:$G,$B187)-$B$2&gt;Q$4),SUMIFS(Investors!$Q:$Q,Investors!$A:$A,$A187,Investors!$G:$G,$B187),0)</f>
        <v>0</v>
      </c>
      <c r="S187" s="4">
        <f>IF(AND(SUMIFS(Investors!$P:$P,Investors!$A:$A,$A187,Investors!$G:$G,$B187)-$B$2&lt;=S$4,SUMIFS(Investors!$P:$P,Investors!$A:$A,$A187,Investors!$G:$G,$B187)-$B$2&gt;R$4),SUMIFS(Investors!$Q:$Q,Investors!$A:$A,$A187,Investors!$G:$G,$B187),0)</f>
        <v>0</v>
      </c>
      <c r="T187" s="4">
        <f>IF(AND(SUMIFS(Investors!$P:$P,Investors!$A:$A,$A187,Investors!$G:$G,$B187)-$B$2&lt;=T$4,SUMIFS(Investors!$P:$P,Investors!$A:$A,$A187,Investors!$G:$G,$B187)-$B$2&gt;S$4),SUMIFS(Investors!$Q:$Q,Investors!$A:$A,$A187,Investors!$G:$G,$B187),0)</f>
        <v>0</v>
      </c>
      <c r="U187" s="4">
        <f>IF(AND(SUMIFS(Investors!$P:$P,Investors!$A:$A,$A187,Investors!$G:$G,$B187)-$B$2&lt;=U$4,SUMIFS(Investors!$P:$P,Investors!$A:$A,$A187,Investors!$G:$G,$B187)-$B$2&gt;T$4),SUMIFS(Investors!$Q:$Q,Investors!$A:$A,$A187,Investors!$G:$G,$B187),0)</f>
        <v>0</v>
      </c>
      <c r="V187" s="4">
        <f>IF(AND(SUMIFS(Investors!$P:$P,Investors!$A:$A,$A187,Investors!$G:$G,$B187)-$B$2&lt;=V$4,SUMIFS(Investors!$P:$P,Investors!$A:$A,$A187,Investors!$G:$G,$B187)-$B$2&gt;U$4),SUMIFS(Investors!$Q:$Q,Investors!$A:$A,$A187,Investors!$G:$G,$B187),0)</f>
        <v>0</v>
      </c>
      <c r="W187" s="4">
        <f>IF(AND(SUMIFS(Investors!$P:$P,Investors!$A:$A,$A187,Investors!$G:$G,$B187)-$B$2&lt;=W$4,SUMIFS(Investors!$P:$P,Investors!$A:$A,$A187,Investors!$G:$G,$B187)-$B$2&gt;V$4),SUMIFS(Investors!$Q:$Q,Investors!$A:$A,$A187,Investors!$G:$G,$B187),0)</f>
        <v>0</v>
      </c>
      <c r="X187" s="4">
        <f>IF(AND(SUMIFS(Investors!$P:$P,Investors!$A:$A,$A187,Investors!$G:$G,$B187)-$B$2&lt;=X$4,SUMIFS(Investors!$P:$P,Investors!$A:$A,$A187,Investors!$G:$G,$B187)-$B$2&gt;W$4),SUMIFS(Investors!$Q:$Q,Investors!$A:$A,$A187,Investors!$G:$G,$B187),0)</f>
        <v>0</v>
      </c>
      <c r="Y187" s="4">
        <f>IF(AND(SUMIFS(Investors!$P:$P,Investors!$A:$A,$A187,Investors!$G:$G,$B187)-$B$2&lt;=Y$4,SUMIFS(Investors!$P:$P,Investors!$A:$A,$A187,Investors!$G:$G,$B187)-$B$2&gt;X$4),SUMIFS(Investors!$Q:$Q,Investors!$A:$A,$A187,Investors!$G:$G,$B187),0)</f>
        <v>0</v>
      </c>
      <c r="Z187" s="4">
        <f>IF(AND(SUMIFS(Investors!$P:$P,Investors!$A:$A,$A187,Investors!$G:$G,$B187)-$B$2&lt;=Z$4,SUMIFS(Investors!$P:$P,Investors!$A:$A,$A187,Investors!$G:$G,$B187)-$B$2&gt;Y$4),SUMIFS(Investors!$Q:$Q,Investors!$A:$A,$A187,Investors!$G:$G,$B187),0)</f>
        <v>0</v>
      </c>
      <c r="AA187" s="4">
        <f>IF(AND(SUMIFS(Investors!$P:$P,Investors!$A:$A,$A187,Investors!$G:$G,$B187)-$B$2&lt;=AA$4,SUMIFS(Investors!$P:$P,Investors!$A:$A,$A187,Investors!$G:$G,$B187)-$B$2&gt;Z$4),SUMIFS(Investors!$Q:$Q,Investors!$A:$A,$A187,Investors!$G:$G,$B187),0)</f>
        <v>0</v>
      </c>
      <c r="AB187" s="4">
        <f>IF(AND(SUMIFS(Investors!$P:$P,Investors!$A:$A,$A187,Investors!$G:$G,$B187)-$B$2&lt;=AB$4,SUMIFS(Investors!$P:$P,Investors!$A:$A,$A187,Investors!$G:$G,$B187)-$B$2&gt;AA$4),SUMIFS(Investors!$Q:$Q,Investors!$A:$A,$A187,Investors!$G:$G,$B187),0)</f>
        <v>0</v>
      </c>
      <c r="AC187" s="4">
        <f>IF(AND(SUMIFS(Investors!$P:$P,Investors!$A:$A,$A187,Investors!$G:$G,$B187)-$B$2&lt;=AC$4,SUMIFS(Investors!$P:$P,Investors!$A:$A,$A187,Investors!$G:$G,$B187)-$B$2&gt;AB$4),SUMIFS(Investors!$Q:$Q,Investors!$A:$A,$A187,Investors!$G:$G,$B187),0)</f>
        <v>0</v>
      </c>
    </row>
    <row r="188" spans="1:29">
      <c r="A188" t="s">
        <v>440</v>
      </c>
      <c r="B188" t="s">
        <v>220</v>
      </c>
      <c r="C188" s="4">
        <f t="shared" si="3"/>
        <v>616958.90410958906</v>
      </c>
      <c r="E188" s="4">
        <f>IF(AND(SUMIFS(Investors!$P:$P,Investors!$A:$A,$A188,Investors!$G:$G,$B188)-$B$2&lt;=E$4,SUMIFS(Investors!$P:$P,Investors!$A:$A,$A188,Investors!$G:$G,$B188)-$B$2&gt;D$4),SUMIFS(Investors!$Q:$Q,Investors!$A:$A,$A188,Investors!$G:$G,$B188),0)</f>
        <v>0</v>
      </c>
      <c r="F188" s="4">
        <f>IF(AND(SUMIFS(Investors!$P:$P,Investors!$A:$A,$A188,Investors!$G:$G,$B188)-$B$2&lt;=F$4,SUMIFS(Investors!$P:$P,Investors!$A:$A,$A188,Investors!$G:$G,$B188)-$B$2&gt;E$4),SUMIFS(Investors!$Q:$Q,Investors!$A:$A,$A188,Investors!$G:$G,$B188),0)</f>
        <v>616958.90410958906</v>
      </c>
      <c r="G188" s="4">
        <f>IF(AND(SUMIFS(Investors!$P:$P,Investors!$A:$A,$A188,Investors!$G:$G,$B188)-$B$2&lt;=G$4,SUMIFS(Investors!$P:$P,Investors!$A:$A,$A188,Investors!$G:$G,$B188)-$B$2&gt;F$4),SUMIFS(Investors!$Q:$Q,Investors!$A:$A,$A188,Investors!$G:$G,$B188),0)</f>
        <v>0</v>
      </c>
      <c r="H188" s="4">
        <f>IF(AND(SUMIFS(Investors!$P:$P,Investors!$A:$A,$A188,Investors!$G:$G,$B188)-$B$2&lt;=H$4,SUMIFS(Investors!$P:$P,Investors!$A:$A,$A188,Investors!$G:$G,$B188)-$B$2&gt;G$4),SUMIFS(Investors!$Q:$Q,Investors!$A:$A,$A188,Investors!$G:$G,$B188),0)</f>
        <v>0</v>
      </c>
      <c r="I188" s="4">
        <f>IF(AND(SUMIFS(Investors!$P:$P,Investors!$A:$A,$A188,Investors!$G:$G,$B188)-$B$2&lt;=I$4,SUMIFS(Investors!$P:$P,Investors!$A:$A,$A188,Investors!$G:$G,$B188)-$B$2&gt;H$4),SUMIFS(Investors!$Q:$Q,Investors!$A:$A,$A188,Investors!$G:$G,$B188),0)</f>
        <v>0</v>
      </c>
      <c r="J188" s="4">
        <f>IF(AND(SUMIFS(Investors!$P:$P,Investors!$A:$A,$A188,Investors!$G:$G,$B188)-$B$2&lt;=J$4,SUMIFS(Investors!$P:$P,Investors!$A:$A,$A188,Investors!$G:$G,$B188)-$B$2&gt;I$4),SUMIFS(Investors!$Q:$Q,Investors!$A:$A,$A188,Investors!$G:$G,$B188),0)</f>
        <v>0</v>
      </c>
      <c r="K188" s="4">
        <f>IF(AND(SUMIFS(Investors!$P:$P,Investors!$A:$A,$A188,Investors!$G:$G,$B188)-$B$2&lt;=K$4,SUMIFS(Investors!$P:$P,Investors!$A:$A,$A188,Investors!$G:$G,$B188)-$B$2&gt;J$4),SUMIFS(Investors!$Q:$Q,Investors!$A:$A,$A188,Investors!$G:$G,$B188),0)</f>
        <v>0</v>
      </c>
      <c r="L188" s="4">
        <f>IF(AND(SUMIFS(Investors!$P:$P,Investors!$A:$A,$A188,Investors!$G:$G,$B188)-$B$2&lt;=L$4,SUMIFS(Investors!$P:$P,Investors!$A:$A,$A188,Investors!$G:$G,$B188)-$B$2&gt;K$4),SUMIFS(Investors!$Q:$Q,Investors!$A:$A,$A188,Investors!$G:$G,$B188),0)</f>
        <v>0</v>
      </c>
      <c r="M188" s="4">
        <f>IF(AND(SUMIFS(Investors!$P:$P,Investors!$A:$A,$A188,Investors!$G:$G,$B188)-$B$2&lt;=M$4,SUMIFS(Investors!$P:$P,Investors!$A:$A,$A188,Investors!$G:$G,$B188)-$B$2&gt;L$4),SUMIFS(Investors!$Q:$Q,Investors!$A:$A,$A188,Investors!$G:$G,$B188),0)</f>
        <v>0</v>
      </c>
      <c r="N188" s="4">
        <f>IF(AND(SUMIFS(Investors!$P:$P,Investors!$A:$A,$A188,Investors!$G:$G,$B188)-$B$2&lt;=N$4,SUMIFS(Investors!$P:$P,Investors!$A:$A,$A188,Investors!$G:$G,$B188)-$B$2&gt;M$4),SUMIFS(Investors!$Q:$Q,Investors!$A:$A,$A188,Investors!$G:$G,$B188),0)</f>
        <v>0</v>
      </c>
      <c r="O188" s="4">
        <f>IF(AND(SUMIFS(Investors!$P:$P,Investors!$A:$A,$A188,Investors!$G:$G,$B188)-$B$2&lt;=O$4,SUMIFS(Investors!$P:$P,Investors!$A:$A,$A188,Investors!$G:$G,$B188)-$B$2&gt;N$4),SUMIFS(Investors!$Q:$Q,Investors!$A:$A,$A188,Investors!$G:$G,$B188),0)</f>
        <v>0</v>
      </c>
      <c r="P188" s="4">
        <f>IF(AND(SUMIFS(Investors!$P:$P,Investors!$A:$A,$A188,Investors!$G:$G,$B188)-$B$2&lt;=P$4,SUMIFS(Investors!$P:$P,Investors!$A:$A,$A188,Investors!$G:$G,$B188)-$B$2&gt;O$4),SUMIFS(Investors!$Q:$Q,Investors!$A:$A,$A188,Investors!$G:$G,$B188),0)</f>
        <v>0</v>
      </c>
      <c r="Q188" s="4">
        <f>IF(AND(SUMIFS(Investors!$P:$P,Investors!$A:$A,$A188,Investors!$G:$G,$B188)-$B$2&lt;=Q$4,SUMIFS(Investors!$P:$P,Investors!$A:$A,$A188,Investors!$G:$G,$B188)-$B$2&gt;P$4),SUMIFS(Investors!$Q:$Q,Investors!$A:$A,$A188,Investors!$G:$G,$B188),0)</f>
        <v>0</v>
      </c>
      <c r="R188" s="4">
        <f>IF(AND(SUMIFS(Investors!$P:$P,Investors!$A:$A,$A188,Investors!$G:$G,$B188)-$B$2&lt;=R$4,SUMIFS(Investors!$P:$P,Investors!$A:$A,$A188,Investors!$G:$G,$B188)-$B$2&gt;Q$4),SUMIFS(Investors!$Q:$Q,Investors!$A:$A,$A188,Investors!$G:$G,$B188),0)</f>
        <v>0</v>
      </c>
      <c r="S188" s="4">
        <f>IF(AND(SUMIFS(Investors!$P:$P,Investors!$A:$A,$A188,Investors!$G:$G,$B188)-$B$2&lt;=S$4,SUMIFS(Investors!$P:$P,Investors!$A:$A,$A188,Investors!$G:$G,$B188)-$B$2&gt;R$4),SUMIFS(Investors!$Q:$Q,Investors!$A:$A,$A188,Investors!$G:$G,$B188),0)</f>
        <v>0</v>
      </c>
      <c r="T188" s="4">
        <f>IF(AND(SUMIFS(Investors!$P:$P,Investors!$A:$A,$A188,Investors!$G:$G,$B188)-$B$2&lt;=T$4,SUMIFS(Investors!$P:$P,Investors!$A:$A,$A188,Investors!$G:$G,$B188)-$B$2&gt;S$4),SUMIFS(Investors!$Q:$Q,Investors!$A:$A,$A188,Investors!$G:$G,$B188),0)</f>
        <v>0</v>
      </c>
      <c r="U188" s="4">
        <f>IF(AND(SUMIFS(Investors!$P:$P,Investors!$A:$A,$A188,Investors!$G:$G,$B188)-$B$2&lt;=U$4,SUMIFS(Investors!$P:$P,Investors!$A:$A,$A188,Investors!$G:$G,$B188)-$B$2&gt;T$4),SUMIFS(Investors!$Q:$Q,Investors!$A:$A,$A188,Investors!$G:$G,$B188),0)</f>
        <v>0</v>
      </c>
      <c r="V188" s="4">
        <f>IF(AND(SUMIFS(Investors!$P:$P,Investors!$A:$A,$A188,Investors!$G:$G,$B188)-$B$2&lt;=V$4,SUMIFS(Investors!$P:$P,Investors!$A:$A,$A188,Investors!$G:$G,$B188)-$B$2&gt;U$4),SUMIFS(Investors!$Q:$Q,Investors!$A:$A,$A188,Investors!$G:$G,$B188),0)</f>
        <v>0</v>
      </c>
      <c r="W188" s="4">
        <f>IF(AND(SUMIFS(Investors!$P:$P,Investors!$A:$A,$A188,Investors!$G:$G,$B188)-$B$2&lt;=W$4,SUMIFS(Investors!$P:$P,Investors!$A:$A,$A188,Investors!$G:$G,$B188)-$B$2&gt;V$4),SUMIFS(Investors!$Q:$Q,Investors!$A:$A,$A188,Investors!$G:$G,$B188),0)</f>
        <v>0</v>
      </c>
      <c r="X188" s="4">
        <f>IF(AND(SUMIFS(Investors!$P:$P,Investors!$A:$A,$A188,Investors!$G:$G,$B188)-$B$2&lt;=X$4,SUMIFS(Investors!$P:$P,Investors!$A:$A,$A188,Investors!$G:$G,$B188)-$B$2&gt;W$4),SUMIFS(Investors!$Q:$Q,Investors!$A:$A,$A188,Investors!$G:$G,$B188),0)</f>
        <v>0</v>
      </c>
      <c r="Y188" s="4">
        <f>IF(AND(SUMIFS(Investors!$P:$P,Investors!$A:$A,$A188,Investors!$G:$G,$B188)-$B$2&lt;=Y$4,SUMIFS(Investors!$P:$P,Investors!$A:$A,$A188,Investors!$G:$G,$B188)-$B$2&gt;X$4),SUMIFS(Investors!$Q:$Q,Investors!$A:$A,$A188,Investors!$G:$G,$B188),0)</f>
        <v>0</v>
      </c>
      <c r="Z188" s="4">
        <f>IF(AND(SUMIFS(Investors!$P:$P,Investors!$A:$A,$A188,Investors!$G:$G,$B188)-$B$2&lt;=Z$4,SUMIFS(Investors!$P:$P,Investors!$A:$A,$A188,Investors!$G:$G,$B188)-$B$2&gt;Y$4),SUMIFS(Investors!$Q:$Q,Investors!$A:$A,$A188,Investors!$G:$G,$B188),0)</f>
        <v>0</v>
      </c>
      <c r="AA188" s="4">
        <f>IF(AND(SUMIFS(Investors!$P:$P,Investors!$A:$A,$A188,Investors!$G:$G,$B188)-$B$2&lt;=AA$4,SUMIFS(Investors!$P:$P,Investors!$A:$A,$A188,Investors!$G:$G,$B188)-$B$2&gt;Z$4),SUMIFS(Investors!$Q:$Q,Investors!$A:$A,$A188,Investors!$G:$G,$B188),0)</f>
        <v>0</v>
      </c>
      <c r="AB188" s="4">
        <f>IF(AND(SUMIFS(Investors!$P:$P,Investors!$A:$A,$A188,Investors!$G:$G,$B188)-$B$2&lt;=AB$4,SUMIFS(Investors!$P:$P,Investors!$A:$A,$A188,Investors!$G:$G,$B188)-$B$2&gt;AA$4),SUMIFS(Investors!$Q:$Q,Investors!$A:$A,$A188,Investors!$G:$G,$B188),0)</f>
        <v>0</v>
      </c>
      <c r="AC188" s="4">
        <f>IF(AND(SUMIFS(Investors!$P:$P,Investors!$A:$A,$A188,Investors!$G:$G,$B188)-$B$2&lt;=AC$4,SUMIFS(Investors!$P:$P,Investors!$A:$A,$A188,Investors!$G:$G,$B188)-$B$2&gt;AB$4),SUMIFS(Investors!$Q:$Q,Investors!$A:$A,$A188,Investors!$G:$G,$B188),0)</f>
        <v>0</v>
      </c>
    </row>
    <row r="189" spans="1:29">
      <c r="A189" t="s">
        <v>443</v>
      </c>
      <c r="B189" t="s">
        <v>35</v>
      </c>
      <c r="C189" s="4">
        <f t="shared" si="3"/>
        <v>0</v>
      </c>
      <c r="E189" s="4">
        <f>IF(AND(SUMIFS(Investors!$P:$P,Investors!$A:$A,$A189,Investors!$G:$G,$B189)-$B$2&lt;=E$4,SUMIFS(Investors!$P:$P,Investors!$A:$A,$A189,Investors!$G:$G,$B189)-$B$2&gt;D$4),SUMIFS(Investors!$Q:$Q,Investors!$A:$A,$A189,Investors!$G:$G,$B189),0)</f>
        <v>0</v>
      </c>
      <c r="F189" s="4">
        <f>IF(AND(SUMIFS(Investors!$P:$P,Investors!$A:$A,$A189,Investors!$G:$G,$B189)-$B$2&lt;=F$4,SUMIFS(Investors!$P:$P,Investors!$A:$A,$A189,Investors!$G:$G,$B189)-$B$2&gt;E$4),SUMIFS(Investors!$Q:$Q,Investors!$A:$A,$A189,Investors!$G:$G,$B189),0)</f>
        <v>0</v>
      </c>
      <c r="G189" s="4">
        <f>IF(AND(SUMIFS(Investors!$P:$P,Investors!$A:$A,$A189,Investors!$G:$G,$B189)-$B$2&lt;=G$4,SUMIFS(Investors!$P:$P,Investors!$A:$A,$A189,Investors!$G:$G,$B189)-$B$2&gt;F$4),SUMIFS(Investors!$Q:$Q,Investors!$A:$A,$A189,Investors!$G:$G,$B189),0)</f>
        <v>0</v>
      </c>
      <c r="H189" s="4">
        <f>IF(AND(SUMIFS(Investors!$P:$P,Investors!$A:$A,$A189,Investors!$G:$G,$B189)-$B$2&lt;=H$4,SUMIFS(Investors!$P:$P,Investors!$A:$A,$A189,Investors!$G:$G,$B189)-$B$2&gt;G$4),SUMIFS(Investors!$Q:$Q,Investors!$A:$A,$A189,Investors!$G:$G,$B189),0)</f>
        <v>0</v>
      </c>
      <c r="I189" s="4">
        <f>IF(AND(SUMIFS(Investors!$P:$P,Investors!$A:$A,$A189,Investors!$G:$G,$B189)-$B$2&lt;=I$4,SUMIFS(Investors!$P:$P,Investors!$A:$A,$A189,Investors!$G:$G,$B189)-$B$2&gt;H$4),SUMIFS(Investors!$Q:$Q,Investors!$A:$A,$A189,Investors!$G:$G,$B189),0)</f>
        <v>0</v>
      </c>
      <c r="J189" s="4">
        <f>IF(AND(SUMIFS(Investors!$P:$P,Investors!$A:$A,$A189,Investors!$G:$G,$B189)-$B$2&lt;=J$4,SUMIFS(Investors!$P:$P,Investors!$A:$A,$A189,Investors!$G:$G,$B189)-$B$2&gt;I$4),SUMIFS(Investors!$Q:$Q,Investors!$A:$A,$A189,Investors!$G:$G,$B189),0)</f>
        <v>0</v>
      </c>
      <c r="K189" s="4">
        <f>IF(AND(SUMIFS(Investors!$P:$P,Investors!$A:$A,$A189,Investors!$G:$G,$B189)-$B$2&lt;=K$4,SUMIFS(Investors!$P:$P,Investors!$A:$A,$A189,Investors!$G:$G,$B189)-$B$2&gt;J$4),SUMIFS(Investors!$Q:$Q,Investors!$A:$A,$A189,Investors!$G:$G,$B189),0)</f>
        <v>0</v>
      </c>
      <c r="L189" s="4">
        <f>IF(AND(SUMIFS(Investors!$P:$P,Investors!$A:$A,$A189,Investors!$G:$G,$B189)-$B$2&lt;=L$4,SUMIFS(Investors!$P:$P,Investors!$A:$A,$A189,Investors!$G:$G,$B189)-$B$2&gt;K$4),SUMIFS(Investors!$Q:$Q,Investors!$A:$A,$A189,Investors!$G:$G,$B189),0)</f>
        <v>0</v>
      </c>
      <c r="M189" s="4">
        <f>IF(AND(SUMIFS(Investors!$P:$P,Investors!$A:$A,$A189,Investors!$G:$G,$B189)-$B$2&lt;=M$4,SUMIFS(Investors!$P:$P,Investors!$A:$A,$A189,Investors!$G:$G,$B189)-$B$2&gt;L$4),SUMIFS(Investors!$Q:$Q,Investors!$A:$A,$A189,Investors!$G:$G,$B189),0)</f>
        <v>0</v>
      </c>
      <c r="N189" s="4">
        <f>IF(AND(SUMIFS(Investors!$P:$P,Investors!$A:$A,$A189,Investors!$G:$G,$B189)-$B$2&lt;=N$4,SUMIFS(Investors!$P:$P,Investors!$A:$A,$A189,Investors!$G:$G,$B189)-$B$2&gt;M$4),SUMIFS(Investors!$Q:$Q,Investors!$A:$A,$A189,Investors!$G:$G,$B189),0)</f>
        <v>0</v>
      </c>
      <c r="O189" s="4">
        <f>IF(AND(SUMIFS(Investors!$P:$P,Investors!$A:$A,$A189,Investors!$G:$G,$B189)-$B$2&lt;=O$4,SUMIFS(Investors!$P:$P,Investors!$A:$A,$A189,Investors!$G:$G,$B189)-$B$2&gt;N$4),SUMIFS(Investors!$Q:$Q,Investors!$A:$A,$A189,Investors!$G:$G,$B189),0)</f>
        <v>0</v>
      </c>
      <c r="P189" s="4">
        <f>IF(AND(SUMIFS(Investors!$P:$P,Investors!$A:$A,$A189,Investors!$G:$G,$B189)-$B$2&lt;=P$4,SUMIFS(Investors!$P:$P,Investors!$A:$A,$A189,Investors!$G:$G,$B189)-$B$2&gt;O$4),SUMIFS(Investors!$Q:$Q,Investors!$A:$A,$A189,Investors!$G:$G,$B189),0)</f>
        <v>0</v>
      </c>
      <c r="Q189" s="4">
        <f>IF(AND(SUMIFS(Investors!$P:$P,Investors!$A:$A,$A189,Investors!$G:$G,$B189)-$B$2&lt;=Q$4,SUMIFS(Investors!$P:$P,Investors!$A:$A,$A189,Investors!$G:$G,$B189)-$B$2&gt;P$4),SUMIFS(Investors!$Q:$Q,Investors!$A:$A,$A189,Investors!$G:$G,$B189),0)</f>
        <v>0</v>
      </c>
      <c r="R189" s="4">
        <f>IF(AND(SUMIFS(Investors!$P:$P,Investors!$A:$A,$A189,Investors!$G:$G,$B189)-$B$2&lt;=R$4,SUMIFS(Investors!$P:$P,Investors!$A:$A,$A189,Investors!$G:$G,$B189)-$B$2&gt;Q$4),SUMIFS(Investors!$Q:$Q,Investors!$A:$A,$A189,Investors!$G:$G,$B189),0)</f>
        <v>0</v>
      </c>
      <c r="S189" s="4">
        <f>IF(AND(SUMIFS(Investors!$P:$P,Investors!$A:$A,$A189,Investors!$G:$G,$B189)-$B$2&lt;=S$4,SUMIFS(Investors!$P:$P,Investors!$A:$A,$A189,Investors!$G:$G,$B189)-$B$2&gt;R$4),SUMIFS(Investors!$Q:$Q,Investors!$A:$A,$A189,Investors!$G:$G,$B189),0)</f>
        <v>0</v>
      </c>
      <c r="T189" s="4">
        <f>IF(AND(SUMIFS(Investors!$P:$P,Investors!$A:$A,$A189,Investors!$G:$G,$B189)-$B$2&lt;=T$4,SUMIFS(Investors!$P:$P,Investors!$A:$A,$A189,Investors!$G:$G,$B189)-$B$2&gt;S$4),SUMIFS(Investors!$Q:$Q,Investors!$A:$A,$A189,Investors!$G:$G,$B189),0)</f>
        <v>0</v>
      </c>
      <c r="U189" s="4">
        <f>IF(AND(SUMIFS(Investors!$P:$P,Investors!$A:$A,$A189,Investors!$G:$G,$B189)-$B$2&lt;=U$4,SUMIFS(Investors!$P:$P,Investors!$A:$A,$A189,Investors!$G:$G,$B189)-$B$2&gt;T$4),SUMIFS(Investors!$Q:$Q,Investors!$A:$A,$A189,Investors!$G:$G,$B189),0)</f>
        <v>0</v>
      </c>
      <c r="V189" s="4">
        <f>IF(AND(SUMIFS(Investors!$P:$P,Investors!$A:$A,$A189,Investors!$G:$G,$B189)-$B$2&lt;=V$4,SUMIFS(Investors!$P:$P,Investors!$A:$A,$A189,Investors!$G:$G,$B189)-$B$2&gt;U$4),SUMIFS(Investors!$Q:$Q,Investors!$A:$A,$A189,Investors!$G:$G,$B189),0)</f>
        <v>0</v>
      </c>
      <c r="W189" s="4">
        <f>IF(AND(SUMIFS(Investors!$P:$P,Investors!$A:$A,$A189,Investors!$G:$G,$B189)-$B$2&lt;=W$4,SUMIFS(Investors!$P:$P,Investors!$A:$A,$A189,Investors!$G:$G,$B189)-$B$2&gt;V$4),SUMIFS(Investors!$Q:$Q,Investors!$A:$A,$A189,Investors!$G:$G,$B189),0)</f>
        <v>0</v>
      </c>
      <c r="X189" s="4">
        <f>IF(AND(SUMIFS(Investors!$P:$P,Investors!$A:$A,$A189,Investors!$G:$G,$B189)-$B$2&lt;=X$4,SUMIFS(Investors!$P:$P,Investors!$A:$A,$A189,Investors!$G:$G,$B189)-$B$2&gt;W$4),SUMIFS(Investors!$Q:$Q,Investors!$A:$A,$A189,Investors!$G:$G,$B189),0)</f>
        <v>0</v>
      </c>
      <c r="Y189" s="4">
        <f>IF(AND(SUMIFS(Investors!$P:$P,Investors!$A:$A,$A189,Investors!$G:$G,$B189)-$B$2&lt;=Y$4,SUMIFS(Investors!$P:$P,Investors!$A:$A,$A189,Investors!$G:$G,$B189)-$B$2&gt;X$4),SUMIFS(Investors!$Q:$Q,Investors!$A:$A,$A189,Investors!$G:$G,$B189),0)</f>
        <v>0</v>
      </c>
      <c r="Z189" s="4">
        <f>IF(AND(SUMIFS(Investors!$P:$P,Investors!$A:$A,$A189,Investors!$G:$G,$B189)-$B$2&lt;=Z$4,SUMIFS(Investors!$P:$P,Investors!$A:$A,$A189,Investors!$G:$G,$B189)-$B$2&gt;Y$4),SUMIFS(Investors!$Q:$Q,Investors!$A:$A,$A189,Investors!$G:$G,$B189),0)</f>
        <v>0</v>
      </c>
      <c r="AA189" s="4">
        <f>IF(AND(SUMIFS(Investors!$P:$P,Investors!$A:$A,$A189,Investors!$G:$G,$B189)-$B$2&lt;=AA$4,SUMIFS(Investors!$P:$P,Investors!$A:$A,$A189,Investors!$G:$G,$B189)-$B$2&gt;Z$4),SUMIFS(Investors!$Q:$Q,Investors!$A:$A,$A189,Investors!$G:$G,$B189),0)</f>
        <v>0</v>
      </c>
      <c r="AB189" s="4">
        <f>IF(AND(SUMIFS(Investors!$P:$P,Investors!$A:$A,$A189,Investors!$G:$G,$B189)-$B$2&lt;=AB$4,SUMIFS(Investors!$P:$P,Investors!$A:$A,$A189,Investors!$G:$G,$B189)-$B$2&gt;AA$4),SUMIFS(Investors!$Q:$Q,Investors!$A:$A,$A189,Investors!$G:$G,$B189),0)</f>
        <v>0</v>
      </c>
      <c r="AC189" s="4">
        <f>IF(AND(SUMIFS(Investors!$P:$P,Investors!$A:$A,$A189,Investors!$G:$G,$B189)-$B$2&lt;=AC$4,SUMIFS(Investors!$P:$P,Investors!$A:$A,$A189,Investors!$G:$G,$B189)-$B$2&gt;AB$4),SUMIFS(Investors!$Q:$Q,Investors!$A:$A,$A189,Investors!$G:$G,$B189),0)</f>
        <v>0</v>
      </c>
    </row>
    <row r="190" spans="1:29">
      <c r="A190" t="s">
        <v>443</v>
      </c>
      <c r="B190" t="s">
        <v>97</v>
      </c>
      <c r="C190" s="4">
        <f t="shared" si="3"/>
        <v>145931.39886712329</v>
      </c>
      <c r="E190" s="4">
        <f>IF(AND(SUMIFS(Investors!$P:$P,Investors!$A:$A,$A190,Investors!$G:$G,$B190)-$B$2&lt;=E$4,SUMIFS(Investors!$P:$P,Investors!$A:$A,$A190,Investors!$G:$G,$B190)-$B$2&gt;D$4),SUMIFS(Investors!$Q:$Q,Investors!$A:$A,$A190,Investors!$G:$G,$B190),0)</f>
        <v>0</v>
      </c>
      <c r="F190" s="4">
        <f>IF(AND(SUMIFS(Investors!$P:$P,Investors!$A:$A,$A190,Investors!$G:$G,$B190)-$B$2&lt;=F$4,SUMIFS(Investors!$P:$P,Investors!$A:$A,$A190,Investors!$G:$G,$B190)-$B$2&gt;E$4),SUMIFS(Investors!$Q:$Q,Investors!$A:$A,$A190,Investors!$G:$G,$B190),0)</f>
        <v>0</v>
      </c>
      <c r="G190" s="4">
        <f>IF(AND(SUMIFS(Investors!$P:$P,Investors!$A:$A,$A190,Investors!$G:$G,$B190)-$B$2&lt;=G$4,SUMIFS(Investors!$P:$P,Investors!$A:$A,$A190,Investors!$G:$G,$B190)-$B$2&gt;F$4),SUMIFS(Investors!$Q:$Q,Investors!$A:$A,$A190,Investors!$G:$G,$B190),0)</f>
        <v>0</v>
      </c>
      <c r="H190" s="4">
        <f>IF(AND(SUMIFS(Investors!$P:$P,Investors!$A:$A,$A190,Investors!$G:$G,$B190)-$B$2&lt;=H$4,SUMIFS(Investors!$P:$P,Investors!$A:$A,$A190,Investors!$G:$G,$B190)-$B$2&gt;G$4),SUMIFS(Investors!$Q:$Q,Investors!$A:$A,$A190,Investors!$G:$G,$B190),0)</f>
        <v>145931.39886712329</v>
      </c>
      <c r="I190" s="4">
        <f>IF(AND(SUMIFS(Investors!$P:$P,Investors!$A:$A,$A190,Investors!$G:$G,$B190)-$B$2&lt;=I$4,SUMIFS(Investors!$P:$P,Investors!$A:$A,$A190,Investors!$G:$G,$B190)-$B$2&gt;H$4),SUMIFS(Investors!$Q:$Q,Investors!$A:$A,$A190,Investors!$G:$G,$B190),0)</f>
        <v>0</v>
      </c>
      <c r="J190" s="4">
        <f>IF(AND(SUMIFS(Investors!$P:$P,Investors!$A:$A,$A190,Investors!$G:$G,$B190)-$B$2&lt;=J$4,SUMIFS(Investors!$P:$P,Investors!$A:$A,$A190,Investors!$G:$G,$B190)-$B$2&gt;I$4),SUMIFS(Investors!$Q:$Q,Investors!$A:$A,$A190,Investors!$G:$G,$B190),0)</f>
        <v>0</v>
      </c>
      <c r="K190" s="4">
        <f>IF(AND(SUMIFS(Investors!$P:$P,Investors!$A:$A,$A190,Investors!$G:$G,$B190)-$B$2&lt;=K$4,SUMIFS(Investors!$P:$P,Investors!$A:$A,$A190,Investors!$G:$G,$B190)-$B$2&gt;J$4),SUMIFS(Investors!$Q:$Q,Investors!$A:$A,$A190,Investors!$G:$G,$B190),0)</f>
        <v>0</v>
      </c>
      <c r="L190" s="4">
        <f>IF(AND(SUMIFS(Investors!$P:$P,Investors!$A:$A,$A190,Investors!$G:$G,$B190)-$B$2&lt;=L$4,SUMIFS(Investors!$P:$P,Investors!$A:$A,$A190,Investors!$G:$G,$B190)-$B$2&gt;K$4),SUMIFS(Investors!$Q:$Q,Investors!$A:$A,$A190,Investors!$G:$G,$B190),0)</f>
        <v>0</v>
      </c>
      <c r="M190" s="4">
        <f>IF(AND(SUMIFS(Investors!$P:$P,Investors!$A:$A,$A190,Investors!$G:$G,$B190)-$B$2&lt;=M$4,SUMIFS(Investors!$P:$P,Investors!$A:$A,$A190,Investors!$G:$G,$B190)-$B$2&gt;L$4),SUMIFS(Investors!$Q:$Q,Investors!$A:$A,$A190,Investors!$G:$G,$B190),0)</f>
        <v>0</v>
      </c>
      <c r="N190" s="4">
        <f>IF(AND(SUMIFS(Investors!$P:$P,Investors!$A:$A,$A190,Investors!$G:$G,$B190)-$B$2&lt;=N$4,SUMIFS(Investors!$P:$P,Investors!$A:$A,$A190,Investors!$G:$G,$B190)-$B$2&gt;M$4),SUMIFS(Investors!$Q:$Q,Investors!$A:$A,$A190,Investors!$G:$G,$B190),0)</f>
        <v>0</v>
      </c>
      <c r="O190" s="4">
        <f>IF(AND(SUMIFS(Investors!$P:$P,Investors!$A:$A,$A190,Investors!$G:$G,$B190)-$B$2&lt;=O$4,SUMIFS(Investors!$P:$P,Investors!$A:$A,$A190,Investors!$G:$G,$B190)-$B$2&gt;N$4),SUMIFS(Investors!$Q:$Q,Investors!$A:$A,$A190,Investors!$G:$G,$B190),0)</f>
        <v>0</v>
      </c>
      <c r="P190" s="4">
        <f>IF(AND(SUMIFS(Investors!$P:$P,Investors!$A:$A,$A190,Investors!$G:$G,$B190)-$B$2&lt;=P$4,SUMIFS(Investors!$P:$P,Investors!$A:$A,$A190,Investors!$G:$G,$B190)-$B$2&gt;O$4),SUMIFS(Investors!$Q:$Q,Investors!$A:$A,$A190,Investors!$G:$G,$B190),0)</f>
        <v>0</v>
      </c>
      <c r="Q190" s="4">
        <f>IF(AND(SUMIFS(Investors!$P:$P,Investors!$A:$A,$A190,Investors!$G:$G,$B190)-$B$2&lt;=Q$4,SUMIFS(Investors!$P:$P,Investors!$A:$A,$A190,Investors!$G:$G,$B190)-$B$2&gt;P$4),SUMIFS(Investors!$Q:$Q,Investors!$A:$A,$A190,Investors!$G:$G,$B190),0)</f>
        <v>0</v>
      </c>
      <c r="R190" s="4">
        <f>IF(AND(SUMIFS(Investors!$P:$P,Investors!$A:$A,$A190,Investors!$G:$G,$B190)-$B$2&lt;=R$4,SUMIFS(Investors!$P:$P,Investors!$A:$A,$A190,Investors!$G:$G,$B190)-$B$2&gt;Q$4),SUMIFS(Investors!$Q:$Q,Investors!$A:$A,$A190,Investors!$G:$G,$B190),0)</f>
        <v>0</v>
      </c>
      <c r="S190" s="4">
        <f>IF(AND(SUMIFS(Investors!$P:$P,Investors!$A:$A,$A190,Investors!$G:$G,$B190)-$B$2&lt;=S$4,SUMIFS(Investors!$P:$P,Investors!$A:$A,$A190,Investors!$G:$G,$B190)-$B$2&gt;R$4),SUMIFS(Investors!$Q:$Q,Investors!$A:$A,$A190,Investors!$G:$G,$B190),0)</f>
        <v>0</v>
      </c>
      <c r="T190" s="4">
        <f>IF(AND(SUMIFS(Investors!$P:$P,Investors!$A:$A,$A190,Investors!$G:$G,$B190)-$B$2&lt;=T$4,SUMIFS(Investors!$P:$P,Investors!$A:$A,$A190,Investors!$G:$G,$B190)-$B$2&gt;S$4),SUMIFS(Investors!$Q:$Q,Investors!$A:$A,$A190,Investors!$G:$G,$B190),0)</f>
        <v>0</v>
      </c>
      <c r="U190" s="4">
        <f>IF(AND(SUMIFS(Investors!$P:$P,Investors!$A:$A,$A190,Investors!$G:$G,$B190)-$B$2&lt;=U$4,SUMIFS(Investors!$P:$P,Investors!$A:$A,$A190,Investors!$G:$G,$B190)-$B$2&gt;T$4),SUMIFS(Investors!$Q:$Q,Investors!$A:$A,$A190,Investors!$G:$G,$B190),0)</f>
        <v>0</v>
      </c>
      <c r="V190" s="4">
        <f>IF(AND(SUMIFS(Investors!$P:$P,Investors!$A:$A,$A190,Investors!$G:$G,$B190)-$B$2&lt;=V$4,SUMIFS(Investors!$P:$P,Investors!$A:$A,$A190,Investors!$G:$G,$B190)-$B$2&gt;U$4),SUMIFS(Investors!$Q:$Q,Investors!$A:$A,$A190,Investors!$G:$G,$B190),0)</f>
        <v>0</v>
      </c>
      <c r="W190" s="4">
        <f>IF(AND(SUMIFS(Investors!$P:$P,Investors!$A:$A,$A190,Investors!$G:$G,$B190)-$B$2&lt;=W$4,SUMIFS(Investors!$P:$P,Investors!$A:$A,$A190,Investors!$G:$G,$B190)-$B$2&gt;V$4),SUMIFS(Investors!$Q:$Q,Investors!$A:$A,$A190,Investors!$G:$G,$B190),0)</f>
        <v>0</v>
      </c>
      <c r="X190" s="4">
        <f>IF(AND(SUMIFS(Investors!$P:$P,Investors!$A:$A,$A190,Investors!$G:$G,$B190)-$B$2&lt;=X$4,SUMIFS(Investors!$P:$P,Investors!$A:$A,$A190,Investors!$G:$G,$B190)-$B$2&gt;W$4),SUMIFS(Investors!$Q:$Q,Investors!$A:$A,$A190,Investors!$G:$G,$B190),0)</f>
        <v>0</v>
      </c>
      <c r="Y190" s="4">
        <f>IF(AND(SUMIFS(Investors!$P:$P,Investors!$A:$A,$A190,Investors!$G:$G,$B190)-$B$2&lt;=Y$4,SUMIFS(Investors!$P:$P,Investors!$A:$A,$A190,Investors!$G:$G,$B190)-$B$2&gt;X$4),SUMIFS(Investors!$Q:$Q,Investors!$A:$A,$A190,Investors!$G:$G,$B190),0)</f>
        <v>0</v>
      </c>
      <c r="Z190" s="4">
        <f>IF(AND(SUMIFS(Investors!$P:$P,Investors!$A:$A,$A190,Investors!$G:$G,$B190)-$B$2&lt;=Z$4,SUMIFS(Investors!$P:$P,Investors!$A:$A,$A190,Investors!$G:$G,$B190)-$B$2&gt;Y$4),SUMIFS(Investors!$Q:$Q,Investors!$A:$A,$A190,Investors!$G:$G,$B190),0)</f>
        <v>0</v>
      </c>
      <c r="AA190" s="4">
        <f>IF(AND(SUMIFS(Investors!$P:$P,Investors!$A:$A,$A190,Investors!$G:$G,$B190)-$B$2&lt;=AA$4,SUMIFS(Investors!$P:$P,Investors!$A:$A,$A190,Investors!$G:$G,$B190)-$B$2&gt;Z$4),SUMIFS(Investors!$Q:$Q,Investors!$A:$A,$A190,Investors!$G:$G,$B190),0)</f>
        <v>0</v>
      </c>
      <c r="AB190" s="4">
        <f>IF(AND(SUMIFS(Investors!$P:$P,Investors!$A:$A,$A190,Investors!$G:$G,$B190)-$B$2&lt;=AB$4,SUMIFS(Investors!$P:$P,Investors!$A:$A,$A190,Investors!$G:$G,$B190)-$B$2&gt;AA$4),SUMIFS(Investors!$Q:$Q,Investors!$A:$A,$A190,Investors!$G:$G,$B190),0)</f>
        <v>0</v>
      </c>
      <c r="AC190" s="4">
        <f>IF(AND(SUMIFS(Investors!$P:$P,Investors!$A:$A,$A190,Investors!$G:$G,$B190)-$B$2&lt;=AC$4,SUMIFS(Investors!$P:$P,Investors!$A:$A,$A190,Investors!$G:$G,$B190)-$B$2&gt;AB$4),SUMIFS(Investors!$Q:$Q,Investors!$A:$A,$A190,Investors!$G:$G,$B190),0)</f>
        <v>0</v>
      </c>
    </row>
    <row r="191" spans="1:29">
      <c r="A191" t="s">
        <v>443</v>
      </c>
      <c r="B191" t="s">
        <v>195</v>
      </c>
      <c r="C191" s="4">
        <f t="shared" si="3"/>
        <v>160547.00817452057</v>
      </c>
      <c r="E191" s="4">
        <f>IF(AND(SUMIFS(Investors!$P:$P,Investors!$A:$A,$A191,Investors!$G:$G,$B191)-$B$2&lt;=E$4,SUMIFS(Investors!$P:$P,Investors!$A:$A,$A191,Investors!$G:$G,$B191)-$B$2&gt;D$4),SUMIFS(Investors!$Q:$Q,Investors!$A:$A,$A191,Investors!$G:$G,$B191),0)</f>
        <v>0</v>
      </c>
      <c r="F191" s="4">
        <f>IF(AND(SUMIFS(Investors!$P:$P,Investors!$A:$A,$A191,Investors!$G:$G,$B191)-$B$2&lt;=F$4,SUMIFS(Investors!$P:$P,Investors!$A:$A,$A191,Investors!$G:$G,$B191)-$B$2&gt;E$4),SUMIFS(Investors!$Q:$Q,Investors!$A:$A,$A191,Investors!$G:$G,$B191),0)</f>
        <v>0</v>
      </c>
      <c r="G191" s="4">
        <f>IF(AND(SUMIFS(Investors!$P:$P,Investors!$A:$A,$A191,Investors!$G:$G,$B191)-$B$2&lt;=G$4,SUMIFS(Investors!$P:$P,Investors!$A:$A,$A191,Investors!$G:$G,$B191)-$B$2&gt;F$4),SUMIFS(Investors!$Q:$Q,Investors!$A:$A,$A191,Investors!$G:$G,$B191),0)</f>
        <v>0</v>
      </c>
      <c r="H191" s="4">
        <f>IF(AND(SUMIFS(Investors!$P:$P,Investors!$A:$A,$A191,Investors!$G:$G,$B191)-$B$2&lt;=H$4,SUMIFS(Investors!$P:$P,Investors!$A:$A,$A191,Investors!$G:$G,$B191)-$B$2&gt;G$4),SUMIFS(Investors!$Q:$Q,Investors!$A:$A,$A191,Investors!$G:$G,$B191),0)</f>
        <v>160547.00817452057</v>
      </c>
      <c r="I191" s="4">
        <f>IF(AND(SUMIFS(Investors!$P:$P,Investors!$A:$A,$A191,Investors!$G:$G,$B191)-$B$2&lt;=I$4,SUMIFS(Investors!$P:$P,Investors!$A:$A,$A191,Investors!$G:$G,$B191)-$B$2&gt;H$4),SUMIFS(Investors!$Q:$Q,Investors!$A:$A,$A191,Investors!$G:$G,$B191),0)</f>
        <v>0</v>
      </c>
      <c r="J191" s="4">
        <f>IF(AND(SUMIFS(Investors!$P:$P,Investors!$A:$A,$A191,Investors!$G:$G,$B191)-$B$2&lt;=J$4,SUMIFS(Investors!$P:$P,Investors!$A:$A,$A191,Investors!$G:$G,$B191)-$B$2&gt;I$4),SUMIFS(Investors!$Q:$Q,Investors!$A:$A,$A191,Investors!$G:$G,$B191),0)</f>
        <v>0</v>
      </c>
      <c r="K191" s="4">
        <f>IF(AND(SUMIFS(Investors!$P:$P,Investors!$A:$A,$A191,Investors!$G:$G,$B191)-$B$2&lt;=K$4,SUMIFS(Investors!$P:$P,Investors!$A:$A,$A191,Investors!$G:$G,$B191)-$B$2&gt;J$4),SUMIFS(Investors!$Q:$Q,Investors!$A:$A,$A191,Investors!$G:$G,$B191),0)</f>
        <v>0</v>
      </c>
      <c r="L191" s="4">
        <f>IF(AND(SUMIFS(Investors!$P:$P,Investors!$A:$A,$A191,Investors!$G:$G,$B191)-$B$2&lt;=L$4,SUMIFS(Investors!$P:$P,Investors!$A:$A,$A191,Investors!$G:$G,$B191)-$B$2&gt;K$4),SUMIFS(Investors!$Q:$Q,Investors!$A:$A,$A191,Investors!$G:$G,$B191),0)</f>
        <v>0</v>
      </c>
      <c r="M191" s="4">
        <f>IF(AND(SUMIFS(Investors!$P:$P,Investors!$A:$A,$A191,Investors!$G:$G,$B191)-$B$2&lt;=M$4,SUMIFS(Investors!$P:$P,Investors!$A:$A,$A191,Investors!$G:$G,$B191)-$B$2&gt;L$4),SUMIFS(Investors!$Q:$Q,Investors!$A:$A,$A191,Investors!$G:$G,$B191),0)</f>
        <v>0</v>
      </c>
      <c r="N191" s="4">
        <f>IF(AND(SUMIFS(Investors!$P:$P,Investors!$A:$A,$A191,Investors!$G:$G,$B191)-$B$2&lt;=N$4,SUMIFS(Investors!$P:$P,Investors!$A:$A,$A191,Investors!$G:$G,$B191)-$B$2&gt;M$4),SUMIFS(Investors!$Q:$Q,Investors!$A:$A,$A191,Investors!$G:$G,$B191),0)</f>
        <v>0</v>
      </c>
      <c r="O191" s="4">
        <f>IF(AND(SUMIFS(Investors!$P:$P,Investors!$A:$A,$A191,Investors!$G:$G,$B191)-$B$2&lt;=O$4,SUMIFS(Investors!$P:$P,Investors!$A:$A,$A191,Investors!$G:$G,$B191)-$B$2&gt;N$4),SUMIFS(Investors!$Q:$Q,Investors!$A:$A,$A191,Investors!$G:$G,$B191),0)</f>
        <v>0</v>
      </c>
      <c r="P191" s="4">
        <f>IF(AND(SUMIFS(Investors!$P:$P,Investors!$A:$A,$A191,Investors!$G:$G,$B191)-$B$2&lt;=P$4,SUMIFS(Investors!$P:$P,Investors!$A:$A,$A191,Investors!$G:$G,$B191)-$B$2&gt;O$4),SUMIFS(Investors!$Q:$Q,Investors!$A:$A,$A191,Investors!$G:$G,$B191),0)</f>
        <v>0</v>
      </c>
      <c r="Q191" s="4">
        <f>IF(AND(SUMIFS(Investors!$P:$P,Investors!$A:$A,$A191,Investors!$G:$G,$B191)-$B$2&lt;=Q$4,SUMIFS(Investors!$P:$P,Investors!$A:$A,$A191,Investors!$G:$G,$B191)-$B$2&gt;P$4),SUMIFS(Investors!$Q:$Q,Investors!$A:$A,$A191,Investors!$G:$G,$B191),0)</f>
        <v>0</v>
      </c>
      <c r="R191" s="4">
        <f>IF(AND(SUMIFS(Investors!$P:$P,Investors!$A:$A,$A191,Investors!$G:$G,$B191)-$B$2&lt;=R$4,SUMIFS(Investors!$P:$P,Investors!$A:$A,$A191,Investors!$G:$G,$B191)-$B$2&gt;Q$4),SUMIFS(Investors!$Q:$Q,Investors!$A:$A,$A191,Investors!$G:$G,$B191),0)</f>
        <v>0</v>
      </c>
      <c r="S191" s="4">
        <f>IF(AND(SUMIFS(Investors!$P:$P,Investors!$A:$A,$A191,Investors!$G:$G,$B191)-$B$2&lt;=S$4,SUMIFS(Investors!$P:$P,Investors!$A:$A,$A191,Investors!$G:$G,$B191)-$B$2&gt;R$4),SUMIFS(Investors!$Q:$Q,Investors!$A:$A,$A191,Investors!$G:$G,$B191),0)</f>
        <v>0</v>
      </c>
      <c r="T191" s="4">
        <f>IF(AND(SUMIFS(Investors!$P:$P,Investors!$A:$A,$A191,Investors!$G:$G,$B191)-$B$2&lt;=T$4,SUMIFS(Investors!$P:$P,Investors!$A:$A,$A191,Investors!$G:$G,$B191)-$B$2&gt;S$4),SUMIFS(Investors!$Q:$Q,Investors!$A:$A,$A191,Investors!$G:$G,$B191),0)</f>
        <v>0</v>
      </c>
      <c r="U191" s="4">
        <f>IF(AND(SUMIFS(Investors!$P:$P,Investors!$A:$A,$A191,Investors!$G:$G,$B191)-$B$2&lt;=U$4,SUMIFS(Investors!$P:$P,Investors!$A:$A,$A191,Investors!$G:$G,$B191)-$B$2&gt;T$4),SUMIFS(Investors!$Q:$Q,Investors!$A:$A,$A191,Investors!$G:$G,$B191),0)</f>
        <v>0</v>
      </c>
      <c r="V191" s="4">
        <f>IF(AND(SUMIFS(Investors!$P:$P,Investors!$A:$A,$A191,Investors!$G:$G,$B191)-$B$2&lt;=V$4,SUMIFS(Investors!$P:$P,Investors!$A:$A,$A191,Investors!$G:$G,$B191)-$B$2&gt;U$4),SUMIFS(Investors!$Q:$Q,Investors!$A:$A,$A191,Investors!$G:$G,$B191),0)</f>
        <v>0</v>
      </c>
      <c r="W191" s="4">
        <f>IF(AND(SUMIFS(Investors!$P:$P,Investors!$A:$A,$A191,Investors!$G:$G,$B191)-$B$2&lt;=W$4,SUMIFS(Investors!$P:$P,Investors!$A:$A,$A191,Investors!$G:$G,$B191)-$B$2&gt;V$4),SUMIFS(Investors!$Q:$Q,Investors!$A:$A,$A191,Investors!$G:$G,$B191),0)</f>
        <v>0</v>
      </c>
      <c r="X191" s="4">
        <f>IF(AND(SUMIFS(Investors!$P:$P,Investors!$A:$A,$A191,Investors!$G:$G,$B191)-$B$2&lt;=X$4,SUMIFS(Investors!$P:$P,Investors!$A:$A,$A191,Investors!$G:$G,$B191)-$B$2&gt;W$4),SUMIFS(Investors!$Q:$Q,Investors!$A:$A,$A191,Investors!$G:$G,$B191),0)</f>
        <v>0</v>
      </c>
      <c r="Y191" s="4">
        <f>IF(AND(SUMIFS(Investors!$P:$P,Investors!$A:$A,$A191,Investors!$G:$G,$B191)-$B$2&lt;=Y$4,SUMIFS(Investors!$P:$P,Investors!$A:$A,$A191,Investors!$G:$G,$B191)-$B$2&gt;X$4),SUMIFS(Investors!$Q:$Q,Investors!$A:$A,$A191,Investors!$G:$G,$B191),0)</f>
        <v>0</v>
      </c>
      <c r="Z191" s="4">
        <f>IF(AND(SUMIFS(Investors!$P:$P,Investors!$A:$A,$A191,Investors!$G:$G,$B191)-$B$2&lt;=Z$4,SUMIFS(Investors!$P:$P,Investors!$A:$A,$A191,Investors!$G:$G,$B191)-$B$2&gt;Y$4),SUMIFS(Investors!$Q:$Q,Investors!$A:$A,$A191,Investors!$G:$G,$B191),0)</f>
        <v>0</v>
      </c>
      <c r="AA191" s="4">
        <f>IF(AND(SUMIFS(Investors!$P:$P,Investors!$A:$A,$A191,Investors!$G:$G,$B191)-$B$2&lt;=AA$4,SUMIFS(Investors!$P:$P,Investors!$A:$A,$A191,Investors!$G:$G,$B191)-$B$2&gt;Z$4),SUMIFS(Investors!$Q:$Q,Investors!$A:$A,$A191,Investors!$G:$G,$B191),0)</f>
        <v>0</v>
      </c>
      <c r="AB191" s="4">
        <f>IF(AND(SUMIFS(Investors!$P:$P,Investors!$A:$A,$A191,Investors!$G:$G,$B191)-$B$2&lt;=AB$4,SUMIFS(Investors!$P:$P,Investors!$A:$A,$A191,Investors!$G:$G,$B191)-$B$2&gt;AA$4),SUMIFS(Investors!$Q:$Q,Investors!$A:$A,$A191,Investors!$G:$G,$B191),0)</f>
        <v>0</v>
      </c>
      <c r="AC191" s="4">
        <f>IF(AND(SUMIFS(Investors!$P:$P,Investors!$A:$A,$A191,Investors!$G:$G,$B191)-$B$2&lt;=AC$4,SUMIFS(Investors!$P:$P,Investors!$A:$A,$A191,Investors!$G:$G,$B191)-$B$2&gt;AB$4),SUMIFS(Investors!$Q:$Q,Investors!$A:$A,$A191,Investors!$G:$G,$B191),0)</f>
        <v>0</v>
      </c>
    </row>
    <row r="192" spans="1:29">
      <c r="A192" t="s">
        <v>445</v>
      </c>
      <c r="B192" t="s">
        <v>34</v>
      </c>
      <c r="C192" s="4">
        <f t="shared" si="3"/>
        <v>0</v>
      </c>
      <c r="E192" s="4">
        <f>IF(AND(SUMIFS(Investors!$P:$P,Investors!$A:$A,$A192,Investors!$G:$G,$B192)-$B$2&lt;=E$4,SUMIFS(Investors!$P:$P,Investors!$A:$A,$A192,Investors!$G:$G,$B192)-$B$2&gt;D$4),SUMIFS(Investors!$Q:$Q,Investors!$A:$A,$A192,Investors!$G:$G,$B192),0)</f>
        <v>0</v>
      </c>
      <c r="F192" s="4">
        <f>IF(AND(SUMIFS(Investors!$P:$P,Investors!$A:$A,$A192,Investors!$G:$G,$B192)-$B$2&lt;=F$4,SUMIFS(Investors!$P:$P,Investors!$A:$A,$A192,Investors!$G:$G,$B192)-$B$2&gt;E$4),SUMIFS(Investors!$Q:$Q,Investors!$A:$A,$A192,Investors!$G:$G,$B192),0)</f>
        <v>0</v>
      </c>
      <c r="G192" s="4">
        <f>IF(AND(SUMIFS(Investors!$P:$P,Investors!$A:$A,$A192,Investors!$G:$G,$B192)-$B$2&lt;=G$4,SUMIFS(Investors!$P:$P,Investors!$A:$A,$A192,Investors!$G:$G,$B192)-$B$2&gt;F$4),SUMIFS(Investors!$Q:$Q,Investors!$A:$A,$A192,Investors!$G:$G,$B192),0)</f>
        <v>0</v>
      </c>
      <c r="H192" s="4">
        <f>IF(AND(SUMIFS(Investors!$P:$P,Investors!$A:$A,$A192,Investors!$G:$G,$B192)-$B$2&lt;=H$4,SUMIFS(Investors!$P:$P,Investors!$A:$A,$A192,Investors!$G:$G,$B192)-$B$2&gt;G$4),SUMIFS(Investors!$Q:$Q,Investors!$A:$A,$A192,Investors!$G:$G,$B192),0)</f>
        <v>0</v>
      </c>
      <c r="I192" s="4">
        <f>IF(AND(SUMIFS(Investors!$P:$P,Investors!$A:$A,$A192,Investors!$G:$G,$B192)-$B$2&lt;=I$4,SUMIFS(Investors!$P:$P,Investors!$A:$A,$A192,Investors!$G:$G,$B192)-$B$2&gt;H$4),SUMIFS(Investors!$Q:$Q,Investors!$A:$A,$A192,Investors!$G:$G,$B192),0)</f>
        <v>0</v>
      </c>
      <c r="J192" s="4">
        <f>IF(AND(SUMIFS(Investors!$P:$P,Investors!$A:$A,$A192,Investors!$G:$G,$B192)-$B$2&lt;=J$4,SUMIFS(Investors!$P:$P,Investors!$A:$A,$A192,Investors!$G:$G,$B192)-$B$2&gt;I$4),SUMIFS(Investors!$Q:$Q,Investors!$A:$A,$A192,Investors!$G:$G,$B192),0)</f>
        <v>0</v>
      </c>
      <c r="K192" s="4">
        <f>IF(AND(SUMIFS(Investors!$P:$P,Investors!$A:$A,$A192,Investors!$G:$G,$B192)-$B$2&lt;=K$4,SUMIFS(Investors!$P:$P,Investors!$A:$A,$A192,Investors!$G:$G,$B192)-$B$2&gt;J$4),SUMIFS(Investors!$Q:$Q,Investors!$A:$A,$A192,Investors!$G:$G,$B192),0)</f>
        <v>0</v>
      </c>
      <c r="L192" s="4">
        <f>IF(AND(SUMIFS(Investors!$P:$P,Investors!$A:$A,$A192,Investors!$G:$G,$B192)-$B$2&lt;=L$4,SUMIFS(Investors!$P:$P,Investors!$A:$A,$A192,Investors!$G:$G,$B192)-$B$2&gt;K$4),SUMIFS(Investors!$Q:$Q,Investors!$A:$A,$A192,Investors!$G:$G,$B192),0)</f>
        <v>0</v>
      </c>
      <c r="M192" s="4">
        <f>IF(AND(SUMIFS(Investors!$P:$P,Investors!$A:$A,$A192,Investors!$G:$G,$B192)-$B$2&lt;=M$4,SUMIFS(Investors!$P:$P,Investors!$A:$A,$A192,Investors!$G:$G,$B192)-$B$2&gt;L$4),SUMIFS(Investors!$Q:$Q,Investors!$A:$A,$A192,Investors!$G:$G,$B192),0)</f>
        <v>0</v>
      </c>
      <c r="N192" s="4">
        <f>IF(AND(SUMIFS(Investors!$P:$P,Investors!$A:$A,$A192,Investors!$G:$G,$B192)-$B$2&lt;=N$4,SUMIFS(Investors!$P:$P,Investors!$A:$A,$A192,Investors!$G:$G,$B192)-$B$2&gt;M$4),SUMIFS(Investors!$Q:$Q,Investors!$A:$A,$A192,Investors!$G:$G,$B192),0)</f>
        <v>0</v>
      </c>
      <c r="O192" s="4">
        <f>IF(AND(SUMIFS(Investors!$P:$P,Investors!$A:$A,$A192,Investors!$G:$G,$B192)-$B$2&lt;=O$4,SUMIFS(Investors!$P:$P,Investors!$A:$A,$A192,Investors!$G:$G,$B192)-$B$2&gt;N$4),SUMIFS(Investors!$Q:$Q,Investors!$A:$A,$A192,Investors!$G:$G,$B192),0)</f>
        <v>0</v>
      </c>
      <c r="P192" s="4">
        <f>IF(AND(SUMIFS(Investors!$P:$P,Investors!$A:$A,$A192,Investors!$G:$G,$B192)-$B$2&lt;=P$4,SUMIFS(Investors!$P:$P,Investors!$A:$A,$A192,Investors!$G:$G,$B192)-$B$2&gt;O$4),SUMIFS(Investors!$Q:$Q,Investors!$A:$A,$A192,Investors!$G:$G,$B192),0)</f>
        <v>0</v>
      </c>
      <c r="Q192" s="4">
        <f>IF(AND(SUMIFS(Investors!$P:$P,Investors!$A:$A,$A192,Investors!$G:$G,$B192)-$B$2&lt;=Q$4,SUMIFS(Investors!$P:$P,Investors!$A:$A,$A192,Investors!$G:$G,$B192)-$B$2&gt;P$4),SUMIFS(Investors!$Q:$Q,Investors!$A:$A,$A192,Investors!$G:$G,$B192),0)</f>
        <v>0</v>
      </c>
      <c r="R192" s="4">
        <f>IF(AND(SUMIFS(Investors!$P:$P,Investors!$A:$A,$A192,Investors!$G:$G,$B192)-$B$2&lt;=R$4,SUMIFS(Investors!$P:$P,Investors!$A:$A,$A192,Investors!$G:$G,$B192)-$B$2&gt;Q$4),SUMIFS(Investors!$Q:$Q,Investors!$A:$A,$A192,Investors!$G:$G,$B192),0)</f>
        <v>0</v>
      </c>
      <c r="S192" s="4">
        <f>IF(AND(SUMIFS(Investors!$P:$P,Investors!$A:$A,$A192,Investors!$G:$G,$B192)-$B$2&lt;=S$4,SUMIFS(Investors!$P:$P,Investors!$A:$A,$A192,Investors!$G:$G,$B192)-$B$2&gt;R$4),SUMIFS(Investors!$Q:$Q,Investors!$A:$A,$A192,Investors!$G:$G,$B192),0)</f>
        <v>0</v>
      </c>
      <c r="T192" s="4">
        <f>IF(AND(SUMIFS(Investors!$P:$P,Investors!$A:$A,$A192,Investors!$G:$G,$B192)-$B$2&lt;=T$4,SUMIFS(Investors!$P:$P,Investors!$A:$A,$A192,Investors!$G:$G,$B192)-$B$2&gt;S$4),SUMIFS(Investors!$Q:$Q,Investors!$A:$A,$A192,Investors!$G:$G,$B192),0)</f>
        <v>0</v>
      </c>
      <c r="U192" s="4">
        <f>IF(AND(SUMIFS(Investors!$P:$P,Investors!$A:$A,$A192,Investors!$G:$G,$B192)-$B$2&lt;=U$4,SUMIFS(Investors!$P:$P,Investors!$A:$A,$A192,Investors!$G:$G,$B192)-$B$2&gt;T$4),SUMIFS(Investors!$Q:$Q,Investors!$A:$A,$A192,Investors!$G:$G,$B192),0)</f>
        <v>0</v>
      </c>
      <c r="V192" s="4">
        <f>IF(AND(SUMIFS(Investors!$P:$P,Investors!$A:$A,$A192,Investors!$G:$G,$B192)-$B$2&lt;=V$4,SUMIFS(Investors!$P:$P,Investors!$A:$A,$A192,Investors!$G:$G,$B192)-$B$2&gt;U$4),SUMIFS(Investors!$Q:$Q,Investors!$A:$A,$A192,Investors!$G:$G,$B192),0)</f>
        <v>0</v>
      </c>
      <c r="W192" s="4">
        <f>IF(AND(SUMIFS(Investors!$P:$P,Investors!$A:$A,$A192,Investors!$G:$G,$B192)-$B$2&lt;=W$4,SUMIFS(Investors!$P:$P,Investors!$A:$A,$A192,Investors!$G:$G,$B192)-$B$2&gt;V$4),SUMIFS(Investors!$Q:$Q,Investors!$A:$A,$A192,Investors!$G:$G,$B192),0)</f>
        <v>0</v>
      </c>
      <c r="X192" s="4">
        <f>IF(AND(SUMIFS(Investors!$P:$P,Investors!$A:$A,$A192,Investors!$G:$G,$B192)-$B$2&lt;=X$4,SUMIFS(Investors!$P:$P,Investors!$A:$A,$A192,Investors!$G:$G,$B192)-$B$2&gt;W$4),SUMIFS(Investors!$Q:$Q,Investors!$A:$A,$A192,Investors!$G:$G,$B192),0)</f>
        <v>0</v>
      </c>
      <c r="Y192" s="4">
        <f>IF(AND(SUMIFS(Investors!$P:$P,Investors!$A:$A,$A192,Investors!$G:$G,$B192)-$B$2&lt;=Y$4,SUMIFS(Investors!$P:$P,Investors!$A:$A,$A192,Investors!$G:$G,$B192)-$B$2&gt;X$4),SUMIFS(Investors!$Q:$Q,Investors!$A:$A,$A192,Investors!$G:$G,$B192),0)</f>
        <v>0</v>
      </c>
      <c r="Z192" s="4">
        <f>IF(AND(SUMIFS(Investors!$P:$P,Investors!$A:$A,$A192,Investors!$G:$G,$B192)-$B$2&lt;=Z$4,SUMIFS(Investors!$P:$P,Investors!$A:$A,$A192,Investors!$G:$G,$B192)-$B$2&gt;Y$4),SUMIFS(Investors!$Q:$Q,Investors!$A:$A,$A192,Investors!$G:$G,$B192),0)</f>
        <v>0</v>
      </c>
      <c r="AA192" s="4">
        <f>IF(AND(SUMIFS(Investors!$P:$P,Investors!$A:$A,$A192,Investors!$G:$G,$B192)-$B$2&lt;=AA$4,SUMIFS(Investors!$P:$P,Investors!$A:$A,$A192,Investors!$G:$G,$B192)-$B$2&gt;Z$4),SUMIFS(Investors!$Q:$Q,Investors!$A:$A,$A192,Investors!$G:$G,$B192),0)</f>
        <v>0</v>
      </c>
      <c r="AB192" s="4">
        <f>IF(AND(SUMIFS(Investors!$P:$P,Investors!$A:$A,$A192,Investors!$G:$G,$B192)-$B$2&lt;=AB$4,SUMIFS(Investors!$P:$P,Investors!$A:$A,$A192,Investors!$G:$G,$B192)-$B$2&gt;AA$4),SUMIFS(Investors!$Q:$Q,Investors!$A:$A,$A192,Investors!$G:$G,$B192),0)</f>
        <v>0</v>
      </c>
      <c r="AC192" s="4">
        <f>IF(AND(SUMIFS(Investors!$P:$P,Investors!$A:$A,$A192,Investors!$G:$G,$B192)-$B$2&lt;=AC$4,SUMIFS(Investors!$P:$P,Investors!$A:$A,$A192,Investors!$G:$G,$B192)-$B$2&gt;AB$4),SUMIFS(Investors!$Q:$Q,Investors!$A:$A,$A192,Investors!$G:$G,$B192),0)</f>
        <v>0</v>
      </c>
    </row>
    <row r="193" spans="1:29">
      <c r="A193" t="s">
        <v>445</v>
      </c>
      <c r="B193" t="s">
        <v>198</v>
      </c>
      <c r="C193" s="4">
        <f t="shared" si="3"/>
        <v>327535.48490301368</v>
      </c>
      <c r="E193" s="4">
        <f>IF(AND(SUMIFS(Investors!$P:$P,Investors!$A:$A,$A193,Investors!$G:$G,$B193)-$B$2&lt;=E$4,SUMIFS(Investors!$P:$P,Investors!$A:$A,$A193,Investors!$G:$G,$B193)-$B$2&gt;D$4),SUMIFS(Investors!$Q:$Q,Investors!$A:$A,$A193,Investors!$G:$G,$B193),0)</f>
        <v>0</v>
      </c>
      <c r="F193" s="4">
        <f>IF(AND(SUMIFS(Investors!$P:$P,Investors!$A:$A,$A193,Investors!$G:$G,$B193)-$B$2&lt;=F$4,SUMIFS(Investors!$P:$P,Investors!$A:$A,$A193,Investors!$G:$G,$B193)-$B$2&gt;E$4),SUMIFS(Investors!$Q:$Q,Investors!$A:$A,$A193,Investors!$G:$G,$B193),0)</f>
        <v>0</v>
      </c>
      <c r="G193" s="4">
        <f>IF(AND(SUMIFS(Investors!$P:$P,Investors!$A:$A,$A193,Investors!$G:$G,$B193)-$B$2&lt;=G$4,SUMIFS(Investors!$P:$P,Investors!$A:$A,$A193,Investors!$G:$G,$B193)-$B$2&gt;F$4),SUMIFS(Investors!$Q:$Q,Investors!$A:$A,$A193,Investors!$G:$G,$B193),0)</f>
        <v>0</v>
      </c>
      <c r="H193" s="4">
        <f>IF(AND(SUMIFS(Investors!$P:$P,Investors!$A:$A,$A193,Investors!$G:$G,$B193)-$B$2&lt;=H$4,SUMIFS(Investors!$P:$P,Investors!$A:$A,$A193,Investors!$G:$G,$B193)-$B$2&gt;G$4),SUMIFS(Investors!$Q:$Q,Investors!$A:$A,$A193,Investors!$G:$G,$B193),0)</f>
        <v>0</v>
      </c>
      <c r="I193" s="4">
        <f>IF(AND(SUMIFS(Investors!$P:$P,Investors!$A:$A,$A193,Investors!$G:$G,$B193)-$B$2&lt;=I$4,SUMIFS(Investors!$P:$P,Investors!$A:$A,$A193,Investors!$G:$G,$B193)-$B$2&gt;H$4),SUMIFS(Investors!$Q:$Q,Investors!$A:$A,$A193,Investors!$G:$G,$B193),0)</f>
        <v>0</v>
      </c>
      <c r="J193" s="4">
        <f>IF(AND(SUMIFS(Investors!$P:$P,Investors!$A:$A,$A193,Investors!$G:$G,$B193)-$B$2&lt;=J$4,SUMIFS(Investors!$P:$P,Investors!$A:$A,$A193,Investors!$G:$G,$B193)-$B$2&gt;I$4),SUMIFS(Investors!$Q:$Q,Investors!$A:$A,$A193,Investors!$G:$G,$B193),0)</f>
        <v>327535.48490301368</v>
      </c>
      <c r="K193" s="4">
        <f>IF(AND(SUMIFS(Investors!$P:$P,Investors!$A:$A,$A193,Investors!$G:$G,$B193)-$B$2&lt;=K$4,SUMIFS(Investors!$P:$P,Investors!$A:$A,$A193,Investors!$G:$G,$B193)-$B$2&gt;J$4),SUMIFS(Investors!$Q:$Q,Investors!$A:$A,$A193,Investors!$G:$G,$B193),0)</f>
        <v>0</v>
      </c>
      <c r="L193" s="4">
        <f>IF(AND(SUMIFS(Investors!$P:$P,Investors!$A:$A,$A193,Investors!$G:$G,$B193)-$B$2&lt;=L$4,SUMIFS(Investors!$P:$P,Investors!$A:$A,$A193,Investors!$G:$G,$B193)-$B$2&gt;K$4),SUMIFS(Investors!$Q:$Q,Investors!$A:$A,$A193,Investors!$G:$G,$B193),0)</f>
        <v>0</v>
      </c>
      <c r="M193" s="4">
        <f>IF(AND(SUMIFS(Investors!$P:$P,Investors!$A:$A,$A193,Investors!$G:$G,$B193)-$B$2&lt;=M$4,SUMIFS(Investors!$P:$P,Investors!$A:$A,$A193,Investors!$G:$G,$B193)-$B$2&gt;L$4),SUMIFS(Investors!$Q:$Q,Investors!$A:$A,$A193,Investors!$G:$G,$B193),0)</f>
        <v>0</v>
      </c>
      <c r="N193" s="4">
        <f>IF(AND(SUMIFS(Investors!$P:$P,Investors!$A:$A,$A193,Investors!$G:$G,$B193)-$B$2&lt;=N$4,SUMIFS(Investors!$P:$P,Investors!$A:$A,$A193,Investors!$G:$G,$B193)-$B$2&gt;M$4),SUMIFS(Investors!$Q:$Q,Investors!$A:$A,$A193,Investors!$G:$G,$B193),0)</f>
        <v>0</v>
      </c>
      <c r="O193" s="4">
        <f>IF(AND(SUMIFS(Investors!$P:$P,Investors!$A:$A,$A193,Investors!$G:$G,$B193)-$B$2&lt;=O$4,SUMIFS(Investors!$P:$P,Investors!$A:$A,$A193,Investors!$G:$G,$B193)-$B$2&gt;N$4),SUMIFS(Investors!$Q:$Q,Investors!$A:$A,$A193,Investors!$G:$G,$B193),0)</f>
        <v>0</v>
      </c>
      <c r="P193" s="4">
        <f>IF(AND(SUMIFS(Investors!$P:$P,Investors!$A:$A,$A193,Investors!$G:$G,$B193)-$B$2&lt;=P$4,SUMIFS(Investors!$P:$P,Investors!$A:$A,$A193,Investors!$G:$G,$B193)-$B$2&gt;O$4),SUMIFS(Investors!$Q:$Q,Investors!$A:$A,$A193,Investors!$G:$G,$B193),0)</f>
        <v>0</v>
      </c>
      <c r="Q193" s="4">
        <f>IF(AND(SUMIFS(Investors!$P:$P,Investors!$A:$A,$A193,Investors!$G:$G,$B193)-$B$2&lt;=Q$4,SUMIFS(Investors!$P:$P,Investors!$A:$A,$A193,Investors!$G:$G,$B193)-$B$2&gt;P$4),SUMIFS(Investors!$Q:$Q,Investors!$A:$A,$A193,Investors!$G:$G,$B193),0)</f>
        <v>0</v>
      </c>
      <c r="R193" s="4">
        <f>IF(AND(SUMIFS(Investors!$P:$P,Investors!$A:$A,$A193,Investors!$G:$G,$B193)-$B$2&lt;=R$4,SUMIFS(Investors!$P:$P,Investors!$A:$A,$A193,Investors!$G:$G,$B193)-$B$2&gt;Q$4),SUMIFS(Investors!$Q:$Q,Investors!$A:$A,$A193,Investors!$G:$G,$B193),0)</f>
        <v>0</v>
      </c>
      <c r="S193" s="4">
        <f>IF(AND(SUMIFS(Investors!$P:$P,Investors!$A:$A,$A193,Investors!$G:$G,$B193)-$B$2&lt;=S$4,SUMIFS(Investors!$P:$P,Investors!$A:$A,$A193,Investors!$G:$G,$B193)-$B$2&gt;R$4),SUMIFS(Investors!$Q:$Q,Investors!$A:$A,$A193,Investors!$G:$G,$B193),0)</f>
        <v>0</v>
      </c>
      <c r="T193" s="4">
        <f>IF(AND(SUMIFS(Investors!$P:$P,Investors!$A:$A,$A193,Investors!$G:$G,$B193)-$B$2&lt;=T$4,SUMIFS(Investors!$P:$P,Investors!$A:$A,$A193,Investors!$G:$G,$B193)-$B$2&gt;S$4),SUMIFS(Investors!$Q:$Q,Investors!$A:$A,$A193,Investors!$G:$G,$B193),0)</f>
        <v>0</v>
      </c>
      <c r="U193" s="4">
        <f>IF(AND(SUMIFS(Investors!$P:$P,Investors!$A:$A,$A193,Investors!$G:$G,$B193)-$B$2&lt;=U$4,SUMIFS(Investors!$P:$P,Investors!$A:$A,$A193,Investors!$G:$G,$B193)-$B$2&gt;T$4),SUMIFS(Investors!$Q:$Q,Investors!$A:$A,$A193,Investors!$G:$G,$B193),0)</f>
        <v>0</v>
      </c>
      <c r="V193" s="4">
        <f>IF(AND(SUMIFS(Investors!$P:$P,Investors!$A:$A,$A193,Investors!$G:$G,$B193)-$B$2&lt;=V$4,SUMIFS(Investors!$P:$P,Investors!$A:$A,$A193,Investors!$G:$G,$B193)-$B$2&gt;U$4),SUMIFS(Investors!$Q:$Q,Investors!$A:$A,$A193,Investors!$G:$G,$B193),0)</f>
        <v>0</v>
      </c>
      <c r="W193" s="4">
        <f>IF(AND(SUMIFS(Investors!$P:$P,Investors!$A:$A,$A193,Investors!$G:$G,$B193)-$B$2&lt;=W$4,SUMIFS(Investors!$P:$P,Investors!$A:$A,$A193,Investors!$G:$G,$B193)-$B$2&gt;V$4),SUMIFS(Investors!$Q:$Q,Investors!$A:$A,$A193,Investors!$G:$G,$B193),0)</f>
        <v>0</v>
      </c>
      <c r="X193" s="4">
        <f>IF(AND(SUMIFS(Investors!$P:$P,Investors!$A:$A,$A193,Investors!$G:$G,$B193)-$B$2&lt;=X$4,SUMIFS(Investors!$P:$P,Investors!$A:$A,$A193,Investors!$G:$G,$B193)-$B$2&gt;W$4),SUMIFS(Investors!$Q:$Q,Investors!$A:$A,$A193,Investors!$G:$G,$B193),0)</f>
        <v>0</v>
      </c>
      <c r="Y193" s="4">
        <f>IF(AND(SUMIFS(Investors!$P:$P,Investors!$A:$A,$A193,Investors!$G:$G,$B193)-$B$2&lt;=Y$4,SUMIFS(Investors!$P:$P,Investors!$A:$A,$A193,Investors!$G:$G,$B193)-$B$2&gt;X$4),SUMIFS(Investors!$Q:$Q,Investors!$A:$A,$A193,Investors!$G:$G,$B193),0)</f>
        <v>0</v>
      </c>
      <c r="Z193" s="4">
        <f>IF(AND(SUMIFS(Investors!$P:$P,Investors!$A:$A,$A193,Investors!$G:$G,$B193)-$B$2&lt;=Z$4,SUMIFS(Investors!$P:$P,Investors!$A:$A,$A193,Investors!$G:$G,$B193)-$B$2&gt;Y$4),SUMIFS(Investors!$Q:$Q,Investors!$A:$A,$A193,Investors!$G:$G,$B193),0)</f>
        <v>0</v>
      </c>
      <c r="AA193" s="4">
        <f>IF(AND(SUMIFS(Investors!$P:$P,Investors!$A:$A,$A193,Investors!$G:$G,$B193)-$B$2&lt;=AA$4,SUMIFS(Investors!$P:$P,Investors!$A:$A,$A193,Investors!$G:$G,$B193)-$B$2&gt;Z$4),SUMIFS(Investors!$Q:$Q,Investors!$A:$A,$A193,Investors!$G:$G,$B193),0)</f>
        <v>0</v>
      </c>
      <c r="AB193" s="4">
        <f>IF(AND(SUMIFS(Investors!$P:$P,Investors!$A:$A,$A193,Investors!$G:$G,$B193)-$B$2&lt;=AB$4,SUMIFS(Investors!$P:$P,Investors!$A:$A,$A193,Investors!$G:$G,$B193)-$B$2&gt;AA$4),SUMIFS(Investors!$Q:$Q,Investors!$A:$A,$A193,Investors!$G:$G,$B193),0)</f>
        <v>0</v>
      </c>
      <c r="AC193" s="4">
        <f>IF(AND(SUMIFS(Investors!$P:$P,Investors!$A:$A,$A193,Investors!$G:$G,$B193)-$B$2&lt;=AC$4,SUMIFS(Investors!$P:$P,Investors!$A:$A,$A193,Investors!$G:$G,$B193)-$B$2&gt;AB$4),SUMIFS(Investors!$Q:$Q,Investors!$A:$A,$A193,Investors!$G:$G,$B193),0)</f>
        <v>0</v>
      </c>
    </row>
    <row r="194" spans="1:29">
      <c r="A194" t="s">
        <v>448</v>
      </c>
      <c r="B194" t="s">
        <v>45</v>
      </c>
      <c r="C194" s="4">
        <f t="shared" si="3"/>
        <v>0</v>
      </c>
      <c r="E194" s="4">
        <f>IF(AND(SUMIFS(Investors!$P:$P,Investors!$A:$A,$A194,Investors!$G:$G,$B194)-$B$2&lt;=E$4,SUMIFS(Investors!$P:$P,Investors!$A:$A,$A194,Investors!$G:$G,$B194)-$B$2&gt;D$4),SUMIFS(Investors!$Q:$Q,Investors!$A:$A,$A194,Investors!$G:$G,$B194),0)</f>
        <v>0</v>
      </c>
      <c r="F194" s="4">
        <f>IF(AND(SUMIFS(Investors!$P:$P,Investors!$A:$A,$A194,Investors!$G:$G,$B194)-$B$2&lt;=F$4,SUMIFS(Investors!$P:$P,Investors!$A:$A,$A194,Investors!$G:$G,$B194)-$B$2&gt;E$4),SUMIFS(Investors!$Q:$Q,Investors!$A:$A,$A194,Investors!$G:$G,$B194),0)</f>
        <v>0</v>
      </c>
      <c r="G194" s="4">
        <f>IF(AND(SUMIFS(Investors!$P:$P,Investors!$A:$A,$A194,Investors!$G:$G,$B194)-$B$2&lt;=G$4,SUMIFS(Investors!$P:$P,Investors!$A:$A,$A194,Investors!$G:$G,$B194)-$B$2&gt;F$4),SUMIFS(Investors!$Q:$Q,Investors!$A:$A,$A194,Investors!$G:$G,$B194),0)</f>
        <v>0</v>
      </c>
      <c r="H194" s="4">
        <f>IF(AND(SUMIFS(Investors!$P:$P,Investors!$A:$A,$A194,Investors!$G:$G,$B194)-$B$2&lt;=H$4,SUMIFS(Investors!$P:$P,Investors!$A:$A,$A194,Investors!$G:$G,$B194)-$B$2&gt;G$4),SUMIFS(Investors!$Q:$Q,Investors!$A:$A,$A194,Investors!$G:$G,$B194),0)</f>
        <v>0</v>
      </c>
      <c r="I194" s="4">
        <f>IF(AND(SUMIFS(Investors!$P:$P,Investors!$A:$A,$A194,Investors!$G:$G,$B194)-$B$2&lt;=I$4,SUMIFS(Investors!$P:$P,Investors!$A:$A,$A194,Investors!$G:$G,$B194)-$B$2&gt;H$4),SUMIFS(Investors!$Q:$Q,Investors!$A:$A,$A194,Investors!$G:$G,$B194),0)</f>
        <v>0</v>
      </c>
      <c r="J194" s="4">
        <f>IF(AND(SUMIFS(Investors!$P:$P,Investors!$A:$A,$A194,Investors!$G:$G,$B194)-$B$2&lt;=J$4,SUMIFS(Investors!$P:$P,Investors!$A:$A,$A194,Investors!$G:$G,$B194)-$B$2&gt;I$4),SUMIFS(Investors!$Q:$Q,Investors!$A:$A,$A194,Investors!$G:$G,$B194),0)</f>
        <v>0</v>
      </c>
      <c r="K194" s="4">
        <f>IF(AND(SUMIFS(Investors!$P:$P,Investors!$A:$A,$A194,Investors!$G:$G,$B194)-$B$2&lt;=K$4,SUMIFS(Investors!$P:$P,Investors!$A:$A,$A194,Investors!$G:$G,$B194)-$B$2&gt;J$4),SUMIFS(Investors!$Q:$Q,Investors!$A:$A,$A194,Investors!$G:$G,$B194),0)</f>
        <v>0</v>
      </c>
      <c r="L194" s="4">
        <f>IF(AND(SUMIFS(Investors!$P:$P,Investors!$A:$A,$A194,Investors!$G:$G,$B194)-$B$2&lt;=L$4,SUMIFS(Investors!$P:$P,Investors!$A:$A,$A194,Investors!$G:$G,$B194)-$B$2&gt;K$4),SUMIFS(Investors!$Q:$Q,Investors!$A:$A,$A194,Investors!$G:$G,$B194),0)</f>
        <v>0</v>
      </c>
      <c r="M194" s="4">
        <f>IF(AND(SUMIFS(Investors!$P:$P,Investors!$A:$A,$A194,Investors!$G:$G,$B194)-$B$2&lt;=M$4,SUMIFS(Investors!$P:$P,Investors!$A:$A,$A194,Investors!$G:$G,$B194)-$B$2&gt;L$4),SUMIFS(Investors!$Q:$Q,Investors!$A:$A,$A194,Investors!$G:$G,$B194),0)</f>
        <v>0</v>
      </c>
      <c r="N194" s="4">
        <f>IF(AND(SUMIFS(Investors!$P:$P,Investors!$A:$A,$A194,Investors!$G:$G,$B194)-$B$2&lt;=N$4,SUMIFS(Investors!$P:$P,Investors!$A:$A,$A194,Investors!$G:$G,$B194)-$B$2&gt;M$4),SUMIFS(Investors!$Q:$Q,Investors!$A:$A,$A194,Investors!$G:$G,$B194),0)</f>
        <v>0</v>
      </c>
      <c r="O194" s="4">
        <f>IF(AND(SUMIFS(Investors!$P:$P,Investors!$A:$A,$A194,Investors!$G:$G,$B194)-$B$2&lt;=O$4,SUMIFS(Investors!$P:$P,Investors!$A:$A,$A194,Investors!$G:$G,$B194)-$B$2&gt;N$4),SUMIFS(Investors!$Q:$Q,Investors!$A:$A,$A194,Investors!$G:$G,$B194),0)</f>
        <v>0</v>
      </c>
      <c r="P194" s="4">
        <f>IF(AND(SUMIFS(Investors!$P:$P,Investors!$A:$A,$A194,Investors!$G:$G,$B194)-$B$2&lt;=P$4,SUMIFS(Investors!$P:$P,Investors!$A:$A,$A194,Investors!$G:$G,$B194)-$B$2&gt;O$4),SUMIFS(Investors!$Q:$Q,Investors!$A:$A,$A194,Investors!$G:$G,$B194),0)</f>
        <v>0</v>
      </c>
      <c r="Q194" s="4">
        <f>IF(AND(SUMIFS(Investors!$P:$P,Investors!$A:$A,$A194,Investors!$G:$G,$B194)-$B$2&lt;=Q$4,SUMIFS(Investors!$P:$P,Investors!$A:$A,$A194,Investors!$G:$G,$B194)-$B$2&gt;P$4),SUMIFS(Investors!$Q:$Q,Investors!$A:$A,$A194,Investors!$G:$G,$B194),0)</f>
        <v>0</v>
      </c>
      <c r="R194" s="4">
        <f>IF(AND(SUMIFS(Investors!$P:$P,Investors!$A:$A,$A194,Investors!$G:$G,$B194)-$B$2&lt;=R$4,SUMIFS(Investors!$P:$P,Investors!$A:$A,$A194,Investors!$G:$G,$B194)-$B$2&gt;Q$4),SUMIFS(Investors!$Q:$Q,Investors!$A:$A,$A194,Investors!$G:$G,$B194),0)</f>
        <v>0</v>
      </c>
      <c r="S194" s="4">
        <f>IF(AND(SUMIFS(Investors!$P:$P,Investors!$A:$A,$A194,Investors!$G:$G,$B194)-$B$2&lt;=S$4,SUMIFS(Investors!$P:$P,Investors!$A:$A,$A194,Investors!$G:$G,$B194)-$B$2&gt;R$4),SUMIFS(Investors!$Q:$Q,Investors!$A:$A,$A194,Investors!$G:$G,$B194),0)</f>
        <v>0</v>
      </c>
      <c r="T194" s="4">
        <f>IF(AND(SUMIFS(Investors!$P:$P,Investors!$A:$A,$A194,Investors!$G:$G,$B194)-$B$2&lt;=T$4,SUMIFS(Investors!$P:$P,Investors!$A:$A,$A194,Investors!$G:$G,$B194)-$B$2&gt;S$4),SUMIFS(Investors!$Q:$Q,Investors!$A:$A,$A194,Investors!$G:$G,$B194),0)</f>
        <v>0</v>
      </c>
      <c r="U194" s="4">
        <f>IF(AND(SUMIFS(Investors!$P:$P,Investors!$A:$A,$A194,Investors!$G:$G,$B194)-$B$2&lt;=U$4,SUMIFS(Investors!$P:$P,Investors!$A:$A,$A194,Investors!$G:$G,$B194)-$B$2&gt;T$4),SUMIFS(Investors!$Q:$Q,Investors!$A:$A,$A194,Investors!$G:$G,$B194),0)</f>
        <v>0</v>
      </c>
      <c r="V194" s="4">
        <f>IF(AND(SUMIFS(Investors!$P:$P,Investors!$A:$A,$A194,Investors!$G:$G,$B194)-$B$2&lt;=V$4,SUMIFS(Investors!$P:$P,Investors!$A:$A,$A194,Investors!$G:$G,$B194)-$B$2&gt;U$4),SUMIFS(Investors!$Q:$Q,Investors!$A:$A,$A194,Investors!$G:$G,$B194),0)</f>
        <v>0</v>
      </c>
      <c r="W194" s="4">
        <f>IF(AND(SUMIFS(Investors!$P:$P,Investors!$A:$A,$A194,Investors!$G:$G,$B194)-$B$2&lt;=W$4,SUMIFS(Investors!$P:$P,Investors!$A:$A,$A194,Investors!$G:$G,$B194)-$B$2&gt;V$4),SUMIFS(Investors!$Q:$Q,Investors!$A:$A,$A194,Investors!$G:$G,$B194),0)</f>
        <v>0</v>
      </c>
      <c r="X194" s="4">
        <f>IF(AND(SUMIFS(Investors!$P:$P,Investors!$A:$A,$A194,Investors!$G:$G,$B194)-$B$2&lt;=X$4,SUMIFS(Investors!$P:$P,Investors!$A:$A,$A194,Investors!$G:$G,$B194)-$B$2&gt;W$4),SUMIFS(Investors!$Q:$Q,Investors!$A:$A,$A194,Investors!$G:$G,$B194),0)</f>
        <v>0</v>
      </c>
      <c r="Y194" s="4">
        <f>IF(AND(SUMIFS(Investors!$P:$P,Investors!$A:$A,$A194,Investors!$G:$G,$B194)-$B$2&lt;=Y$4,SUMIFS(Investors!$P:$P,Investors!$A:$A,$A194,Investors!$G:$G,$B194)-$B$2&gt;X$4),SUMIFS(Investors!$Q:$Q,Investors!$A:$A,$A194,Investors!$G:$G,$B194),0)</f>
        <v>0</v>
      </c>
      <c r="Z194" s="4">
        <f>IF(AND(SUMIFS(Investors!$P:$P,Investors!$A:$A,$A194,Investors!$G:$G,$B194)-$B$2&lt;=Z$4,SUMIFS(Investors!$P:$P,Investors!$A:$A,$A194,Investors!$G:$G,$B194)-$B$2&gt;Y$4),SUMIFS(Investors!$Q:$Q,Investors!$A:$A,$A194,Investors!$G:$G,$B194),0)</f>
        <v>0</v>
      </c>
      <c r="AA194" s="4">
        <f>IF(AND(SUMIFS(Investors!$P:$P,Investors!$A:$A,$A194,Investors!$G:$G,$B194)-$B$2&lt;=AA$4,SUMIFS(Investors!$P:$P,Investors!$A:$A,$A194,Investors!$G:$G,$B194)-$B$2&gt;Z$4),SUMIFS(Investors!$Q:$Q,Investors!$A:$A,$A194,Investors!$G:$G,$B194),0)</f>
        <v>0</v>
      </c>
      <c r="AB194" s="4">
        <f>IF(AND(SUMIFS(Investors!$P:$P,Investors!$A:$A,$A194,Investors!$G:$G,$B194)-$B$2&lt;=AB$4,SUMIFS(Investors!$P:$P,Investors!$A:$A,$A194,Investors!$G:$G,$B194)-$B$2&gt;AA$4),SUMIFS(Investors!$Q:$Q,Investors!$A:$A,$A194,Investors!$G:$G,$B194),0)</f>
        <v>0</v>
      </c>
      <c r="AC194" s="4">
        <f>IF(AND(SUMIFS(Investors!$P:$P,Investors!$A:$A,$A194,Investors!$G:$G,$B194)-$B$2&lt;=AC$4,SUMIFS(Investors!$P:$P,Investors!$A:$A,$A194,Investors!$G:$G,$B194)-$B$2&gt;AB$4),SUMIFS(Investors!$Q:$Q,Investors!$A:$A,$A194,Investors!$G:$G,$B194),0)</f>
        <v>0</v>
      </c>
    </row>
    <row r="195" spans="1:29">
      <c r="A195" t="s">
        <v>448</v>
      </c>
      <c r="B195" t="s">
        <v>243</v>
      </c>
      <c r="C195" s="4">
        <f t="shared" si="3"/>
        <v>0</v>
      </c>
      <c r="E195" s="4">
        <f>IF(AND(SUMIFS(Investors!$P:$P,Investors!$A:$A,$A195,Investors!$G:$G,$B195)-$B$2&lt;=E$4,SUMIFS(Investors!$P:$P,Investors!$A:$A,$A195,Investors!$G:$G,$B195)-$B$2&gt;D$4),SUMIFS(Investors!$Q:$Q,Investors!$A:$A,$A195,Investors!$G:$G,$B195),0)</f>
        <v>0</v>
      </c>
      <c r="F195" s="4">
        <f>IF(AND(SUMIFS(Investors!$P:$P,Investors!$A:$A,$A195,Investors!$G:$G,$B195)-$B$2&lt;=F$4,SUMIFS(Investors!$P:$P,Investors!$A:$A,$A195,Investors!$G:$G,$B195)-$B$2&gt;E$4),SUMIFS(Investors!$Q:$Q,Investors!$A:$A,$A195,Investors!$G:$G,$B195),0)</f>
        <v>0</v>
      </c>
      <c r="G195" s="4">
        <f>IF(AND(SUMIFS(Investors!$P:$P,Investors!$A:$A,$A195,Investors!$G:$G,$B195)-$B$2&lt;=G$4,SUMIFS(Investors!$P:$P,Investors!$A:$A,$A195,Investors!$G:$G,$B195)-$B$2&gt;F$4),SUMIFS(Investors!$Q:$Q,Investors!$A:$A,$A195,Investors!$G:$G,$B195),0)</f>
        <v>0</v>
      </c>
      <c r="H195" s="4">
        <f>IF(AND(SUMIFS(Investors!$P:$P,Investors!$A:$A,$A195,Investors!$G:$G,$B195)-$B$2&lt;=H$4,SUMIFS(Investors!$P:$P,Investors!$A:$A,$A195,Investors!$G:$G,$B195)-$B$2&gt;G$4),SUMIFS(Investors!$Q:$Q,Investors!$A:$A,$A195,Investors!$G:$G,$B195),0)</f>
        <v>0</v>
      </c>
      <c r="I195" s="4">
        <f>IF(AND(SUMIFS(Investors!$P:$P,Investors!$A:$A,$A195,Investors!$G:$G,$B195)-$B$2&lt;=I$4,SUMIFS(Investors!$P:$P,Investors!$A:$A,$A195,Investors!$G:$G,$B195)-$B$2&gt;H$4),SUMIFS(Investors!$Q:$Q,Investors!$A:$A,$A195,Investors!$G:$G,$B195),0)</f>
        <v>0</v>
      </c>
      <c r="J195" s="4">
        <f>IF(AND(SUMIFS(Investors!$P:$P,Investors!$A:$A,$A195,Investors!$G:$G,$B195)-$B$2&lt;=J$4,SUMIFS(Investors!$P:$P,Investors!$A:$A,$A195,Investors!$G:$G,$B195)-$B$2&gt;I$4),SUMIFS(Investors!$Q:$Q,Investors!$A:$A,$A195,Investors!$G:$G,$B195),0)</f>
        <v>0</v>
      </c>
      <c r="K195" s="4">
        <f>IF(AND(SUMIFS(Investors!$P:$P,Investors!$A:$A,$A195,Investors!$G:$G,$B195)-$B$2&lt;=K$4,SUMIFS(Investors!$P:$P,Investors!$A:$A,$A195,Investors!$G:$G,$B195)-$B$2&gt;J$4),SUMIFS(Investors!$Q:$Q,Investors!$A:$A,$A195,Investors!$G:$G,$B195),0)</f>
        <v>0</v>
      </c>
      <c r="L195" s="4">
        <f>IF(AND(SUMIFS(Investors!$P:$P,Investors!$A:$A,$A195,Investors!$G:$G,$B195)-$B$2&lt;=L$4,SUMIFS(Investors!$P:$P,Investors!$A:$A,$A195,Investors!$G:$G,$B195)-$B$2&gt;K$4),SUMIFS(Investors!$Q:$Q,Investors!$A:$A,$A195,Investors!$G:$G,$B195),0)</f>
        <v>0</v>
      </c>
      <c r="M195" s="4">
        <f>IF(AND(SUMIFS(Investors!$P:$P,Investors!$A:$A,$A195,Investors!$G:$G,$B195)-$B$2&lt;=M$4,SUMIFS(Investors!$P:$P,Investors!$A:$A,$A195,Investors!$G:$G,$B195)-$B$2&gt;L$4),SUMIFS(Investors!$Q:$Q,Investors!$A:$A,$A195,Investors!$G:$G,$B195),0)</f>
        <v>0</v>
      </c>
      <c r="N195" s="4">
        <f>IF(AND(SUMIFS(Investors!$P:$P,Investors!$A:$A,$A195,Investors!$G:$G,$B195)-$B$2&lt;=N$4,SUMIFS(Investors!$P:$P,Investors!$A:$A,$A195,Investors!$G:$G,$B195)-$B$2&gt;M$4),SUMIFS(Investors!$Q:$Q,Investors!$A:$A,$A195,Investors!$G:$G,$B195),0)</f>
        <v>0</v>
      </c>
      <c r="O195" s="4">
        <f>IF(AND(SUMIFS(Investors!$P:$P,Investors!$A:$A,$A195,Investors!$G:$G,$B195)-$B$2&lt;=O$4,SUMIFS(Investors!$P:$P,Investors!$A:$A,$A195,Investors!$G:$G,$B195)-$B$2&gt;N$4),SUMIFS(Investors!$Q:$Q,Investors!$A:$A,$A195,Investors!$G:$G,$B195),0)</f>
        <v>0</v>
      </c>
      <c r="P195" s="4">
        <f>IF(AND(SUMIFS(Investors!$P:$P,Investors!$A:$A,$A195,Investors!$G:$G,$B195)-$B$2&lt;=P$4,SUMIFS(Investors!$P:$P,Investors!$A:$A,$A195,Investors!$G:$G,$B195)-$B$2&gt;O$4),SUMIFS(Investors!$Q:$Q,Investors!$A:$A,$A195,Investors!$G:$G,$B195),0)</f>
        <v>0</v>
      </c>
      <c r="Q195" s="4">
        <f>IF(AND(SUMIFS(Investors!$P:$P,Investors!$A:$A,$A195,Investors!$G:$G,$B195)-$B$2&lt;=Q$4,SUMIFS(Investors!$P:$P,Investors!$A:$A,$A195,Investors!$G:$G,$B195)-$B$2&gt;P$4),SUMIFS(Investors!$Q:$Q,Investors!$A:$A,$A195,Investors!$G:$G,$B195),0)</f>
        <v>0</v>
      </c>
      <c r="R195" s="4">
        <f>IF(AND(SUMIFS(Investors!$P:$P,Investors!$A:$A,$A195,Investors!$G:$G,$B195)-$B$2&lt;=R$4,SUMIFS(Investors!$P:$P,Investors!$A:$A,$A195,Investors!$G:$G,$B195)-$B$2&gt;Q$4),SUMIFS(Investors!$Q:$Q,Investors!$A:$A,$A195,Investors!$G:$G,$B195),0)</f>
        <v>0</v>
      </c>
      <c r="S195" s="4">
        <f>IF(AND(SUMIFS(Investors!$P:$P,Investors!$A:$A,$A195,Investors!$G:$G,$B195)-$B$2&lt;=S$4,SUMIFS(Investors!$P:$P,Investors!$A:$A,$A195,Investors!$G:$G,$B195)-$B$2&gt;R$4),SUMIFS(Investors!$Q:$Q,Investors!$A:$A,$A195,Investors!$G:$G,$B195),0)</f>
        <v>0</v>
      </c>
      <c r="T195" s="4">
        <f>IF(AND(SUMIFS(Investors!$P:$P,Investors!$A:$A,$A195,Investors!$G:$G,$B195)-$B$2&lt;=T$4,SUMIFS(Investors!$P:$P,Investors!$A:$A,$A195,Investors!$G:$G,$B195)-$B$2&gt;S$4),SUMIFS(Investors!$Q:$Q,Investors!$A:$A,$A195,Investors!$G:$G,$B195),0)</f>
        <v>0</v>
      </c>
      <c r="U195" s="4">
        <f>IF(AND(SUMIFS(Investors!$P:$P,Investors!$A:$A,$A195,Investors!$G:$G,$B195)-$B$2&lt;=U$4,SUMIFS(Investors!$P:$P,Investors!$A:$A,$A195,Investors!$G:$G,$B195)-$B$2&gt;T$4),SUMIFS(Investors!$Q:$Q,Investors!$A:$A,$A195,Investors!$G:$G,$B195),0)</f>
        <v>0</v>
      </c>
      <c r="V195" s="4">
        <f>IF(AND(SUMIFS(Investors!$P:$P,Investors!$A:$A,$A195,Investors!$G:$G,$B195)-$B$2&lt;=V$4,SUMIFS(Investors!$P:$P,Investors!$A:$A,$A195,Investors!$G:$G,$B195)-$B$2&gt;U$4),SUMIFS(Investors!$Q:$Q,Investors!$A:$A,$A195,Investors!$G:$G,$B195),0)</f>
        <v>0</v>
      </c>
      <c r="W195" s="4">
        <f>IF(AND(SUMIFS(Investors!$P:$P,Investors!$A:$A,$A195,Investors!$G:$G,$B195)-$B$2&lt;=W$4,SUMIFS(Investors!$P:$P,Investors!$A:$A,$A195,Investors!$G:$G,$B195)-$B$2&gt;V$4),SUMIFS(Investors!$Q:$Q,Investors!$A:$A,$A195,Investors!$G:$G,$B195),0)</f>
        <v>0</v>
      </c>
      <c r="X195" s="4">
        <f>IF(AND(SUMIFS(Investors!$P:$P,Investors!$A:$A,$A195,Investors!$G:$G,$B195)-$B$2&lt;=X$4,SUMIFS(Investors!$P:$P,Investors!$A:$A,$A195,Investors!$G:$G,$B195)-$B$2&gt;W$4),SUMIFS(Investors!$Q:$Q,Investors!$A:$A,$A195,Investors!$G:$G,$B195),0)</f>
        <v>0</v>
      </c>
      <c r="Y195" s="4">
        <f>IF(AND(SUMIFS(Investors!$P:$P,Investors!$A:$A,$A195,Investors!$G:$G,$B195)-$B$2&lt;=Y$4,SUMIFS(Investors!$P:$P,Investors!$A:$A,$A195,Investors!$G:$G,$B195)-$B$2&gt;X$4),SUMIFS(Investors!$Q:$Q,Investors!$A:$A,$A195,Investors!$G:$G,$B195),0)</f>
        <v>0</v>
      </c>
      <c r="Z195" s="4">
        <f>IF(AND(SUMIFS(Investors!$P:$P,Investors!$A:$A,$A195,Investors!$G:$G,$B195)-$B$2&lt;=Z$4,SUMIFS(Investors!$P:$P,Investors!$A:$A,$A195,Investors!$G:$G,$B195)-$B$2&gt;Y$4),SUMIFS(Investors!$Q:$Q,Investors!$A:$A,$A195,Investors!$G:$G,$B195),0)</f>
        <v>0</v>
      </c>
      <c r="AA195" s="4">
        <f>IF(AND(SUMIFS(Investors!$P:$P,Investors!$A:$A,$A195,Investors!$G:$G,$B195)-$B$2&lt;=AA$4,SUMIFS(Investors!$P:$P,Investors!$A:$A,$A195,Investors!$G:$G,$B195)-$B$2&gt;Z$4),SUMIFS(Investors!$Q:$Q,Investors!$A:$A,$A195,Investors!$G:$G,$B195),0)</f>
        <v>0</v>
      </c>
      <c r="AB195" s="4">
        <f>IF(AND(SUMIFS(Investors!$P:$P,Investors!$A:$A,$A195,Investors!$G:$G,$B195)-$B$2&lt;=AB$4,SUMIFS(Investors!$P:$P,Investors!$A:$A,$A195,Investors!$G:$G,$B195)-$B$2&gt;AA$4),SUMIFS(Investors!$Q:$Q,Investors!$A:$A,$A195,Investors!$G:$G,$B195),0)</f>
        <v>0</v>
      </c>
      <c r="AC195" s="4">
        <f>IF(AND(SUMIFS(Investors!$P:$P,Investors!$A:$A,$A195,Investors!$G:$G,$B195)-$B$2&lt;=AC$4,SUMIFS(Investors!$P:$P,Investors!$A:$A,$A195,Investors!$G:$G,$B195)-$B$2&gt;AB$4),SUMIFS(Investors!$Q:$Q,Investors!$A:$A,$A195,Investors!$G:$G,$B195),0)</f>
        <v>0</v>
      </c>
    </row>
    <row r="196" spans="1:29">
      <c r="A196" t="s">
        <v>449</v>
      </c>
      <c r="B196" t="s">
        <v>38</v>
      </c>
      <c r="C196" s="4">
        <f t="shared" si="3"/>
        <v>0</v>
      </c>
      <c r="E196" s="4">
        <f>IF(AND(SUMIFS(Investors!$P:$P,Investors!$A:$A,$A196,Investors!$G:$G,$B196)-$B$2&lt;=E$4,SUMIFS(Investors!$P:$P,Investors!$A:$A,$A196,Investors!$G:$G,$B196)-$B$2&gt;D$4),SUMIFS(Investors!$Q:$Q,Investors!$A:$A,$A196,Investors!$G:$G,$B196),0)</f>
        <v>0</v>
      </c>
      <c r="F196" s="4">
        <f>IF(AND(SUMIFS(Investors!$P:$P,Investors!$A:$A,$A196,Investors!$G:$G,$B196)-$B$2&lt;=F$4,SUMIFS(Investors!$P:$P,Investors!$A:$A,$A196,Investors!$G:$G,$B196)-$B$2&gt;E$4),SUMIFS(Investors!$Q:$Q,Investors!$A:$A,$A196,Investors!$G:$G,$B196),0)</f>
        <v>0</v>
      </c>
      <c r="G196" s="4">
        <f>IF(AND(SUMIFS(Investors!$P:$P,Investors!$A:$A,$A196,Investors!$G:$G,$B196)-$B$2&lt;=G$4,SUMIFS(Investors!$P:$P,Investors!$A:$A,$A196,Investors!$G:$G,$B196)-$B$2&gt;F$4),SUMIFS(Investors!$Q:$Q,Investors!$A:$A,$A196,Investors!$G:$G,$B196),0)</f>
        <v>0</v>
      </c>
      <c r="H196" s="4">
        <f>IF(AND(SUMIFS(Investors!$P:$P,Investors!$A:$A,$A196,Investors!$G:$G,$B196)-$B$2&lt;=H$4,SUMIFS(Investors!$P:$P,Investors!$A:$A,$A196,Investors!$G:$G,$B196)-$B$2&gt;G$4),SUMIFS(Investors!$Q:$Q,Investors!$A:$A,$A196,Investors!$G:$G,$B196),0)</f>
        <v>0</v>
      </c>
      <c r="I196" s="4">
        <f>IF(AND(SUMIFS(Investors!$P:$P,Investors!$A:$A,$A196,Investors!$G:$G,$B196)-$B$2&lt;=I$4,SUMIFS(Investors!$P:$P,Investors!$A:$A,$A196,Investors!$G:$G,$B196)-$B$2&gt;H$4),SUMIFS(Investors!$Q:$Q,Investors!$A:$A,$A196,Investors!$G:$G,$B196),0)</f>
        <v>0</v>
      </c>
      <c r="J196" s="4">
        <f>IF(AND(SUMIFS(Investors!$P:$P,Investors!$A:$A,$A196,Investors!$G:$G,$B196)-$B$2&lt;=J$4,SUMIFS(Investors!$P:$P,Investors!$A:$A,$A196,Investors!$G:$G,$B196)-$B$2&gt;I$4),SUMIFS(Investors!$Q:$Q,Investors!$A:$A,$A196,Investors!$G:$G,$B196),0)</f>
        <v>0</v>
      </c>
      <c r="K196" s="4">
        <f>IF(AND(SUMIFS(Investors!$P:$P,Investors!$A:$A,$A196,Investors!$G:$G,$B196)-$B$2&lt;=K$4,SUMIFS(Investors!$P:$P,Investors!$A:$A,$A196,Investors!$G:$G,$B196)-$B$2&gt;J$4),SUMIFS(Investors!$Q:$Q,Investors!$A:$A,$A196,Investors!$G:$G,$B196),0)</f>
        <v>0</v>
      </c>
      <c r="L196" s="4">
        <f>IF(AND(SUMIFS(Investors!$P:$P,Investors!$A:$A,$A196,Investors!$G:$G,$B196)-$B$2&lt;=L$4,SUMIFS(Investors!$P:$P,Investors!$A:$A,$A196,Investors!$G:$G,$B196)-$B$2&gt;K$4),SUMIFS(Investors!$Q:$Q,Investors!$A:$A,$A196,Investors!$G:$G,$B196),0)</f>
        <v>0</v>
      </c>
      <c r="M196" s="4">
        <f>IF(AND(SUMIFS(Investors!$P:$P,Investors!$A:$A,$A196,Investors!$G:$G,$B196)-$B$2&lt;=M$4,SUMIFS(Investors!$P:$P,Investors!$A:$A,$A196,Investors!$G:$G,$B196)-$B$2&gt;L$4),SUMIFS(Investors!$Q:$Q,Investors!$A:$A,$A196,Investors!$G:$G,$B196),0)</f>
        <v>0</v>
      </c>
      <c r="N196" s="4">
        <f>IF(AND(SUMIFS(Investors!$P:$P,Investors!$A:$A,$A196,Investors!$G:$G,$B196)-$B$2&lt;=N$4,SUMIFS(Investors!$P:$P,Investors!$A:$A,$A196,Investors!$G:$G,$B196)-$B$2&gt;M$4),SUMIFS(Investors!$Q:$Q,Investors!$A:$A,$A196,Investors!$G:$G,$B196),0)</f>
        <v>0</v>
      </c>
      <c r="O196" s="4">
        <f>IF(AND(SUMIFS(Investors!$P:$P,Investors!$A:$A,$A196,Investors!$G:$G,$B196)-$B$2&lt;=O$4,SUMIFS(Investors!$P:$P,Investors!$A:$A,$A196,Investors!$G:$G,$B196)-$B$2&gt;N$4),SUMIFS(Investors!$Q:$Q,Investors!$A:$A,$A196,Investors!$G:$G,$B196),0)</f>
        <v>0</v>
      </c>
      <c r="P196" s="4">
        <f>IF(AND(SUMIFS(Investors!$P:$P,Investors!$A:$A,$A196,Investors!$G:$G,$B196)-$B$2&lt;=P$4,SUMIFS(Investors!$P:$P,Investors!$A:$A,$A196,Investors!$G:$G,$B196)-$B$2&gt;O$4),SUMIFS(Investors!$Q:$Q,Investors!$A:$A,$A196,Investors!$G:$G,$B196),0)</f>
        <v>0</v>
      </c>
      <c r="Q196" s="4">
        <f>IF(AND(SUMIFS(Investors!$P:$P,Investors!$A:$A,$A196,Investors!$G:$G,$B196)-$B$2&lt;=Q$4,SUMIFS(Investors!$P:$P,Investors!$A:$A,$A196,Investors!$G:$G,$B196)-$B$2&gt;P$4),SUMIFS(Investors!$Q:$Q,Investors!$A:$A,$A196,Investors!$G:$G,$B196),0)</f>
        <v>0</v>
      </c>
      <c r="R196" s="4">
        <f>IF(AND(SUMIFS(Investors!$P:$P,Investors!$A:$A,$A196,Investors!$G:$G,$B196)-$B$2&lt;=R$4,SUMIFS(Investors!$P:$P,Investors!$A:$A,$A196,Investors!$G:$G,$B196)-$B$2&gt;Q$4),SUMIFS(Investors!$Q:$Q,Investors!$A:$A,$A196,Investors!$G:$G,$B196),0)</f>
        <v>0</v>
      </c>
      <c r="S196" s="4">
        <f>IF(AND(SUMIFS(Investors!$P:$P,Investors!$A:$A,$A196,Investors!$G:$G,$B196)-$B$2&lt;=S$4,SUMIFS(Investors!$P:$P,Investors!$A:$A,$A196,Investors!$G:$G,$B196)-$B$2&gt;R$4),SUMIFS(Investors!$Q:$Q,Investors!$A:$A,$A196,Investors!$G:$G,$B196),0)</f>
        <v>0</v>
      </c>
      <c r="T196" s="4">
        <f>IF(AND(SUMIFS(Investors!$P:$P,Investors!$A:$A,$A196,Investors!$G:$G,$B196)-$B$2&lt;=T$4,SUMIFS(Investors!$P:$P,Investors!$A:$A,$A196,Investors!$G:$G,$B196)-$B$2&gt;S$4),SUMIFS(Investors!$Q:$Q,Investors!$A:$A,$A196,Investors!$G:$G,$B196),0)</f>
        <v>0</v>
      </c>
      <c r="U196" s="4">
        <f>IF(AND(SUMIFS(Investors!$P:$P,Investors!$A:$A,$A196,Investors!$G:$G,$B196)-$B$2&lt;=U$4,SUMIFS(Investors!$P:$P,Investors!$A:$A,$A196,Investors!$G:$G,$B196)-$B$2&gt;T$4),SUMIFS(Investors!$Q:$Q,Investors!$A:$A,$A196,Investors!$G:$G,$B196),0)</f>
        <v>0</v>
      </c>
      <c r="V196" s="4">
        <f>IF(AND(SUMIFS(Investors!$P:$P,Investors!$A:$A,$A196,Investors!$G:$G,$B196)-$B$2&lt;=V$4,SUMIFS(Investors!$P:$P,Investors!$A:$A,$A196,Investors!$G:$G,$B196)-$B$2&gt;U$4),SUMIFS(Investors!$Q:$Q,Investors!$A:$A,$A196,Investors!$G:$G,$B196),0)</f>
        <v>0</v>
      </c>
      <c r="W196" s="4">
        <f>IF(AND(SUMIFS(Investors!$P:$P,Investors!$A:$A,$A196,Investors!$G:$G,$B196)-$B$2&lt;=W$4,SUMIFS(Investors!$P:$P,Investors!$A:$A,$A196,Investors!$G:$G,$B196)-$B$2&gt;V$4),SUMIFS(Investors!$Q:$Q,Investors!$A:$A,$A196,Investors!$G:$G,$B196),0)</f>
        <v>0</v>
      </c>
      <c r="X196" s="4">
        <f>IF(AND(SUMIFS(Investors!$P:$P,Investors!$A:$A,$A196,Investors!$G:$G,$B196)-$B$2&lt;=X$4,SUMIFS(Investors!$P:$P,Investors!$A:$A,$A196,Investors!$G:$G,$B196)-$B$2&gt;W$4),SUMIFS(Investors!$Q:$Q,Investors!$A:$A,$A196,Investors!$G:$G,$B196),0)</f>
        <v>0</v>
      </c>
      <c r="Y196" s="4">
        <f>IF(AND(SUMIFS(Investors!$P:$P,Investors!$A:$A,$A196,Investors!$G:$G,$B196)-$B$2&lt;=Y$4,SUMIFS(Investors!$P:$P,Investors!$A:$A,$A196,Investors!$G:$G,$B196)-$B$2&gt;X$4),SUMIFS(Investors!$Q:$Q,Investors!$A:$A,$A196,Investors!$G:$G,$B196),0)</f>
        <v>0</v>
      </c>
      <c r="Z196" s="4">
        <f>IF(AND(SUMIFS(Investors!$P:$P,Investors!$A:$A,$A196,Investors!$G:$G,$B196)-$B$2&lt;=Z$4,SUMIFS(Investors!$P:$P,Investors!$A:$A,$A196,Investors!$G:$G,$B196)-$B$2&gt;Y$4),SUMIFS(Investors!$Q:$Q,Investors!$A:$A,$A196,Investors!$G:$G,$B196),0)</f>
        <v>0</v>
      </c>
      <c r="AA196" s="4">
        <f>IF(AND(SUMIFS(Investors!$P:$P,Investors!$A:$A,$A196,Investors!$G:$G,$B196)-$B$2&lt;=AA$4,SUMIFS(Investors!$P:$P,Investors!$A:$A,$A196,Investors!$G:$G,$B196)-$B$2&gt;Z$4),SUMIFS(Investors!$Q:$Q,Investors!$A:$A,$A196,Investors!$G:$G,$B196),0)</f>
        <v>0</v>
      </c>
      <c r="AB196" s="4">
        <f>IF(AND(SUMIFS(Investors!$P:$P,Investors!$A:$A,$A196,Investors!$G:$G,$B196)-$B$2&lt;=AB$4,SUMIFS(Investors!$P:$P,Investors!$A:$A,$A196,Investors!$G:$G,$B196)-$B$2&gt;AA$4),SUMIFS(Investors!$Q:$Q,Investors!$A:$A,$A196,Investors!$G:$G,$B196),0)</f>
        <v>0</v>
      </c>
      <c r="AC196" s="4">
        <f>IF(AND(SUMIFS(Investors!$P:$P,Investors!$A:$A,$A196,Investors!$G:$G,$B196)-$B$2&lt;=AC$4,SUMIFS(Investors!$P:$P,Investors!$A:$A,$A196,Investors!$G:$G,$B196)-$B$2&gt;AB$4),SUMIFS(Investors!$Q:$Q,Investors!$A:$A,$A196,Investors!$G:$G,$B196),0)</f>
        <v>0</v>
      </c>
    </row>
    <row r="197" spans="1:29">
      <c r="A197" t="s">
        <v>449</v>
      </c>
      <c r="B197" t="s">
        <v>202</v>
      </c>
      <c r="C197" s="4">
        <f t="shared" ref="C197:C260" si="4">SUM(E197:AC197)</f>
        <v>160560.11342356165</v>
      </c>
      <c r="E197" s="4">
        <f>IF(AND(SUMIFS(Investors!$P:$P,Investors!$A:$A,$A197,Investors!$G:$G,$B197)-$B$2&lt;=E$4,SUMIFS(Investors!$P:$P,Investors!$A:$A,$A197,Investors!$G:$G,$B197)-$B$2&gt;D$4),SUMIFS(Investors!$Q:$Q,Investors!$A:$A,$A197,Investors!$G:$G,$B197),0)</f>
        <v>0</v>
      </c>
      <c r="F197" s="4">
        <f>IF(AND(SUMIFS(Investors!$P:$P,Investors!$A:$A,$A197,Investors!$G:$G,$B197)-$B$2&lt;=F$4,SUMIFS(Investors!$P:$P,Investors!$A:$A,$A197,Investors!$G:$G,$B197)-$B$2&gt;E$4),SUMIFS(Investors!$Q:$Q,Investors!$A:$A,$A197,Investors!$G:$G,$B197),0)</f>
        <v>0</v>
      </c>
      <c r="G197" s="4">
        <f>IF(AND(SUMIFS(Investors!$P:$P,Investors!$A:$A,$A197,Investors!$G:$G,$B197)-$B$2&lt;=G$4,SUMIFS(Investors!$P:$P,Investors!$A:$A,$A197,Investors!$G:$G,$B197)-$B$2&gt;F$4),SUMIFS(Investors!$Q:$Q,Investors!$A:$A,$A197,Investors!$G:$G,$B197),0)</f>
        <v>0</v>
      </c>
      <c r="H197" s="4">
        <f>IF(AND(SUMIFS(Investors!$P:$P,Investors!$A:$A,$A197,Investors!$G:$G,$B197)-$B$2&lt;=H$4,SUMIFS(Investors!$P:$P,Investors!$A:$A,$A197,Investors!$G:$G,$B197)-$B$2&gt;G$4),SUMIFS(Investors!$Q:$Q,Investors!$A:$A,$A197,Investors!$G:$G,$B197),0)</f>
        <v>0</v>
      </c>
      <c r="I197" s="4">
        <f>IF(AND(SUMIFS(Investors!$P:$P,Investors!$A:$A,$A197,Investors!$G:$G,$B197)-$B$2&lt;=I$4,SUMIFS(Investors!$P:$P,Investors!$A:$A,$A197,Investors!$G:$G,$B197)-$B$2&gt;H$4),SUMIFS(Investors!$Q:$Q,Investors!$A:$A,$A197,Investors!$G:$G,$B197),0)</f>
        <v>0</v>
      </c>
      <c r="J197" s="4">
        <f>IF(AND(SUMIFS(Investors!$P:$P,Investors!$A:$A,$A197,Investors!$G:$G,$B197)-$B$2&lt;=J$4,SUMIFS(Investors!$P:$P,Investors!$A:$A,$A197,Investors!$G:$G,$B197)-$B$2&gt;I$4),SUMIFS(Investors!$Q:$Q,Investors!$A:$A,$A197,Investors!$G:$G,$B197),0)</f>
        <v>0</v>
      </c>
      <c r="K197" s="4">
        <f>IF(AND(SUMIFS(Investors!$P:$P,Investors!$A:$A,$A197,Investors!$G:$G,$B197)-$B$2&lt;=K$4,SUMIFS(Investors!$P:$P,Investors!$A:$A,$A197,Investors!$G:$G,$B197)-$B$2&gt;J$4),SUMIFS(Investors!$Q:$Q,Investors!$A:$A,$A197,Investors!$G:$G,$B197),0)</f>
        <v>160560.11342356165</v>
      </c>
      <c r="L197" s="4">
        <f>IF(AND(SUMIFS(Investors!$P:$P,Investors!$A:$A,$A197,Investors!$G:$G,$B197)-$B$2&lt;=L$4,SUMIFS(Investors!$P:$P,Investors!$A:$A,$A197,Investors!$G:$G,$B197)-$B$2&gt;K$4),SUMIFS(Investors!$Q:$Q,Investors!$A:$A,$A197,Investors!$G:$G,$B197),0)</f>
        <v>0</v>
      </c>
      <c r="M197" s="4">
        <f>IF(AND(SUMIFS(Investors!$P:$P,Investors!$A:$A,$A197,Investors!$G:$G,$B197)-$B$2&lt;=M$4,SUMIFS(Investors!$P:$P,Investors!$A:$A,$A197,Investors!$G:$G,$B197)-$B$2&gt;L$4),SUMIFS(Investors!$Q:$Q,Investors!$A:$A,$A197,Investors!$G:$G,$B197),0)</f>
        <v>0</v>
      </c>
      <c r="N197" s="4">
        <f>IF(AND(SUMIFS(Investors!$P:$P,Investors!$A:$A,$A197,Investors!$G:$G,$B197)-$B$2&lt;=N$4,SUMIFS(Investors!$P:$P,Investors!$A:$A,$A197,Investors!$G:$G,$B197)-$B$2&gt;M$4),SUMIFS(Investors!$Q:$Q,Investors!$A:$A,$A197,Investors!$G:$G,$B197),0)</f>
        <v>0</v>
      </c>
      <c r="O197" s="4">
        <f>IF(AND(SUMIFS(Investors!$P:$P,Investors!$A:$A,$A197,Investors!$G:$G,$B197)-$B$2&lt;=O$4,SUMIFS(Investors!$P:$P,Investors!$A:$A,$A197,Investors!$G:$G,$B197)-$B$2&gt;N$4),SUMIFS(Investors!$Q:$Q,Investors!$A:$A,$A197,Investors!$G:$G,$B197),0)</f>
        <v>0</v>
      </c>
      <c r="P197" s="4">
        <f>IF(AND(SUMIFS(Investors!$P:$P,Investors!$A:$A,$A197,Investors!$G:$G,$B197)-$B$2&lt;=P$4,SUMIFS(Investors!$P:$P,Investors!$A:$A,$A197,Investors!$G:$G,$B197)-$B$2&gt;O$4),SUMIFS(Investors!$Q:$Q,Investors!$A:$A,$A197,Investors!$G:$G,$B197),0)</f>
        <v>0</v>
      </c>
      <c r="Q197" s="4">
        <f>IF(AND(SUMIFS(Investors!$P:$P,Investors!$A:$A,$A197,Investors!$G:$G,$B197)-$B$2&lt;=Q$4,SUMIFS(Investors!$P:$P,Investors!$A:$A,$A197,Investors!$G:$G,$B197)-$B$2&gt;P$4),SUMIFS(Investors!$Q:$Q,Investors!$A:$A,$A197,Investors!$G:$G,$B197),0)</f>
        <v>0</v>
      </c>
      <c r="R197" s="4">
        <f>IF(AND(SUMIFS(Investors!$P:$P,Investors!$A:$A,$A197,Investors!$G:$G,$B197)-$B$2&lt;=R$4,SUMIFS(Investors!$P:$P,Investors!$A:$A,$A197,Investors!$G:$G,$B197)-$B$2&gt;Q$4),SUMIFS(Investors!$Q:$Q,Investors!$A:$A,$A197,Investors!$G:$G,$B197),0)</f>
        <v>0</v>
      </c>
      <c r="S197" s="4">
        <f>IF(AND(SUMIFS(Investors!$P:$P,Investors!$A:$A,$A197,Investors!$G:$G,$B197)-$B$2&lt;=S$4,SUMIFS(Investors!$P:$P,Investors!$A:$A,$A197,Investors!$G:$G,$B197)-$B$2&gt;R$4),SUMIFS(Investors!$Q:$Q,Investors!$A:$A,$A197,Investors!$G:$G,$B197),0)</f>
        <v>0</v>
      </c>
      <c r="T197" s="4">
        <f>IF(AND(SUMIFS(Investors!$P:$P,Investors!$A:$A,$A197,Investors!$G:$G,$B197)-$B$2&lt;=T$4,SUMIFS(Investors!$P:$P,Investors!$A:$A,$A197,Investors!$G:$G,$B197)-$B$2&gt;S$4),SUMIFS(Investors!$Q:$Q,Investors!$A:$A,$A197,Investors!$G:$G,$B197),0)</f>
        <v>0</v>
      </c>
      <c r="U197" s="4">
        <f>IF(AND(SUMIFS(Investors!$P:$P,Investors!$A:$A,$A197,Investors!$G:$G,$B197)-$B$2&lt;=U$4,SUMIFS(Investors!$P:$P,Investors!$A:$A,$A197,Investors!$G:$G,$B197)-$B$2&gt;T$4),SUMIFS(Investors!$Q:$Q,Investors!$A:$A,$A197,Investors!$G:$G,$B197),0)</f>
        <v>0</v>
      </c>
      <c r="V197" s="4">
        <f>IF(AND(SUMIFS(Investors!$P:$P,Investors!$A:$A,$A197,Investors!$G:$G,$B197)-$B$2&lt;=V$4,SUMIFS(Investors!$P:$P,Investors!$A:$A,$A197,Investors!$G:$G,$B197)-$B$2&gt;U$4),SUMIFS(Investors!$Q:$Q,Investors!$A:$A,$A197,Investors!$G:$G,$B197),0)</f>
        <v>0</v>
      </c>
      <c r="W197" s="4">
        <f>IF(AND(SUMIFS(Investors!$P:$P,Investors!$A:$A,$A197,Investors!$G:$G,$B197)-$B$2&lt;=W$4,SUMIFS(Investors!$P:$P,Investors!$A:$A,$A197,Investors!$G:$G,$B197)-$B$2&gt;V$4),SUMIFS(Investors!$Q:$Q,Investors!$A:$A,$A197,Investors!$G:$G,$B197),0)</f>
        <v>0</v>
      </c>
      <c r="X197" s="4">
        <f>IF(AND(SUMIFS(Investors!$P:$P,Investors!$A:$A,$A197,Investors!$G:$G,$B197)-$B$2&lt;=X$4,SUMIFS(Investors!$P:$P,Investors!$A:$A,$A197,Investors!$G:$G,$B197)-$B$2&gt;W$4),SUMIFS(Investors!$Q:$Q,Investors!$A:$A,$A197,Investors!$G:$G,$B197),0)</f>
        <v>0</v>
      </c>
      <c r="Y197" s="4">
        <f>IF(AND(SUMIFS(Investors!$P:$P,Investors!$A:$A,$A197,Investors!$G:$G,$B197)-$B$2&lt;=Y$4,SUMIFS(Investors!$P:$P,Investors!$A:$A,$A197,Investors!$G:$G,$B197)-$B$2&gt;X$4),SUMIFS(Investors!$Q:$Q,Investors!$A:$A,$A197,Investors!$G:$G,$B197),0)</f>
        <v>0</v>
      </c>
      <c r="Z197" s="4">
        <f>IF(AND(SUMIFS(Investors!$P:$P,Investors!$A:$A,$A197,Investors!$G:$G,$B197)-$B$2&lt;=Z$4,SUMIFS(Investors!$P:$P,Investors!$A:$A,$A197,Investors!$G:$G,$B197)-$B$2&gt;Y$4),SUMIFS(Investors!$Q:$Q,Investors!$A:$A,$A197,Investors!$G:$G,$B197),0)</f>
        <v>0</v>
      </c>
      <c r="AA197" s="4">
        <f>IF(AND(SUMIFS(Investors!$P:$P,Investors!$A:$A,$A197,Investors!$G:$G,$B197)-$B$2&lt;=AA$4,SUMIFS(Investors!$P:$P,Investors!$A:$A,$A197,Investors!$G:$G,$B197)-$B$2&gt;Z$4),SUMIFS(Investors!$Q:$Q,Investors!$A:$A,$A197,Investors!$G:$G,$B197),0)</f>
        <v>0</v>
      </c>
      <c r="AB197" s="4">
        <f>IF(AND(SUMIFS(Investors!$P:$P,Investors!$A:$A,$A197,Investors!$G:$G,$B197)-$B$2&lt;=AB$4,SUMIFS(Investors!$P:$P,Investors!$A:$A,$A197,Investors!$G:$G,$B197)-$B$2&gt;AA$4),SUMIFS(Investors!$Q:$Q,Investors!$A:$A,$A197,Investors!$G:$G,$B197),0)</f>
        <v>0</v>
      </c>
      <c r="AC197" s="4">
        <f>IF(AND(SUMIFS(Investors!$P:$P,Investors!$A:$A,$A197,Investors!$G:$G,$B197)-$B$2&lt;=AC$4,SUMIFS(Investors!$P:$P,Investors!$A:$A,$A197,Investors!$G:$G,$B197)-$B$2&gt;AB$4),SUMIFS(Investors!$Q:$Q,Investors!$A:$A,$A197,Investors!$G:$G,$B197),0)</f>
        <v>0</v>
      </c>
    </row>
    <row r="198" spans="1:29">
      <c r="A198" t="s">
        <v>452</v>
      </c>
      <c r="B198" t="s">
        <v>39</v>
      </c>
      <c r="C198" s="4">
        <f t="shared" si="4"/>
        <v>0</v>
      </c>
      <c r="E198" s="4">
        <f>IF(AND(SUMIFS(Investors!$P:$P,Investors!$A:$A,$A198,Investors!$G:$G,$B198)-$B$2&lt;=E$4,SUMIFS(Investors!$P:$P,Investors!$A:$A,$A198,Investors!$G:$G,$B198)-$B$2&gt;D$4),SUMIFS(Investors!$Q:$Q,Investors!$A:$A,$A198,Investors!$G:$G,$B198),0)</f>
        <v>0</v>
      </c>
      <c r="F198" s="4">
        <f>IF(AND(SUMIFS(Investors!$P:$P,Investors!$A:$A,$A198,Investors!$G:$G,$B198)-$B$2&lt;=F$4,SUMIFS(Investors!$P:$P,Investors!$A:$A,$A198,Investors!$G:$G,$B198)-$B$2&gt;E$4),SUMIFS(Investors!$Q:$Q,Investors!$A:$A,$A198,Investors!$G:$G,$B198),0)</f>
        <v>0</v>
      </c>
      <c r="G198" s="4">
        <f>IF(AND(SUMIFS(Investors!$P:$P,Investors!$A:$A,$A198,Investors!$G:$G,$B198)-$B$2&lt;=G$4,SUMIFS(Investors!$P:$P,Investors!$A:$A,$A198,Investors!$G:$G,$B198)-$B$2&gt;F$4),SUMIFS(Investors!$Q:$Q,Investors!$A:$A,$A198,Investors!$G:$G,$B198),0)</f>
        <v>0</v>
      </c>
      <c r="H198" s="4">
        <f>IF(AND(SUMIFS(Investors!$P:$P,Investors!$A:$A,$A198,Investors!$G:$G,$B198)-$B$2&lt;=H$4,SUMIFS(Investors!$P:$P,Investors!$A:$A,$A198,Investors!$G:$G,$B198)-$B$2&gt;G$4),SUMIFS(Investors!$Q:$Q,Investors!$A:$A,$A198,Investors!$G:$G,$B198),0)</f>
        <v>0</v>
      </c>
      <c r="I198" s="4">
        <f>IF(AND(SUMIFS(Investors!$P:$P,Investors!$A:$A,$A198,Investors!$G:$G,$B198)-$B$2&lt;=I$4,SUMIFS(Investors!$P:$P,Investors!$A:$A,$A198,Investors!$G:$G,$B198)-$B$2&gt;H$4),SUMIFS(Investors!$Q:$Q,Investors!$A:$A,$A198,Investors!$G:$G,$B198),0)</f>
        <v>0</v>
      </c>
      <c r="J198" s="4">
        <f>IF(AND(SUMIFS(Investors!$P:$P,Investors!$A:$A,$A198,Investors!$G:$G,$B198)-$B$2&lt;=J$4,SUMIFS(Investors!$P:$P,Investors!$A:$A,$A198,Investors!$G:$G,$B198)-$B$2&gt;I$4),SUMIFS(Investors!$Q:$Q,Investors!$A:$A,$A198,Investors!$G:$G,$B198),0)</f>
        <v>0</v>
      </c>
      <c r="K198" s="4">
        <f>IF(AND(SUMIFS(Investors!$P:$P,Investors!$A:$A,$A198,Investors!$G:$G,$B198)-$B$2&lt;=K$4,SUMIFS(Investors!$P:$P,Investors!$A:$A,$A198,Investors!$G:$G,$B198)-$B$2&gt;J$4),SUMIFS(Investors!$Q:$Q,Investors!$A:$A,$A198,Investors!$G:$G,$B198),0)</f>
        <v>0</v>
      </c>
      <c r="L198" s="4">
        <f>IF(AND(SUMIFS(Investors!$P:$P,Investors!$A:$A,$A198,Investors!$G:$G,$B198)-$B$2&lt;=L$4,SUMIFS(Investors!$P:$P,Investors!$A:$A,$A198,Investors!$G:$G,$B198)-$B$2&gt;K$4),SUMIFS(Investors!$Q:$Q,Investors!$A:$A,$A198,Investors!$G:$G,$B198),0)</f>
        <v>0</v>
      </c>
      <c r="M198" s="4">
        <f>IF(AND(SUMIFS(Investors!$P:$P,Investors!$A:$A,$A198,Investors!$G:$G,$B198)-$B$2&lt;=M$4,SUMIFS(Investors!$P:$P,Investors!$A:$A,$A198,Investors!$G:$G,$B198)-$B$2&gt;L$4),SUMIFS(Investors!$Q:$Q,Investors!$A:$A,$A198,Investors!$G:$G,$B198),0)</f>
        <v>0</v>
      </c>
      <c r="N198" s="4">
        <f>IF(AND(SUMIFS(Investors!$P:$P,Investors!$A:$A,$A198,Investors!$G:$G,$B198)-$B$2&lt;=N$4,SUMIFS(Investors!$P:$P,Investors!$A:$A,$A198,Investors!$G:$G,$B198)-$B$2&gt;M$4),SUMIFS(Investors!$Q:$Q,Investors!$A:$A,$A198,Investors!$G:$G,$B198),0)</f>
        <v>0</v>
      </c>
      <c r="O198" s="4">
        <f>IF(AND(SUMIFS(Investors!$P:$P,Investors!$A:$A,$A198,Investors!$G:$G,$B198)-$B$2&lt;=O$4,SUMIFS(Investors!$P:$P,Investors!$A:$A,$A198,Investors!$G:$G,$B198)-$B$2&gt;N$4),SUMIFS(Investors!$Q:$Q,Investors!$A:$A,$A198,Investors!$G:$G,$B198),0)</f>
        <v>0</v>
      </c>
      <c r="P198" s="4">
        <f>IF(AND(SUMIFS(Investors!$P:$P,Investors!$A:$A,$A198,Investors!$G:$G,$B198)-$B$2&lt;=P$4,SUMIFS(Investors!$P:$P,Investors!$A:$A,$A198,Investors!$G:$G,$B198)-$B$2&gt;O$4),SUMIFS(Investors!$Q:$Q,Investors!$A:$A,$A198,Investors!$G:$G,$B198),0)</f>
        <v>0</v>
      </c>
      <c r="Q198" s="4">
        <f>IF(AND(SUMIFS(Investors!$P:$P,Investors!$A:$A,$A198,Investors!$G:$G,$B198)-$B$2&lt;=Q$4,SUMIFS(Investors!$P:$P,Investors!$A:$A,$A198,Investors!$G:$G,$B198)-$B$2&gt;P$4),SUMIFS(Investors!$Q:$Q,Investors!$A:$A,$A198,Investors!$G:$G,$B198),0)</f>
        <v>0</v>
      </c>
      <c r="R198" s="4">
        <f>IF(AND(SUMIFS(Investors!$P:$P,Investors!$A:$A,$A198,Investors!$G:$G,$B198)-$B$2&lt;=R$4,SUMIFS(Investors!$P:$P,Investors!$A:$A,$A198,Investors!$G:$G,$B198)-$B$2&gt;Q$4),SUMIFS(Investors!$Q:$Q,Investors!$A:$A,$A198,Investors!$G:$G,$B198),0)</f>
        <v>0</v>
      </c>
      <c r="S198" s="4">
        <f>IF(AND(SUMIFS(Investors!$P:$P,Investors!$A:$A,$A198,Investors!$G:$G,$B198)-$B$2&lt;=S$4,SUMIFS(Investors!$P:$P,Investors!$A:$A,$A198,Investors!$G:$G,$B198)-$B$2&gt;R$4),SUMIFS(Investors!$Q:$Q,Investors!$A:$A,$A198,Investors!$G:$G,$B198),0)</f>
        <v>0</v>
      </c>
      <c r="T198" s="4">
        <f>IF(AND(SUMIFS(Investors!$P:$P,Investors!$A:$A,$A198,Investors!$G:$G,$B198)-$B$2&lt;=T$4,SUMIFS(Investors!$P:$P,Investors!$A:$A,$A198,Investors!$G:$G,$B198)-$B$2&gt;S$4),SUMIFS(Investors!$Q:$Q,Investors!$A:$A,$A198,Investors!$G:$G,$B198),0)</f>
        <v>0</v>
      </c>
      <c r="U198" s="4">
        <f>IF(AND(SUMIFS(Investors!$P:$P,Investors!$A:$A,$A198,Investors!$G:$G,$B198)-$B$2&lt;=U$4,SUMIFS(Investors!$P:$P,Investors!$A:$A,$A198,Investors!$G:$G,$B198)-$B$2&gt;T$4),SUMIFS(Investors!$Q:$Q,Investors!$A:$A,$A198,Investors!$G:$G,$B198),0)</f>
        <v>0</v>
      </c>
      <c r="V198" s="4">
        <f>IF(AND(SUMIFS(Investors!$P:$P,Investors!$A:$A,$A198,Investors!$G:$G,$B198)-$B$2&lt;=V$4,SUMIFS(Investors!$P:$P,Investors!$A:$A,$A198,Investors!$G:$G,$B198)-$B$2&gt;U$4),SUMIFS(Investors!$Q:$Q,Investors!$A:$A,$A198,Investors!$G:$G,$B198),0)</f>
        <v>0</v>
      </c>
      <c r="W198" s="4">
        <f>IF(AND(SUMIFS(Investors!$P:$P,Investors!$A:$A,$A198,Investors!$G:$G,$B198)-$B$2&lt;=W$4,SUMIFS(Investors!$P:$P,Investors!$A:$A,$A198,Investors!$G:$G,$B198)-$B$2&gt;V$4),SUMIFS(Investors!$Q:$Q,Investors!$A:$A,$A198,Investors!$G:$G,$B198),0)</f>
        <v>0</v>
      </c>
      <c r="X198" s="4">
        <f>IF(AND(SUMIFS(Investors!$P:$P,Investors!$A:$A,$A198,Investors!$G:$G,$B198)-$B$2&lt;=X$4,SUMIFS(Investors!$P:$P,Investors!$A:$A,$A198,Investors!$G:$G,$B198)-$B$2&gt;W$4),SUMIFS(Investors!$Q:$Q,Investors!$A:$A,$A198,Investors!$G:$G,$B198),0)</f>
        <v>0</v>
      </c>
      <c r="Y198" s="4">
        <f>IF(AND(SUMIFS(Investors!$P:$P,Investors!$A:$A,$A198,Investors!$G:$G,$B198)-$B$2&lt;=Y$4,SUMIFS(Investors!$P:$P,Investors!$A:$A,$A198,Investors!$G:$G,$B198)-$B$2&gt;X$4),SUMIFS(Investors!$Q:$Q,Investors!$A:$A,$A198,Investors!$G:$G,$B198),0)</f>
        <v>0</v>
      </c>
      <c r="Z198" s="4">
        <f>IF(AND(SUMIFS(Investors!$P:$P,Investors!$A:$A,$A198,Investors!$G:$G,$B198)-$B$2&lt;=Z$4,SUMIFS(Investors!$P:$P,Investors!$A:$A,$A198,Investors!$G:$G,$B198)-$B$2&gt;Y$4),SUMIFS(Investors!$Q:$Q,Investors!$A:$A,$A198,Investors!$G:$G,$B198),0)</f>
        <v>0</v>
      </c>
      <c r="AA198" s="4">
        <f>IF(AND(SUMIFS(Investors!$P:$P,Investors!$A:$A,$A198,Investors!$G:$G,$B198)-$B$2&lt;=AA$4,SUMIFS(Investors!$P:$P,Investors!$A:$A,$A198,Investors!$G:$G,$B198)-$B$2&gt;Z$4),SUMIFS(Investors!$Q:$Q,Investors!$A:$A,$A198,Investors!$G:$G,$B198),0)</f>
        <v>0</v>
      </c>
      <c r="AB198" s="4">
        <f>IF(AND(SUMIFS(Investors!$P:$P,Investors!$A:$A,$A198,Investors!$G:$G,$B198)-$B$2&lt;=AB$4,SUMIFS(Investors!$P:$P,Investors!$A:$A,$A198,Investors!$G:$G,$B198)-$B$2&gt;AA$4),SUMIFS(Investors!$Q:$Q,Investors!$A:$A,$A198,Investors!$G:$G,$B198),0)</f>
        <v>0</v>
      </c>
      <c r="AC198" s="4">
        <f>IF(AND(SUMIFS(Investors!$P:$P,Investors!$A:$A,$A198,Investors!$G:$G,$B198)-$B$2&lt;=AC$4,SUMIFS(Investors!$P:$P,Investors!$A:$A,$A198,Investors!$G:$G,$B198)-$B$2&gt;AB$4),SUMIFS(Investors!$Q:$Q,Investors!$A:$A,$A198,Investors!$G:$G,$B198),0)</f>
        <v>0</v>
      </c>
    </row>
    <row r="199" spans="1:29">
      <c r="A199" t="s">
        <v>452</v>
      </c>
      <c r="B199" t="s">
        <v>194</v>
      </c>
      <c r="C199" s="4">
        <f t="shared" si="4"/>
        <v>676343.83561643842</v>
      </c>
      <c r="E199" s="4">
        <f>IF(AND(SUMIFS(Investors!$P:$P,Investors!$A:$A,$A199,Investors!$G:$G,$B199)-$B$2&lt;=E$4,SUMIFS(Investors!$P:$P,Investors!$A:$A,$A199,Investors!$G:$G,$B199)-$B$2&gt;D$4),SUMIFS(Investors!$Q:$Q,Investors!$A:$A,$A199,Investors!$G:$G,$B199),0)</f>
        <v>0</v>
      </c>
      <c r="F199" s="4">
        <f>IF(AND(SUMIFS(Investors!$P:$P,Investors!$A:$A,$A199,Investors!$G:$G,$B199)-$B$2&lt;=F$4,SUMIFS(Investors!$P:$P,Investors!$A:$A,$A199,Investors!$G:$G,$B199)-$B$2&gt;E$4),SUMIFS(Investors!$Q:$Q,Investors!$A:$A,$A199,Investors!$G:$G,$B199),0)</f>
        <v>0</v>
      </c>
      <c r="G199" s="4">
        <f>IF(AND(SUMIFS(Investors!$P:$P,Investors!$A:$A,$A199,Investors!$G:$G,$B199)-$B$2&lt;=G$4,SUMIFS(Investors!$P:$P,Investors!$A:$A,$A199,Investors!$G:$G,$B199)-$B$2&gt;F$4),SUMIFS(Investors!$Q:$Q,Investors!$A:$A,$A199,Investors!$G:$G,$B199),0)</f>
        <v>0</v>
      </c>
      <c r="H199" s="4">
        <f>IF(AND(SUMIFS(Investors!$P:$P,Investors!$A:$A,$A199,Investors!$G:$G,$B199)-$B$2&lt;=H$4,SUMIFS(Investors!$P:$P,Investors!$A:$A,$A199,Investors!$G:$G,$B199)-$B$2&gt;G$4),SUMIFS(Investors!$Q:$Q,Investors!$A:$A,$A199,Investors!$G:$G,$B199),0)</f>
        <v>676343.83561643842</v>
      </c>
      <c r="I199" s="4">
        <f>IF(AND(SUMIFS(Investors!$P:$P,Investors!$A:$A,$A199,Investors!$G:$G,$B199)-$B$2&lt;=I$4,SUMIFS(Investors!$P:$P,Investors!$A:$A,$A199,Investors!$G:$G,$B199)-$B$2&gt;H$4),SUMIFS(Investors!$Q:$Q,Investors!$A:$A,$A199,Investors!$G:$G,$B199),0)</f>
        <v>0</v>
      </c>
      <c r="J199" s="4">
        <f>IF(AND(SUMIFS(Investors!$P:$P,Investors!$A:$A,$A199,Investors!$G:$G,$B199)-$B$2&lt;=J$4,SUMIFS(Investors!$P:$P,Investors!$A:$A,$A199,Investors!$G:$G,$B199)-$B$2&gt;I$4),SUMIFS(Investors!$Q:$Q,Investors!$A:$A,$A199,Investors!$G:$G,$B199),0)</f>
        <v>0</v>
      </c>
      <c r="K199" s="4">
        <f>IF(AND(SUMIFS(Investors!$P:$P,Investors!$A:$A,$A199,Investors!$G:$G,$B199)-$B$2&lt;=K$4,SUMIFS(Investors!$P:$P,Investors!$A:$A,$A199,Investors!$G:$G,$B199)-$B$2&gt;J$4),SUMIFS(Investors!$Q:$Q,Investors!$A:$A,$A199,Investors!$G:$G,$B199),0)</f>
        <v>0</v>
      </c>
      <c r="L199" s="4">
        <f>IF(AND(SUMIFS(Investors!$P:$P,Investors!$A:$A,$A199,Investors!$G:$G,$B199)-$B$2&lt;=L$4,SUMIFS(Investors!$P:$P,Investors!$A:$A,$A199,Investors!$G:$G,$B199)-$B$2&gt;K$4),SUMIFS(Investors!$Q:$Q,Investors!$A:$A,$A199,Investors!$G:$G,$B199),0)</f>
        <v>0</v>
      </c>
      <c r="M199" s="4">
        <f>IF(AND(SUMIFS(Investors!$P:$P,Investors!$A:$A,$A199,Investors!$G:$G,$B199)-$B$2&lt;=M$4,SUMIFS(Investors!$P:$P,Investors!$A:$A,$A199,Investors!$G:$G,$B199)-$B$2&gt;L$4),SUMIFS(Investors!$Q:$Q,Investors!$A:$A,$A199,Investors!$G:$G,$B199),0)</f>
        <v>0</v>
      </c>
      <c r="N199" s="4">
        <f>IF(AND(SUMIFS(Investors!$P:$P,Investors!$A:$A,$A199,Investors!$G:$G,$B199)-$B$2&lt;=N$4,SUMIFS(Investors!$P:$P,Investors!$A:$A,$A199,Investors!$G:$G,$B199)-$B$2&gt;M$4),SUMIFS(Investors!$Q:$Q,Investors!$A:$A,$A199,Investors!$G:$G,$B199),0)</f>
        <v>0</v>
      </c>
      <c r="O199" s="4">
        <f>IF(AND(SUMIFS(Investors!$P:$P,Investors!$A:$A,$A199,Investors!$G:$G,$B199)-$B$2&lt;=O$4,SUMIFS(Investors!$P:$P,Investors!$A:$A,$A199,Investors!$G:$G,$B199)-$B$2&gt;N$4),SUMIFS(Investors!$Q:$Q,Investors!$A:$A,$A199,Investors!$G:$G,$B199),0)</f>
        <v>0</v>
      </c>
      <c r="P199" s="4">
        <f>IF(AND(SUMIFS(Investors!$P:$P,Investors!$A:$A,$A199,Investors!$G:$G,$B199)-$B$2&lt;=P$4,SUMIFS(Investors!$P:$P,Investors!$A:$A,$A199,Investors!$G:$G,$B199)-$B$2&gt;O$4),SUMIFS(Investors!$Q:$Q,Investors!$A:$A,$A199,Investors!$G:$G,$B199),0)</f>
        <v>0</v>
      </c>
      <c r="Q199" s="4">
        <f>IF(AND(SUMIFS(Investors!$P:$P,Investors!$A:$A,$A199,Investors!$G:$G,$B199)-$B$2&lt;=Q$4,SUMIFS(Investors!$P:$P,Investors!$A:$A,$A199,Investors!$G:$G,$B199)-$B$2&gt;P$4),SUMIFS(Investors!$Q:$Q,Investors!$A:$A,$A199,Investors!$G:$G,$B199),0)</f>
        <v>0</v>
      </c>
      <c r="R199" s="4">
        <f>IF(AND(SUMIFS(Investors!$P:$P,Investors!$A:$A,$A199,Investors!$G:$G,$B199)-$B$2&lt;=R$4,SUMIFS(Investors!$P:$P,Investors!$A:$A,$A199,Investors!$G:$G,$B199)-$B$2&gt;Q$4),SUMIFS(Investors!$Q:$Q,Investors!$A:$A,$A199,Investors!$G:$G,$B199),0)</f>
        <v>0</v>
      </c>
      <c r="S199" s="4">
        <f>IF(AND(SUMIFS(Investors!$P:$P,Investors!$A:$A,$A199,Investors!$G:$G,$B199)-$B$2&lt;=S$4,SUMIFS(Investors!$P:$P,Investors!$A:$A,$A199,Investors!$G:$G,$B199)-$B$2&gt;R$4),SUMIFS(Investors!$Q:$Q,Investors!$A:$A,$A199,Investors!$G:$G,$B199),0)</f>
        <v>0</v>
      </c>
      <c r="T199" s="4">
        <f>IF(AND(SUMIFS(Investors!$P:$P,Investors!$A:$A,$A199,Investors!$G:$G,$B199)-$B$2&lt;=T$4,SUMIFS(Investors!$P:$P,Investors!$A:$A,$A199,Investors!$G:$G,$B199)-$B$2&gt;S$4),SUMIFS(Investors!$Q:$Q,Investors!$A:$A,$A199,Investors!$G:$G,$B199),0)</f>
        <v>0</v>
      </c>
      <c r="U199" s="4">
        <f>IF(AND(SUMIFS(Investors!$P:$P,Investors!$A:$A,$A199,Investors!$G:$G,$B199)-$B$2&lt;=U$4,SUMIFS(Investors!$P:$P,Investors!$A:$A,$A199,Investors!$G:$G,$B199)-$B$2&gt;T$4),SUMIFS(Investors!$Q:$Q,Investors!$A:$A,$A199,Investors!$G:$G,$B199),0)</f>
        <v>0</v>
      </c>
      <c r="V199" s="4">
        <f>IF(AND(SUMIFS(Investors!$P:$P,Investors!$A:$A,$A199,Investors!$G:$G,$B199)-$B$2&lt;=V$4,SUMIFS(Investors!$P:$P,Investors!$A:$A,$A199,Investors!$G:$G,$B199)-$B$2&gt;U$4),SUMIFS(Investors!$Q:$Q,Investors!$A:$A,$A199,Investors!$G:$G,$B199),0)</f>
        <v>0</v>
      </c>
      <c r="W199" s="4">
        <f>IF(AND(SUMIFS(Investors!$P:$P,Investors!$A:$A,$A199,Investors!$G:$G,$B199)-$B$2&lt;=W$4,SUMIFS(Investors!$P:$P,Investors!$A:$A,$A199,Investors!$G:$G,$B199)-$B$2&gt;V$4),SUMIFS(Investors!$Q:$Q,Investors!$A:$A,$A199,Investors!$G:$G,$B199),0)</f>
        <v>0</v>
      </c>
      <c r="X199" s="4">
        <f>IF(AND(SUMIFS(Investors!$P:$P,Investors!$A:$A,$A199,Investors!$G:$G,$B199)-$B$2&lt;=X$4,SUMIFS(Investors!$P:$P,Investors!$A:$A,$A199,Investors!$G:$G,$B199)-$B$2&gt;W$4),SUMIFS(Investors!$Q:$Q,Investors!$A:$A,$A199,Investors!$G:$G,$B199),0)</f>
        <v>0</v>
      </c>
      <c r="Y199" s="4">
        <f>IF(AND(SUMIFS(Investors!$P:$P,Investors!$A:$A,$A199,Investors!$G:$G,$B199)-$B$2&lt;=Y$4,SUMIFS(Investors!$P:$P,Investors!$A:$A,$A199,Investors!$G:$G,$B199)-$B$2&gt;X$4),SUMIFS(Investors!$Q:$Q,Investors!$A:$A,$A199,Investors!$G:$G,$B199),0)</f>
        <v>0</v>
      </c>
      <c r="Z199" s="4">
        <f>IF(AND(SUMIFS(Investors!$P:$P,Investors!$A:$A,$A199,Investors!$G:$G,$B199)-$B$2&lt;=Z$4,SUMIFS(Investors!$P:$P,Investors!$A:$A,$A199,Investors!$G:$G,$B199)-$B$2&gt;Y$4),SUMIFS(Investors!$Q:$Q,Investors!$A:$A,$A199,Investors!$G:$G,$B199),0)</f>
        <v>0</v>
      </c>
      <c r="AA199" s="4">
        <f>IF(AND(SUMIFS(Investors!$P:$P,Investors!$A:$A,$A199,Investors!$G:$G,$B199)-$B$2&lt;=AA$4,SUMIFS(Investors!$P:$P,Investors!$A:$A,$A199,Investors!$G:$G,$B199)-$B$2&gt;Z$4),SUMIFS(Investors!$Q:$Q,Investors!$A:$A,$A199,Investors!$G:$G,$B199),0)</f>
        <v>0</v>
      </c>
      <c r="AB199" s="4">
        <f>IF(AND(SUMIFS(Investors!$P:$P,Investors!$A:$A,$A199,Investors!$G:$G,$B199)-$B$2&lt;=AB$4,SUMIFS(Investors!$P:$P,Investors!$A:$A,$A199,Investors!$G:$G,$B199)-$B$2&gt;AA$4),SUMIFS(Investors!$Q:$Q,Investors!$A:$A,$A199,Investors!$G:$G,$B199),0)</f>
        <v>0</v>
      </c>
      <c r="AC199" s="4">
        <f>IF(AND(SUMIFS(Investors!$P:$P,Investors!$A:$A,$A199,Investors!$G:$G,$B199)-$B$2&lt;=AC$4,SUMIFS(Investors!$P:$P,Investors!$A:$A,$A199,Investors!$G:$G,$B199)-$B$2&gt;AB$4),SUMIFS(Investors!$Q:$Q,Investors!$A:$A,$A199,Investors!$G:$G,$B199),0)</f>
        <v>0</v>
      </c>
    </row>
    <row r="200" spans="1:29">
      <c r="A200" t="s">
        <v>455</v>
      </c>
      <c r="B200" t="s">
        <v>41</v>
      </c>
      <c r="C200" s="4">
        <f t="shared" si="4"/>
        <v>0</v>
      </c>
      <c r="E200" s="4">
        <f>IF(AND(SUMIFS(Investors!$P:$P,Investors!$A:$A,$A200,Investors!$G:$G,$B200)-$B$2&lt;=E$4,SUMIFS(Investors!$P:$P,Investors!$A:$A,$A200,Investors!$G:$G,$B200)-$B$2&gt;D$4),SUMIFS(Investors!$Q:$Q,Investors!$A:$A,$A200,Investors!$G:$G,$B200),0)</f>
        <v>0</v>
      </c>
      <c r="F200" s="4">
        <f>IF(AND(SUMIFS(Investors!$P:$P,Investors!$A:$A,$A200,Investors!$G:$G,$B200)-$B$2&lt;=F$4,SUMIFS(Investors!$P:$P,Investors!$A:$A,$A200,Investors!$G:$G,$B200)-$B$2&gt;E$4),SUMIFS(Investors!$Q:$Q,Investors!$A:$A,$A200,Investors!$G:$G,$B200),0)</f>
        <v>0</v>
      </c>
      <c r="G200" s="4">
        <f>IF(AND(SUMIFS(Investors!$P:$P,Investors!$A:$A,$A200,Investors!$G:$G,$B200)-$B$2&lt;=G$4,SUMIFS(Investors!$P:$P,Investors!$A:$A,$A200,Investors!$G:$G,$B200)-$B$2&gt;F$4),SUMIFS(Investors!$Q:$Q,Investors!$A:$A,$A200,Investors!$G:$G,$B200),0)</f>
        <v>0</v>
      </c>
      <c r="H200" s="4">
        <f>IF(AND(SUMIFS(Investors!$P:$P,Investors!$A:$A,$A200,Investors!$G:$G,$B200)-$B$2&lt;=H$4,SUMIFS(Investors!$P:$P,Investors!$A:$A,$A200,Investors!$G:$G,$B200)-$B$2&gt;G$4),SUMIFS(Investors!$Q:$Q,Investors!$A:$A,$A200,Investors!$G:$G,$B200),0)</f>
        <v>0</v>
      </c>
      <c r="I200" s="4">
        <f>IF(AND(SUMIFS(Investors!$P:$P,Investors!$A:$A,$A200,Investors!$G:$G,$B200)-$B$2&lt;=I$4,SUMIFS(Investors!$P:$P,Investors!$A:$A,$A200,Investors!$G:$G,$B200)-$B$2&gt;H$4),SUMIFS(Investors!$Q:$Q,Investors!$A:$A,$A200,Investors!$G:$G,$B200),0)</f>
        <v>0</v>
      </c>
      <c r="J200" s="4">
        <f>IF(AND(SUMIFS(Investors!$P:$P,Investors!$A:$A,$A200,Investors!$G:$G,$B200)-$B$2&lt;=J$4,SUMIFS(Investors!$P:$P,Investors!$A:$A,$A200,Investors!$G:$G,$B200)-$B$2&gt;I$4),SUMIFS(Investors!$Q:$Q,Investors!$A:$A,$A200,Investors!$G:$G,$B200),0)</f>
        <v>0</v>
      </c>
      <c r="K200" s="4">
        <f>IF(AND(SUMIFS(Investors!$P:$P,Investors!$A:$A,$A200,Investors!$G:$G,$B200)-$B$2&lt;=K$4,SUMIFS(Investors!$P:$P,Investors!$A:$A,$A200,Investors!$G:$G,$B200)-$B$2&gt;J$4),SUMIFS(Investors!$Q:$Q,Investors!$A:$A,$A200,Investors!$G:$G,$B200),0)</f>
        <v>0</v>
      </c>
      <c r="L200" s="4">
        <f>IF(AND(SUMIFS(Investors!$P:$P,Investors!$A:$A,$A200,Investors!$G:$G,$B200)-$B$2&lt;=L$4,SUMIFS(Investors!$P:$P,Investors!$A:$A,$A200,Investors!$G:$G,$B200)-$B$2&gt;K$4),SUMIFS(Investors!$Q:$Q,Investors!$A:$A,$A200,Investors!$G:$G,$B200),0)</f>
        <v>0</v>
      </c>
      <c r="M200" s="4">
        <f>IF(AND(SUMIFS(Investors!$P:$P,Investors!$A:$A,$A200,Investors!$G:$G,$B200)-$B$2&lt;=M$4,SUMIFS(Investors!$P:$P,Investors!$A:$A,$A200,Investors!$G:$G,$B200)-$B$2&gt;L$4),SUMIFS(Investors!$Q:$Q,Investors!$A:$A,$A200,Investors!$G:$G,$B200),0)</f>
        <v>0</v>
      </c>
      <c r="N200" s="4">
        <f>IF(AND(SUMIFS(Investors!$P:$P,Investors!$A:$A,$A200,Investors!$G:$G,$B200)-$B$2&lt;=N$4,SUMIFS(Investors!$P:$P,Investors!$A:$A,$A200,Investors!$G:$G,$B200)-$B$2&gt;M$4),SUMIFS(Investors!$Q:$Q,Investors!$A:$A,$A200,Investors!$G:$G,$B200),0)</f>
        <v>0</v>
      </c>
      <c r="O200" s="4">
        <f>IF(AND(SUMIFS(Investors!$P:$P,Investors!$A:$A,$A200,Investors!$G:$G,$B200)-$B$2&lt;=O$4,SUMIFS(Investors!$P:$P,Investors!$A:$A,$A200,Investors!$G:$G,$B200)-$B$2&gt;N$4),SUMIFS(Investors!$Q:$Q,Investors!$A:$A,$A200,Investors!$G:$G,$B200),0)</f>
        <v>0</v>
      </c>
      <c r="P200" s="4">
        <f>IF(AND(SUMIFS(Investors!$P:$P,Investors!$A:$A,$A200,Investors!$G:$G,$B200)-$B$2&lt;=P$4,SUMIFS(Investors!$P:$P,Investors!$A:$A,$A200,Investors!$G:$G,$B200)-$B$2&gt;O$4),SUMIFS(Investors!$Q:$Q,Investors!$A:$A,$A200,Investors!$G:$G,$B200),0)</f>
        <v>0</v>
      </c>
      <c r="Q200" s="4">
        <f>IF(AND(SUMIFS(Investors!$P:$P,Investors!$A:$A,$A200,Investors!$G:$G,$B200)-$B$2&lt;=Q$4,SUMIFS(Investors!$P:$P,Investors!$A:$A,$A200,Investors!$G:$G,$B200)-$B$2&gt;P$4),SUMIFS(Investors!$Q:$Q,Investors!$A:$A,$A200,Investors!$G:$G,$B200),0)</f>
        <v>0</v>
      </c>
      <c r="R200" s="4">
        <f>IF(AND(SUMIFS(Investors!$P:$P,Investors!$A:$A,$A200,Investors!$G:$G,$B200)-$B$2&lt;=R$4,SUMIFS(Investors!$P:$P,Investors!$A:$A,$A200,Investors!$G:$G,$B200)-$B$2&gt;Q$4),SUMIFS(Investors!$Q:$Q,Investors!$A:$A,$A200,Investors!$G:$G,$B200),0)</f>
        <v>0</v>
      </c>
      <c r="S200" s="4">
        <f>IF(AND(SUMIFS(Investors!$P:$P,Investors!$A:$A,$A200,Investors!$G:$G,$B200)-$B$2&lt;=S$4,SUMIFS(Investors!$P:$P,Investors!$A:$A,$A200,Investors!$G:$G,$B200)-$B$2&gt;R$4),SUMIFS(Investors!$Q:$Q,Investors!$A:$A,$A200,Investors!$G:$G,$B200),0)</f>
        <v>0</v>
      </c>
      <c r="T200" s="4">
        <f>IF(AND(SUMIFS(Investors!$P:$P,Investors!$A:$A,$A200,Investors!$G:$G,$B200)-$B$2&lt;=T$4,SUMIFS(Investors!$P:$P,Investors!$A:$A,$A200,Investors!$G:$G,$B200)-$B$2&gt;S$4),SUMIFS(Investors!$Q:$Q,Investors!$A:$A,$A200,Investors!$G:$G,$B200),0)</f>
        <v>0</v>
      </c>
      <c r="U200" s="4">
        <f>IF(AND(SUMIFS(Investors!$P:$P,Investors!$A:$A,$A200,Investors!$G:$G,$B200)-$B$2&lt;=U$4,SUMIFS(Investors!$P:$P,Investors!$A:$A,$A200,Investors!$G:$G,$B200)-$B$2&gt;T$4),SUMIFS(Investors!$Q:$Q,Investors!$A:$A,$A200,Investors!$G:$G,$B200),0)</f>
        <v>0</v>
      </c>
      <c r="V200" s="4">
        <f>IF(AND(SUMIFS(Investors!$P:$P,Investors!$A:$A,$A200,Investors!$G:$G,$B200)-$B$2&lt;=V$4,SUMIFS(Investors!$P:$P,Investors!$A:$A,$A200,Investors!$G:$G,$B200)-$B$2&gt;U$4),SUMIFS(Investors!$Q:$Q,Investors!$A:$A,$A200,Investors!$G:$G,$B200),0)</f>
        <v>0</v>
      </c>
      <c r="W200" s="4">
        <f>IF(AND(SUMIFS(Investors!$P:$P,Investors!$A:$A,$A200,Investors!$G:$G,$B200)-$B$2&lt;=W$4,SUMIFS(Investors!$P:$P,Investors!$A:$A,$A200,Investors!$G:$G,$B200)-$B$2&gt;V$4),SUMIFS(Investors!$Q:$Q,Investors!$A:$A,$A200,Investors!$G:$G,$B200),0)</f>
        <v>0</v>
      </c>
      <c r="X200" s="4">
        <f>IF(AND(SUMIFS(Investors!$P:$P,Investors!$A:$A,$A200,Investors!$G:$G,$B200)-$B$2&lt;=X$4,SUMIFS(Investors!$P:$P,Investors!$A:$A,$A200,Investors!$G:$G,$B200)-$B$2&gt;W$4),SUMIFS(Investors!$Q:$Q,Investors!$A:$A,$A200,Investors!$G:$G,$B200),0)</f>
        <v>0</v>
      </c>
      <c r="Y200" s="4">
        <f>IF(AND(SUMIFS(Investors!$P:$P,Investors!$A:$A,$A200,Investors!$G:$G,$B200)-$B$2&lt;=Y$4,SUMIFS(Investors!$P:$P,Investors!$A:$A,$A200,Investors!$G:$G,$B200)-$B$2&gt;X$4),SUMIFS(Investors!$Q:$Q,Investors!$A:$A,$A200,Investors!$G:$G,$B200),0)</f>
        <v>0</v>
      </c>
      <c r="Z200" s="4">
        <f>IF(AND(SUMIFS(Investors!$P:$P,Investors!$A:$A,$A200,Investors!$G:$G,$B200)-$B$2&lt;=Z$4,SUMIFS(Investors!$P:$P,Investors!$A:$A,$A200,Investors!$G:$G,$B200)-$B$2&gt;Y$4),SUMIFS(Investors!$Q:$Q,Investors!$A:$A,$A200,Investors!$G:$G,$B200),0)</f>
        <v>0</v>
      </c>
      <c r="AA200" s="4">
        <f>IF(AND(SUMIFS(Investors!$P:$P,Investors!$A:$A,$A200,Investors!$G:$G,$B200)-$B$2&lt;=AA$4,SUMIFS(Investors!$P:$P,Investors!$A:$A,$A200,Investors!$G:$G,$B200)-$B$2&gt;Z$4),SUMIFS(Investors!$Q:$Q,Investors!$A:$A,$A200,Investors!$G:$G,$B200),0)</f>
        <v>0</v>
      </c>
      <c r="AB200" s="4">
        <f>IF(AND(SUMIFS(Investors!$P:$P,Investors!$A:$A,$A200,Investors!$G:$G,$B200)-$B$2&lt;=AB$4,SUMIFS(Investors!$P:$P,Investors!$A:$A,$A200,Investors!$G:$G,$B200)-$B$2&gt;AA$4),SUMIFS(Investors!$Q:$Q,Investors!$A:$A,$A200,Investors!$G:$G,$B200),0)</f>
        <v>0</v>
      </c>
      <c r="AC200" s="4">
        <f>IF(AND(SUMIFS(Investors!$P:$P,Investors!$A:$A,$A200,Investors!$G:$G,$B200)-$B$2&lt;=AC$4,SUMIFS(Investors!$P:$P,Investors!$A:$A,$A200,Investors!$G:$G,$B200)-$B$2&gt;AB$4),SUMIFS(Investors!$Q:$Q,Investors!$A:$A,$A200,Investors!$G:$G,$B200),0)</f>
        <v>0</v>
      </c>
    </row>
    <row r="201" spans="1:29">
      <c r="A201" t="s">
        <v>455</v>
      </c>
      <c r="B201" t="s">
        <v>265</v>
      </c>
      <c r="C201" s="4">
        <f t="shared" si="4"/>
        <v>0</v>
      </c>
      <c r="E201" s="4">
        <f>IF(AND(SUMIFS(Investors!$P:$P,Investors!$A:$A,$A201,Investors!$G:$G,$B201)-$B$2&lt;=E$4,SUMIFS(Investors!$P:$P,Investors!$A:$A,$A201,Investors!$G:$G,$B201)-$B$2&gt;D$4),SUMIFS(Investors!$Q:$Q,Investors!$A:$A,$A201,Investors!$G:$G,$B201),0)</f>
        <v>0</v>
      </c>
      <c r="F201" s="4">
        <f>IF(AND(SUMIFS(Investors!$P:$P,Investors!$A:$A,$A201,Investors!$G:$G,$B201)-$B$2&lt;=F$4,SUMIFS(Investors!$P:$P,Investors!$A:$A,$A201,Investors!$G:$G,$B201)-$B$2&gt;E$4),SUMIFS(Investors!$Q:$Q,Investors!$A:$A,$A201,Investors!$G:$G,$B201),0)</f>
        <v>0</v>
      </c>
      <c r="G201" s="4">
        <f>IF(AND(SUMIFS(Investors!$P:$P,Investors!$A:$A,$A201,Investors!$G:$G,$B201)-$B$2&lt;=G$4,SUMIFS(Investors!$P:$P,Investors!$A:$A,$A201,Investors!$G:$G,$B201)-$B$2&gt;F$4),SUMIFS(Investors!$Q:$Q,Investors!$A:$A,$A201,Investors!$G:$G,$B201),0)</f>
        <v>0</v>
      </c>
      <c r="H201" s="4">
        <f>IF(AND(SUMIFS(Investors!$P:$P,Investors!$A:$A,$A201,Investors!$G:$G,$B201)-$B$2&lt;=H$4,SUMIFS(Investors!$P:$P,Investors!$A:$A,$A201,Investors!$G:$G,$B201)-$B$2&gt;G$4),SUMIFS(Investors!$Q:$Q,Investors!$A:$A,$A201,Investors!$G:$G,$B201),0)</f>
        <v>0</v>
      </c>
      <c r="I201" s="4">
        <f>IF(AND(SUMIFS(Investors!$P:$P,Investors!$A:$A,$A201,Investors!$G:$G,$B201)-$B$2&lt;=I$4,SUMIFS(Investors!$P:$P,Investors!$A:$A,$A201,Investors!$G:$G,$B201)-$B$2&gt;H$4),SUMIFS(Investors!$Q:$Q,Investors!$A:$A,$A201,Investors!$G:$G,$B201),0)</f>
        <v>0</v>
      </c>
      <c r="J201" s="4">
        <f>IF(AND(SUMIFS(Investors!$P:$P,Investors!$A:$A,$A201,Investors!$G:$G,$B201)-$B$2&lt;=J$4,SUMIFS(Investors!$P:$P,Investors!$A:$A,$A201,Investors!$G:$G,$B201)-$B$2&gt;I$4),SUMIFS(Investors!$Q:$Q,Investors!$A:$A,$A201,Investors!$G:$G,$B201),0)</f>
        <v>0</v>
      </c>
      <c r="K201" s="4">
        <f>IF(AND(SUMIFS(Investors!$P:$P,Investors!$A:$A,$A201,Investors!$G:$G,$B201)-$B$2&lt;=K$4,SUMIFS(Investors!$P:$P,Investors!$A:$A,$A201,Investors!$G:$G,$B201)-$B$2&gt;J$4),SUMIFS(Investors!$Q:$Q,Investors!$A:$A,$A201,Investors!$G:$G,$B201),0)</f>
        <v>0</v>
      </c>
      <c r="L201" s="4">
        <f>IF(AND(SUMIFS(Investors!$P:$P,Investors!$A:$A,$A201,Investors!$G:$G,$B201)-$B$2&lt;=L$4,SUMIFS(Investors!$P:$P,Investors!$A:$A,$A201,Investors!$G:$G,$B201)-$B$2&gt;K$4),SUMIFS(Investors!$Q:$Q,Investors!$A:$A,$A201,Investors!$G:$G,$B201),0)</f>
        <v>0</v>
      </c>
      <c r="M201" s="4">
        <f>IF(AND(SUMIFS(Investors!$P:$P,Investors!$A:$A,$A201,Investors!$G:$G,$B201)-$B$2&lt;=M$4,SUMIFS(Investors!$P:$P,Investors!$A:$A,$A201,Investors!$G:$G,$B201)-$B$2&gt;L$4),SUMIFS(Investors!$Q:$Q,Investors!$A:$A,$A201,Investors!$G:$G,$B201),0)</f>
        <v>0</v>
      </c>
      <c r="N201" s="4">
        <f>IF(AND(SUMIFS(Investors!$P:$P,Investors!$A:$A,$A201,Investors!$G:$G,$B201)-$B$2&lt;=N$4,SUMIFS(Investors!$P:$P,Investors!$A:$A,$A201,Investors!$G:$G,$B201)-$B$2&gt;M$4),SUMIFS(Investors!$Q:$Q,Investors!$A:$A,$A201,Investors!$G:$G,$B201),0)</f>
        <v>0</v>
      </c>
      <c r="O201" s="4">
        <f>IF(AND(SUMIFS(Investors!$P:$P,Investors!$A:$A,$A201,Investors!$G:$G,$B201)-$B$2&lt;=O$4,SUMIFS(Investors!$P:$P,Investors!$A:$A,$A201,Investors!$G:$G,$B201)-$B$2&gt;N$4),SUMIFS(Investors!$Q:$Q,Investors!$A:$A,$A201,Investors!$G:$G,$B201),0)</f>
        <v>0</v>
      </c>
      <c r="P201" s="4">
        <f>IF(AND(SUMIFS(Investors!$P:$P,Investors!$A:$A,$A201,Investors!$G:$G,$B201)-$B$2&lt;=P$4,SUMIFS(Investors!$P:$P,Investors!$A:$A,$A201,Investors!$G:$G,$B201)-$B$2&gt;O$4),SUMIFS(Investors!$Q:$Q,Investors!$A:$A,$A201,Investors!$G:$G,$B201),0)</f>
        <v>0</v>
      </c>
      <c r="Q201" s="4">
        <f>IF(AND(SUMIFS(Investors!$P:$P,Investors!$A:$A,$A201,Investors!$G:$G,$B201)-$B$2&lt;=Q$4,SUMIFS(Investors!$P:$P,Investors!$A:$A,$A201,Investors!$G:$G,$B201)-$B$2&gt;P$4),SUMIFS(Investors!$Q:$Q,Investors!$A:$A,$A201,Investors!$G:$G,$B201),0)</f>
        <v>0</v>
      </c>
      <c r="R201" s="4">
        <f>IF(AND(SUMIFS(Investors!$P:$P,Investors!$A:$A,$A201,Investors!$G:$G,$B201)-$B$2&lt;=R$4,SUMIFS(Investors!$P:$P,Investors!$A:$A,$A201,Investors!$G:$G,$B201)-$B$2&gt;Q$4),SUMIFS(Investors!$Q:$Q,Investors!$A:$A,$A201,Investors!$G:$G,$B201),0)</f>
        <v>0</v>
      </c>
      <c r="S201" s="4">
        <f>IF(AND(SUMIFS(Investors!$P:$P,Investors!$A:$A,$A201,Investors!$G:$G,$B201)-$B$2&lt;=S$4,SUMIFS(Investors!$P:$P,Investors!$A:$A,$A201,Investors!$G:$G,$B201)-$B$2&gt;R$4),SUMIFS(Investors!$Q:$Q,Investors!$A:$A,$A201,Investors!$G:$G,$B201),0)</f>
        <v>0</v>
      </c>
      <c r="T201" s="4">
        <f>IF(AND(SUMIFS(Investors!$P:$P,Investors!$A:$A,$A201,Investors!$G:$G,$B201)-$B$2&lt;=T$4,SUMIFS(Investors!$P:$P,Investors!$A:$A,$A201,Investors!$G:$G,$B201)-$B$2&gt;S$4),SUMIFS(Investors!$Q:$Q,Investors!$A:$A,$A201,Investors!$G:$G,$B201),0)</f>
        <v>0</v>
      </c>
      <c r="U201" s="4">
        <f>IF(AND(SUMIFS(Investors!$P:$P,Investors!$A:$A,$A201,Investors!$G:$G,$B201)-$B$2&lt;=U$4,SUMIFS(Investors!$P:$P,Investors!$A:$A,$A201,Investors!$G:$G,$B201)-$B$2&gt;T$4),SUMIFS(Investors!$Q:$Q,Investors!$A:$A,$A201,Investors!$G:$G,$B201),0)</f>
        <v>0</v>
      </c>
      <c r="V201" s="4">
        <f>IF(AND(SUMIFS(Investors!$P:$P,Investors!$A:$A,$A201,Investors!$G:$G,$B201)-$B$2&lt;=V$4,SUMIFS(Investors!$P:$P,Investors!$A:$A,$A201,Investors!$G:$G,$B201)-$B$2&gt;U$4),SUMIFS(Investors!$Q:$Q,Investors!$A:$A,$A201,Investors!$G:$G,$B201),0)</f>
        <v>0</v>
      </c>
      <c r="W201" s="4">
        <f>IF(AND(SUMIFS(Investors!$P:$P,Investors!$A:$A,$A201,Investors!$G:$G,$B201)-$B$2&lt;=W$4,SUMIFS(Investors!$P:$P,Investors!$A:$A,$A201,Investors!$G:$G,$B201)-$B$2&gt;V$4),SUMIFS(Investors!$Q:$Q,Investors!$A:$A,$A201,Investors!$G:$G,$B201),0)</f>
        <v>0</v>
      </c>
      <c r="X201" s="4">
        <f>IF(AND(SUMIFS(Investors!$P:$P,Investors!$A:$A,$A201,Investors!$G:$G,$B201)-$B$2&lt;=X$4,SUMIFS(Investors!$P:$P,Investors!$A:$A,$A201,Investors!$G:$G,$B201)-$B$2&gt;W$4),SUMIFS(Investors!$Q:$Q,Investors!$A:$A,$A201,Investors!$G:$G,$B201),0)</f>
        <v>0</v>
      </c>
      <c r="Y201" s="4">
        <f>IF(AND(SUMIFS(Investors!$P:$P,Investors!$A:$A,$A201,Investors!$G:$G,$B201)-$B$2&lt;=Y$4,SUMIFS(Investors!$P:$P,Investors!$A:$A,$A201,Investors!$G:$G,$B201)-$B$2&gt;X$4),SUMIFS(Investors!$Q:$Q,Investors!$A:$A,$A201,Investors!$G:$G,$B201),0)</f>
        <v>0</v>
      </c>
      <c r="Z201" s="4">
        <f>IF(AND(SUMIFS(Investors!$P:$P,Investors!$A:$A,$A201,Investors!$G:$G,$B201)-$B$2&lt;=Z$4,SUMIFS(Investors!$P:$P,Investors!$A:$A,$A201,Investors!$G:$G,$B201)-$B$2&gt;Y$4),SUMIFS(Investors!$Q:$Q,Investors!$A:$A,$A201,Investors!$G:$G,$B201),0)</f>
        <v>0</v>
      </c>
      <c r="AA201" s="4">
        <f>IF(AND(SUMIFS(Investors!$P:$P,Investors!$A:$A,$A201,Investors!$G:$G,$B201)-$B$2&lt;=AA$4,SUMIFS(Investors!$P:$P,Investors!$A:$A,$A201,Investors!$G:$G,$B201)-$B$2&gt;Z$4),SUMIFS(Investors!$Q:$Q,Investors!$A:$A,$A201,Investors!$G:$G,$B201),0)</f>
        <v>0</v>
      </c>
      <c r="AB201" s="4">
        <f>IF(AND(SUMIFS(Investors!$P:$P,Investors!$A:$A,$A201,Investors!$G:$G,$B201)-$B$2&lt;=AB$4,SUMIFS(Investors!$P:$P,Investors!$A:$A,$A201,Investors!$G:$G,$B201)-$B$2&gt;AA$4),SUMIFS(Investors!$Q:$Q,Investors!$A:$A,$A201,Investors!$G:$G,$B201),0)</f>
        <v>0</v>
      </c>
      <c r="AC201" s="4">
        <f>IF(AND(SUMIFS(Investors!$P:$P,Investors!$A:$A,$A201,Investors!$G:$G,$B201)-$B$2&lt;=AC$4,SUMIFS(Investors!$P:$P,Investors!$A:$A,$A201,Investors!$G:$G,$B201)-$B$2&gt;AB$4),SUMIFS(Investors!$Q:$Q,Investors!$A:$A,$A201,Investors!$G:$G,$B201),0)</f>
        <v>0</v>
      </c>
    </row>
    <row r="202" spans="1:29">
      <c r="A202" t="s">
        <v>455</v>
      </c>
      <c r="B202" t="s">
        <v>104</v>
      </c>
      <c r="C202" s="4">
        <f t="shared" si="4"/>
        <v>132917.80821917808</v>
      </c>
      <c r="E202" s="4">
        <f>IF(AND(SUMIFS(Investors!$P:$P,Investors!$A:$A,$A202,Investors!$G:$G,$B202)-$B$2&lt;=E$4,SUMIFS(Investors!$P:$P,Investors!$A:$A,$A202,Investors!$G:$G,$B202)-$B$2&gt;D$4),SUMIFS(Investors!$Q:$Q,Investors!$A:$A,$A202,Investors!$G:$G,$B202),0)</f>
        <v>0</v>
      </c>
      <c r="F202" s="4">
        <f>IF(AND(SUMIFS(Investors!$P:$P,Investors!$A:$A,$A202,Investors!$G:$G,$B202)-$B$2&lt;=F$4,SUMIFS(Investors!$P:$P,Investors!$A:$A,$A202,Investors!$G:$G,$B202)-$B$2&gt;E$4),SUMIFS(Investors!$Q:$Q,Investors!$A:$A,$A202,Investors!$G:$G,$B202),0)</f>
        <v>0</v>
      </c>
      <c r="G202" s="4">
        <f>IF(AND(SUMIFS(Investors!$P:$P,Investors!$A:$A,$A202,Investors!$G:$G,$B202)-$B$2&lt;=G$4,SUMIFS(Investors!$P:$P,Investors!$A:$A,$A202,Investors!$G:$G,$B202)-$B$2&gt;F$4),SUMIFS(Investors!$Q:$Q,Investors!$A:$A,$A202,Investors!$G:$G,$B202),0)</f>
        <v>0</v>
      </c>
      <c r="H202" s="4">
        <f>IF(AND(SUMIFS(Investors!$P:$P,Investors!$A:$A,$A202,Investors!$G:$G,$B202)-$B$2&lt;=H$4,SUMIFS(Investors!$P:$P,Investors!$A:$A,$A202,Investors!$G:$G,$B202)-$B$2&gt;G$4),SUMIFS(Investors!$Q:$Q,Investors!$A:$A,$A202,Investors!$G:$G,$B202),0)</f>
        <v>132917.80821917808</v>
      </c>
      <c r="I202" s="4">
        <f>IF(AND(SUMIFS(Investors!$P:$P,Investors!$A:$A,$A202,Investors!$G:$G,$B202)-$B$2&lt;=I$4,SUMIFS(Investors!$P:$P,Investors!$A:$A,$A202,Investors!$G:$G,$B202)-$B$2&gt;H$4),SUMIFS(Investors!$Q:$Q,Investors!$A:$A,$A202,Investors!$G:$G,$B202),0)</f>
        <v>0</v>
      </c>
      <c r="J202" s="4">
        <f>IF(AND(SUMIFS(Investors!$P:$P,Investors!$A:$A,$A202,Investors!$G:$G,$B202)-$B$2&lt;=J$4,SUMIFS(Investors!$P:$P,Investors!$A:$A,$A202,Investors!$G:$G,$B202)-$B$2&gt;I$4),SUMIFS(Investors!$Q:$Q,Investors!$A:$A,$A202,Investors!$G:$G,$B202),0)</f>
        <v>0</v>
      </c>
      <c r="K202" s="4">
        <f>IF(AND(SUMIFS(Investors!$P:$P,Investors!$A:$A,$A202,Investors!$G:$G,$B202)-$B$2&lt;=K$4,SUMIFS(Investors!$P:$P,Investors!$A:$A,$A202,Investors!$G:$G,$B202)-$B$2&gt;J$4),SUMIFS(Investors!$Q:$Q,Investors!$A:$A,$A202,Investors!$G:$G,$B202),0)</f>
        <v>0</v>
      </c>
      <c r="L202" s="4">
        <f>IF(AND(SUMIFS(Investors!$P:$P,Investors!$A:$A,$A202,Investors!$G:$G,$B202)-$B$2&lt;=L$4,SUMIFS(Investors!$P:$P,Investors!$A:$A,$A202,Investors!$G:$G,$B202)-$B$2&gt;K$4),SUMIFS(Investors!$Q:$Q,Investors!$A:$A,$A202,Investors!$G:$G,$B202),0)</f>
        <v>0</v>
      </c>
      <c r="M202" s="4">
        <f>IF(AND(SUMIFS(Investors!$P:$P,Investors!$A:$A,$A202,Investors!$G:$G,$B202)-$B$2&lt;=M$4,SUMIFS(Investors!$P:$P,Investors!$A:$A,$A202,Investors!$G:$G,$B202)-$B$2&gt;L$4),SUMIFS(Investors!$Q:$Q,Investors!$A:$A,$A202,Investors!$G:$G,$B202),0)</f>
        <v>0</v>
      </c>
      <c r="N202" s="4">
        <f>IF(AND(SUMIFS(Investors!$P:$P,Investors!$A:$A,$A202,Investors!$G:$G,$B202)-$B$2&lt;=N$4,SUMIFS(Investors!$P:$P,Investors!$A:$A,$A202,Investors!$G:$G,$B202)-$B$2&gt;M$4),SUMIFS(Investors!$Q:$Q,Investors!$A:$A,$A202,Investors!$G:$G,$B202),0)</f>
        <v>0</v>
      </c>
      <c r="O202" s="4">
        <f>IF(AND(SUMIFS(Investors!$P:$P,Investors!$A:$A,$A202,Investors!$G:$G,$B202)-$B$2&lt;=O$4,SUMIFS(Investors!$P:$P,Investors!$A:$A,$A202,Investors!$G:$G,$B202)-$B$2&gt;N$4),SUMIFS(Investors!$Q:$Q,Investors!$A:$A,$A202,Investors!$G:$G,$B202),0)</f>
        <v>0</v>
      </c>
      <c r="P202" s="4">
        <f>IF(AND(SUMIFS(Investors!$P:$P,Investors!$A:$A,$A202,Investors!$G:$G,$B202)-$B$2&lt;=P$4,SUMIFS(Investors!$P:$P,Investors!$A:$A,$A202,Investors!$G:$G,$B202)-$B$2&gt;O$4),SUMIFS(Investors!$Q:$Q,Investors!$A:$A,$A202,Investors!$G:$G,$B202),0)</f>
        <v>0</v>
      </c>
      <c r="Q202" s="4">
        <f>IF(AND(SUMIFS(Investors!$P:$P,Investors!$A:$A,$A202,Investors!$G:$G,$B202)-$B$2&lt;=Q$4,SUMIFS(Investors!$P:$P,Investors!$A:$A,$A202,Investors!$G:$G,$B202)-$B$2&gt;P$4),SUMIFS(Investors!$Q:$Q,Investors!$A:$A,$A202,Investors!$G:$G,$B202),0)</f>
        <v>0</v>
      </c>
      <c r="R202" s="4">
        <f>IF(AND(SUMIFS(Investors!$P:$P,Investors!$A:$A,$A202,Investors!$G:$G,$B202)-$B$2&lt;=R$4,SUMIFS(Investors!$P:$P,Investors!$A:$A,$A202,Investors!$G:$G,$B202)-$B$2&gt;Q$4),SUMIFS(Investors!$Q:$Q,Investors!$A:$A,$A202,Investors!$G:$G,$B202),0)</f>
        <v>0</v>
      </c>
      <c r="S202" s="4">
        <f>IF(AND(SUMIFS(Investors!$P:$P,Investors!$A:$A,$A202,Investors!$G:$G,$B202)-$B$2&lt;=S$4,SUMIFS(Investors!$P:$P,Investors!$A:$A,$A202,Investors!$G:$G,$B202)-$B$2&gt;R$4),SUMIFS(Investors!$Q:$Q,Investors!$A:$A,$A202,Investors!$G:$G,$B202),0)</f>
        <v>0</v>
      </c>
      <c r="T202" s="4">
        <f>IF(AND(SUMIFS(Investors!$P:$P,Investors!$A:$A,$A202,Investors!$G:$G,$B202)-$B$2&lt;=T$4,SUMIFS(Investors!$P:$P,Investors!$A:$A,$A202,Investors!$G:$G,$B202)-$B$2&gt;S$4),SUMIFS(Investors!$Q:$Q,Investors!$A:$A,$A202,Investors!$G:$G,$B202),0)</f>
        <v>0</v>
      </c>
      <c r="U202" s="4">
        <f>IF(AND(SUMIFS(Investors!$P:$P,Investors!$A:$A,$A202,Investors!$G:$G,$B202)-$B$2&lt;=U$4,SUMIFS(Investors!$P:$P,Investors!$A:$A,$A202,Investors!$G:$G,$B202)-$B$2&gt;T$4),SUMIFS(Investors!$Q:$Q,Investors!$A:$A,$A202,Investors!$G:$G,$B202),0)</f>
        <v>0</v>
      </c>
      <c r="V202" s="4">
        <f>IF(AND(SUMIFS(Investors!$P:$P,Investors!$A:$A,$A202,Investors!$G:$G,$B202)-$B$2&lt;=V$4,SUMIFS(Investors!$P:$P,Investors!$A:$A,$A202,Investors!$G:$G,$B202)-$B$2&gt;U$4),SUMIFS(Investors!$Q:$Q,Investors!$A:$A,$A202,Investors!$G:$G,$B202),0)</f>
        <v>0</v>
      </c>
      <c r="W202" s="4">
        <f>IF(AND(SUMIFS(Investors!$P:$P,Investors!$A:$A,$A202,Investors!$G:$G,$B202)-$B$2&lt;=W$4,SUMIFS(Investors!$P:$P,Investors!$A:$A,$A202,Investors!$G:$G,$B202)-$B$2&gt;V$4),SUMIFS(Investors!$Q:$Q,Investors!$A:$A,$A202,Investors!$G:$G,$B202),0)</f>
        <v>0</v>
      </c>
      <c r="X202" s="4">
        <f>IF(AND(SUMIFS(Investors!$P:$P,Investors!$A:$A,$A202,Investors!$G:$G,$B202)-$B$2&lt;=X$4,SUMIFS(Investors!$P:$P,Investors!$A:$A,$A202,Investors!$G:$G,$B202)-$B$2&gt;W$4),SUMIFS(Investors!$Q:$Q,Investors!$A:$A,$A202,Investors!$G:$G,$B202),0)</f>
        <v>0</v>
      </c>
      <c r="Y202" s="4">
        <f>IF(AND(SUMIFS(Investors!$P:$P,Investors!$A:$A,$A202,Investors!$G:$G,$B202)-$B$2&lt;=Y$4,SUMIFS(Investors!$P:$P,Investors!$A:$A,$A202,Investors!$G:$G,$B202)-$B$2&gt;X$4),SUMIFS(Investors!$Q:$Q,Investors!$A:$A,$A202,Investors!$G:$G,$B202),0)</f>
        <v>0</v>
      </c>
      <c r="Z202" s="4">
        <f>IF(AND(SUMIFS(Investors!$P:$P,Investors!$A:$A,$A202,Investors!$G:$G,$B202)-$B$2&lt;=Z$4,SUMIFS(Investors!$P:$P,Investors!$A:$A,$A202,Investors!$G:$G,$B202)-$B$2&gt;Y$4),SUMIFS(Investors!$Q:$Q,Investors!$A:$A,$A202,Investors!$G:$G,$B202),0)</f>
        <v>0</v>
      </c>
      <c r="AA202" s="4">
        <f>IF(AND(SUMIFS(Investors!$P:$P,Investors!$A:$A,$A202,Investors!$G:$G,$B202)-$B$2&lt;=AA$4,SUMIFS(Investors!$P:$P,Investors!$A:$A,$A202,Investors!$G:$G,$B202)-$B$2&gt;Z$4),SUMIFS(Investors!$Q:$Q,Investors!$A:$A,$A202,Investors!$G:$G,$B202),0)</f>
        <v>0</v>
      </c>
      <c r="AB202" s="4">
        <f>IF(AND(SUMIFS(Investors!$P:$P,Investors!$A:$A,$A202,Investors!$G:$G,$B202)-$B$2&lt;=AB$4,SUMIFS(Investors!$P:$P,Investors!$A:$A,$A202,Investors!$G:$G,$B202)-$B$2&gt;AA$4),SUMIFS(Investors!$Q:$Q,Investors!$A:$A,$A202,Investors!$G:$G,$B202),0)</f>
        <v>0</v>
      </c>
      <c r="AC202" s="4">
        <f>IF(AND(SUMIFS(Investors!$P:$P,Investors!$A:$A,$A202,Investors!$G:$G,$B202)-$B$2&lt;=AC$4,SUMIFS(Investors!$P:$P,Investors!$A:$A,$A202,Investors!$G:$G,$B202)-$B$2&gt;AB$4),SUMIFS(Investors!$Q:$Q,Investors!$A:$A,$A202,Investors!$G:$G,$B202),0)</f>
        <v>0</v>
      </c>
    </row>
    <row r="203" spans="1:29">
      <c r="A203" t="s">
        <v>455</v>
      </c>
      <c r="B203" t="s">
        <v>206</v>
      </c>
      <c r="C203" s="4">
        <f t="shared" si="4"/>
        <v>251352.76300712329</v>
      </c>
      <c r="E203" s="4">
        <f>IF(AND(SUMIFS(Investors!$P:$P,Investors!$A:$A,$A203,Investors!$G:$G,$B203)-$B$2&lt;=E$4,SUMIFS(Investors!$P:$P,Investors!$A:$A,$A203,Investors!$G:$G,$B203)-$B$2&gt;D$4),SUMIFS(Investors!$Q:$Q,Investors!$A:$A,$A203,Investors!$G:$G,$B203),0)</f>
        <v>0</v>
      </c>
      <c r="F203" s="4">
        <f>IF(AND(SUMIFS(Investors!$P:$P,Investors!$A:$A,$A203,Investors!$G:$G,$B203)-$B$2&lt;=F$4,SUMIFS(Investors!$P:$P,Investors!$A:$A,$A203,Investors!$G:$G,$B203)-$B$2&gt;E$4),SUMIFS(Investors!$Q:$Q,Investors!$A:$A,$A203,Investors!$G:$G,$B203),0)</f>
        <v>0</v>
      </c>
      <c r="G203" s="4">
        <f>IF(AND(SUMIFS(Investors!$P:$P,Investors!$A:$A,$A203,Investors!$G:$G,$B203)-$B$2&lt;=G$4,SUMIFS(Investors!$P:$P,Investors!$A:$A,$A203,Investors!$G:$G,$B203)-$B$2&gt;F$4),SUMIFS(Investors!$Q:$Q,Investors!$A:$A,$A203,Investors!$G:$G,$B203),0)</f>
        <v>0</v>
      </c>
      <c r="H203" s="4">
        <f>IF(AND(SUMIFS(Investors!$P:$P,Investors!$A:$A,$A203,Investors!$G:$G,$B203)-$B$2&lt;=H$4,SUMIFS(Investors!$P:$P,Investors!$A:$A,$A203,Investors!$G:$G,$B203)-$B$2&gt;G$4),SUMIFS(Investors!$Q:$Q,Investors!$A:$A,$A203,Investors!$G:$G,$B203),0)</f>
        <v>0</v>
      </c>
      <c r="I203" s="4">
        <f>IF(AND(SUMIFS(Investors!$P:$P,Investors!$A:$A,$A203,Investors!$G:$G,$B203)-$B$2&lt;=I$4,SUMIFS(Investors!$P:$P,Investors!$A:$A,$A203,Investors!$G:$G,$B203)-$B$2&gt;H$4),SUMIFS(Investors!$Q:$Q,Investors!$A:$A,$A203,Investors!$G:$G,$B203),0)</f>
        <v>0</v>
      </c>
      <c r="J203" s="4">
        <f>IF(AND(SUMIFS(Investors!$P:$P,Investors!$A:$A,$A203,Investors!$G:$G,$B203)-$B$2&lt;=J$4,SUMIFS(Investors!$P:$P,Investors!$A:$A,$A203,Investors!$G:$G,$B203)-$B$2&gt;I$4),SUMIFS(Investors!$Q:$Q,Investors!$A:$A,$A203,Investors!$G:$G,$B203),0)</f>
        <v>0</v>
      </c>
      <c r="K203" s="4">
        <f>IF(AND(SUMIFS(Investors!$P:$P,Investors!$A:$A,$A203,Investors!$G:$G,$B203)-$B$2&lt;=K$4,SUMIFS(Investors!$P:$P,Investors!$A:$A,$A203,Investors!$G:$G,$B203)-$B$2&gt;J$4),SUMIFS(Investors!$Q:$Q,Investors!$A:$A,$A203,Investors!$G:$G,$B203),0)</f>
        <v>251352.76300712329</v>
      </c>
      <c r="L203" s="4">
        <f>IF(AND(SUMIFS(Investors!$P:$P,Investors!$A:$A,$A203,Investors!$G:$G,$B203)-$B$2&lt;=L$4,SUMIFS(Investors!$P:$P,Investors!$A:$A,$A203,Investors!$G:$G,$B203)-$B$2&gt;K$4),SUMIFS(Investors!$Q:$Q,Investors!$A:$A,$A203,Investors!$G:$G,$B203),0)</f>
        <v>0</v>
      </c>
      <c r="M203" s="4">
        <f>IF(AND(SUMIFS(Investors!$P:$P,Investors!$A:$A,$A203,Investors!$G:$G,$B203)-$B$2&lt;=M$4,SUMIFS(Investors!$P:$P,Investors!$A:$A,$A203,Investors!$G:$G,$B203)-$B$2&gt;L$4),SUMIFS(Investors!$Q:$Q,Investors!$A:$A,$A203,Investors!$G:$G,$B203),0)</f>
        <v>0</v>
      </c>
      <c r="N203" s="4">
        <f>IF(AND(SUMIFS(Investors!$P:$P,Investors!$A:$A,$A203,Investors!$G:$G,$B203)-$B$2&lt;=N$4,SUMIFS(Investors!$P:$P,Investors!$A:$A,$A203,Investors!$G:$G,$B203)-$B$2&gt;M$4),SUMIFS(Investors!$Q:$Q,Investors!$A:$A,$A203,Investors!$G:$G,$B203),0)</f>
        <v>0</v>
      </c>
      <c r="O203" s="4">
        <f>IF(AND(SUMIFS(Investors!$P:$P,Investors!$A:$A,$A203,Investors!$G:$G,$B203)-$B$2&lt;=O$4,SUMIFS(Investors!$P:$P,Investors!$A:$A,$A203,Investors!$G:$G,$B203)-$B$2&gt;N$4),SUMIFS(Investors!$Q:$Q,Investors!$A:$A,$A203,Investors!$G:$G,$B203),0)</f>
        <v>0</v>
      </c>
      <c r="P203" s="4">
        <f>IF(AND(SUMIFS(Investors!$P:$P,Investors!$A:$A,$A203,Investors!$G:$G,$B203)-$B$2&lt;=P$4,SUMIFS(Investors!$P:$P,Investors!$A:$A,$A203,Investors!$G:$G,$B203)-$B$2&gt;O$4),SUMIFS(Investors!$Q:$Q,Investors!$A:$A,$A203,Investors!$G:$G,$B203),0)</f>
        <v>0</v>
      </c>
      <c r="Q203" s="4">
        <f>IF(AND(SUMIFS(Investors!$P:$P,Investors!$A:$A,$A203,Investors!$G:$G,$B203)-$B$2&lt;=Q$4,SUMIFS(Investors!$P:$P,Investors!$A:$A,$A203,Investors!$G:$G,$B203)-$B$2&gt;P$4),SUMIFS(Investors!$Q:$Q,Investors!$A:$A,$A203,Investors!$G:$G,$B203),0)</f>
        <v>0</v>
      </c>
      <c r="R203" s="4">
        <f>IF(AND(SUMIFS(Investors!$P:$P,Investors!$A:$A,$A203,Investors!$G:$G,$B203)-$B$2&lt;=R$4,SUMIFS(Investors!$P:$P,Investors!$A:$A,$A203,Investors!$G:$G,$B203)-$B$2&gt;Q$4),SUMIFS(Investors!$Q:$Q,Investors!$A:$A,$A203,Investors!$G:$G,$B203),0)</f>
        <v>0</v>
      </c>
      <c r="S203" s="4">
        <f>IF(AND(SUMIFS(Investors!$P:$P,Investors!$A:$A,$A203,Investors!$G:$G,$B203)-$B$2&lt;=S$4,SUMIFS(Investors!$P:$P,Investors!$A:$A,$A203,Investors!$G:$G,$B203)-$B$2&gt;R$4),SUMIFS(Investors!$Q:$Q,Investors!$A:$A,$A203,Investors!$G:$G,$B203),0)</f>
        <v>0</v>
      </c>
      <c r="T203" s="4">
        <f>IF(AND(SUMIFS(Investors!$P:$P,Investors!$A:$A,$A203,Investors!$G:$G,$B203)-$B$2&lt;=T$4,SUMIFS(Investors!$P:$P,Investors!$A:$A,$A203,Investors!$G:$G,$B203)-$B$2&gt;S$4),SUMIFS(Investors!$Q:$Q,Investors!$A:$A,$A203,Investors!$G:$G,$B203),0)</f>
        <v>0</v>
      </c>
      <c r="U203" s="4">
        <f>IF(AND(SUMIFS(Investors!$P:$P,Investors!$A:$A,$A203,Investors!$G:$G,$B203)-$B$2&lt;=U$4,SUMIFS(Investors!$P:$P,Investors!$A:$A,$A203,Investors!$G:$G,$B203)-$B$2&gt;T$4),SUMIFS(Investors!$Q:$Q,Investors!$A:$A,$A203,Investors!$G:$G,$B203),0)</f>
        <v>0</v>
      </c>
      <c r="V203" s="4">
        <f>IF(AND(SUMIFS(Investors!$P:$P,Investors!$A:$A,$A203,Investors!$G:$G,$B203)-$B$2&lt;=V$4,SUMIFS(Investors!$P:$P,Investors!$A:$A,$A203,Investors!$G:$G,$B203)-$B$2&gt;U$4),SUMIFS(Investors!$Q:$Q,Investors!$A:$A,$A203,Investors!$G:$G,$B203),0)</f>
        <v>0</v>
      </c>
      <c r="W203" s="4">
        <f>IF(AND(SUMIFS(Investors!$P:$P,Investors!$A:$A,$A203,Investors!$G:$G,$B203)-$B$2&lt;=W$4,SUMIFS(Investors!$P:$P,Investors!$A:$A,$A203,Investors!$G:$G,$B203)-$B$2&gt;V$4),SUMIFS(Investors!$Q:$Q,Investors!$A:$A,$A203,Investors!$G:$G,$B203),0)</f>
        <v>0</v>
      </c>
      <c r="X203" s="4">
        <f>IF(AND(SUMIFS(Investors!$P:$P,Investors!$A:$A,$A203,Investors!$G:$G,$B203)-$B$2&lt;=X$4,SUMIFS(Investors!$P:$P,Investors!$A:$A,$A203,Investors!$G:$G,$B203)-$B$2&gt;W$4),SUMIFS(Investors!$Q:$Q,Investors!$A:$A,$A203,Investors!$G:$G,$B203),0)</f>
        <v>0</v>
      </c>
      <c r="Y203" s="4">
        <f>IF(AND(SUMIFS(Investors!$P:$P,Investors!$A:$A,$A203,Investors!$G:$G,$B203)-$B$2&lt;=Y$4,SUMIFS(Investors!$P:$P,Investors!$A:$A,$A203,Investors!$G:$G,$B203)-$B$2&gt;X$4),SUMIFS(Investors!$Q:$Q,Investors!$A:$A,$A203,Investors!$G:$G,$B203),0)</f>
        <v>0</v>
      </c>
      <c r="Z203" s="4">
        <f>IF(AND(SUMIFS(Investors!$P:$P,Investors!$A:$A,$A203,Investors!$G:$G,$B203)-$B$2&lt;=Z$4,SUMIFS(Investors!$P:$P,Investors!$A:$A,$A203,Investors!$G:$G,$B203)-$B$2&gt;Y$4),SUMIFS(Investors!$Q:$Q,Investors!$A:$A,$A203,Investors!$G:$G,$B203),0)</f>
        <v>0</v>
      </c>
      <c r="AA203" s="4">
        <f>IF(AND(SUMIFS(Investors!$P:$P,Investors!$A:$A,$A203,Investors!$G:$G,$B203)-$B$2&lt;=AA$4,SUMIFS(Investors!$P:$P,Investors!$A:$A,$A203,Investors!$G:$G,$B203)-$B$2&gt;Z$4),SUMIFS(Investors!$Q:$Q,Investors!$A:$A,$A203,Investors!$G:$G,$B203),0)</f>
        <v>0</v>
      </c>
      <c r="AB203" s="4">
        <f>IF(AND(SUMIFS(Investors!$P:$P,Investors!$A:$A,$A203,Investors!$G:$G,$B203)-$B$2&lt;=AB$4,SUMIFS(Investors!$P:$P,Investors!$A:$A,$A203,Investors!$G:$G,$B203)-$B$2&gt;AA$4),SUMIFS(Investors!$Q:$Q,Investors!$A:$A,$A203,Investors!$G:$G,$B203),0)</f>
        <v>0</v>
      </c>
      <c r="AC203" s="4">
        <f>IF(AND(SUMIFS(Investors!$P:$P,Investors!$A:$A,$A203,Investors!$G:$G,$B203)-$B$2&lt;=AC$4,SUMIFS(Investors!$P:$P,Investors!$A:$A,$A203,Investors!$G:$G,$B203)-$B$2&gt;AB$4),SUMIFS(Investors!$Q:$Q,Investors!$A:$A,$A203,Investors!$G:$G,$B203),0)</f>
        <v>0</v>
      </c>
    </row>
    <row r="204" spans="1:29">
      <c r="A204" t="s">
        <v>455</v>
      </c>
      <c r="B204" t="s">
        <v>168</v>
      </c>
      <c r="C204" s="4">
        <f t="shared" si="4"/>
        <v>385463.01369863015</v>
      </c>
      <c r="E204" s="4">
        <f>IF(AND(SUMIFS(Investors!$P:$P,Investors!$A:$A,$A204,Investors!$G:$G,$B204)-$B$2&lt;=E$4,SUMIFS(Investors!$P:$P,Investors!$A:$A,$A204,Investors!$G:$G,$B204)-$B$2&gt;D$4),SUMIFS(Investors!$Q:$Q,Investors!$A:$A,$A204,Investors!$G:$G,$B204),0)</f>
        <v>0</v>
      </c>
      <c r="F204" s="4">
        <f>IF(AND(SUMIFS(Investors!$P:$P,Investors!$A:$A,$A204,Investors!$G:$G,$B204)-$B$2&lt;=F$4,SUMIFS(Investors!$P:$P,Investors!$A:$A,$A204,Investors!$G:$G,$B204)-$B$2&gt;E$4),SUMIFS(Investors!$Q:$Q,Investors!$A:$A,$A204,Investors!$G:$G,$B204),0)</f>
        <v>0</v>
      </c>
      <c r="G204" s="4">
        <f>IF(AND(SUMIFS(Investors!$P:$P,Investors!$A:$A,$A204,Investors!$G:$G,$B204)-$B$2&lt;=G$4,SUMIFS(Investors!$P:$P,Investors!$A:$A,$A204,Investors!$G:$G,$B204)-$B$2&gt;F$4),SUMIFS(Investors!$Q:$Q,Investors!$A:$A,$A204,Investors!$G:$G,$B204),0)</f>
        <v>0</v>
      </c>
      <c r="H204" s="4">
        <f>IF(AND(SUMIFS(Investors!$P:$P,Investors!$A:$A,$A204,Investors!$G:$G,$B204)-$B$2&lt;=H$4,SUMIFS(Investors!$P:$P,Investors!$A:$A,$A204,Investors!$G:$G,$B204)-$B$2&gt;G$4),SUMIFS(Investors!$Q:$Q,Investors!$A:$A,$A204,Investors!$G:$G,$B204),0)</f>
        <v>0</v>
      </c>
      <c r="I204" s="4">
        <f>IF(AND(SUMIFS(Investors!$P:$P,Investors!$A:$A,$A204,Investors!$G:$G,$B204)-$B$2&lt;=I$4,SUMIFS(Investors!$P:$P,Investors!$A:$A,$A204,Investors!$G:$G,$B204)-$B$2&gt;H$4),SUMIFS(Investors!$Q:$Q,Investors!$A:$A,$A204,Investors!$G:$G,$B204),0)</f>
        <v>0</v>
      </c>
      <c r="J204" s="4">
        <f>IF(AND(SUMIFS(Investors!$P:$P,Investors!$A:$A,$A204,Investors!$G:$G,$B204)-$B$2&lt;=J$4,SUMIFS(Investors!$P:$P,Investors!$A:$A,$A204,Investors!$G:$G,$B204)-$B$2&gt;I$4),SUMIFS(Investors!$Q:$Q,Investors!$A:$A,$A204,Investors!$G:$G,$B204),0)</f>
        <v>0</v>
      </c>
      <c r="K204" s="4">
        <f>IF(AND(SUMIFS(Investors!$P:$P,Investors!$A:$A,$A204,Investors!$G:$G,$B204)-$B$2&lt;=K$4,SUMIFS(Investors!$P:$P,Investors!$A:$A,$A204,Investors!$G:$G,$B204)-$B$2&gt;J$4),SUMIFS(Investors!$Q:$Q,Investors!$A:$A,$A204,Investors!$G:$G,$B204),0)</f>
        <v>0</v>
      </c>
      <c r="L204" s="4">
        <f>IF(AND(SUMIFS(Investors!$P:$P,Investors!$A:$A,$A204,Investors!$G:$G,$B204)-$B$2&lt;=L$4,SUMIFS(Investors!$P:$P,Investors!$A:$A,$A204,Investors!$G:$G,$B204)-$B$2&gt;K$4),SUMIFS(Investors!$Q:$Q,Investors!$A:$A,$A204,Investors!$G:$G,$B204),0)</f>
        <v>385463.01369863015</v>
      </c>
      <c r="M204" s="4">
        <f>IF(AND(SUMIFS(Investors!$P:$P,Investors!$A:$A,$A204,Investors!$G:$G,$B204)-$B$2&lt;=M$4,SUMIFS(Investors!$P:$P,Investors!$A:$A,$A204,Investors!$G:$G,$B204)-$B$2&gt;L$4),SUMIFS(Investors!$Q:$Q,Investors!$A:$A,$A204,Investors!$G:$G,$B204),0)</f>
        <v>0</v>
      </c>
      <c r="N204" s="4">
        <f>IF(AND(SUMIFS(Investors!$P:$P,Investors!$A:$A,$A204,Investors!$G:$G,$B204)-$B$2&lt;=N$4,SUMIFS(Investors!$P:$P,Investors!$A:$A,$A204,Investors!$G:$G,$B204)-$B$2&gt;M$4),SUMIFS(Investors!$Q:$Q,Investors!$A:$A,$A204,Investors!$G:$G,$B204),0)</f>
        <v>0</v>
      </c>
      <c r="O204" s="4">
        <f>IF(AND(SUMIFS(Investors!$P:$P,Investors!$A:$A,$A204,Investors!$G:$G,$B204)-$B$2&lt;=O$4,SUMIFS(Investors!$P:$P,Investors!$A:$A,$A204,Investors!$G:$G,$B204)-$B$2&gt;N$4),SUMIFS(Investors!$Q:$Q,Investors!$A:$A,$A204,Investors!$G:$G,$B204),0)</f>
        <v>0</v>
      </c>
      <c r="P204" s="4">
        <f>IF(AND(SUMIFS(Investors!$P:$P,Investors!$A:$A,$A204,Investors!$G:$G,$B204)-$B$2&lt;=P$4,SUMIFS(Investors!$P:$P,Investors!$A:$A,$A204,Investors!$G:$G,$B204)-$B$2&gt;O$4),SUMIFS(Investors!$Q:$Q,Investors!$A:$A,$A204,Investors!$G:$G,$B204),0)</f>
        <v>0</v>
      </c>
      <c r="Q204" s="4">
        <f>IF(AND(SUMIFS(Investors!$P:$P,Investors!$A:$A,$A204,Investors!$G:$G,$B204)-$B$2&lt;=Q$4,SUMIFS(Investors!$P:$P,Investors!$A:$A,$A204,Investors!$G:$G,$B204)-$B$2&gt;P$4),SUMIFS(Investors!$Q:$Q,Investors!$A:$A,$A204,Investors!$G:$G,$B204),0)</f>
        <v>0</v>
      </c>
      <c r="R204" s="4">
        <f>IF(AND(SUMIFS(Investors!$P:$P,Investors!$A:$A,$A204,Investors!$G:$G,$B204)-$B$2&lt;=R$4,SUMIFS(Investors!$P:$P,Investors!$A:$A,$A204,Investors!$G:$G,$B204)-$B$2&gt;Q$4),SUMIFS(Investors!$Q:$Q,Investors!$A:$A,$A204,Investors!$G:$G,$B204),0)</f>
        <v>0</v>
      </c>
      <c r="S204" s="4">
        <f>IF(AND(SUMIFS(Investors!$P:$P,Investors!$A:$A,$A204,Investors!$G:$G,$B204)-$B$2&lt;=S$4,SUMIFS(Investors!$P:$P,Investors!$A:$A,$A204,Investors!$G:$G,$B204)-$B$2&gt;R$4),SUMIFS(Investors!$Q:$Q,Investors!$A:$A,$A204,Investors!$G:$G,$B204),0)</f>
        <v>0</v>
      </c>
      <c r="T204" s="4">
        <f>IF(AND(SUMIFS(Investors!$P:$P,Investors!$A:$A,$A204,Investors!$G:$G,$B204)-$B$2&lt;=T$4,SUMIFS(Investors!$P:$P,Investors!$A:$A,$A204,Investors!$G:$G,$B204)-$B$2&gt;S$4),SUMIFS(Investors!$Q:$Q,Investors!$A:$A,$A204,Investors!$G:$G,$B204),0)</f>
        <v>0</v>
      </c>
      <c r="U204" s="4">
        <f>IF(AND(SUMIFS(Investors!$P:$P,Investors!$A:$A,$A204,Investors!$G:$G,$B204)-$B$2&lt;=U$4,SUMIFS(Investors!$P:$P,Investors!$A:$A,$A204,Investors!$G:$G,$B204)-$B$2&gt;T$4),SUMIFS(Investors!$Q:$Q,Investors!$A:$A,$A204,Investors!$G:$G,$B204),0)</f>
        <v>0</v>
      </c>
      <c r="V204" s="4">
        <f>IF(AND(SUMIFS(Investors!$P:$P,Investors!$A:$A,$A204,Investors!$G:$G,$B204)-$B$2&lt;=V$4,SUMIFS(Investors!$P:$P,Investors!$A:$A,$A204,Investors!$G:$G,$B204)-$B$2&gt;U$4),SUMIFS(Investors!$Q:$Q,Investors!$A:$A,$A204,Investors!$G:$G,$B204),0)</f>
        <v>0</v>
      </c>
      <c r="W204" s="4">
        <f>IF(AND(SUMIFS(Investors!$P:$P,Investors!$A:$A,$A204,Investors!$G:$G,$B204)-$B$2&lt;=W$4,SUMIFS(Investors!$P:$P,Investors!$A:$A,$A204,Investors!$G:$G,$B204)-$B$2&gt;V$4),SUMIFS(Investors!$Q:$Q,Investors!$A:$A,$A204,Investors!$G:$G,$B204),0)</f>
        <v>0</v>
      </c>
      <c r="X204" s="4">
        <f>IF(AND(SUMIFS(Investors!$P:$P,Investors!$A:$A,$A204,Investors!$G:$G,$B204)-$B$2&lt;=X$4,SUMIFS(Investors!$P:$P,Investors!$A:$A,$A204,Investors!$G:$G,$B204)-$B$2&gt;W$4),SUMIFS(Investors!$Q:$Q,Investors!$A:$A,$A204,Investors!$G:$G,$B204),0)</f>
        <v>0</v>
      </c>
      <c r="Y204" s="4">
        <f>IF(AND(SUMIFS(Investors!$P:$P,Investors!$A:$A,$A204,Investors!$G:$G,$B204)-$B$2&lt;=Y$4,SUMIFS(Investors!$P:$P,Investors!$A:$A,$A204,Investors!$G:$G,$B204)-$B$2&gt;X$4),SUMIFS(Investors!$Q:$Q,Investors!$A:$A,$A204,Investors!$G:$G,$B204),0)</f>
        <v>0</v>
      </c>
      <c r="Z204" s="4">
        <f>IF(AND(SUMIFS(Investors!$P:$P,Investors!$A:$A,$A204,Investors!$G:$G,$B204)-$B$2&lt;=Z$4,SUMIFS(Investors!$P:$P,Investors!$A:$A,$A204,Investors!$G:$G,$B204)-$B$2&gt;Y$4),SUMIFS(Investors!$Q:$Q,Investors!$A:$A,$A204,Investors!$G:$G,$B204),0)</f>
        <v>0</v>
      </c>
      <c r="AA204" s="4">
        <f>IF(AND(SUMIFS(Investors!$P:$P,Investors!$A:$A,$A204,Investors!$G:$G,$B204)-$B$2&lt;=AA$4,SUMIFS(Investors!$P:$P,Investors!$A:$A,$A204,Investors!$G:$G,$B204)-$B$2&gt;Z$4),SUMIFS(Investors!$Q:$Q,Investors!$A:$A,$A204,Investors!$G:$G,$B204),0)</f>
        <v>0</v>
      </c>
      <c r="AB204" s="4">
        <f>IF(AND(SUMIFS(Investors!$P:$P,Investors!$A:$A,$A204,Investors!$G:$G,$B204)-$B$2&lt;=AB$4,SUMIFS(Investors!$P:$P,Investors!$A:$A,$A204,Investors!$G:$G,$B204)-$B$2&gt;AA$4),SUMIFS(Investors!$Q:$Q,Investors!$A:$A,$A204,Investors!$G:$G,$B204),0)</f>
        <v>0</v>
      </c>
      <c r="AC204" s="4">
        <f>IF(AND(SUMIFS(Investors!$P:$P,Investors!$A:$A,$A204,Investors!$G:$G,$B204)-$B$2&lt;=AC$4,SUMIFS(Investors!$P:$P,Investors!$A:$A,$A204,Investors!$G:$G,$B204)-$B$2&gt;AB$4),SUMIFS(Investors!$Q:$Q,Investors!$A:$A,$A204,Investors!$G:$G,$B204),0)</f>
        <v>0</v>
      </c>
    </row>
    <row r="205" spans="1:29">
      <c r="A205" t="s">
        <v>458</v>
      </c>
      <c r="B205" t="s">
        <v>36</v>
      </c>
      <c r="C205" s="4">
        <f t="shared" si="4"/>
        <v>0</v>
      </c>
      <c r="E205" s="4">
        <f>IF(AND(SUMIFS(Investors!$P:$P,Investors!$A:$A,$A205,Investors!$G:$G,$B205)-$B$2&lt;=E$4,SUMIFS(Investors!$P:$P,Investors!$A:$A,$A205,Investors!$G:$G,$B205)-$B$2&gt;D$4),SUMIFS(Investors!$Q:$Q,Investors!$A:$A,$A205,Investors!$G:$G,$B205),0)</f>
        <v>0</v>
      </c>
      <c r="F205" s="4">
        <f>IF(AND(SUMIFS(Investors!$P:$P,Investors!$A:$A,$A205,Investors!$G:$G,$B205)-$B$2&lt;=F$4,SUMIFS(Investors!$P:$P,Investors!$A:$A,$A205,Investors!$G:$G,$B205)-$B$2&gt;E$4),SUMIFS(Investors!$Q:$Q,Investors!$A:$A,$A205,Investors!$G:$G,$B205),0)</f>
        <v>0</v>
      </c>
      <c r="G205" s="4">
        <f>IF(AND(SUMIFS(Investors!$P:$P,Investors!$A:$A,$A205,Investors!$G:$G,$B205)-$B$2&lt;=G$4,SUMIFS(Investors!$P:$P,Investors!$A:$A,$A205,Investors!$G:$G,$B205)-$B$2&gt;F$4),SUMIFS(Investors!$Q:$Q,Investors!$A:$A,$A205,Investors!$G:$G,$B205),0)</f>
        <v>0</v>
      </c>
      <c r="H205" s="4">
        <f>IF(AND(SUMIFS(Investors!$P:$P,Investors!$A:$A,$A205,Investors!$G:$G,$B205)-$B$2&lt;=H$4,SUMIFS(Investors!$P:$P,Investors!$A:$A,$A205,Investors!$G:$G,$B205)-$B$2&gt;G$4),SUMIFS(Investors!$Q:$Q,Investors!$A:$A,$A205,Investors!$G:$G,$B205),0)</f>
        <v>0</v>
      </c>
      <c r="I205" s="4">
        <f>IF(AND(SUMIFS(Investors!$P:$P,Investors!$A:$A,$A205,Investors!$G:$G,$B205)-$B$2&lt;=I$4,SUMIFS(Investors!$P:$P,Investors!$A:$A,$A205,Investors!$G:$G,$B205)-$B$2&gt;H$4),SUMIFS(Investors!$Q:$Q,Investors!$A:$A,$A205,Investors!$G:$G,$B205),0)</f>
        <v>0</v>
      </c>
      <c r="J205" s="4">
        <f>IF(AND(SUMIFS(Investors!$P:$P,Investors!$A:$A,$A205,Investors!$G:$G,$B205)-$B$2&lt;=J$4,SUMIFS(Investors!$P:$P,Investors!$A:$A,$A205,Investors!$G:$G,$B205)-$B$2&gt;I$4),SUMIFS(Investors!$Q:$Q,Investors!$A:$A,$A205,Investors!$G:$G,$B205),0)</f>
        <v>0</v>
      </c>
      <c r="K205" s="4">
        <f>IF(AND(SUMIFS(Investors!$P:$P,Investors!$A:$A,$A205,Investors!$G:$G,$B205)-$B$2&lt;=K$4,SUMIFS(Investors!$P:$P,Investors!$A:$A,$A205,Investors!$G:$G,$B205)-$B$2&gt;J$4),SUMIFS(Investors!$Q:$Q,Investors!$A:$A,$A205,Investors!$G:$G,$B205),0)</f>
        <v>0</v>
      </c>
      <c r="L205" s="4">
        <f>IF(AND(SUMIFS(Investors!$P:$P,Investors!$A:$A,$A205,Investors!$G:$G,$B205)-$B$2&lt;=L$4,SUMIFS(Investors!$P:$P,Investors!$A:$A,$A205,Investors!$G:$G,$B205)-$B$2&gt;K$4),SUMIFS(Investors!$Q:$Q,Investors!$A:$A,$A205,Investors!$G:$G,$B205),0)</f>
        <v>0</v>
      </c>
      <c r="M205" s="4">
        <f>IF(AND(SUMIFS(Investors!$P:$P,Investors!$A:$A,$A205,Investors!$G:$G,$B205)-$B$2&lt;=M$4,SUMIFS(Investors!$P:$P,Investors!$A:$A,$A205,Investors!$G:$G,$B205)-$B$2&gt;L$4),SUMIFS(Investors!$Q:$Q,Investors!$A:$A,$A205,Investors!$G:$G,$B205),0)</f>
        <v>0</v>
      </c>
      <c r="N205" s="4">
        <f>IF(AND(SUMIFS(Investors!$P:$P,Investors!$A:$A,$A205,Investors!$G:$G,$B205)-$B$2&lt;=N$4,SUMIFS(Investors!$P:$P,Investors!$A:$A,$A205,Investors!$G:$G,$B205)-$B$2&gt;M$4),SUMIFS(Investors!$Q:$Q,Investors!$A:$A,$A205,Investors!$G:$G,$B205),0)</f>
        <v>0</v>
      </c>
      <c r="O205" s="4">
        <f>IF(AND(SUMIFS(Investors!$P:$P,Investors!$A:$A,$A205,Investors!$G:$G,$B205)-$B$2&lt;=O$4,SUMIFS(Investors!$P:$P,Investors!$A:$A,$A205,Investors!$G:$G,$B205)-$B$2&gt;N$4),SUMIFS(Investors!$Q:$Q,Investors!$A:$A,$A205,Investors!$G:$G,$B205),0)</f>
        <v>0</v>
      </c>
      <c r="P205" s="4">
        <f>IF(AND(SUMIFS(Investors!$P:$P,Investors!$A:$A,$A205,Investors!$G:$G,$B205)-$B$2&lt;=P$4,SUMIFS(Investors!$P:$P,Investors!$A:$A,$A205,Investors!$G:$G,$B205)-$B$2&gt;O$4),SUMIFS(Investors!$Q:$Q,Investors!$A:$A,$A205,Investors!$G:$G,$B205),0)</f>
        <v>0</v>
      </c>
      <c r="Q205" s="4">
        <f>IF(AND(SUMIFS(Investors!$P:$P,Investors!$A:$A,$A205,Investors!$G:$G,$B205)-$B$2&lt;=Q$4,SUMIFS(Investors!$P:$P,Investors!$A:$A,$A205,Investors!$G:$G,$B205)-$B$2&gt;P$4),SUMIFS(Investors!$Q:$Q,Investors!$A:$A,$A205,Investors!$G:$G,$B205),0)</f>
        <v>0</v>
      </c>
      <c r="R205" s="4">
        <f>IF(AND(SUMIFS(Investors!$P:$P,Investors!$A:$A,$A205,Investors!$G:$G,$B205)-$B$2&lt;=R$4,SUMIFS(Investors!$P:$P,Investors!$A:$A,$A205,Investors!$G:$G,$B205)-$B$2&gt;Q$4),SUMIFS(Investors!$Q:$Q,Investors!$A:$A,$A205,Investors!$G:$G,$B205),0)</f>
        <v>0</v>
      </c>
      <c r="S205" s="4">
        <f>IF(AND(SUMIFS(Investors!$P:$P,Investors!$A:$A,$A205,Investors!$G:$G,$B205)-$B$2&lt;=S$4,SUMIFS(Investors!$P:$P,Investors!$A:$A,$A205,Investors!$G:$G,$B205)-$B$2&gt;R$4),SUMIFS(Investors!$Q:$Q,Investors!$A:$A,$A205,Investors!$G:$G,$B205),0)</f>
        <v>0</v>
      </c>
      <c r="T205" s="4">
        <f>IF(AND(SUMIFS(Investors!$P:$P,Investors!$A:$A,$A205,Investors!$G:$G,$B205)-$B$2&lt;=T$4,SUMIFS(Investors!$P:$P,Investors!$A:$A,$A205,Investors!$G:$G,$B205)-$B$2&gt;S$4),SUMIFS(Investors!$Q:$Q,Investors!$A:$A,$A205,Investors!$G:$G,$B205),0)</f>
        <v>0</v>
      </c>
      <c r="U205" s="4">
        <f>IF(AND(SUMIFS(Investors!$P:$P,Investors!$A:$A,$A205,Investors!$G:$G,$B205)-$B$2&lt;=U$4,SUMIFS(Investors!$P:$P,Investors!$A:$A,$A205,Investors!$G:$G,$B205)-$B$2&gt;T$4),SUMIFS(Investors!$Q:$Q,Investors!$A:$A,$A205,Investors!$G:$G,$B205),0)</f>
        <v>0</v>
      </c>
      <c r="V205" s="4">
        <f>IF(AND(SUMIFS(Investors!$P:$P,Investors!$A:$A,$A205,Investors!$G:$G,$B205)-$B$2&lt;=V$4,SUMIFS(Investors!$P:$P,Investors!$A:$A,$A205,Investors!$G:$G,$B205)-$B$2&gt;U$4),SUMIFS(Investors!$Q:$Q,Investors!$A:$A,$A205,Investors!$G:$G,$B205),0)</f>
        <v>0</v>
      </c>
      <c r="W205" s="4">
        <f>IF(AND(SUMIFS(Investors!$P:$P,Investors!$A:$A,$A205,Investors!$G:$G,$B205)-$B$2&lt;=W$4,SUMIFS(Investors!$P:$P,Investors!$A:$A,$A205,Investors!$G:$G,$B205)-$B$2&gt;V$4),SUMIFS(Investors!$Q:$Q,Investors!$A:$A,$A205,Investors!$G:$G,$B205),0)</f>
        <v>0</v>
      </c>
      <c r="X205" s="4">
        <f>IF(AND(SUMIFS(Investors!$P:$P,Investors!$A:$A,$A205,Investors!$G:$G,$B205)-$B$2&lt;=X$4,SUMIFS(Investors!$P:$P,Investors!$A:$A,$A205,Investors!$G:$G,$B205)-$B$2&gt;W$4),SUMIFS(Investors!$Q:$Q,Investors!$A:$A,$A205,Investors!$G:$G,$B205),0)</f>
        <v>0</v>
      </c>
      <c r="Y205" s="4">
        <f>IF(AND(SUMIFS(Investors!$P:$P,Investors!$A:$A,$A205,Investors!$G:$G,$B205)-$B$2&lt;=Y$4,SUMIFS(Investors!$P:$P,Investors!$A:$A,$A205,Investors!$G:$G,$B205)-$B$2&gt;X$4),SUMIFS(Investors!$Q:$Q,Investors!$A:$A,$A205,Investors!$G:$G,$B205),0)</f>
        <v>0</v>
      </c>
      <c r="Z205" s="4">
        <f>IF(AND(SUMIFS(Investors!$P:$P,Investors!$A:$A,$A205,Investors!$G:$G,$B205)-$B$2&lt;=Z$4,SUMIFS(Investors!$P:$P,Investors!$A:$A,$A205,Investors!$G:$G,$B205)-$B$2&gt;Y$4),SUMIFS(Investors!$Q:$Q,Investors!$A:$A,$A205,Investors!$G:$G,$B205),0)</f>
        <v>0</v>
      </c>
      <c r="AA205" s="4">
        <f>IF(AND(SUMIFS(Investors!$P:$P,Investors!$A:$A,$A205,Investors!$G:$G,$B205)-$B$2&lt;=AA$4,SUMIFS(Investors!$P:$P,Investors!$A:$A,$A205,Investors!$G:$G,$B205)-$B$2&gt;Z$4),SUMIFS(Investors!$Q:$Q,Investors!$A:$A,$A205,Investors!$G:$G,$B205),0)</f>
        <v>0</v>
      </c>
      <c r="AB205" s="4">
        <f>IF(AND(SUMIFS(Investors!$P:$P,Investors!$A:$A,$A205,Investors!$G:$G,$B205)-$B$2&lt;=AB$4,SUMIFS(Investors!$P:$P,Investors!$A:$A,$A205,Investors!$G:$G,$B205)-$B$2&gt;AA$4),SUMIFS(Investors!$Q:$Q,Investors!$A:$A,$A205,Investors!$G:$G,$B205),0)</f>
        <v>0</v>
      </c>
      <c r="AC205" s="4">
        <f>IF(AND(SUMIFS(Investors!$P:$P,Investors!$A:$A,$A205,Investors!$G:$G,$B205)-$B$2&lt;=AC$4,SUMIFS(Investors!$P:$P,Investors!$A:$A,$A205,Investors!$G:$G,$B205)-$B$2&gt;AB$4),SUMIFS(Investors!$Q:$Q,Investors!$A:$A,$A205,Investors!$G:$G,$B205),0)</f>
        <v>0</v>
      </c>
    </row>
    <row r="206" spans="1:29">
      <c r="A206" t="s">
        <v>459</v>
      </c>
      <c r="B206" t="s">
        <v>53</v>
      </c>
      <c r="C206" s="4">
        <f t="shared" si="4"/>
        <v>0</v>
      </c>
      <c r="E206" s="4">
        <f>IF(AND(SUMIFS(Investors!$P:$P,Investors!$A:$A,$A206,Investors!$G:$G,$B206)-$B$2&lt;=E$4,SUMIFS(Investors!$P:$P,Investors!$A:$A,$A206,Investors!$G:$G,$B206)-$B$2&gt;D$4),SUMIFS(Investors!$Q:$Q,Investors!$A:$A,$A206,Investors!$G:$G,$B206),0)</f>
        <v>0</v>
      </c>
      <c r="F206" s="4">
        <f>IF(AND(SUMIFS(Investors!$P:$P,Investors!$A:$A,$A206,Investors!$G:$G,$B206)-$B$2&lt;=F$4,SUMIFS(Investors!$P:$P,Investors!$A:$A,$A206,Investors!$G:$G,$B206)-$B$2&gt;E$4),SUMIFS(Investors!$Q:$Q,Investors!$A:$A,$A206,Investors!$G:$G,$B206),0)</f>
        <v>0</v>
      </c>
      <c r="G206" s="4">
        <f>IF(AND(SUMIFS(Investors!$P:$P,Investors!$A:$A,$A206,Investors!$G:$G,$B206)-$B$2&lt;=G$4,SUMIFS(Investors!$P:$P,Investors!$A:$A,$A206,Investors!$G:$G,$B206)-$B$2&gt;F$4),SUMIFS(Investors!$Q:$Q,Investors!$A:$A,$A206,Investors!$G:$G,$B206),0)</f>
        <v>0</v>
      </c>
      <c r="H206" s="4">
        <f>IF(AND(SUMIFS(Investors!$P:$P,Investors!$A:$A,$A206,Investors!$G:$G,$B206)-$B$2&lt;=H$4,SUMIFS(Investors!$P:$P,Investors!$A:$A,$A206,Investors!$G:$G,$B206)-$B$2&gt;G$4),SUMIFS(Investors!$Q:$Q,Investors!$A:$A,$A206,Investors!$G:$G,$B206),0)</f>
        <v>0</v>
      </c>
      <c r="I206" s="4">
        <f>IF(AND(SUMIFS(Investors!$P:$P,Investors!$A:$A,$A206,Investors!$G:$G,$B206)-$B$2&lt;=I$4,SUMIFS(Investors!$P:$P,Investors!$A:$A,$A206,Investors!$G:$G,$B206)-$B$2&gt;H$4),SUMIFS(Investors!$Q:$Q,Investors!$A:$A,$A206,Investors!$G:$G,$B206),0)</f>
        <v>0</v>
      </c>
      <c r="J206" s="4">
        <f>IF(AND(SUMIFS(Investors!$P:$P,Investors!$A:$A,$A206,Investors!$G:$G,$B206)-$B$2&lt;=J$4,SUMIFS(Investors!$P:$P,Investors!$A:$A,$A206,Investors!$G:$G,$B206)-$B$2&gt;I$4),SUMIFS(Investors!$Q:$Q,Investors!$A:$A,$A206,Investors!$G:$G,$B206),0)</f>
        <v>0</v>
      </c>
      <c r="K206" s="4">
        <f>IF(AND(SUMIFS(Investors!$P:$P,Investors!$A:$A,$A206,Investors!$G:$G,$B206)-$B$2&lt;=K$4,SUMIFS(Investors!$P:$P,Investors!$A:$A,$A206,Investors!$G:$G,$B206)-$B$2&gt;J$4),SUMIFS(Investors!$Q:$Q,Investors!$A:$A,$A206,Investors!$G:$G,$B206),0)</f>
        <v>0</v>
      </c>
      <c r="L206" s="4">
        <f>IF(AND(SUMIFS(Investors!$P:$P,Investors!$A:$A,$A206,Investors!$G:$G,$B206)-$B$2&lt;=L$4,SUMIFS(Investors!$P:$P,Investors!$A:$A,$A206,Investors!$G:$G,$B206)-$B$2&gt;K$4),SUMIFS(Investors!$Q:$Q,Investors!$A:$A,$A206,Investors!$G:$G,$B206),0)</f>
        <v>0</v>
      </c>
      <c r="M206" s="4">
        <f>IF(AND(SUMIFS(Investors!$P:$P,Investors!$A:$A,$A206,Investors!$G:$G,$B206)-$B$2&lt;=M$4,SUMIFS(Investors!$P:$P,Investors!$A:$A,$A206,Investors!$G:$G,$B206)-$B$2&gt;L$4),SUMIFS(Investors!$Q:$Q,Investors!$A:$A,$A206,Investors!$G:$G,$B206),0)</f>
        <v>0</v>
      </c>
      <c r="N206" s="4">
        <f>IF(AND(SUMIFS(Investors!$P:$P,Investors!$A:$A,$A206,Investors!$G:$G,$B206)-$B$2&lt;=N$4,SUMIFS(Investors!$P:$P,Investors!$A:$A,$A206,Investors!$G:$G,$B206)-$B$2&gt;M$4),SUMIFS(Investors!$Q:$Q,Investors!$A:$A,$A206,Investors!$G:$G,$B206),0)</f>
        <v>0</v>
      </c>
      <c r="O206" s="4">
        <f>IF(AND(SUMIFS(Investors!$P:$P,Investors!$A:$A,$A206,Investors!$G:$G,$B206)-$B$2&lt;=O$4,SUMIFS(Investors!$P:$P,Investors!$A:$A,$A206,Investors!$G:$G,$B206)-$B$2&gt;N$4),SUMIFS(Investors!$Q:$Q,Investors!$A:$A,$A206,Investors!$G:$G,$B206),0)</f>
        <v>0</v>
      </c>
      <c r="P206" s="4">
        <f>IF(AND(SUMIFS(Investors!$P:$P,Investors!$A:$A,$A206,Investors!$G:$G,$B206)-$B$2&lt;=P$4,SUMIFS(Investors!$P:$P,Investors!$A:$A,$A206,Investors!$G:$G,$B206)-$B$2&gt;O$4),SUMIFS(Investors!$Q:$Q,Investors!$A:$A,$A206,Investors!$G:$G,$B206),0)</f>
        <v>0</v>
      </c>
      <c r="Q206" s="4">
        <f>IF(AND(SUMIFS(Investors!$P:$P,Investors!$A:$A,$A206,Investors!$G:$G,$B206)-$B$2&lt;=Q$4,SUMIFS(Investors!$P:$P,Investors!$A:$A,$A206,Investors!$G:$G,$B206)-$B$2&gt;P$4),SUMIFS(Investors!$Q:$Q,Investors!$A:$A,$A206,Investors!$G:$G,$B206),0)</f>
        <v>0</v>
      </c>
      <c r="R206" s="4">
        <f>IF(AND(SUMIFS(Investors!$P:$P,Investors!$A:$A,$A206,Investors!$G:$G,$B206)-$B$2&lt;=R$4,SUMIFS(Investors!$P:$P,Investors!$A:$A,$A206,Investors!$G:$G,$B206)-$B$2&gt;Q$4),SUMIFS(Investors!$Q:$Q,Investors!$A:$A,$A206,Investors!$G:$G,$B206),0)</f>
        <v>0</v>
      </c>
      <c r="S206" s="4">
        <f>IF(AND(SUMIFS(Investors!$P:$P,Investors!$A:$A,$A206,Investors!$G:$G,$B206)-$B$2&lt;=S$4,SUMIFS(Investors!$P:$P,Investors!$A:$A,$A206,Investors!$G:$G,$B206)-$B$2&gt;R$4),SUMIFS(Investors!$Q:$Q,Investors!$A:$A,$A206,Investors!$G:$G,$B206),0)</f>
        <v>0</v>
      </c>
      <c r="T206" s="4">
        <f>IF(AND(SUMIFS(Investors!$P:$P,Investors!$A:$A,$A206,Investors!$G:$G,$B206)-$B$2&lt;=T$4,SUMIFS(Investors!$P:$P,Investors!$A:$A,$A206,Investors!$G:$G,$B206)-$B$2&gt;S$4),SUMIFS(Investors!$Q:$Q,Investors!$A:$A,$A206,Investors!$G:$G,$B206),0)</f>
        <v>0</v>
      </c>
      <c r="U206" s="4">
        <f>IF(AND(SUMIFS(Investors!$P:$P,Investors!$A:$A,$A206,Investors!$G:$G,$B206)-$B$2&lt;=U$4,SUMIFS(Investors!$P:$P,Investors!$A:$A,$A206,Investors!$G:$G,$B206)-$B$2&gt;T$4),SUMIFS(Investors!$Q:$Q,Investors!$A:$A,$A206,Investors!$G:$G,$B206),0)</f>
        <v>0</v>
      </c>
      <c r="V206" s="4">
        <f>IF(AND(SUMIFS(Investors!$P:$P,Investors!$A:$A,$A206,Investors!$G:$G,$B206)-$B$2&lt;=V$4,SUMIFS(Investors!$P:$P,Investors!$A:$A,$A206,Investors!$G:$G,$B206)-$B$2&gt;U$4),SUMIFS(Investors!$Q:$Q,Investors!$A:$A,$A206,Investors!$G:$G,$B206),0)</f>
        <v>0</v>
      </c>
      <c r="W206" s="4">
        <f>IF(AND(SUMIFS(Investors!$P:$P,Investors!$A:$A,$A206,Investors!$G:$G,$B206)-$B$2&lt;=W$4,SUMIFS(Investors!$P:$P,Investors!$A:$A,$A206,Investors!$G:$G,$B206)-$B$2&gt;V$4),SUMIFS(Investors!$Q:$Q,Investors!$A:$A,$A206,Investors!$G:$G,$B206),0)</f>
        <v>0</v>
      </c>
      <c r="X206" s="4">
        <f>IF(AND(SUMIFS(Investors!$P:$P,Investors!$A:$A,$A206,Investors!$G:$G,$B206)-$B$2&lt;=X$4,SUMIFS(Investors!$P:$P,Investors!$A:$A,$A206,Investors!$G:$G,$B206)-$B$2&gt;W$4),SUMIFS(Investors!$Q:$Q,Investors!$A:$A,$A206,Investors!$G:$G,$B206),0)</f>
        <v>0</v>
      </c>
      <c r="Y206" s="4">
        <f>IF(AND(SUMIFS(Investors!$P:$P,Investors!$A:$A,$A206,Investors!$G:$G,$B206)-$B$2&lt;=Y$4,SUMIFS(Investors!$P:$P,Investors!$A:$A,$A206,Investors!$G:$G,$B206)-$B$2&gt;X$4),SUMIFS(Investors!$Q:$Q,Investors!$A:$A,$A206,Investors!$G:$G,$B206),0)</f>
        <v>0</v>
      </c>
      <c r="Z206" s="4">
        <f>IF(AND(SUMIFS(Investors!$P:$P,Investors!$A:$A,$A206,Investors!$G:$G,$B206)-$B$2&lt;=Z$4,SUMIFS(Investors!$P:$P,Investors!$A:$A,$A206,Investors!$G:$G,$B206)-$B$2&gt;Y$4),SUMIFS(Investors!$Q:$Q,Investors!$A:$A,$A206,Investors!$G:$G,$B206),0)</f>
        <v>0</v>
      </c>
      <c r="AA206" s="4">
        <f>IF(AND(SUMIFS(Investors!$P:$P,Investors!$A:$A,$A206,Investors!$G:$G,$B206)-$B$2&lt;=AA$4,SUMIFS(Investors!$P:$P,Investors!$A:$A,$A206,Investors!$G:$G,$B206)-$B$2&gt;Z$4),SUMIFS(Investors!$Q:$Q,Investors!$A:$A,$A206,Investors!$G:$G,$B206),0)</f>
        <v>0</v>
      </c>
      <c r="AB206" s="4">
        <f>IF(AND(SUMIFS(Investors!$P:$P,Investors!$A:$A,$A206,Investors!$G:$G,$B206)-$B$2&lt;=AB$4,SUMIFS(Investors!$P:$P,Investors!$A:$A,$A206,Investors!$G:$G,$B206)-$B$2&gt;AA$4),SUMIFS(Investors!$Q:$Q,Investors!$A:$A,$A206,Investors!$G:$G,$B206),0)</f>
        <v>0</v>
      </c>
      <c r="AC206" s="4">
        <f>IF(AND(SUMIFS(Investors!$P:$P,Investors!$A:$A,$A206,Investors!$G:$G,$B206)-$B$2&lt;=AC$4,SUMIFS(Investors!$P:$P,Investors!$A:$A,$A206,Investors!$G:$G,$B206)-$B$2&gt;AB$4),SUMIFS(Investors!$Q:$Q,Investors!$A:$A,$A206,Investors!$G:$G,$B206),0)</f>
        <v>0</v>
      </c>
    </row>
    <row r="207" spans="1:29">
      <c r="A207" t="s">
        <v>462</v>
      </c>
      <c r="B207" t="s">
        <v>31</v>
      </c>
      <c r="C207" s="4">
        <f t="shared" si="4"/>
        <v>0</v>
      </c>
      <c r="E207" s="4">
        <f>IF(AND(SUMIFS(Investors!$P:$P,Investors!$A:$A,$A207,Investors!$G:$G,$B207)-$B$2&lt;=E$4,SUMIFS(Investors!$P:$P,Investors!$A:$A,$A207,Investors!$G:$G,$B207)-$B$2&gt;D$4),SUMIFS(Investors!$Q:$Q,Investors!$A:$A,$A207,Investors!$G:$G,$B207),0)</f>
        <v>0</v>
      </c>
      <c r="F207" s="4">
        <f>IF(AND(SUMIFS(Investors!$P:$P,Investors!$A:$A,$A207,Investors!$G:$G,$B207)-$B$2&lt;=F$4,SUMIFS(Investors!$P:$P,Investors!$A:$A,$A207,Investors!$G:$G,$B207)-$B$2&gt;E$4),SUMIFS(Investors!$Q:$Q,Investors!$A:$A,$A207,Investors!$G:$G,$B207),0)</f>
        <v>0</v>
      </c>
      <c r="G207" s="4">
        <f>IF(AND(SUMIFS(Investors!$P:$P,Investors!$A:$A,$A207,Investors!$G:$G,$B207)-$B$2&lt;=G$4,SUMIFS(Investors!$P:$P,Investors!$A:$A,$A207,Investors!$G:$G,$B207)-$B$2&gt;F$4),SUMIFS(Investors!$Q:$Q,Investors!$A:$A,$A207,Investors!$G:$G,$B207),0)</f>
        <v>0</v>
      </c>
      <c r="H207" s="4">
        <f>IF(AND(SUMIFS(Investors!$P:$P,Investors!$A:$A,$A207,Investors!$G:$G,$B207)-$B$2&lt;=H$4,SUMIFS(Investors!$P:$P,Investors!$A:$A,$A207,Investors!$G:$G,$B207)-$B$2&gt;G$4),SUMIFS(Investors!$Q:$Q,Investors!$A:$A,$A207,Investors!$G:$G,$B207),0)</f>
        <v>0</v>
      </c>
      <c r="I207" s="4">
        <f>IF(AND(SUMIFS(Investors!$P:$P,Investors!$A:$A,$A207,Investors!$G:$G,$B207)-$B$2&lt;=I$4,SUMIFS(Investors!$P:$P,Investors!$A:$A,$A207,Investors!$G:$G,$B207)-$B$2&gt;H$4),SUMIFS(Investors!$Q:$Q,Investors!$A:$A,$A207,Investors!$G:$G,$B207),0)</f>
        <v>0</v>
      </c>
      <c r="J207" s="4">
        <f>IF(AND(SUMIFS(Investors!$P:$P,Investors!$A:$A,$A207,Investors!$G:$G,$B207)-$B$2&lt;=J$4,SUMIFS(Investors!$P:$P,Investors!$A:$A,$A207,Investors!$G:$G,$B207)-$B$2&gt;I$4),SUMIFS(Investors!$Q:$Q,Investors!$A:$A,$A207,Investors!$G:$G,$B207),0)</f>
        <v>0</v>
      </c>
      <c r="K207" s="4">
        <f>IF(AND(SUMIFS(Investors!$P:$P,Investors!$A:$A,$A207,Investors!$G:$G,$B207)-$B$2&lt;=K$4,SUMIFS(Investors!$P:$P,Investors!$A:$A,$A207,Investors!$G:$G,$B207)-$B$2&gt;J$4),SUMIFS(Investors!$Q:$Q,Investors!$A:$A,$A207,Investors!$G:$G,$B207),0)</f>
        <v>0</v>
      </c>
      <c r="L207" s="4">
        <f>IF(AND(SUMIFS(Investors!$P:$P,Investors!$A:$A,$A207,Investors!$G:$G,$B207)-$B$2&lt;=L$4,SUMIFS(Investors!$P:$P,Investors!$A:$A,$A207,Investors!$G:$G,$B207)-$B$2&gt;K$4),SUMIFS(Investors!$Q:$Q,Investors!$A:$A,$A207,Investors!$G:$G,$B207),0)</f>
        <v>0</v>
      </c>
      <c r="M207" s="4">
        <f>IF(AND(SUMIFS(Investors!$P:$P,Investors!$A:$A,$A207,Investors!$G:$G,$B207)-$B$2&lt;=M$4,SUMIFS(Investors!$P:$P,Investors!$A:$A,$A207,Investors!$G:$G,$B207)-$B$2&gt;L$4),SUMIFS(Investors!$Q:$Q,Investors!$A:$A,$A207,Investors!$G:$G,$B207),0)</f>
        <v>0</v>
      </c>
      <c r="N207" s="4">
        <f>IF(AND(SUMIFS(Investors!$P:$P,Investors!$A:$A,$A207,Investors!$G:$G,$B207)-$B$2&lt;=N$4,SUMIFS(Investors!$P:$P,Investors!$A:$A,$A207,Investors!$G:$G,$B207)-$B$2&gt;M$4),SUMIFS(Investors!$Q:$Q,Investors!$A:$A,$A207,Investors!$G:$G,$B207),0)</f>
        <v>0</v>
      </c>
      <c r="O207" s="4">
        <f>IF(AND(SUMIFS(Investors!$P:$P,Investors!$A:$A,$A207,Investors!$G:$G,$B207)-$B$2&lt;=O$4,SUMIFS(Investors!$P:$P,Investors!$A:$A,$A207,Investors!$G:$G,$B207)-$B$2&gt;N$4),SUMIFS(Investors!$Q:$Q,Investors!$A:$A,$A207,Investors!$G:$G,$B207),0)</f>
        <v>0</v>
      </c>
      <c r="P207" s="4">
        <f>IF(AND(SUMIFS(Investors!$P:$P,Investors!$A:$A,$A207,Investors!$G:$G,$B207)-$B$2&lt;=P$4,SUMIFS(Investors!$P:$P,Investors!$A:$A,$A207,Investors!$G:$G,$B207)-$B$2&gt;O$4),SUMIFS(Investors!$Q:$Q,Investors!$A:$A,$A207,Investors!$G:$G,$B207),0)</f>
        <v>0</v>
      </c>
      <c r="Q207" s="4">
        <f>IF(AND(SUMIFS(Investors!$P:$P,Investors!$A:$A,$A207,Investors!$G:$G,$B207)-$B$2&lt;=Q$4,SUMIFS(Investors!$P:$P,Investors!$A:$A,$A207,Investors!$G:$G,$B207)-$B$2&gt;P$4),SUMIFS(Investors!$Q:$Q,Investors!$A:$A,$A207,Investors!$G:$G,$B207),0)</f>
        <v>0</v>
      </c>
      <c r="R207" s="4">
        <f>IF(AND(SUMIFS(Investors!$P:$P,Investors!$A:$A,$A207,Investors!$G:$G,$B207)-$B$2&lt;=R$4,SUMIFS(Investors!$P:$P,Investors!$A:$A,$A207,Investors!$G:$G,$B207)-$B$2&gt;Q$4),SUMIFS(Investors!$Q:$Q,Investors!$A:$A,$A207,Investors!$G:$G,$B207),0)</f>
        <v>0</v>
      </c>
      <c r="S207" s="4">
        <f>IF(AND(SUMIFS(Investors!$P:$P,Investors!$A:$A,$A207,Investors!$G:$G,$B207)-$B$2&lt;=S$4,SUMIFS(Investors!$P:$P,Investors!$A:$A,$A207,Investors!$G:$G,$B207)-$B$2&gt;R$4),SUMIFS(Investors!$Q:$Q,Investors!$A:$A,$A207,Investors!$G:$G,$B207),0)</f>
        <v>0</v>
      </c>
      <c r="T207" s="4">
        <f>IF(AND(SUMIFS(Investors!$P:$P,Investors!$A:$A,$A207,Investors!$G:$G,$B207)-$B$2&lt;=T$4,SUMIFS(Investors!$P:$P,Investors!$A:$A,$A207,Investors!$G:$G,$B207)-$B$2&gt;S$4),SUMIFS(Investors!$Q:$Q,Investors!$A:$A,$A207,Investors!$G:$G,$B207),0)</f>
        <v>0</v>
      </c>
      <c r="U207" s="4">
        <f>IF(AND(SUMIFS(Investors!$P:$P,Investors!$A:$A,$A207,Investors!$G:$G,$B207)-$B$2&lt;=U$4,SUMIFS(Investors!$P:$P,Investors!$A:$A,$A207,Investors!$G:$G,$B207)-$B$2&gt;T$4),SUMIFS(Investors!$Q:$Q,Investors!$A:$A,$A207,Investors!$G:$G,$B207),0)</f>
        <v>0</v>
      </c>
      <c r="V207" s="4">
        <f>IF(AND(SUMIFS(Investors!$P:$P,Investors!$A:$A,$A207,Investors!$G:$G,$B207)-$B$2&lt;=V$4,SUMIFS(Investors!$P:$P,Investors!$A:$A,$A207,Investors!$G:$G,$B207)-$B$2&gt;U$4),SUMIFS(Investors!$Q:$Q,Investors!$A:$A,$A207,Investors!$G:$G,$B207),0)</f>
        <v>0</v>
      </c>
      <c r="W207" s="4">
        <f>IF(AND(SUMIFS(Investors!$P:$P,Investors!$A:$A,$A207,Investors!$G:$G,$B207)-$B$2&lt;=W$4,SUMIFS(Investors!$P:$P,Investors!$A:$A,$A207,Investors!$G:$G,$B207)-$B$2&gt;V$4),SUMIFS(Investors!$Q:$Q,Investors!$A:$A,$A207,Investors!$G:$G,$B207),0)</f>
        <v>0</v>
      </c>
      <c r="X207" s="4">
        <f>IF(AND(SUMIFS(Investors!$P:$P,Investors!$A:$A,$A207,Investors!$G:$G,$B207)-$B$2&lt;=X$4,SUMIFS(Investors!$P:$P,Investors!$A:$A,$A207,Investors!$G:$G,$B207)-$B$2&gt;W$4),SUMIFS(Investors!$Q:$Q,Investors!$A:$A,$A207,Investors!$G:$G,$B207),0)</f>
        <v>0</v>
      </c>
      <c r="Y207" s="4">
        <f>IF(AND(SUMIFS(Investors!$P:$P,Investors!$A:$A,$A207,Investors!$G:$G,$B207)-$B$2&lt;=Y$4,SUMIFS(Investors!$P:$P,Investors!$A:$A,$A207,Investors!$G:$G,$B207)-$B$2&gt;X$4),SUMIFS(Investors!$Q:$Q,Investors!$A:$A,$A207,Investors!$G:$G,$B207),0)</f>
        <v>0</v>
      </c>
      <c r="Z207" s="4">
        <f>IF(AND(SUMIFS(Investors!$P:$P,Investors!$A:$A,$A207,Investors!$G:$G,$B207)-$B$2&lt;=Z$4,SUMIFS(Investors!$P:$P,Investors!$A:$A,$A207,Investors!$G:$G,$B207)-$B$2&gt;Y$4),SUMIFS(Investors!$Q:$Q,Investors!$A:$A,$A207,Investors!$G:$G,$B207),0)</f>
        <v>0</v>
      </c>
      <c r="AA207" s="4">
        <f>IF(AND(SUMIFS(Investors!$P:$P,Investors!$A:$A,$A207,Investors!$G:$G,$B207)-$B$2&lt;=AA$4,SUMIFS(Investors!$P:$P,Investors!$A:$A,$A207,Investors!$G:$G,$B207)-$B$2&gt;Z$4),SUMIFS(Investors!$Q:$Q,Investors!$A:$A,$A207,Investors!$G:$G,$B207),0)</f>
        <v>0</v>
      </c>
      <c r="AB207" s="4">
        <f>IF(AND(SUMIFS(Investors!$P:$P,Investors!$A:$A,$A207,Investors!$G:$G,$B207)-$B$2&lt;=AB$4,SUMIFS(Investors!$P:$P,Investors!$A:$A,$A207,Investors!$G:$G,$B207)-$B$2&gt;AA$4),SUMIFS(Investors!$Q:$Q,Investors!$A:$A,$A207,Investors!$G:$G,$B207),0)</f>
        <v>0</v>
      </c>
      <c r="AC207" s="4">
        <f>IF(AND(SUMIFS(Investors!$P:$P,Investors!$A:$A,$A207,Investors!$G:$G,$B207)-$B$2&lt;=AC$4,SUMIFS(Investors!$P:$P,Investors!$A:$A,$A207,Investors!$G:$G,$B207)-$B$2&gt;AB$4),SUMIFS(Investors!$Q:$Q,Investors!$A:$A,$A207,Investors!$G:$G,$B207),0)</f>
        <v>0</v>
      </c>
    </row>
    <row r="208" spans="1:29">
      <c r="A208" t="s">
        <v>465</v>
      </c>
      <c r="B208" t="s">
        <v>41</v>
      </c>
      <c r="C208" s="4">
        <f t="shared" si="4"/>
        <v>0</v>
      </c>
      <c r="E208" s="4">
        <f>IF(AND(SUMIFS(Investors!$P:$P,Investors!$A:$A,$A208,Investors!$G:$G,$B208)-$B$2&lt;=E$4,SUMIFS(Investors!$P:$P,Investors!$A:$A,$A208,Investors!$G:$G,$B208)-$B$2&gt;D$4),SUMIFS(Investors!$Q:$Q,Investors!$A:$A,$A208,Investors!$G:$G,$B208),0)</f>
        <v>0</v>
      </c>
      <c r="F208" s="4">
        <f>IF(AND(SUMIFS(Investors!$P:$P,Investors!$A:$A,$A208,Investors!$G:$G,$B208)-$B$2&lt;=F$4,SUMIFS(Investors!$P:$P,Investors!$A:$A,$A208,Investors!$G:$G,$B208)-$B$2&gt;E$4),SUMIFS(Investors!$Q:$Q,Investors!$A:$A,$A208,Investors!$G:$G,$B208),0)</f>
        <v>0</v>
      </c>
      <c r="G208" s="4">
        <f>IF(AND(SUMIFS(Investors!$P:$P,Investors!$A:$A,$A208,Investors!$G:$G,$B208)-$B$2&lt;=G$4,SUMIFS(Investors!$P:$P,Investors!$A:$A,$A208,Investors!$G:$G,$B208)-$B$2&gt;F$4),SUMIFS(Investors!$Q:$Q,Investors!$A:$A,$A208,Investors!$G:$G,$B208),0)</f>
        <v>0</v>
      </c>
      <c r="H208" s="4">
        <f>IF(AND(SUMIFS(Investors!$P:$P,Investors!$A:$A,$A208,Investors!$G:$G,$B208)-$B$2&lt;=H$4,SUMIFS(Investors!$P:$P,Investors!$A:$A,$A208,Investors!$G:$G,$B208)-$B$2&gt;G$4),SUMIFS(Investors!$Q:$Q,Investors!$A:$A,$A208,Investors!$G:$G,$B208),0)</f>
        <v>0</v>
      </c>
      <c r="I208" s="4">
        <f>IF(AND(SUMIFS(Investors!$P:$P,Investors!$A:$A,$A208,Investors!$G:$G,$B208)-$B$2&lt;=I$4,SUMIFS(Investors!$P:$P,Investors!$A:$A,$A208,Investors!$G:$G,$B208)-$B$2&gt;H$4),SUMIFS(Investors!$Q:$Q,Investors!$A:$A,$A208,Investors!$G:$G,$B208),0)</f>
        <v>0</v>
      </c>
      <c r="J208" s="4">
        <f>IF(AND(SUMIFS(Investors!$P:$P,Investors!$A:$A,$A208,Investors!$G:$G,$B208)-$B$2&lt;=J$4,SUMIFS(Investors!$P:$P,Investors!$A:$A,$A208,Investors!$G:$G,$B208)-$B$2&gt;I$4),SUMIFS(Investors!$Q:$Q,Investors!$A:$A,$A208,Investors!$G:$G,$B208),0)</f>
        <v>0</v>
      </c>
      <c r="K208" s="4">
        <f>IF(AND(SUMIFS(Investors!$P:$P,Investors!$A:$A,$A208,Investors!$G:$G,$B208)-$B$2&lt;=K$4,SUMIFS(Investors!$P:$P,Investors!$A:$A,$A208,Investors!$G:$G,$B208)-$B$2&gt;J$4),SUMIFS(Investors!$Q:$Q,Investors!$A:$A,$A208,Investors!$G:$G,$B208),0)</f>
        <v>0</v>
      </c>
      <c r="L208" s="4">
        <f>IF(AND(SUMIFS(Investors!$P:$P,Investors!$A:$A,$A208,Investors!$G:$G,$B208)-$B$2&lt;=L$4,SUMIFS(Investors!$P:$P,Investors!$A:$A,$A208,Investors!$G:$G,$B208)-$B$2&gt;K$4),SUMIFS(Investors!$Q:$Q,Investors!$A:$A,$A208,Investors!$G:$G,$B208),0)</f>
        <v>0</v>
      </c>
      <c r="M208" s="4">
        <f>IF(AND(SUMIFS(Investors!$P:$P,Investors!$A:$A,$A208,Investors!$G:$G,$B208)-$B$2&lt;=M$4,SUMIFS(Investors!$P:$P,Investors!$A:$A,$A208,Investors!$G:$G,$B208)-$B$2&gt;L$4),SUMIFS(Investors!$Q:$Q,Investors!$A:$A,$A208,Investors!$G:$G,$B208),0)</f>
        <v>0</v>
      </c>
      <c r="N208" s="4">
        <f>IF(AND(SUMIFS(Investors!$P:$P,Investors!$A:$A,$A208,Investors!$G:$G,$B208)-$B$2&lt;=N$4,SUMIFS(Investors!$P:$P,Investors!$A:$A,$A208,Investors!$G:$G,$B208)-$B$2&gt;M$4),SUMIFS(Investors!$Q:$Q,Investors!$A:$A,$A208,Investors!$G:$G,$B208),0)</f>
        <v>0</v>
      </c>
      <c r="O208" s="4">
        <f>IF(AND(SUMIFS(Investors!$P:$P,Investors!$A:$A,$A208,Investors!$G:$G,$B208)-$B$2&lt;=O$4,SUMIFS(Investors!$P:$P,Investors!$A:$A,$A208,Investors!$G:$G,$B208)-$B$2&gt;N$4),SUMIFS(Investors!$Q:$Q,Investors!$A:$A,$A208,Investors!$G:$G,$B208),0)</f>
        <v>0</v>
      </c>
      <c r="P208" s="4">
        <f>IF(AND(SUMIFS(Investors!$P:$P,Investors!$A:$A,$A208,Investors!$G:$G,$B208)-$B$2&lt;=P$4,SUMIFS(Investors!$P:$P,Investors!$A:$A,$A208,Investors!$G:$G,$B208)-$B$2&gt;O$4),SUMIFS(Investors!$Q:$Q,Investors!$A:$A,$A208,Investors!$G:$G,$B208),0)</f>
        <v>0</v>
      </c>
      <c r="Q208" s="4">
        <f>IF(AND(SUMIFS(Investors!$P:$P,Investors!$A:$A,$A208,Investors!$G:$G,$B208)-$B$2&lt;=Q$4,SUMIFS(Investors!$P:$P,Investors!$A:$A,$A208,Investors!$G:$G,$B208)-$B$2&gt;P$4),SUMIFS(Investors!$Q:$Q,Investors!$A:$A,$A208,Investors!$G:$G,$B208),0)</f>
        <v>0</v>
      </c>
      <c r="R208" s="4">
        <f>IF(AND(SUMIFS(Investors!$P:$P,Investors!$A:$A,$A208,Investors!$G:$G,$B208)-$B$2&lt;=R$4,SUMIFS(Investors!$P:$P,Investors!$A:$A,$A208,Investors!$G:$G,$B208)-$B$2&gt;Q$4),SUMIFS(Investors!$Q:$Q,Investors!$A:$A,$A208,Investors!$G:$G,$B208),0)</f>
        <v>0</v>
      </c>
      <c r="S208" s="4">
        <f>IF(AND(SUMIFS(Investors!$P:$P,Investors!$A:$A,$A208,Investors!$G:$G,$B208)-$B$2&lt;=S$4,SUMIFS(Investors!$P:$P,Investors!$A:$A,$A208,Investors!$G:$G,$B208)-$B$2&gt;R$4),SUMIFS(Investors!$Q:$Q,Investors!$A:$A,$A208,Investors!$G:$G,$B208),0)</f>
        <v>0</v>
      </c>
      <c r="T208" s="4">
        <f>IF(AND(SUMIFS(Investors!$P:$P,Investors!$A:$A,$A208,Investors!$G:$G,$B208)-$B$2&lt;=T$4,SUMIFS(Investors!$P:$P,Investors!$A:$A,$A208,Investors!$G:$G,$B208)-$B$2&gt;S$4),SUMIFS(Investors!$Q:$Q,Investors!$A:$A,$A208,Investors!$G:$G,$B208),0)</f>
        <v>0</v>
      </c>
      <c r="U208" s="4">
        <f>IF(AND(SUMIFS(Investors!$P:$P,Investors!$A:$A,$A208,Investors!$G:$G,$B208)-$B$2&lt;=U$4,SUMIFS(Investors!$P:$P,Investors!$A:$A,$A208,Investors!$G:$G,$B208)-$B$2&gt;T$4),SUMIFS(Investors!$Q:$Q,Investors!$A:$A,$A208,Investors!$G:$G,$B208),0)</f>
        <v>0</v>
      </c>
      <c r="V208" s="4">
        <f>IF(AND(SUMIFS(Investors!$P:$P,Investors!$A:$A,$A208,Investors!$G:$G,$B208)-$B$2&lt;=V$4,SUMIFS(Investors!$P:$P,Investors!$A:$A,$A208,Investors!$G:$G,$B208)-$B$2&gt;U$4),SUMIFS(Investors!$Q:$Q,Investors!$A:$A,$A208,Investors!$G:$G,$B208),0)</f>
        <v>0</v>
      </c>
      <c r="W208" s="4">
        <f>IF(AND(SUMIFS(Investors!$P:$P,Investors!$A:$A,$A208,Investors!$G:$G,$B208)-$B$2&lt;=W$4,SUMIFS(Investors!$P:$P,Investors!$A:$A,$A208,Investors!$G:$G,$B208)-$B$2&gt;V$4),SUMIFS(Investors!$Q:$Q,Investors!$A:$A,$A208,Investors!$G:$G,$B208),0)</f>
        <v>0</v>
      </c>
      <c r="X208" s="4">
        <f>IF(AND(SUMIFS(Investors!$P:$P,Investors!$A:$A,$A208,Investors!$G:$G,$B208)-$B$2&lt;=X$4,SUMIFS(Investors!$P:$P,Investors!$A:$A,$A208,Investors!$G:$G,$B208)-$B$2&gt;W$4),SUMIFS(Investors!$Q:$Q,Investors!$A:$A,$A208,Investors!$G:$G,$B208),0)</f>
        <v>0</v>
      </c>
      <c r="Y208" s="4">
        <f>IF(AND(SUMIFS(Investors!$P:$P,Investors!$A:$A,$A208,Investors!$G:$G,$B208)-$B$2&lt;=Y$4,SUMIFS(Investors!$P:$P,Investors!$A:$A,$A208,Investors!$G:$G,$B208)-$B$2&gt;X$4),SUMIFS(Investors!$Q:$Q,Investors!$A:$A,$A208,Investors!$G:$G,$B208),0)</f>
        <v>0</v>
      </c>
      <c r="Z208" s="4">
        <f>IF(AND(SUMIFS(Investors!$P:$P,Investors!$A:$A,$A208,Investors!$G:$G,$B208)-$B$2&lt;=Z$4,SUMIFS(Investors!$P:$P,Investors!$A:$A,$A208,Investors!$G:$G,$B208)-$B$2&gt;Y$4),SUMIFS(Investors!$Q:$Q,Investors!$A:$A,$A208,Investors!$G:$G,$B208),0)</f>
        <v>0</v>
      </c>
      <c r="AA208" s="4">
        <f>IF(AND(SUMIFS(Investors!$P:$P,Investors!$A:$A,$A208,Investors!$G:$G,$B208)-$B$2&lt;=AA$4,SUMIFS(Investors!$P:$P,Investors!$A:$A,$A208,Investors!$G:$G,$B208)-$B$2&gt;Z$4),SUMIFS(Investors!$Q:$Q,Investors!$A:$A,$A208,Investors!$G:$G,$B208),0)</f>
        <v>0</v>
      </c>
      <c r="AB208" s="4">
        <f>IF(AND(SUMIFS(Investors!$P:$P,Investors!$A:$A,$A208,Investors!$G:$G,$B208)-$B$2&lt;=AB$4,SUMIFS(Investors!$P:$P,Investors!$A:$A,$A208,Investors!$G:$G,$B208)-$B$2&gt;AA$4),SUMIFS(Investors!$Q:$Q,Investors!$A:$A,$A208,Investors!$G:$G,$B208),0)</f>
        <v>0</v>
      </c>
      <c r="AC208" s="4">
        <f>IF(AND(SUMIFS(Investors!$P:$P,Investors!$A:$A,$A208,Investors!$G:$G,$B208)-$B$2&lt;=AC$4,SUMIFS(Investors!$P:$P,Investors!$A:$A,$A208,Investors!$G:$G,$B208)-$B$2&gt;AB$4),SUMIFS(Investors!$Q:$Q,Investors!$A:$A,$A208,Investors!$G:$G,$B208),0)</f>
        <v>0</v>
      </c>
    </row>
    <row r="209" spans="1:29">
      <c r="A209" t="s">
        <v>465</v>
      </c>
      <c r="B209" t="s">
        <v>54</v>
      </c>
      <c r="C209" s="4">
        <f t="shared" si="4"/>
        <v>0</v>
      </c>
      <c r="E209" s="4">
        <f>IF(AND(SUMIFS(Investors!$P:$P,Investors!$A:$A,$A209,Investors!$G:$G,$B209)-$B$2&lt;=E$4,SUMIFS(Investors!$P:$P,Investors!$A:$A,$A209,Investors!$G:$G,$B209)-$B$2&gt;D$4),SUMIFS(Investors!$Q:$Q,Investors!$A:$A,$A209,Investors!$G:$G,$B209),0)</f>
        <v>0</v>
      </c>
      <c r="F209" s="4">
        <f>IF(AND(SUMIFS(Investors!$P:$P,Investors!$A:$A,$A209,Investors!$G:$G,$B209)-$B$2&lt;=F$4,SUMIFS(Investors!$P:$P,Investors!$A:$A,$A209,Investors!$G:$G,$B209)-$B$2&gt;E$4),SUMIFS(Investors!$Q:$Q,Investors!$A:$A,$A209,Investors!$G:$G,$B209),0)</f>
        <v>0</v>
      </c>
      <c r="G209" s="4">
        <f>IF(AND(SUMIFS(Investors!$P:$P,Investors!$A:$A,$A209,Investors!$G:$G,$B209)-$B$2&lt;=G$4,SUMIFS(Investors!$P:$P,Investors!$A:$A,$A209,Investors!$G:$G,$B209)-$B$2&gt;F$4),SUMIFS(Investors!$Q:$Q,Investors!$A:$A,$A209,Investors!$G:$G,$B209),0)</f>
        <v>0</v>
      </c>
      <c r="H209" s="4">
        <f>IF(AND(SUMIFS(Investors!$P:$P,Investors!$A:$A,$A209,Investors!$G:$G,$B209)-$B$2&lt;=H$4,SUMIFS(Investors!$P:$P,Investors!$A:$A,$A209,Investors!$G:$G,$B209)-$B$2&gt;G$4),SUMIFS(Investors!$Q:$Q,Investors!$A:$A,$A209,Investors!$G:$G,$B209),0)</f>
        <v>0</v>
      </c>
      <c r="I209" s="4">
        <f>IF(AND(SUMIFS(Investors!$P:$P,Investors!$A:$A,$A209,Investors!$G:$G,$B209)-$B$2&lt;=I$4,SUMIFS(Investors!$P:$P,Investors!$A:$A,$A209,Investors!$G:$G,$B209)-$B$2&gt;H$4),SUMIFS(Investors!$Q:$Q,Investors!$A:$A,$A209,Investors!$G:$G,$B209),0)</f>
        <v>0</v>
      </c>
      <c r="J209" s="4">
        <f>IF(AND(SUMIFS(Investors!$P:$P,Investors!$A:$A,$A209,Investors!$G:$G,$B209)-$B$2&lt;=J$4,SUMIFS(Investors!$P:$P,Investors!$A:$A,$A209,Investors!$G:$G,$B209)-$B$2&gt;I$4),SUMIFS(Investors!$Q:$Q,Investors!$A:$A,$A209,Investors!$G:$G,$B209),0)</f>
        <v>0</v>
      </c>
      <c r="K209" s="4">
        <f>IF(AND(SUMIFS(Investors!$P:$P,Investors!$A:$A,$A209,Investors!$G:$G,$B209)-$B$2&lt;=K$4,SUMIFS(Investors!$P:$P,Investors!$A:$A,$A209,Investors!$G:$G,$B209)-$B$2&gt;J$4),SUMIFS(Investors!$Q:$Q,Investors!$A:$A,$A209,Investors!$G:$G,$B209),0)</f>
        <v>0</v>
      </c>
      <c r="L209" s="4">
        <f>IF(AND(SUMIFS(Investors!$P:$P,Investors!$A:$A,$A209,Investors!$G:$G,$B209)-$B$2&lt;=L$4,SUMIFS(Investors!$P:$P,Investors!$A:$A,$A209,Investors!$G:$G,$B209)-$B$2&gt;K$4),SUMIFS(Investors!$Q:$Q,Investors!$A:$A,$A209,Investors!$G:$G,$B209),0)</f>
        <v>0</v>
      </c>
      <c r="M209" s="4">
        <f>IF(AND(SUMIFS(Investors!$P:$P,Investors!$A:$A,$A209,Investors!$G:$G,$B209)-$B$2&lt;=M$4,SUMIFS(Investors!$P:$P,Investors!$A:$A,$A209,Investors!$G:$G,$B209)-$B$2&gt;L$4),SUMIFS(Investors!$Q:$Q,Investors!$A:$A,$A209,Investors!$G:$G,$B209),0)</f>
        <v>0</v>
      </c>
      <c r="N209" s="4">
        <f>IF(AND(SUMIFS(Investors!$P:$P,Investors!$A:$A,$A209,Investors!$G:$G,$B209)-$B$2&lt;=N$4,SUMIFS(Investors!$P:$P,Investors!$A:$A,$A209,Investors!$G:$G,$B209)-$B$2&gt;M$4),SUMIFS(Investors!$Q:$Q,Investors!$A:$A,$A209,Investors!$G:$G,$B209),0)</f>
        <v>0</v>
      </c>
      <c r="O209" s="4">
        <f>IF(AND(SUMIFS(Investors!$P:$P,Investors!$A:$A,$A209,Investors!$G:$G,$B209)-$B$2&lt;=O$4,SUMIFS(Investors!$P:$P,Investors!$A:$A,$A209,Investors!$G:$G,$B209)-$B$2&gt;N$4),SUMIFS(Investors!$Q:$Q,Investors!$A:$A,$A209,Investors!$G:$G,$B209),0)</f>
        <v>0</v>
      </c>
      <c r="P209" s="4">
        <f>IF(AND(SUMIFS(Investors!$P:$P,Investors!$A:$A,$A209,Investors!$G:$G,$B209)-$B$2&lt;=P$4,SUMIFS(Investors!$P:$P,Investors!$A:$A,$A209,Investors!$G:$G,$B209)-$B$2&gt;O$4),SUMIFS(Investors!$Q:$Q,Investors!$A:$A,$A209,Investors!$G:$G,$B209),0)</f>
        <v>0</v>
      </c>
      <c r="Q209" s="4">
        <f>IF(AND(SUMIFS(Investors!$P:$P,Investors!$A:$A,$A209,Investors!$G:$G,$B209)-$B$2&lt;=Q$4,SUMIFS(Investors!$P:$P,Investors!$A:$A,$A209,Investors!$G:$G,$B209)-$B$2&gt;P$4),SUMIFS(Investors!$Q:$Q,Investors!$A:$A,$A209,Investors!$G:$G,$B209),0)</f>
        <v>0</v>
      </c>
      <c r="R209" s="4">
        <f>IF(AND(SUMIFS(Investors!$P:$P,Investors!$A:$A,$A209,Investors!$G:$G,$B209)-$B$2&lt;=R$4,SUMIFS(Investors!$P:$P,Investors!$A:$A,$A209,Investors!$G:$G,$B209)-$B$2&gt;Q$4),SUMIFS(Investors!$Q:$Q,Investors!$A:$A,$A209,Investors!$G:$G,$B209),0)</f>
        <v>0</v>
      </c>
      <c r="S209" s="4">
        <f>IF(AND(SUMIFS(Investors!$P:$P,Investors!$A:$A,$A209,Investors!$G:$G,$B209)-$B$2&lt;=S$4,SUMIFS(Investors!$P:$P,Investors!$A:$A,$A209,Investors!$G:$G,$B209)-$B$2&gt;R$4),SUMIFS(Investors!$Q:$Q,Investors!$A:$A,$A209,Investors!$G:$G,$B209),0)</f>
        <v>0</v>
      </c>
      <c r="T209" s="4">
        <f>IF(AND(SUMIFS(Investors!$P:$P,Investors!$A:$A,$A209,Investors!$G:$G,$B209)-$B$2&lt;=T$4,SUMIFS(Investors!$P:$P,Investors!$A:$A,$A209,Investors!$G:$G,$B209)-$B$2&gt;S$4),SUMIFS(Investors!$Q:$Q,Investors!$A:$A,$A209,Investors!$G:$G,$B209),0)</f>
        <v>0</v>
      </c>
      <c r="U209" s="4">
        <f>IF(AND(SUMIFS(Investors!$P:$P,Investors!$A:$A,$A209,Investors!$G:$G,$B209)-$B$2&lt;=U$4,SUMIFS(Investors!$P:$P,Investors!$A:$A,$A209,Investors!$G:$G,$B209)-$B$2&gt;T$4),SUMIFS(Investors!$Q:$Q,Investors!$A:$A,$A209,Investors!$G:$G,$B209),0)</f>
        <v>0</v>
      </c>
      <c r="V209" s="4">
        <f>IF(AND(SUMIFS(Investors!$P:$P,Investors!$A:$A,$A209,Investors!$G:$G,$B209)-$B$2&lt;=V$4,SUMIFS(Investors!$P:$P,Investors!$A:$A,$A209,Investors!$G:$G,$B209)-$B$2&gt;U$4),SUMIFS(Investors!$Q:$Q,Investors!$A:$A,$A209,Investors!$G:$G,$B209),0)</f>
        <v>0</v>
      </c>
      <c r="W209" s="4">
        <f>IF(AND(SUMIFS(Investors!$P:$P,Investors!$A:$A,$A209,Investors!$G:$G,$B209)-$B$2&lt;=W$4,SUMIFS(Investors!$P:$P,Investors!$A:$A,$A209,Investors!$G:$G,$B209)-$B$2&gt;V$4),SUMIFS(Investors!$Q:$Q,Investors!$A:$A,$A209,Investors!$G:$G,$B209),0)</f>
        <v>0</v>
      </c>
      <c r="X209" s="4">
        <f>IF(AND(SUMIFS(Investors!$P:$P,Investors!$A:$A,$A209,Investors!$G:$G,$B209)-$B$2&lt;=X$4,SUMIFS(Investors!$P:$P,Investors!$A:$A,$A209,Investors!$G:$G,$B209)-$B$2&gt;W$4),SUMIFS(Investors!$Q:$Q,Investors!$A:$A,$A209,Investors!$G:$G,$B209),0)</f>
        <v>0</v>
      </c>
      <c r="Y209" s="4">
        <f>IF(AND(SUMIFS(Investors!$P:$P,Investors!$A:$A,$A209,Investors!$G:$G,$B209)-$B$2&lt;=Y$4,SUMIFS(Investors!$P:$P,Investors!$A:$A,$A209,Investors!$G:$G,$B209)-$B$2&gt;X$4),SUMIFS(Investors!$Q:$Q,Investors!$A:$A,$A209,Investors!$G:$G,$B209),0)</f>
        <v>0</v>
      </c>
      <c r="Z209" s="4">
        <f>IF(AND(SUMIFS(Investors!$P:$P,Investors!$A:$A,$A209,Investors!$G:$G,$B209)-$B$2&lt;=Z$4,SUMIFS(Investors!$P:$P,Investors!$A:$A,$A209,Investors!$G:$G,$B209)-$B$2&gt;Y$4),SUMIFS(Investors!$Q:$Q,Investors!$A:$A,$A209,Investors!$G:$G,$B209),0)</f>
        <v>0</v>
      </c>
      <c r="AA209" s="4">
        <f>IF(AND(SUMIFS(Investors!$P:$P,Investors!$A:$A,$A209,Investors!$G:$G,$B209)-$B$2&lt;=AA$4,SUMIFS(Investors!$P:$P,Investors!$A:$A,$A209,Investors!$G:$G,$B209)-$B$2&gt;Z$4),SUMIFS(Investors!$Q:$Q,Investors!$A:$A,$A209,Investors!$G:$G,$B209),0)</f>
        <v>0</v>
      </c>
      <c r="AB209" s="4">
        <f>IF(AND(SUMIFS(Investors!$P:$P,Investors!$A:$A,$A209,Investors!$G:$G,$B209)-$B$2&lt;=AB$4,SUMIFS(Investors!$P:$P,Investors!$A:$A,$A209,Investors!$G:$G,$B209)-$B$2&gt;AA$4),SUMIFS(Investors!$Q:$Q,Investors!$A:$A,$A209,Investors!$G:$G,$B209),0)</f>
        <v>0</v>
      </c>
      <c r="AC209" s="4">
        <f>IF(AND(SUMIFS(Investors!$P:$P,Investors!$A:$A,$A209,Investors!$G:$G,$B209)-$B$2&lt;=AC$4,SUMIFS(Investors!$P:$P,Investors!$A:$A,$A209,Investors!$G:$G,$B209)-$B$2&gt;AB$4),SUMIFS(Investors!$Q:$Q,Investors!$A:$A,$A209,Investors!$G:$G,$B209),0)</f>
        <v>0</v>
      </c>
    </row>
    <row r="210" spans="1:29">
      <c r="A210" t="s">
        <v>465</v>
      </c>
      <c r="B210" t="s">
        <v>243</v>
      </c>
      <c r="C210" s="4">
        <f t="shared" si="4"/>
        <v>0</v>
      </c>
      <c r="E210" s="4">
        <f>IF(AND(SUMIFS(Investors!$P:$P,Investors!$A:$A,$A210,Investors!$G:$G,$B210)-$B$2&lt;=E$4,SUMIFS(Investors!$P:$P,Investors!$A:$A,$A210,Investors!$G:$G,$B210)-$B$2&gt;D$4),SUMIFS(Investors!$Q:$Q,Investors!$A:$A,$A210,Investors!$G:$G,$B210),0)</f>
        <v>0</v>
      </c>
      <c r="F210" s="4">
        <f>IF(AND(SUMIFS(Investors!$P:$P,Investors!$A:$A,$A210,Investors!$G:$G,$B210)-$B$2&lt;=F$4,SUMIFS(Investors!$P:$P,Investors!$A:$A,$A210,Investors!$G:$G,$B210)-$B$2&gt;E$4),SUMIFS(Investors!$Q:$Q,Investors!$A:$A,$A210,Investors!$G:$G,$B210),0)</f>
        <v>0</v>
      </c>
      <c r="G210" s="4">
        <f>IF(AND(SUMIFS(Investors!$P:$P,Investors!$A:$A,$A210,Investors!$G:$G,$B210)-$B$2&lt;=G$4,SUMIFS(Investors!$P:$P,Investors!$A:$A,$A210,Investors!$G:$G,$B210)-$B$2&gt;F$4),SUMIFS(Investors!$Q:$Q,Investors!$A:$A,$A210,Investors!$G:$G,$B210),0)</f>
        <v>0</v>
      </c>
      <c r="H210" s="4">
        <f>IF(AND(SUMIFS(Investors!$P:$P,Investors!$A:$A,$A210,Investors!$G:$G,$B210)-$B$2&lt;=H$4,SUMIFS(Investors!$P:$P,Investors!$A:$A,$A210,Investors!$G:$G,$B210)-$B$2&gt;G$4),SUMIFS(Investors!$Q:$Q,Investors!$A:$A,$A210,Investors!$G:$G,$B210),0)</f>
        <v>0</v>
      </c>
      <c r="I210" s="4">
        <f>IF(AND(SUMIFS(Investors!$P:$P,Investors!$A:$A,$A210,Investors!$G:$G,$B210)-$B$2&lt;=I$4,SUMIFS(Investors!$P:$P,Investors!$A:$A,$A210,Investors!$G:$G,$B210)-$B$2&gt;H$4),SUMIFS(Investors!$Q:$Q,Investors!$A:$A,$A210,Investors!$G:$G,$B210),0)</f>
        <v>0</v>
      </c>
      <c r="J210" s="4">
        <f>IF(AND(SUMIFS(Investors!$P:$P,Investors!$A:$A,$A210,Investors!$G:$G,$B210)-$B$2&lt;=J$4,SUMIFS(Investors!$P:$P,Investors!$A:$A,$A210,Investors!$G:$G,$B210)-$B$2&gt;I$4),SUMIFS(Investors!$Q:$Q,Investors!$A:$A,$A210,Investors!$G:$G,$B210),0)</f>
        <v>0</v>
      </c>
      <c r="K210" s="4">
        <f>IF(AND(SUMIFS(Investors!$P:$P,Investors!$A:$A,$A210,Investors!$G:$G,$B210)-$B$2&lt;=K$4,SUMIFS(Investors!$P:$P,Investors!$A:$A,$A210,Investors!$G:$G,$B210)-$B$2&gt;J$4),SUMIFS(Investors!$Q:$Q,Investors!$A:$A,$A210,Investors!$G:$G,$B210),0)</f>
        <v>0</v>
      </c>
      <c r="L210" s="4">
        <f>IF(AND(SUMIFS(Investors!$P:$P,Investors!$A:$A,$A210,Investors!$G:$G,$B210)-$B$2&lt;=L$4,SUMIFS(Investors!$P:$P,Investors!$A:$A,$A210,Investors!$G:$G,$B210)-$B$2&gt;K$4),SUMIFS(Investors!$Q:$Q,Investors!$A:$A,$A210,Investors!$G:$G,$B210),0)</f>
        <v>0</v>
      </c>
      <c r="M210" s="4">
        <f>IF(AND(SUMIFS(Investors!$P:$P,Investors!$A:$A,$A210,Investors!$G:$G,$B210)-$B$2&lt;=M$4,SUMIFS(Investors!$P:$P,Investors!$A:$A,$A210,Investors!$G:$G,$B210)-$B$2&gt;L$4),SUMIFS(Investors!$Q:$Q,Investors!$A:$A,$A210,Investors!$G:$G,$B210),0)</f>
        <v>0</v>
      </c>
      <c r="N210" s="4">
        <f>IF(AND(SUMIFS(Investors!$P:$P,Investors!$A:$A,$A210,Investors!$G:$G,$B210)-$B$2&lt;=N$4,SUMIFS(Investors!$P:$P,Investors!$A:$A,$A210,Investors!$G:$G,$B210)-$B$2&gt;M$4),SUMIFS(Investors!$Q:$Q,Investors!$A:$A,$A210,Investors!$G:$G,$B210),0)</f>
        <v>0</v>
      </c>
      <c r="O210" s="4">
        <f>IF(AND(SUMIFS(Investors!$P:$P,Investors!$A:$A,$A210,Investors!$G:$G,$B210)-$B$2&lt;=O$4,SUMIFS(Investors!$P:$P,Investors!$A:$A,$A210,Investors!$G:$G,$B210)-$B$2&gt;N$4),SUMIFS(Investors!$Q:$Q,Investors!$A:$A,$A210,Investors!$G:$G,$B210),0)</f>
        <v>0</v>
      </c>
      <c r="P210" s="4">
        <f>IF(AND(SUMIFS(Investors!$P:$P,Investors!$A:$A,$A210,Investors!$G:$G,$B210)-$B$2&lt;=P$4,SUMIFS(Investors!$P:$P,Investors!$A:$A,$A210,Investors!$G:$G,$B210)-$B$2&gt;O$4),SUMIFS(Investors!$Q:$Q,Investors!$A:$A,$A210,Investors!$G:$G,$B210),0)</f>
        <v>0</v>
      </c>
      <c r="Q210" s="4">
        <f>IF(AND(SUMIFS(Investors!$P:$P,Investors!$A:$A,$A210,Investors!$G:$G,$B210)-$B$2&lt;=Q$4,SUMIFS(Investors!$P:$P,Investors!$A:$A,$A210,Investors!$G:$G,$B210)-$B$2&gt;P$4),SUMIFS(Investors!$Q:$Q,Investors!$A:$A,$A210,Investors!$G:$G,$B210),0)</f>
        <v>0</v>
      </c>
      <c r="R210" s="4">
        <f>IF(AND(SUMIFS(Investors!$P:$P,Investors!$A:$A,$A210,Investors!$G:$G,$B210)-$B$2&lt;=R$4,SUMIFS(Investors!$P:$P,Investors!$A:$A,$A210,Investors!$G:$G,$B210)-$B$2&gt;Q$4),SUMIFS(Investors!$Q:$Q,Investors!$A:$A,$A210,Investors!$G:$G,$B210),0)</f>
        <v>0</v>
      </c>
      <c r="S210" s="4">
        <f>IF(AND(SUMIFS(Investors!$P:$P,Investors!$A:$A,$A210,Investors!$G:$G,$B210)-$B$2&lt;=S$4,SUMIFS(Investors!$P:$P,Investors!$A:$A,$A210,Investors!$G:$G,$B210)-$B$2&gt;R$4),SUMIFS(Investors!$Q:$Q,Investors!$A:$A,$A210,Investors!$G:$G,$B210),0)</f>
        <v>0</v>
      </c>
      <c r="T210" s="4">
        <f>IF(AND(SUMIFS(Investors!$P:$P,Investors!$A:$A,$A210,Investors!$G:$G,$B210)-$B$2&lt;=T$4,SUMIFS(Investors!$P:$P,Investors!$A:$A,$A210,Investors!$G:$G,$B210)-$B$2&gt;S$4),SUMIFS(Investors!$Q:$Q,Investors!$A:$A,$A210,Investors!$G:$G,$B210),0)</f>
        <v>0</v>
      </c>
      <c r="U210" s="4">
        <f>IF(AND(SUMIFS(Investors!$P:$P,Investors!$A:$A,$A210,Investors!$G:$G,$B210)-$B$2&lt;=U$4,SUMIFS(Investors!$P:$P,Investors!$A:$A,$A210,Investors!$G:$G,$B210)-$B$2&gt;T$4),SUMIFS(Investors!$Q:$Q,Investors!$A:$A,$A210,Investors!$G:$G,$B210),0)</f>
        <v>0</v>
      </c>
      <c r="V210" s="4">
        <f>IF(AND(SUMIFS(Investors!$P:$P,Investors!$A:$A,$A210,Investors!$G:$G,$B210)-$B$2&lt;=V$4,SUMIFS(Investors!$P:$P,Investors!$A:$A,$A210,Investors!$G:$G,$B210)-$B$2&gt;U$4),SUMIFS(Investors!$Q:$Q,Investors!$A:$A,$A210,Investors!$G:$G,$B210),0)</f>
        <v>0</v>
      </c>
      <c r="W210" s="4">
        <f>IF(AND(SUMIFS(Investors!$P:$P,Investors!$A:$A,$A210,Investors!$G:$G,$B210)-$B$2&lt;=W$4,SUMIFS(Investors!$P:$P,Investors!$A:$A,$A210,Investors!$G:$G,$B210)-$B$2&gt;V$4),SUMIFS(Investors!$Q:$Q,Investors!$A:$A,$A210,Investors!$G:$G,$B210),0)</f>
        <v>0</v>
      </c>
      <c r="X210" s="4">
        <f>IF(AND(SUMIFS(Investors!$P:$P,Investors!$A:$A,$A210,Investors!$G:$G,$B210)-$B$2&lt;=X$4,SUMIFS(Investors!$P:$P,Investors!$A:$A,$A210,Investors!$G:$G,$B210)-$B$2&gt;W$4),SUMIFS(Investors!$Q:$Q,Investors!$A:$A,$A210,Investors!$G:$G,$B210),0)</f>
        <v>0</v>
      </c>
      <c r="Y210" s="4">
        <f>IF(AND(SUMIFS(Investors!$P:$P,Investors!$A:$A,$A210,Investors!$G:$G,$B210)-$B$2&lt;=Y$4,SUMIFS(Investors!$P:$P,Investors!$A:$A,$A210,Investors!$G:$G,$B210)-$B$2&gt;X$4),SUMIFS(Investors!$Q:$Q,Investors!$A:$A,$A210,Investors!$G:$G,$B210),0)</f>
        <v>0</v>
      </c>
      <c r="Z210" s="4">
        <f>IF(AND(SUMIFS(Investors!$P:$P,Investors!$A:$A,$A210,Investors!$G:$G,$B210)-$B$2&lt;=Z$4,SUMIFS(Investors!$P:$P,Investors!$A:$A,$A210,Investors!$G:$G,$B210)-$B$2&gt;Y$4),SUMIFS(Investors!$Q:$Q,Investors!$A:$A,$A210,Investors!$G:$G,$B210),0)</f>
        <v>0</v>
      </c>
      <c r="AA210" s="4">
        <f>IF(AND(SUMIFS(Investors!$P:$P,Investors!$A:$A,$A210,Investors!$G:$G,$B210)-$B$2&lt;=AA$4,SUMIFS(Investors!$P:$P,Investors!$A:$A,$A210,Investors!$G:$G,$B210)-$B$2&gt;Z$4),SUMIFS(Investors!$Q:$Q,Investors!$A:$A,$A210,Investors!$G:$G,$B210),0)</f>
        <v>0</v>
      </c>
      <c r="AB210" s="4">
        <f>IF(AND(SUMIFS(Investors!$P:$P,Investors!$A:$A,$A210,Investors!$G:$G,$B210)-$B$2&lt;=AB$4,SUMIFS(Investors!$P:$P,Investors!$A:$A,$A210,Investors!$G:$G,$B210)-$B$2&gt;AA$4),SUMIFS(Investors!$Q:$Q,Investors!$A:$A,$A210,Investors!$G:$G,$B210),0)</f>
        <v>0</v>
      </c>
      <c r="AC210" s="4">
        <f>IF(AND(SUMIFS(Investors!$P:$P,Investors!$A:$A,$A210,Investors!$G:$G,$B210)-$B$2&lt;=AC$4,SUMIFS(Investors!$P:$P,Investors!$A:$A,$A210,Investors!$G:$G,$B210)-$B$2&gt;AB$4),SUMIFS(Investors!$Q:$Q,Investors!$A:$A,$A210,Investors!$G:$G,$B210),0)</f>
        <v>0</v>
      </c>
    </row>
    <row r="211" spans="1:29">
      <c r="A211" t="s">
        <v>465</v>
      </c>
      <c r="B211" t="s">
        <v>226</v>
      </c>
      <c r="C211" s="4">
        <f t="shared" si="4"/>
        <v>1387687.6712328768</v>
      </c>
      <c r="E211" s="4">
        <f>IF(AND(SUMIFS(Investors!$P:$P,Investors!$A:$A,$A211,Investors!$G:$G,$B211)-$B$2&lt;=E$4,SUMIFS(Investors!$P:$P,Investors!$A:$A,$A211,Investors!$G:$G,$B211)-$B$2&gt;D$4),SUMIFS(Investors!$Q:$Q,Investors!$A:$A,$A211,Investors!$G:$G,$B211),0)</f>
        <v>0</v>
      </c>
      <c r="F211" s="4">
        <f>IF(AND(SUMIFS(Investors!$P:$P,Investors!$A:$A,$A211,Investors!$G:$G,$B211)-$B$2&lt;=F$4,SUMIFS(Investors!$P:$P,Investors!$A:$A,$A211,Investors!$G:$G,$B211)-$B$2&gt;E$4),SUMIFS(Investors!$Q:$Q,Investors!$A:$A,$A211,Investors!$G:$G,$B211),0)</f>
        <v>1387687.6712328768</v>
      </c>
      <c r="G211" s="4">
        <f>IF(AND(SUMIFS(Investors!$P:$P,Investors!$A:$A,$A211,Investors!$G:$G,$B211)-$B$2&lt;=G$4,SUMIFS(Investors!$P:$P,Investors!$A:$A,$A211,Investors!$G:$G,$B211)-$B$2&gt;F$4),SUMIFS(Investors!$Q:$Q,Investors!$A:$A,$A211,Investors!$G:$G,$B211),0)</f>
        <v>0</v>
      </c>
      <c r="H211" s="4">
        <f>IF(AND(SUMIFS(Investors!$P:$P,Investors!$A:$A,$A211,Investors!$G:$G,$B211)-$B$2&lt;=H$4,SUMIFS(Investors!$P:$P,Investors!$A:$A,$A211,Investors!$G:$G,$B211)-$B$2&gt;G$4),SUMIFS(Investors!$Q:$Q,Investors!$A:$A,$A211,Investors!$G:$G,$B211),0)</f>
        <v>0</v>
      </c>
      <c r="I211" s="4">
        <f>IF(AND(SUMIFS(Investors!$P:$P,Investors!$A:$A,$A211,Investors!$G:$G,$B211)-$B$2&lt;=I$4,SUMIFS(Investors!$P:$P,Investors!$A:$A,$A211,Investors!$G:$G,$B211)-$B$2&gt;H$4),SUMIFS(Investors!$Q:$Q,Investors!$A:$A,$A211,Investors!$G:$G,$B211),0)</f>
        <v>0</v>
      </c>
      <c r="J211" s="4">
        <f>IF(AND(SUMIFS(Investors!$P:$P,Investors!$A:$A,$A211,Investors!$G:$G,$B211)-$B$2&lt;=J$4,SUMIFS(Investors!$P:$P,Investors!$A:$A,$A211,Investors!$G:$G,$B211)-$B$2&gt;I$4),SUMIFS(Investors!$Q:$Q,Investors!$A:$A,$A211,Investors!$G:$G,$B211),0)</f>
        <v>0</v>
      </c>
      <c r="K211" s="4">
        <f>IF(AND(SUMIFS(Investors!$P:$P,Investors!$A:$A,$A211,Investors!$G:$G,$B211)-$B$2&lt;=K$4,SUMIFS(Investors!$P:$P,Investors!$A:$A,$A211,Investors!$G:$G,$B211)-$B$2&gt;J$4),SUMIFS(Investors!$Q:$Q,Investors!$A:$A,$A211,Investors!$G:$G,$B211),0)</f>
        <v>0</v>
      </c>
      <c r="L211" s="4">
        <f>IF(AND(SUMIFS(Investors!$P:$P,Investors!$A:$A,$A211,Investors!$G:$G,$B211)-$B$2&lt;=L$4,SUMIFS(Investors!$P:$P,Investors!$A:$A,$A211,Investors!$G:$G,$B211)-$B$2&gt;K$4),SUMIFS(Investors!$Q:$Q,Investors!$A:$A,$A211,Investors!$G:$G,$B211),0)</f>
        <v>0</v>
      </c>
      <c r="M211" s="4">
        <f>IF(AND(SUMIFS(Investors!$P:$P,Investors!$A:$A,$A211,Investors!$G:$G,$B211)-$B$2&lt;=M$4,SUMIFS(Investors!$P:$P,Investors!$A:$A,$A211,Investors!$G:$G,$B211)-$B$2&gt;L$4),SUMIFS(Investors!$Q:$Q,Investors!$A:$A,$A211,Investors!$G:$G,$B211),0)</f>
        <v>0</v>
      </c>
      <c r="N211" s="4">
        <f>IF(AND(SUMIFS(Investors!$P:$P,Investors!$A:$A,$A211,Investors!$G:$G,$B211)-$B$2&lt;=N$4,SUMIFS(Investors!$P:$P,Investors!$A:$A,$A211,Investors!$G:$G,$B211)-$B$2&gt;M$4),SUMIFS(Investors!$Q:$Q,Investors!$A:$A,$A211,Investors!$G:$G,$B211),0)</f>
        <v>0</v>
      </c>
      <c r="O211" s="4">
        <f>IF(AND(SUMIFS(Investors!$P:$P,Investors!$A:$A,$A211,Investors!$G:$G,$B211)-$B$2&lt;=O$4,SUMIFS(Investors!$P:$P,Investors!$A:$A,$A211,Investors!$G:$G,$B211)-$B$2&gt;N$4),SUMIFS(Investors!$Q:$Q,Investors!$A:$A,$A211,Investors!$G:$G,$B211),0)</f>
        <v>0</v>
      </c>
      <c r="P211" s="4">
        <f>IF(AND(SUMIFS(Investors!$P:$P,Investors!$A:$A,$A211,Investors!$G:$G,$B211)-$B$2&lt;=P$4,SUMIFS(Investors!$P:$P,Investors!$A:$A,$A211,Investors!$G:$G,$B211)-$B$2&gt;O$4),SUMIFS(Investors!$Q:$Q,Investors!$A:$A,$A211,Investors!$G:$G,$B211),0)</f>
        <v>0</v>
      </c>
      <c r="Q211" s="4">
        <f>IF(AND(SUMIFS(Investors!$P:$P,Investors!$A:$A,$A211,Investors!$G:$G,$B211)-$B$2&lt;=Q$4,SUMIFS(Investors!$P:$P,Investors!$A:$A,$A211,Investors!$G:$G,$B211)-$B$2&gt;P$4),SUMIFS(Investors!$Q:$Q,Investors!$A:$A,$A211,Investors!$G:$G,$B211),0)</f>
        <v>0</v>
      </c>
      <c r="R211" s="4">
        <f>IF(AND(SUMIFS(Investors!$P:$P,Investors!$A:$A,$A211,Investors!$G:$G,$B211)-$B$2&lt;=R$4,SUMIFS(Investors!$P:$P,Investors!$A:$A,$A211,Investors!$G:$G,$B211)-$B$2&gt;Q$4),SUMIFS(Investors!$Q:$Q,Investors!$A:$A,$A211,Investors!$G:$G,$B211),0)</f>
        <v>0</v>
      </c>
      <c r="S211" s="4">
        <f>IF(AND(SUMIFS(Investors!$P:$P,Investors!$A:$A,$A211,Investors!$G:$G,$B211)-$B$2&lt;=S$4,SUMIFS(Investors!$P:$P,Investors!$A:$A,$A211,Investors!$G:$G,$B211)-$B$2&gt;R$4),SUMIFS(Investors!$Q:$Q,Investors!$A:$A,$A211,Investors!$G:$G,$B211),0)</f>
        <v>0</v>
      </c>
      <c r="T211" s="4">
        <f>IF(AND(SUMIFS(Investors!$P:$P,Investors!$A:$A,$A211,Investors!$G:$G,$B211)-$B$2&lt;=T$4,SUMIFS(Investors!$P:$P,Investors!$A:$A,$A211,Investors!$G:$G,$B211)-$B$2&gt;S$4),SUMIFS(Investors!$Q:$Q,Investors!$A:$A,$A211,Investors!$G:$G,$B211),0)</f>
        <v>0</v>
      </c>
      <c r="U211" s="4">
        <f>IF(AND(SUMIFS(Investors!$P:$P,Investors!$A:$A,$A211,Investors!$G:$G,$B211)-$B$2&lt;=U$4,SUMIFS(Investors!$P:$P,Investors!$A:$A,$A211,Investors!$G:$G,$B211)-$B$2&gt;T$4),SUMIFS(Investors!$Q:$Q,Investors!$A:$A,$A211,Investors!$G:$G,$B211),0)</f>
        <v>0</v>
      </c>
      <c r="V211" s="4">
        <f>IF(AND(SUMIFS(Investors!$P:$P,Investors!$A:$A,$A211,Investors!$G:$G,$B211)-$B$2&lt;=V$4,SUMIFS(Investors!$P:$P,Investors!$A:$A,$A211,Investors!$G:$G,$B211)-$B$2&gt;U$4),SUMIFS(Investors!$Q:$Q,Investors!$A:$A,$A211,Investors!$G:$G,$B211),0)</f>
        <v>0</v>
      </c>
      <c r="W211" s="4">
        <f>IF(AND(SUMIFS(Investors!$P:$P,Investors!$A:$A,$A211,Investors!$G:$G,$B211)-$B$2&lt;=W$4,SUMIFS(Investors!$P:$P,Investors!$A:$A,$A211,Investors!$G:$G,$B211)-$B$2&gt;V$4),SUMIFS(Investors!$Q:$Q,Investors!$A:$A,$A211,Investors!$G:$G,$B211),0)</f>
        <v>0</v>
      </c>
      <c r="X211" s="4">
        <f>IF(AND(SUMIFS(Investors!$P:$P,Investors!$A:$A,$A211,Investors!$G:$G,$B211)-$B$2&lt;=X$4,SUMIFS(Investors!$P:$P,Investors!$A:$A,$A211,Investors!$G:$G,$B211)-$B$2&gt;W$4),SUMIFS(Investors!$Q:$Q,Investors!$A:$A,$A211,Investors!$G:$G,$B211),0)</f>
        <v>0</v>
      </c>
      <c r="Y211" s="4">
        <f>IF(AND(SUMIFS(Investors!$P:$P,Investors!$A:$A,$A211,Investors!$G:$G,$B211)-$B$2&lt;=Y$4,SUMIFS(Investors!$P:$P,Investors!$A:$A,$A211,Investors!$G:$G,$B211)-$B$2&gt;X$4),SUMIFS(Investors!$Q:$Q,Investors!$A:$A,$A211,Investors!$G:$G,$B211),0)</f>
        <v>0</v>
      </c>
      <c r="Z211" s="4">
        <f>IF(AND(SUMIFS(Investors!$P:$P,Investors!$A:$A,$A211,Investors!$G:$G,$B211)-$B$2&lt;=Z$4,SUMIFS(Investors!$P:$P,Investors!$A:$A,$A211,Investors!$G:$G,$B211)-$B$2&gt;Y$4),SUMIFS(Investors!$Q:$Q,Investors!$A:$A,$A211,Investors!$G:$G,$B211),0)</f>
        <v>0</v>
      </c>
      <c r="AA211" s="4">
        <f>IF(AND(SUMIFS(Investors!$P:$P,Investors!$A:$A,$A211,Investors!$G:$G,$B211)-$B$2&lt;=AA$4,SUMIFS(Investors!$P:$P,Investors!$A:$A,$A211,Investors!$G:$G,$B211)-$B$2&gt;Z$4),SUMIFS(Investors!$Q:$Q,Investors!$A:$A,$A211,Investors!$G:$G,$B211),0)</f>
        <v>0</v>
      </c>
      <c r="AB211" s="4">
        <f>IF(AND(SUMIFS(Investors!$P:$P,Investors!$A:$A,$A211,Investors!$G:$G,$B211)-$B$2&lt;=AB$4,SUMIFS(Investors!$P:$P,Investors!$A:$A,$A211,Investors!$G:$G,$B211)-$B$2&gt;AA$4),SUMIFS(Investors!$Q:$Q,Investors!$A:$A,$A211,Investors!$G:$G,$B211),0)</f>
        <v>0</v>
      </c>
      <c r="AC211" s="4">
        <f>IF(AND(SUMIFS(Investors!$P:$P,Investors!$A:$A,$A211,Investors!$G:$G,$B211)-$B$2&lt;=AC$4,SUMIFS(Investors!$P:$P,Investors!$A:$A,$A211,Investors!$G:$G,$B211)-$B$2&gt;AB$4),SUMIFS(Investors!$Q:$Q,Investors!$A:$A,$A211,Investors!$G:$G,$B211),0)</f>
        <v>0</v>
      </c>
    </row>
    <row r="212" spans="1:29">
      <c r="A212" t="s">
        <v>465</v>
      </c>
      <c r="B212" t="s">
        <v>253</v>
      </c>
      <c r="C212" s="4">
        <f t="shared" si="4"/>
        <v>0</v>
      </c>
      <c r="E212" s="4">
        <f>IF(AND(SUMIFS(Investors!$P:$P,Investors!$A:$A,$A212,Investors!$G:$G,$B212)-$B$2&lt;=E$4,SUMIFS(Investors!$P:$P,Investors!$A:$A,$A212,Investors!$G:$G,$B212)-$B$2&gt;D$4),SUMIFS(Investors!$Q:$Q,Investors!$A:$A,$A212,Investors!$G:$G,$B212),0)</f>
        <v>0</v>
      </c>
      <c r="F212" s="4">
        <f>IF(AND(SUMIFS(Investors!$P:$P,Investors!$A:$A,$A212,Investors!$G:$G,$B212)-$B$2&lt;=F$4,SUMIFS(Investors!$P:$P,Investors!$A:$A,$A212,Investors!$G:$G,$B212)-$B$2&gt;E$4),SUMIFS(Investors!$Q:$Q,Investors!$A:$A,$A212,Investors!$G:$G,$B212),0)</f>
        <v>0</v>
      </c>
      <c r="G212" s="4">
        <f>IF(AND(SUMIFS(Investors!$P:$P,Investors!$A:$A,$A212,Investors!$G:$G,$B212)-$B$2&lt;=G$4,SUMIFS(Investors!$P:$P,Investors!$A:$A,$A212,Investors!$G:$G,$B212)-$B$2&gt;F$4),SUMIFS(Investors!$Q:$Q,Investors!$A:$A,$A212,Investors!$G:$G,$B212),0)</f>
        <v>0</v>
      </c>
      <c r="H212" s="4">
        <f>IF(AND(SUMIFS(Investors!$P:$P,Investors!$A:$A,$A212,Investors!$G:$G,$B212)-$B$2&lt;=H$4,SUMIFS(Investors!$P:$P,Investors!$A:$A,$A212,Investors!$G:$G,$B212)-$B$2&gt;G$4),SUMIFS(Investors!$Q:$Q,Investors!$A:$A,$A212,Investors!$G:$G,$B212),0)</f>
        <v>0</v>
      </c>
      <c r="I212" s="4">
        <f>IF(AND(SUMIFS(Investors!$P:$P,Investors!$A:$A,$A212,Investors!$G:$G,$B212)-$B$2&lt;=I$4,SUMIFS(Investors!$P:$P,Investors!$A:$A,$A212,Investors!$G:$G,$B212)-$B$2&gt;H$4),SUMIFS(Investors!$Q:$Q,Investors!$A:$A,$A212,Investors!$G:$G,$B212),0)</f>
        <v>0</v>
      </c>
      <c r="J212" s="4">
        <f>IF(AND(SUMIFS(Investors!$P:$P,Investors!$A:$A,$A212,Investors!$G:$G,$B212)-$B$2&lt;=J$4,SUMIFS(Investors!$P:$P,Investors!$A:$A,$A212,Investors!$G:$G,$B212)-$B$2&gt;I$4),SUMIFS(Investors!$Q:$Q,Investors!$A:$A,$A212,Investors!$G:$G,$B212),0)</f>
        <v>0</v>
      </c>
      <c r="K212" s="4">
        <f>IF(AND(SUMIFS(Investors!$P:$P,Investors!$A:$A,$A212,Investors!$G:$G,$B212)-$B$2&lt;=K$4,SUMIFS(Investors!$P:$P,Investors!$A:$A,$A212,Investors!$G:$G,$B212)-$B$2&gt;J$4),SUMIFS(Investors!$Q:$Q,Investors!$A:$A,$A212,Investors!$G:$G,$B212),0)</f>
        <v>0</v>
      </c>
      <c r="L212" s="4">
        <f>IF(AND(SUMIFS(Investors!$P:$P,Investors!$A:$A,$A212,Investors!$G:$G,$B212)-$B$2&lt;=L$4,SUMIFS(Investors!$P:$P,Investors!$A:$A,$A212,Investors!$G:$G,$B212)-$B$2&gt;K$4),SUMIFS(Investors!$Q:$Q,Investors!$A:$A,$A212,Investors!$G:$G,$B212),0)</f>
        <v>0</v>
      </c>
      <c r="M212" s="4">
        <f>IF(AND(SUMIFS(Investors!$P:$P,Investors!$A:$A,$A212,Investors!$G:$G,$B212)-$B$2&lt;=M$4,SUMIFS(Investors!$P:$P,Investors!$A:$A,$A212,Investors!$G:$G,$B212)-$B$2&gt;L$4),SUMIFS(Investors!$Q:$Q,Investors!$A:$A,$A212,Investors!$G:$G,$B212),0)</f>
        <v>0</v>
      </c>
      <c r="N212" s="4">
        <f>IF(AND(SUMIFS(Investors!$P:$P,Investors!$A:$A,$A212,Investors!$G:$G,$B212)-$B$2&lt;=N$4,SUMIFS(Investors!$P:$P,Investors!$A:$A,$A212,Investors!$G:$G,$B212)-$B$2&gt;M$4),SUMIFS(Investors!$Q:$Q,Investors!$A:$A,$A212,Investors!$G:$G,$B212),0)</f>
        <v>0</v>
      </c>
      <c r="O212" s="4">
        <f>IF(AND(SUMIFS(Investors!$P:$P,Investors!$A:$A,$A212,Investors!$G:$G,$B212)-$B$2&lt;=O$4,SUMIFS(Investors!$P:$P,Investors!$A:$A,$A212,Investors!$G:$G,$B212)-$B$2&gt;N$4),SUMIFS(Investors!$Q:$Q,Investors!$A:$A,$A212,Investors!$G:$G,$B212),0)</f>
        <v>0</v>
      </c>
      <c r="P212" s="4">
        <f>IF(AND(SUMIFS(Investors!$P:$P,Investors!$A:$A,$A212,Investors!$G:$G,$B212)-$B$2&lt;=P$4,SUMIFS(Investors!$P:$P,Investors!$A:$A,$A212,Investors!$G:$G,$B212)-$B$2&gt;O$4),SUMIFS(Investors!$Q:$Q,Investors!$A:$A,$A212,Investors!$G:$G,$B212),0)</f>
        <v>0</v>
      </c>
      <c r="Q212" s="4">
        <f>IF(AND(SUMIFS(Investors!$P:$P,Investors!$A:$A,$A212,Investors!$G:$G,$B212)-$B$2&lt;=Q$4,SUMIFS(Investors!$P:$P,Investors!$A:$A,$A212,Investors!$G:$G,$B212)-$B$2&gt;P$4),SUMIFS(Investors!$Q:$Q,Investors!$A:$A,$A212,Investors!$G:$G,$B212),0)</f>
        <v>0</v>
      </c>
      <c r="R212" s="4">
        <f>IF(AND(SUMIFS(Investors!$P:$P,Investors!$A:$A,$A212,Investors!$G:$G,$B212)-$B$2&lt;=R$4,SUMIFS(Investors!$P:$P,Investors!$A:$A,$A212,Investors!$G:$G,$B212)-$B$2&gt;Q$4),SUMIFS(Investors!$Q:$Q,Investors!$A:$A,$A212,Investors!$G:$G,$B212),0)</f>
        <v>0</v>
      </c>
      <c r="S212" s="4">
        <f>IF(AND(SUMIFS(Investors!$P:$P,Investors!$A:$A,$A212,Investors!$G:$G,$B212)-$B$2&lt;=S$4,SUMIFS(Investors!$P:$P,Investors!$A:$A,$A212,Investors!$G:$G,$B212)-$B$2&gt;R$4),SUMIFS(Investors!$Q:$Q,Investors!$A:$A,$A212,Investors!$G:$G,$B212),0)</f>
        <v>0</v>
      </c>
      <c r="T212" s="4">
        <f>IF(AND(SUMIFS(Investors!$P:$P,Investors!$A:$A,$A212,Investors!$G:$G,$B212)-$B$2&lt;=T$4,SUMIFS(Investors!$P:$P,Investors!$A:$A,$A212,Investors!$G:$G,$B212)-$B$2&gt;S$4),SUMIFS(Investors!$Q:$Q,Investors!$A:$A,$A212,Investors!$G:$G,$B212),0)</f>
        <v>0</v>
      </c>
      <c r="U212" s="4">
        <f>IF(AND(SUMIFS(Investors!$P:$P,Investors!$A:$A,$A212,Investors!$G:$G,$B212)-$B$2&lt;=U$4,SUMIFS(Investors!$P:$P,Investors!$A:$A,$A212,Investors!$G:$G,$B212)-$B$2&gt;T$4),SUMIFS(Investors!$Q:$Q,Investors!$A:$A,$A212,Investors!$G:$G,$B212),0)</f>
        <v>0</v>
      </c>
      <c r="V212" s="4">
        <f>IF(AND(SUMIFS(Investors!$P:$P,Investors!$A:$A,$A212,Investors!$G:$G,$B212)-$B$2&lt;=V$4,SUMIFS(Investors!$P:$P,Investors!$A:$A,$A212,Investors!$G:$G,$B212)-$B$2&gt;U$4),SUMIFS(Investors!$Q:$Q,Investors!$A:$A,$A212,Investors!$G:$G,$B212),0)</f>
        <v>0</v>
      </c>
      <c r="W212" s="4">
        <f>IF(AND(SUMIFS(Investors!$P:$P,Investors!$A:$A,$A212,Investors!$G:$G,$B212)-$B$2&lt;=W$4,SUMIFS(Investors!$P:$P,Investors!$A:$A,$A212,Investors!$G:$G,$B212)-$B$2&gt;V$4),SUMIFS(Investors!$Q:$Q,Investors!$A:$A,$A212,Investors!$G:$G,$B212),0)</f>
        <v>0</v>
      </c>
      <c r="X212" s="4">
        <f>IF(AND(SUMIFS(Investors!$P:$P,Investors!$A:$A,$A212,Investors!$G:$G,$B212)-$B$2&lt;=X$4,SUMIFS(Investors!$P:$P,Investors!$A:$A,$A212,Investors!$G:$G,$B212)-$B$2&gt;W$4),SUMIFS(Investors!$Q:$Q,Investors!$A:$A,$A212,Investors!$G:$G,$B212),0)</f>
        <v>0</v>
      </c>
      <c r="Y212" s="4">
        <f>IF(AND(SUMIFS(Investors!$P:$P,Investors!$A:$A,$A212,Investors!$G:$G,$B212)-$B$2&lt;=Y$4,SUMIFS(Investors!$P:$P,Investors!$A:$A,$A212,Investors!$G:$G,$B212)-$B$2&gt;X$4),SUMIFS(Investors!$Q:$Q,Investors!$A:$A,$A212,Investors!$G:$G,$B212),0)</f>
        <v>0</v>
      </c>
      <c r="Z212" s="4">
        <f>IF(AND(SUMIFS(Investors!$P:$P,Investors!$A:$A,$A212,Investors!$G:$G,$B212)-$B$2&lt;=Z$4,SUMIFS(Investors!$P:$P,Investors!$A:$A,$A212,Investors!$G:$G,$B212)-$B$2&gt;Y$4),SUMIFS(Investors!$Q:$Q,Investors!$A:$A,$A212,Investors!$G:$G,$B212),0)</f>
        <v>0</v>
      </c>
      <c r="AA212" s="4">
        <f>IF(AND(SUMIFS(Investors!$P:$P,Investors!$A:$A,$A212,Investors!$G:$G,$B212)-$B$2&lt;=AA$4,SUMIFS(Investors!$P:$P,Investors!$A:$A,$A212,Investors!$G:$G,$B212)-$B$2&gt;Z$4),SUMIFS(Investors!$Q:$Q,Investors!$A:$A,$A212,Investors!$G:$G,$B212),0)</f>
        <v>0</v>
      </c>
      <c r="AB212" s="4">
        <f>IF(AND(SUMIFS(Investors!$P:$P,Investors!$A:$A,$A212,Investors!$G:$G,$B212)-$B$2&lt;=AB$4,SUMIFS(Investors!$P:$P,Investors!$A:$A,$A212,Investors!$G:$G,$B212)-$B$2&gt;AA$4),SUMIFS(Investors!$Q:$Q,Investors!$A:$A,$A212,Investors!$G:$G,$B212),0)</f>
        <v>0</v>
      </c>
      <c r="AC212" s="4">
        <f>IF(AND(SUMIFS(Investors!$P:$P,Investors!$A:$A,$A212,Investors!$G:$G,$B212)-$B$2&lt;=AC$4,SUMIFS(Investors!$P:$P,Investors!$A:$A,$A212,Investors!$G:$G,$B212)-$B$2&gt;AB$4),SUMIFS(Investors!$Q:$Q,Investors!$A:$A,$A212,Investors!$G:$G,$B212),0)</f>
        <v>0</v>
      </c>
    </row>
    <row r="213" spans="1:29">
      <c r="A213" t="s">
        <v>468</v>
      </c>
      <c r="B213" t="s">
        <v>36</v>
      </c>
      <c r="C213" s="4">
        <f t="shared" si="4"/>
        <v>0</v>
      </c>
      <c r="E213" s="4">
        <f>IF(AND(SUMIFS(Investors!$P:$P,Investors!$A:$A,$A213,Investors!$G:$G,$B213)-$B$2&lt;=E$4,SUMIFS(Investors!$P:$P,Investors!$A:$A,$A213,Investors!$G:$G,$B213)-$B$2&gt;D$4),SUMIFS(Investors!$Q:$Q,Investors!$A:$A,$A213,Investors!$G:$G,$B213),0)</f>
        <v>0</v>
      </c>
      <c r="F213" s="4">
        <f>IF(AND(SUMIFS(Investors!$P:$P,Investors!$A:$A,$A213,Investors!$G:$G,$B213)-$B$2&lt;=F$4,SUMIFS(Investors!$P:$P,Investors!$A:$A,$A213,Investors!$G:$G,$B213)-$B$2&gt;E$4),SUMIFS(Investors!$Q:$Q,Investors!$A:$A,$A213,Investors!$G:$G,$B213),0)</f>
        <v>0</v>
      </c>
      <c r="G213" s="4">
        <f>IF(AND(SUMIFS(Investors!$P:$P,Investors!$A:$A,$A213,Investors!$G:$G,$B213)-$B$2&lt;=G$4,SUMIFS(Investors!$P:$P,Investors!$A:$A,$A213,Investors!$G:$G,$B213)-$B$2&gt;F$4),SUMIFS(Investors!$Q:$Q,Investors!$A:$A,$A213,Investors!$G:$G,$B213),0)</f>
        <v>0</v>
      </c>
      <c r="H213" s="4">
        <f>IF(AND(SUMIFS(Investors!$P:$P,Investors!$A:$A,$A213,Investors!$G:$G,$B213)-$B$2&lt;=H$4,SUMIFS(Investors!$P:$P,Investors!$A:$A,$A213,Investors!$G:$G,$B213)-$B$2&gt;G$4),SUMIFS(Investors!$Q:$Q,Investors!$A:$A,$A213,Investors!$G:$G,$B213),0)</f>
        <v>0</v>
      </c>
      <c r="I213" s="4">
        <f>IF(AND(SUMIFS(Investors!$P:$P,Investors!$A:$A,$A213,Investors!$G:$G,$B213)-$B$2&lt;=I$4,SUMIFS(Investors!$P:$P,Investors!$A:$A,$A213,Investors!$G:$G,$B213)-$B$2&gt;H$4),SUMIFS(Investors!$Q:$Q,Investors!$A:$A,$A213,Investors!$G:$G,$B213),0)</f>
        <v>0</v>
      </c>
      <c r="J213" s="4">
        <f>IF(AND(SUMIFS(Investors!$P:$P,Investors!$A:$A,$A213,Investors!$G:$G,$B213)-$B$2&lt;=J$4,SUMIFS(Investors!$P:$P,Investors!$A:$A,$A213,Investors!$G:$G,$B213)-$B$2&gt;I$4),SUMIFS(Investors!$Q:$Q,Investors!$A:$A,$A213,Investors!$G:$G,$B213),0)</f>
        <v>0</v>
      </c>
      <c r="K213" s="4">
        <f>IF(AND(SUMIFS(Investors!$P:$P,Investors!$A:$A,$A213,Investors!$G:$G,$B213)-$B$2&lt;=K$4,SUMIFS(Investors!$P:$P,Investors!$A:$A,$A213,Investors!$G:$G,$B213)-$B$2&gt;J$4),SUMIFS(Investors!$Q:$Q,Investors!$A:$A,$A213,Investors!$G:$G,$B213),0)</f>
        <v>0</v>
      </c>
      <c r="L213" s="4">
        <f>IF(AND(SUMIFS(Investors!$P:$P,Investors!$A:$A,$A213,Investors!$G:$G,$B213)-$B$2&lt;=L$4,SUMIFS(Investors!$P:$P,Investors!$A:$A,$A213,Investors!$G:$G,$B213)-$B$2&gt;K$4),SUMIFS(Investors!$Q:$Q,Investors!$A:$A,$A213,Investors!$G:$G,$B213),0)</f>
        <v>0</v>
      </c>
      <c r="M213" s="4">
        <f>IF(AND(SUMIFS(Investors!$P:$P,Investors!$A:$A,$A213,Investors!$G:$G,$B213)-$B$2&lt;=M$4,SUMIFS(Investors!$P:$P,Investors!$A:$A,$A213,Investors!$G:$G,$B213)-$B$2&gt;L$4),SUMIFS(Investors!$Q:$Q,Investors!$A:$A,$A213,Investors!$G:$G,$B213),0)</f>
        <v>0</v>
      </c>
      <c r="N213" s="4">
        <f>IF(AND(SUMIFS(Investors!$P:$P,Investors!$A:$A,$A213,Investors!$G:$G,$B213)-$B$2&lt;=N$4,SUMIFS(Investors!$P:$P,Investors!$A:$A,$A213,Investors!$G:$G,$B213)-$B$2&gt;M$4),SUMIFS(Investors!$Q:$Q,Investors!$A:$A,$A213,Investors!$G:$G,$B213),0)</f>
        <v>0</v>
      </c>
      <c r="O213" s="4">
        <f>IF(AND(SUMIFS(Investors!$P:$P,Investors!$A:$A,$A213,Investors!$G:$G,$B213)-$B$2&lt;=O$4,SUMIFS(Investors!$P:$P,Investors!$A:$A,$A213,Investors!$G:$G,$B213)-$B$2&gt;N$4),SUMIFS(Investors!$Q:$Q,Investors!$A:$A,$A213,Investors!$G:$G,$B213),0)</f>
        <v>0</v>
      </c>
      <c r="P213" s="4">
        <f>IF(AND(SUMIFS(Investors!$P:$P,Investors!$A:$A,$A213,Investors!$G:$G,$B213)-$B$2&lt;=P$4,SUMIFS(Investors!$P:$P,Investors!$A:$A,$A213,Investors!$G:$G,$B213)-$B$2&gt;O$4),SUMIFS(Investors!$Q:$Q,Investors!$A:$A,$A213,Investors!$G:$G,$B213),0)</f>
        <v>0</v>
      </c>
      <c r="Q213" s="4">
        <f>IF(AND(SUMIFS(Investors!$P:$P,Investors!$A:$A,$A213,Investors!$G:$G,$B213)-$B$2&lt;=Q$4,SUMIFS(Investors!$P:$P,Investors!$A:$A,$A213,Investors!$G:$G,$B213)-$B$2&gt;P$4),SUMIFS(Investors!$Q:$Q,Investors!$A:$A,$A213,Investors!$G:$G,$B213),0)</f>
        <v>0</v>
      </c>
      <c r="R213" s="4">
        <f>IF(AND(SUMIFS(Investors!$P:$P,Investors!$A:$A,$A213,Investors!$G:$G,$B213)-$B$2&lt;=R$4,SUMIFS(Investors!$P:$P,Investors!$A:$A,$A213,Investors!$G:$G,$B213)-$B$2&gt;Q$4),SUMIFS(Investors!$Q:$Q,Investors!$A:$A,$A213,Investors!$G:$G,$B213),0)</f>
        <v>0</v>
      </c>
      <c r="S213" s="4">
        <f>IF(AND(SUMIFS(Investors!$P:$P,Investors!$A:$A,$A213,Investors!$G:$G,$B213)-$B$2&lt;=S$4,SUMIFS(Investors!$P:$P,Investors!$A:$A,$A213,Investors!$G:$G,$B213)-$B$2&gt;R$4),SUMIFS(Investors!$Q:$Q,Investors!$A:$A,$A213,Investors!$G:$G,$B213),0)</f>
        <v>0</v>
      </c>
      <c r="T213" s="4">
        <f>IF(AND(SUMIFS(Investors!$P:$P,Investors!$A:$A,$A213,Investors!$G:$G,$B213)-$B$2&lt;=T$4,SUMIFS(Investors!$P:$P,Investors!$A:$A,$A213,Investors!$G:$G,$B213)-$B$2&gt;S$4),SUMIFS(Investors!$Q:$Q,Investors!$A:$A,$A213,Investors!$G:$G,$B213),0)</f>
        <v>0</v>
      </c>
      <c r="U213" s="4">
        <f>IF(AND(SUMIFS(Investors!$P:$P,Investors!$A:$A,$A213,Investors!$G:$G,$B213)-$B$2&lt;=U$4,SUMIFS(Investors!$P:$P,Investors!$A:$A,$A213,Investors!$G:$G,$B213)-$B$2&gt;T$4),SUMIFS(Investors!$Q:$Q,Investors!$A:$A,$A213,Investors!$G:$G,$B213),0)</f>
        <v>0</v>
      </c>
      <c r="V213" s="4">
        <f>IF(AND(SUMIFS(Investors!$P:$P,Investors!$A:$A,$A213,Investors!$G:$G,$B213)-$B$2&lt;=V$4,SUMIFS(Investors!$P:$P,Investors!$A:$A,$A213,Investors!$G:$G,$B213)-$B$2&gt;U$4),SUMIFS(Investors!$Q:$Q,Investors!$A:$A,$A213,Investors!$G:$G,$B213),0)</f>
        <v>0</v>
      </c>
      <c r="W213" s="4">
        <f>IF(AND(SUMIFS(Investors!$P:$P,Investors!$A:$A,$A213,Investors!$G:$G,$B213)-$B$2&lt;=W$4,SUMIFS(Investors!$P:$P,Investors!$A:$A,$A213,Investors!$G:$G,$B213)-$B$2&gt;V$4),SUMIFS(Investors!$Q:$Q,Investors!$A:$A,$A213,Investors!$G:$G,$B213),0)</f>
        <v>0</v>
      </c>
      <c r="X213" s="4">
        <f>IF(AND(SUMIFS(Investors!$P:$P,Investors!$A:$A,$A213,Investors!$G:$G,$B213)-$B$2&lt;=X$4,SUMIFS(Investors!$P:$P,Investors!$A:$A,$A213,Investors!$G:$G,$B213)-$B$2&gt;W$4),SUMIFS(Investors!$Q:$Q,Investors!$A:$A,$A213,Investors!$G:$G,$B213),0)</f>
        <v>0</v>
      </c>
      <c r="Y213" s="4">
        <f>IF(AND(SUMIFS(Investors!$P:$P,Investors!$A:$A,$A213,Investors!$G:$G,$B213)-$B$2&lt;=Y$4,SUMIFS(Investors!$P:$P,Investors!$A:$A,$A213,Investors!$G:$G,$B213)-$B$2&gt;X$4),SUMIFS(Investors!$Q:$Q,Investors!$A:$A,$A213,Investors!$G:$G,$B213),0)</f>
        <v>0</v>
      </c>
      <c r="Z213" s="4">
        <f>IF(AND(SUMIFS(Investors!$P:$P,Investors!$A:$A,$A213,Investors!$G:$G,$B213)-$B$2&lt;=Z$4,SUMIFS(Investors!$P:$P,Investors!$A:$A,$A213,Investors!$G:$G,$B213)-$B$2&gt;Y$4),SUMIFS(Investors!$Q:$Q,Investors!$A:$A,$A213,Investors!$G:$G,$B213),0)</f>
        <v>0</v>
      </c>
      <c r="AA213" s="4">
        <f>IF(AND(SUMIFS(Investors!$P:$P,Investors!$A:$A,$A213,Investors!$G:$G,$B213)-$B$2&lt;=AA$4,SUMIFS(Investors!$P:$P,Investors!$A:$A,$A213,Investors!$G:$G,$B213)-$B$2&gt;Z$4),SUMIFS(Investors!$Q:$Q,Investors!$A:$A,$A213,Investors!$G:$G,$B213),0)</f>
        <v>0</v>
      </c>
      <c r="AB213" s="4">
        <f>IF(AND(SUMIFS(Investors!$P:$P,Investors!$A:$A,$A213,Investors!$G:$G,$B213)-$B$2&lt;=AB$4,SUMIFS(Investors!$P:$P,Investors!$A:$A,$A213,Investors!$G:$G,$B213)-$B$2&gt;AA$4),SUMIFS(Investors!$Q:$Q,Investors!$A:$A,$A213,Investors!$G:$G,$B213),0)</f>
        <v>0</v>
      </c>
      <c r="AC213" s="4">
        <f>IF(AND(SUMIFS(Investors!$P:$P,Investors!$A:$A,$A213,Investors!$G:$G,$B213)-$B$2&lt;=AC$4,SUMIFS(Investors!$P:$P,Investors!$A:$A,$A213,Investors!$G:$G,$B213)-$B$2&gt;AB$4),SUMIFS(Investors!$Q:$Q,Investors!$A:$A,$A213,Investors!$G:$G,$B213),0)</f>
        <v>0</v>
      </c>
    </row>
    <row r="214" spans="1:29">
      <c r="A214" t="s">
        <v>471</v>
      </c>
      <c r="B214" t="s">
        <v>31</v>
      </c>
      <c r="C214" s="4">
        <f t="shared" si="4"/>
        <v>0</v>
      </c>
      <c r="E214" s="4">
        <f>IF(AND(SUMIFS(Investors!$P:$P,Investors!$A:$A,$A214,Investors!$G:$G,$B214)-$B$2&lt;=E$4,SUMIFS(Investors!$P:$P,Investors!$A:$A,$A214,Investors!$G:$G,$B214)-$B$2&gt;D$4),SUMIFS(Investors!$Q:$Q,Investors!$A:$A,$A214,Investors!$G:$G,$B214),0)</f>
        <v>0</v>
      </c>
      <c r="F214" s="4">
        <f>IF(AND(SUMIFS(Investors!$P:$P,Investors!$A:$A,$A214,Investors!$G:$G,$B214)-$B$2&lt;=F$4,SUMIFS(Investors!$P:$P,Investors!$A:$A,$A214,Investors!$G:$G,$B214)-$B$2&gt;E$4),SUMIFS(Investors!$Q:$Q,Investors!$A:$A,$A214,Investors!$G:$G,$B214),0)</f>
        <v>0</v>
      </c>
      <c r="G214" s="4">
        <f>IF(AND(SUMIFS(Investors!$P:$P,Investors!$A:$A,$A214,Investors!$G:$G,$B214)-$B$2&lt;=G$4,SUMIFS(Investors!$P:$P,Investors!$A:$A,$A214,Investors!$G:$G,$B214)-$B$2&gt;F$4),SUMIFS(Investors!$Q:$Q,Investors!$A:$A,$A214,Investors!$G:$G,$B214),0)</f>
        <v>0</v>
      </c>
      <c r="H214" s="4">
        <f>IF(AND(SUMIFS(Investors!$P:$P,Investors!$A:$A,$A214,Investors!$G:$G,$B214)-$B$2&lt;=H$4,SUMIFS(Investors!$P:$P,Investors!$A:$A,$A214,Investors!$G:$G,$B214)-$B$2&gt;G$4),SUMIFS(Investors!$Q:$Q,Investors!$A:$A,$A214,Investors!$G:$G,$B214),0)</f>
        <v>0</v>
      </c>
      <c r="I214" s="4">
        <f>IF(AND(SUMIFS(Investors!$P:$P,Investors!$A:$A,$A214,Investors!$G:$G,$B214)-$B$2&lt;=I$4,SUMIFS(Investors!$P:$P,Investors!$A:$A,$A214,Investors!$G:$G,$B214)-$B$2&gt;H$4),SUMIFS(Investors!$Q:$Q,Investors!$A:$A,$A214,Investors!$G:$G,$B214),0)</f>
        <v>0</v>
      </c>
      <c r="J214" s="4">
        <f>IF(AND(SUMIFS(Investors!$P:$P,Investors!$A:$A,$A214,Investors!$G:$G,$B214)-$B$2&lt;=J$4,SUMIFS(Investors!$P:$P,Investors!$A:$A,$A214,Investors!$G:$G,$B214)-$B$2&gt;I$4),SUMIFS(Investors!$Q:$Q,Investors!$A:$A,$A214,Investors!$G:$G,$B214),0)</f>
        <v>0</v>
      </c>
      <c r="K214" s="4">
        <f>IF(AND(SUMIFS(Investors!$P:$P,Investors!$A:$A,$A214,Investors!$G:$G,$B214)-$B$2&lt;=K$4,SUMIFS(Investors!$P:$P,Investors!$A:$A,$A214,Investors!$G:$G,$B214)-$B$2&gt;J$4),SUMIFS(Investors!$Q:$Q,Investors!$A:$A,$A214,Investors!$G:$G,$B214),0)</f>
        <v>0</v>
      </c>
      <c r="L214" s="4">
        <f>IF(AND(SUMIFS(Investors!$P:$P,Investors!$A:$A,$A214,Investors!$G:$G,$B214)-$B$2&lt;=L$4,SUMIFS(Investors!$P:$P,Investors!$A:$A,$A214,Investors!$G:$G,$B214)-$B$2&gt;K$4),SUMIFS(Investors!$Q:$Q,Investors!$A:$A,$A214,Investors!$G:$G,$B214),0)</f>
        <v>0</v>
      </c>
      <c r="M214" s="4">
        <f>IF(AND(SUMIFS(Investors!$P:$P,Investors!$A:$A,$A214,Investors!$G:$G,$B214)-$B$2&lt;=M$4,SUMIFS(Investors!$P:$P,Investors!$A:$A,$A214,Investors!$G:$G,$B214)-$B$2&gt;L$4),SUMIFS(Investors!$Q:$Q,Investors!$A:$A,$A214,Investors!$G:$G,$B214),0)</f>
        <v>0</v>
      </c>
      <c r="N214" s="4">
        <f>IF(AND(SUMIFS(Investors!$P:$P,Investors!$A:$A,$A214,Investors!$G:$G,$B214)-$B$2&lt;=N$4,SUMIFS(Investors!$P:$P,Investors!$A:$A,$A214,Investors!$G:$G,$B214)-$B$2&gt;M$4),SUMIFS(Investors!$Q:$Q,Investors!$A:$A,$A214,Investors!$G:$G,$B214),0)</f>
        <v>0</v>
      </c>
      <c r="O214" s="4">
        <f>IF(AND(SUMIFS(Investors!$P:$P,Investors!$A:$A,$A214,Investors!$G:$G,$B214)-$B$2&lt;=O$4,SUMIFS(Investors!$P:$P,Investors!$A:$A,$A214,Investors!$G:$G,$B214)-$B$2&gt;N$4),SUMIFS(Investors!$Q:$Q,Investors!$A:$A,$A214,Investors!$G:$G,$B214),0)</f>
        <v>0</v>
      </c>
      <c r="P214" s="4">
        <f>IF(AND(SUMIFS(Investors!$P:$P,Investors!$A:$A,$A214,Investors!$G:$G,$B214)-$B$2&lt;=P$4,SUMIFS(Investors!$P:$P,Investors!$A:$A,$A214,Investors!$G:$G,$B214)-$B$2&gt;O$4),SUMIFS(Investors!$Q:$Q,Investors!$A:$A,$A214,Investors!$G:$G,$B214),0)</f>
        <v>0</v>
      </c>
      <c r="Q214" s="4">
        <f>IF(AND(SUMIFS(Investors!$P:$P,Investors!$A:$A,$A214,Investors!$G:$G,$B214)-$B$2&lt;=Q$4,SUMIFS(Investors!$P:$P,Investors!$A:$A,$A214,Investors!$G:$G,$B214)-$B$2&gt;P$4),SUMIFS(Investors!$Q:$Q,Investors!$A:$A,$A214,Investors!$G:$G,$B214),0)</f>
        <v>0</v>
      </c>
      <c r="R214" s="4">
        <f>IF(AND(SUMIFS(Investors!$P:$P,Investors!$A:$A,$A214,Investors!$G:$G,$B214)-$B$2&lt;=R$4,SUMIFS(Investors!$P:$P,Investors!$A:$A,$A214,Investors!$G:$G,$B214)-$B$2&gt;Q$4),SUMIFS(Investors!$Q:$Q,Investors!$A:$A,$A214,Investors!$G:$G,$B214),0)</f>
        <v>0</v>
      </c>
      <c r="S214" s="4">
        <f>IF(AND(SUMIFS(Investors!$P:$P,Investors!$A:$A,$A214,Investors!$G:$G,$B214)-$B$2&lt;=S$4,SUMIFS(Investors!$P:$P,Investors!$A:$A,$A214,Investors!$G:$G,$B214)-$B$2&gt;R$4),SUMIFS(Investors!$Q:$Q,Investors!$A:$A,$A214,Investors!$G:$G,$B214),0)</f>
        <v>0</v>
      </c>
      <c r="T214" s="4">
        <f>IF(AND(SUMIFS(Investors!$P:$P,Investors!$A:$A,$A214,Investors!$G:$G,$B214)-$B$2&lt;=T$4,SUMIFS(Investors!$P:$P,Investors!$A:$A,$A214,Investors!$G:$G,$B214)-$B$2&gt;S$4),SUMIFS(Investors!$Q:$Q,Investors!$A:$A,$A214,Investors!$G:$G,$B214),0)</f>
        <v>0</v>
      </c>
      <c r="U214" s="4">
        <f>IF(AND(SUMIFS(Investors!$P:$P,Investors!$A:$A,$A214,Investors!$G:$G,$B214)-$B$2&lt;=U$4,SUMIFS(Investors!$P:$P,Investors!$A:$A,$A214,Investors!$G:$G,$B214)-$B$2&gt;T$4),SUMIFS(Investors!$Q:$Q,Investors!$A:$A,$A214,Investors!$G:$G,$B214),0)</f>
        <v>0</v>
      </c>
      <c r="V214" s="4">
        <f>IF(AND(SUMIFS(Investors!$P:$P,Investors!$A:$A,$A214,Investors!$G:$G,$B214)-$B$2&lt;=V$4,SUMIFS(Investors!$P:$P,Investors!$A:$A,$A214,Investors!$G:$G,$B214)-$B$2&gt;U$4),SUMIFS(Investors!$Q:$Q,Investors!$A:$A,$A214,Investors!$G:$G,$B214),0)</f>
        <v>0</v>
      </c>
      <c r="W214" s="4">
        <f>IF(AND(SUMIFS(Investors!$P:$P,Investors!$A:$A,$A214,Investors!$G:$G,$B214)-$B$2&lt;=W$4,SUMIFS(Investors!$P:$P,Investors!$A:$A,$A214,Investors!$G:$G,$B214)-$B$2&gt;V$4),SUMIFS(Investors!$Q:$Q,Investors!$A:$A,$A214,Investors!$G:$G,$B214),0)</f>
        <v>0</v>
      </c>
      <c r="X214" s="4">
        <f>IF(AND(SUMIFS(Investors!$P:$P,Investors!$A:$A,$A214,Investors!$G:$G,$B214)-$B$2&lt;=X$4,SUMIFS(Investors!$P:$P,Investors!$A:$A,$A214,Investors!$G:$G,$B214)-$B$2&gt;W$4),SUMIFS(Investors!$Q:$Q,Investors!$A:$A,$A214,Investors!$G:$G,$B214),0)</f>
        <v>0</v>
      </c>
      <c r="Y214" s="4">
        <f>IF(AND(SUMIFS(Investors!$P:$P,Investors!$A:$A,$A214,Investors!$G:$G,$B214)-$B$2&lt;=Y$4,SUMIFS(Investors!$P:$P,Investors!$A:$A,$A214,Investors!$G:$G,$B214)-$B$2&gt;X$4),SUMIFS(Investors!$Q:$Q,Investors!$A:$A,$A214,Investors!$G:$G,$B214),0)</f>
        <v>0</v>
      </c>
      <c r="Z214" s="4">
        <f>IF(AND(SUMIFS(Investors!$P:$P,Investors!$A:$A,$A214,Investors!$G:$G,$B214)-$B$2&lt;=Z$4,SUMIFS(Investors!$P:$P,Investors!$A:$A,$A214,Investors!$G:$G,$B214)-$B$2&gt;Y$4),SUMIFS(Investors!$Q:$Q,Investors!$A:$A,$A214,Investors!$G:$G,$B214),0)</f>
        <v>0</v>
      </c>
      <c r="AA214" s="4">
        <f>IF(AND(SUMIFS(Investors!$P:$P,Investors!$A:$A,$A214,Investors!$G:$G,$B214)-$B$2&lt;=AA$4,SUMIFS(Investors!$P:$P,Investors!$A:$A,$A214,Investors!$G:$G,$B214)-$B$2&gt;Z$4),SUMIFS(Investors!$Q:$Q,Investors!$A:$A,$A214,Investors!$G:$G,$B214),0)</f>
        <v>0</v>
      </c>
      <c r="AB214" s="4">
        <f>IF(AND(SUMIFS(Investors!$P:$P,Investors!$A:$A,$A214,Investors!$G:$G,$B214)-$B$2&lt;=AB$4,SUMIFS(Investors!$P:$P,Investors!$A:$A,$A214,Investors!$G:$G,$B214)-$B$2&gt;AA$4),SUMIFS(Investors!$Q:$Q,Investors!$A:$A,$A214,Investors!$G:$G,$B214),0)</f>
        <v>0</v>
      </c>
      <c r="AC214" s="4">
        <f>IF(AND(SUMIFS(Investors!$P:$P,Investors!$A:$A,$A214,Investors!$G:$G,$B214)-$B$2&lt;=AC$4,SUMIFS(Investors!$P:$P,Investors!$A:$A,$A214,Investors!$G:$G,$B214)-$B$2&gt;AB$4),SUMIFS(Investors!$Q:$Q,Investors!$A:$A,$A214,Investors!$G:$G,$B214),0)</f>
        <v>0</v>
      </c>
    </row>
    <row r="215" spans="1:29">
      <c r="A215" t="s">
        <v>471</v>
      </c>
      <c r="B215" t="s">
        <v>194</v>
      </c>
      <c r="C215" s="4">
        <f t="shared" si="4"/>
        <v>666410.95890410966</v>
      </c>
      <c r="E215" s="4">
        <f>IF(AND(SUMIFS(Investors!$P:$P,Investors!$A:$A,$A215,Investors!$G:$G,$B215)-$B$2&lt;=E$4,SUMIFS(Investors!$P:$P,Investors!$A:$A,$A215,Investors!$G:$G,$B215)-$B$2&gt;D$4),SUMIFS(Investors!$Q:$Q,Investors!$A:$A,$A215,Investors!$G:$G,$B215),0)</f>
        <v>0</v>
      </c>
      <c r="F215" s="4">
        <f>IF(AND(SUMIFS(Investors!$P:$P,Investors!$A:$A,$A215,Investors!$G:$G,$B215)-$B$2&lt;=F$4,SUMIFS(Investors!$P:$P,Investors!$A:$A,$A215,Investors!$G:$G,$B215)-$B$2&gt;E$4),SUMIFS(Investors!$Q:$Q,Investors!$A:$A,$A215,Investors!$G:$G,$B215),0)</f>
        <v>0</v>
      </c>
      <c r="G215" s="4">
        <f>IF(AND(SUMIFS(Investors!$P:$P,Investors!$A:$A,$A215,Investors!$G:$G,$B215)-$B$2&lt;=G$4,SUMIFS(Investors!$P:$P,Investors!$A:$A,$A215,Investors!$G:$G,$B215)-$B$2&gt;F$4),SUMIFS(Investors!$Q:$Q,Investors!$A:$A,$A215,Investors!$G:$G,$B215),0)</f>
        <v>0</v>
      </c>
      <c r="H215" s="4">
        <f>IF(AND(SUMIFS(Investors!$P:$P,Investors!$A:$A,$A215,Investors!$G:$G,$B215)-$B$2&lt;=H$4,SUMIFS(Investors!$P:$P,Investors!$A:$A,$A215,Investors!$G:$G,$B215)-$B$2&gt;G$4),SUMIFS(Investors!$Q:$Q,Investors!$A:$A,$A215,Investors!$G:$G,$B215),0)</f>
        <v>0</v>
      </c>
      <c r="I215" s="4">
        <f>IF(AND(SUMIFS(Investors!$P:$P,Investors!$A:$A,$A215,Investors!$G:$G,$B215)-$B$2&lt;=I$4,SUMIFS(Investors!$P:$P,Investors!$A:$A,$A215,Investors!$G:$G,$B215)-$B$2&gt;H$4),SUMIFS(Investors!$Q:$Q,Investors!$A:$A,$A215,Investors!$G:$G,$B215),0)</f>
        <v>0</v>
      </c>
      <c r="J215" s="4">
        <f>IF(AND(SUMIFS(Investors!$P:$P,Investors!$A:$A,$A215,Investors!$G:$G,$B215)-$B$2&lt;=J$4,SUMIFS(Investors!$P:$P,Investors!$A:$A,$A215,Investors!$G:$G,$B215)-$B$2&gt;I$4),SUMIFS(Investors!$Q:$Q,Investors!$A:$A,$A215,Investors!$G:$G,$B215),0)</f>
        <v>0</v>
      </c>
      <c r="K215" s="4">
        <f>IF(AND(SUMIFS(Investors!$P:$P,Investors!$A:$A,$A215,Investors!$G:$G,$B215)-$B$2&lt;=K$4,SUMIFS(Investors!$P:$P,Investors!$A:$A,$A215,Investors!$G:$G,$B215)-$B$2&gt;J$4),SUMIFS(Investors!$Q:$Q,Investors!$A:$A,$A215,Investors!$G:$G,$B215),0)</f>
        <v>666410.95890410966</v>
      </c>
      <c r="L215" s="4">
        <f>IF(AND(SUMIFS(Investors!$P:$P,Investors!$A:$A,$A215,Investors!$G:$G,$B215)-$B$2&lt;=L$4,SUMIFS(Investors!$P:$P,Investors!$A:$A,$A215,Investors!$G:$G,$B215)-$B$2&gt;K$4),SUMIFS(Investors!$Q:$Q,Investors!$A:$A,$A215,Investors!$G:$G,$B215),0)</f>
        <v>0</v>
      </c>
      <c r="M215" s="4">
        <f>IF(AND(SUMIFS(Investors!$P:$P,Investors!$A:$A,$A215,Investors!$G:$G,$B215)-$B$2&lt;=M$4,SUMIFS(Investors!$P:$P,Investors!$A:$A,$A215,Investors!$G:$G,$B215)-$B$2&gt;L$4),SUMIFS(Investors!$Q:$Q,Investors!$A:$A,$A215,Investors!$G:$G,$B215),0)</f>
        <v>0</v>
      </c>
      <c r="N215" s="4">
        <f>IF(AND(SUMIFS(Investors!$P:$P,Investors!$A:$A,$A215,Investors!$G:$G,$B215)-$B$2&lt;=N$4,SUMIFS(Investors!$P:$P,Investors!$A:$A,$A215,Investors!$G:$G,$B215)-$B$2&gt;M$4),SUMIFS(Investors!$Q:$Q,Investors!$A:$A,$A215,Investors!$G:$G,$B215),0)</f>
        <v>0</v>
      </c>
      <c r="O215" s="4">
        <f>IF(AND(SUMIFS(Investors!$P:$P,Investors!$A:$A,$A215,Investors!$G:$G,$B215)-$B$2&lt;=O$4,SUMIFS(Investors!$P:$P,Investors!$A:$A,$A215,Investors!$G:$G,$B215)-$B$2&gt;N$4),SUMIFS(Investors!$Q:$Q,Investors!$A:$A,$A215,Investors!$G:$G,$B215),0)</f>
        <v>0</v>
      </c>
      <c r="P215" s="4">
        <f>IF(AND(SUMIFS(Investors!$P:$P,Investors!$A:$A,$A215,Investors!$G:$G,$B215)-$B$2&lt;=P$4,SUMIFS(Investors!$P:$P,Investors!$A:$A,$A215,Investors!$G:$G,$B215)-$B$2&gt;O$4),SUMIFS(Investors!$Q:$Q,Investors!$A:$A,$A215,Investors!$G:$G,$B215),0)</f>
        <v>0</v>
      </c>
      <c r="Q215" s="4">
        <f>IF(AND(SUMIFS(Investors!$P:$P,Investors!$A:$A,$A215,Investors!$G:$G,$B215)-$B$2&lt;=Q$4,SUMIFS(Investors!$P:$P,Investors!$A:$A,$A215,Investors!$G:$G,$B215)-$B$2&gt;P$4),SUMIFS(Investors!$Q:$Q,Investors!$A:$A,$A215,Investors!$G:$G,$B215),0)</f>
        <v>0</v>
      </c>
      <c r="R215" s="4">
        <f>IF(AND(SUMIFS(Investors!$P:$P,Investors!$A:$A,$A215,Investors!$G:$G,$B215)-$B$2&lt;=R$4,SUMIFS(Investors!$P:$P,Investors!$A:$A,$A215,Investors!$G:$G,$B215)-$B$2&gt;Q$4),SUMIFS(Investors!$Q:$Q,Investors!$A:$A,$A215,Investors!$G:$G,$B215),0)</f>
        <v>0</v>
      </c>
      <c r="S215" s="4">
        <f>IF(AND(SUMIFS(Investors!$P:$P,Investors!$A:$A,$A215,Investors!$G:$G,$B215)-$B$2&lt;=S$4,SUMIFS(Investors!$P:$P,Investors!$A:$A,$A215,Investors!$G:$G,$B215)-$B$2&gt;R$4),SUMIFS(Investors!$Q:$Q,Investors!$A:$A,$A215,Investors!$G:$G,$B215),0)</f>
        <v>0</v>
      </c>
      <c r="T215" s="4">
        <f>IF(AND(SUMIFS(Investors!$P:$P,Investors!$A:$A,$A215,Investors!$G:$G,$B215)-$B$2&lt;=T$4,SUMIFS(Investors!$P:$P,Investors!$A:$A,$A215,Investors!$G:$G,$B215)-$B$2&gt;S$4),SUMIFS(Investors!$Q:$Q,Investors!$A:$A,$A215,Investors!$G:$G,$B215),0)</f>
        <v>0</v>
      </c>
      <c r="U215" s="4">
        <f>IF(AND(SUMIFS(Investors!$P:$P,Investors!$A:$A,$A215,Investors!$G:$G,$B215)-$B$2&lt;=U$4,SUMIFS(Investors!$P:$P,Investors!$A:$A,$A215,Investors!$G:$G,$B215)-$B$2&gt;T$4),SUMIFS(Investors!$Q:$Q,Investors!$A:$A,$A215,Investors!$G:$G,$B215),0)</f>
        <v>0</v>
      </c>
      <c r="V215" s="4">
        <f>IF(AND(SUMIFS(Investors!$P:$P,Investors!$A:$A,$A215,Investors!$G:$G,$B215)-$B$2&lt;=V$4,SUMIFS(Investors!$P:$P,Investors!$A:$A,$A215,Investors!$G:$G,$B215)-$B$2&gt;U$4),SUMIFS(Investors!$Q:$Q,Investors!$A:$A,$A215,Investors!$G:$G,$B215),0)</f>
        <v>0</v>
      </c>
      <c r="W215" s="4">
        <f>IF(AND(SUMIFS(Investors!$P:$P,Investors!$A:$A,$A215,Investors!$G:$G,$B215)-$B$2&lt;=W$4,SUMIFS(Investors!$P:$P,Investors!$A:$A,$A215,Investors!$G:$G,$B215)-$B$2&gt;V$4),SUMIFS(Investors!$Q:$Q,Investors!$A:$A,$A215,Investors!$G:$G,$B215),0)</f>
        <v>0</v>
      </c>
      <c r="X215" s="4">
        <f>IF(AND(SUMIFS(Investors!$P:$P,Investors!$A:$A,$A215,Investors!$G:$G,$B215)-$B$2&lt;=X$4,SUMIFS(Investors!$P:$P,Investors!$A:$A,$A215,Investors!$G:$G,$B215)-$B$2&gt;W$4),SUMIFS(Investors!$Q:$Q,Investors!$A:$A,$A215,Investors!$G:$G,$B215),0)</f>
        <v>0</v>
      </c>
      <c r="Y215" s="4">
        <f>IF(AND(SUMIFS(Investors!$P:$P,Investors!$A:$A,$A215,Investors!$G:$G,$B215)-$B$2&lt;=Y$4,SUMIFS(Investors!$P:$P,Investors!$A:$A,$A215,Investors!$G:$G,$B215)-$B$2&gt;X$4),SUMIFS(Investors!$Q:$Q,Investors!$A:$A,$A215,Investors!$G:$G,$B215),0)</f>
        <v>0</v>
      </c>
      <c r="Z215" s="4">
        <f>IF(AND(SUMIFS(Investors!$P:$P,Investors!$A:$A,$A215,Investors!$G:$G,$B215)-$B$2&lt;=Z$4,SUMIFS(Investors!$P:$P,Investors!$A:$A,$A215,Investors!$G:$G,$B215)-$B$2&gt;Y$4),SUMIFS(Investors!$Q:$Q,Investors!$A:$A,$A215,Investors!$G:$G,$B215),0)</f>
        <v>0</v>
      </c>
      <c r="AA215" s="4">
        <f>IF(AND(SUMIFS(Investors!$P:$P,Investors!$A:$A,$A215,Investors!$G:$G,$B215)-$B$2&lt;=AA$4,SUMIFS(Investors!$P:$P,Investors!$A:$A,$A215,Investors!$G:$G,$B215)-$B$2&gt;Z$4),SUMIFS(Investors!$Q:$Q,Investors!$A:$A,$A215,Investors!$G:$G,$B215),0)</f>
        <v>0</v>
      </c>
      <c r="AB215" s="4">
        <f>IF(AND(SUMIFS(Investors!$P:$P,Investors!$A:$A,$A215,Investors!$G:$G,$B215)-$B$2&lt;=AB$4,SUMIFS(Investors!$P:$P,Investors!$A:$A,$A215,Investors!$G:$G,$B215)-$B$2&gt;AA$4),SUMIFS(Investors!$Q:$Q,Investors!$A:$A,$A215,Investors!$G:$G,$B215),0)</f>
        <v>0</v>
      </c>
      <c r="AC215" s="4">
        <f>IF(AND(SUMIFS(Investors!$P:$P,Investors!$A:$A,$A215,Investors!$G:$G,$B215)-$B$2&lt;=AC$4,SUMIFS(Investors!$P:$P,Investors!$A:$A,$A215,Investors!$G:$G,$B215)-$B$2&gt;AB$4),SUMIFS(Investors!$Q:$Q,Investors!$A:$A,$A215,Investors!$G:$G,$B215),0)</f>
        <v>0</v>
      </c>
    </row>
    <row r="216" spans="1:29">
      <c r="A216" t="s">
        <v>474</v>
      </c>
      <c r="B216" t="s">
        <v>40</v>
      </c>
      <c r="C216" s="4">
        <f t="shared" si="4"/>
        <v>0</v>
      </c>
      <c r="E216" s="4">
        <f>IF(AND(SUMIFS(Investors!$P:$P,Investors!$A:$A,$A216,Investors!$G:$G,$B216)-$B$2&lt;=E$4,SUMIFS(Investors!$P:$P,Investors!$A:$A,$A216,Investors!$G:$G,$B216)-$B$2&gt;D$4),SUMIFS(Investors!$Q:$Q,Investors!$A:$A,$A216,Investors!$G:$G,$B216),0)</f>
        <v>0</v>
      </c>
      <c r="F216" s="4">
        <f>IF(AND(SUMIFS(Investors!$P:$P,Investors!$A:$A,$A216,Investors!$G:$G,$B216)-$B$2&lt;=F$4,SUMIFS(Investors!$P:$P,Investors!$A:$A,$A216,Investors!$G:$G,$B216)-$B$2&gt;E$4),SUMIFS(Investors!$Q:$Q,Investors!$A:$A,$A216,Investors!$G:$G,$B216),0)</f>
        <v>0</v>
      </c>
      <c r="G216" s="4">
        <f>IF(AND(SUMIFS(Investors!$P:$P,Investors!$A:$A,$A216,Investors!$G:$G,$B216)-$B$2&lt;=G$4,SUMIFS(Investors!$P:$P,Investors!$A:$A,$A216,Investors!$G:$G,$B216)-$B$2&gt;F$4),SUMIFS(Investors!$Q:$Q,Investors!$A:$A,$A216,Investors!$G:$G,$B216),0)</f>
        <v>0</v>
      </c>
      <c r="H216" s="4">
        <f>IF(AND(SUMIFS(Investors!$P:$P,Investors!$A:$A,$A216,Investors!$G:$G,$B216)-$B$2&lt;=H$4,SUMIFS(Investors!$P:$P,Investors!$A:$A,$A216,Investors!$G:$G,$B216)-$B$2&gt;G$4),SUMIFS(Investors!$Q:$Q,Investors!$A:$A,$A216,Investors!$G:$G,$B216),0)</f>
        <v>0</v>
      </c>
      <c r="I216" s="4">
        <f>IF(AND(SUMIFS(Investors!$P:$P,Investors!$A:$A,$A216,Investors!$G:$G,$B216)-$B$2&lt;=I$4,SUMIFS(Investors!$P:$P,Investors!$A:$A,$A216,Investors!$G:$G,$B216)-$B$2&gt;H$4),SUMIFS(Investors!$Q:$Q,Investors!$A:$A,$A216,Investors!$G:$G,$B216),0)</f>
        <v>0</v>
      </c>
      <c r="J216" s="4">
        <f>IF(AND(SUMIFS(Investors!$P:$P,Investors!$A:$A,$A216,Investors!$G:$G,$B216)-$B$2&lt;=J$4,SUMIFS(Investors!$P:$P,Investors!$A:$A,$A216,Investors!$G:$G,$B216)-$B$2&gt;I$4),SUMIFS(Investors!$Q:$Q,Investors!$A:$A,$A216,Investors!$G:$G,$B216),0)</f>
        <v>0</v>
      </c>
      <c r="K216" s="4">
        <f>IF(AND(SUMIFS(Investors!$P:$P,Investors!$A:$A,$A216,Investors!$G:$G,$B216)-$B$2&lt;=K$4,SUMIFS(Investors!$P:$P,Investors!$A:$A,$A216,Investors!$G:$G,$B216)-$B$2&gt;J$4),SUMIFS(Investors!$Q:$Q,Investors!$A:$A,$A216,Investors!$G:$G,$B216),0)</f>
        <v>0</v>
      </c>
      <c r="L216" s="4">
        <f>IF(AND(SUMIFS(Investors!$P:$P,Investors!$A:$A,$A216,Investors!$G:$G,$B216)-$B$2&lt;=L$4,SUMIFS(Investors!$P:$P,Investors!$A:$A,$A216,Investors!$G:$G,$B216)-$B$2&gt;K$4),SUMIFS(Investors!$Q:$Q,Investors!$A:$A,$A216,Investors!$G:$G,$B216),0)</f>
        <v>0</v>
      </c>
      <c r="M216" s="4">
        <f>IF(AND(SUMIFS(Investors!$P:$P,Investors!$A:$A,$A216,Investors!$G:$G,$B216)-$B$2&lt;=M$4,SUMIFS(Investors!$P:$P,Investors!$A:$A,$A216,Investors!$G:$G,$B216)-$B$2&gt;L$4),SUMIFS(Investors!$Q:$Q,Investors!$A:$A,$A216,Investors!$G:$G,$B216),0)</f>
        <v>0</v>
      </c>
      <c r="N216" s="4">
        <f>IF(AND(SUMIFS(Investors!$P:$P,Investors!$A:$A,$A216,Investors!$G:$G,$B216)-$B$2&lt;=N$4,SUMIFS(Investors!$P:$P,Investors!$A:$A,$A216,Investors!$G:$G,$B216)-$B$2&gt;M$4),SUMIFS(Investors!$Q:$Q,Investors!$A:$A,$A216,Investors!$G:$G,$B216),0)</f>
        <v>0</v>
      </c>
      <c r="O216" s="4">
        <f>IF(AND(SUMIFS(Investors!$P:$P,Investors!$A:$A,$A216,Investors!$G:$G,$B216)-$B$2&lt;=O$4,SUMIFS(Investors!$P:$P,Investors!$A:$A,$A216,Investors!$G:$G,$B216)-$B$2&gt;N$4),SUMIFS(Investors!$Q:$Q,Investors!$A:$A,$A216,Investors!$G:$G,$B216),0)</f>
        <v>0</v>
      </c>
      <c r="P216" s="4">
        <f>IF(AND(SUMIFS(Investors!$P:$P,Investors!$A:$A,$A216,Investors!$G:$G,$B216)-$B$2&lt;=P$4,SUMIFS(Investors!$P:$P,Investors!$A:$A,$A216,Investors!$G:$G,$B216)-$B$2&gt;O$4),SUMIFS(Investors!$Q:$Q,Investors!$A:$A,$A216,Investors!$G:$G,$B216),0)</f>
        <v>0</v>
      </c>
      <c r="Q216" s="4">
        <f>IF(AND(SUMIFS(Investors!$P:$P,Investors!$A:$A,$A216,Investors!$G:$G,$B216)-$B$2&lt;=Q$4,SUMIFS(Investors!$P:$P,Investors!$A:$A,$A216,Investors!$G:$G,$B216)-$B$2&gt;P$4),SUMIFS(Investors!$Q:$Q,Investors!$A:$A,$A216,Investors!$G:$G,$B216),0)</f>
        <v>0</v>
      </c>
      <c r="R216" s="4">
        <f>IF(AND(SUMIFS(Investors!$P:$P,Investors!$A:$A,$A216,Investors!$G:$G,$B216)-$B$2&lt;=R$4,SUMIFS(Investors!$P:$P,Investors!$A:$A,$A216,Investors!$G:$G,$B216)-$B$2&gt;Q$4),SUMIFS(Investors!$Q:$Q,Investors!$A:$A,$A216,Investors!$G:$G,$B216),0)</f>
        <v>0</v>
      </c>
      <c r="S216" s="4">
        <f>IF(AND(SUMIFS(Investors!$P:$P,Investors!$A:$A,$A216,Investors!$G:$G,$B216)-$B$2&lt;=S$4,SUMIFS(Investors!$P:$P,Investors!$A:$A,$A216,Investors!$G:$G,$B216)-$B$2&gt;R$4),SUMIFS(Investors!$Q:$Q,Investors!$A:$A,$A216,Investors!$G:$G,$B216),0)</f>
        <v>0</v>
      </c>
      <c r="T216" s="4">
        <f>IF(AND(SUMIFS(Investors!$P:$P,Investors!$A:$A,$A216,Investors!$G:$G,$B216)-$B$2&lt;=T$4,SUMIFS(Investors!$P:$P,Investors!$A:$A,$A216,Investors!$G:$G,$B216)-$B$2&gt;S$4),SUMIFS(Investors!$Q:$Q,Investors!$A:$A,$A216,Investors!$G:$G,$B216),0)</f>
        <v>0</v>
      </c>
      <c r="U216" s="4">
        <f>IF(AND(SUMIFS(Investors!$P:$P,Investors!$A:$A,$A216,Investors!$G:$G,$B216)-$B$2&lt;=U$4,SUMIFS(Investors!$P:$P,Investors!$A:$A,$A216,Investors!$G:$G,$B216)-$B$2&gt;T$4),SUMIFS(Investors!$Q:$Q,Investors!$A:$A,$A216,Investors!$G:$G,$B216),0)</f>
        <v>0</v>
      </c>
      <c r="V216" s="4">
        <f>IF(AND(SUMIFS(Investors!$P:$P,Investors!$A:$A,$A216,Investors!$G:$G,$B216)-$B$2&lt;=V$4,SUMIFS(Investors!$P:$P,Investors!$A:$A,$A216,Investors!$G:$G,$B216)-$B$2&gt;U$4),SUMIFS(Investors!$Q:$Q,Investors!$A:$A,$A216,Investors!$G:$G,$B216),0)</f>
        <v>0</v>
      </c>
      <c r="W216" s="4">
        <f>IF(AND(SUMIFS(Investors!$P:$P,Investors!$A:$A,$A216,Investors!$G:$G,$B216)-$B$2&lt;=W$4,SUMIFS(Investors!$P:$P,Investors!$A:$A,$A216,Investors!$G:$G,$B216)-$B$2&gt;V$4),SUMIFS(Investors!$Q:$Q,Investors!$A:$A,$A216,Investors!$G:$G,$B216),0)</f>
        <v>0</v>
      </c>
      <c r="X216" s="4">
        <f>IF(AND(SUMIFS(Investors!$P:$P,Investors!$A:$A,$A216,Investors!$G:$G,$B216)-$B$2&lt;=X$4,SUMIFS(Investors!$P:$P,Investors!$A:$A,$A216,Investors!$G:$G,$B216)-$B$2&gt;W$4),SUMIFS(Investors!$Q:$Q,Investors!$A:$A,$A216,Investors!$G:$G,$B216),0)</f>
        <v>0</v>
      </c>
      <c r="Y216" s="4">
        <f>IF(AND(SUMIFS(Investors!$P:$P,Investors!$A:$A,$A216,Investors!$G:$G,$B216)-$B$2&lt;=Y$4,SUMIFS(Investors!$P:$P,Investors!$A:$A,$A216,Investors!$G:$G,$B216)-$B$2&gt;X$4),SUMIFS(Investors!$Q:$Q,Investors!$A:$A,$A216,Investors!$G:$G,$B216),0)</f>
        <v>0</v>
      </c>
      <c r="Z216" s="4">
        <f>IF(AND(SUMIFS(Investors!$P:$P,Investors!$A:$A,$A216,Investors!$G:$G,$B216)-$B$2&lt;=Z$4,SUMIFS(Investors!$P:$P,Investors!$A:$A,$A216,Investors!$G:$G,$B216)-$B$2&gt;Y$4),SUMIFS(Investors!$Q:$Q,Investors!$A:$A,$A216,Investors!$G:$G,$B216),0)</f>
        <v>0</v>
      </c>
      <c r="AA216" s="4">
        <f>IF(AND(SUMIFS(Investors!$P:$P,Investors!$A:$A,$A216,Investors!$G:$G,$B216)-$B$2&lt;=AA$4,SUMIFS(Investors!$P:$P,Investors!$A:$A,$A216,Investors!$G:$G,$B216)-$B$2&gt;Z$4),SUMIFS(Investors!$Q:$Q,Investors!$A:$A,$A216,Investors!$G:$G,$B216),0)</f>
        <v>0</v>
      </c>
      <c r="AB216" s="4">
        <f>IF(AND(SUMIFS(Investors!$P:$P,Investors!$A:$A,$A216,Investors!$G:$G,$B216)-$B$2&lt;=AB$4,SUMIFS(Investors!$P:$P,Investors!$A:$A,$A216,Investors!$G:$G,$B216)-$B$2&gt;AA$4),SUMIFS(Investors!$Q:$Q,Investors!$A:$A,$A216,Investors!$G:$G,$B216),0)</f>
        <v>0</v>
      </c>
      <c r="AC216" s="4">
        <f>IF(AND(SUMIFS(Investors!$P:$P,Investors!$A:$A,$A216,Investors!$G:$G,$B216)-$B$2&lt;=AC$4,SUMIFS(Investors!$P:$P,Investors!$A:$A,$A216,Investors!$G:$G,$B216)-$B$2&gt;AB$4),SUMIFS(Investors!$Q:$Q,Investors!$A:$A,$A216,Investors!$G:$G,$B216),0)</f>
        <v>0</v>
      </c>
    </row>
    <row r="217" spans="1:29">
      <c r="A217" t="s">
        <v>474</v>
      </c>
      <c r="B217" t="s">
        <v>110</v>
      </c>
      <c r="C217" s="4">
        <f t="shared" si="4"/>
        <v>0</v>
      </c>
      <c r="E217" s="4">
        <f>IF(AND(SUMIFS(Investors!$P:$P,Investors!$A:$A,$A217,Investors!$G:$G,$B217)-$B$2&lt;=E$4,SUMIFS(Investors!$P:$P,Investors!$A:$A,$A217,Investors!$G:$G,$B217)-$B$2&gt;D$4),SUMIFS(Investors!$Q:$Q,Investors!$A:$A,$A217,Investors!$G:$G,$B217),0)</f>
        <v>0</v>
      </c>
      <c r="F217" s="4">
        <f>IF(AND(SUMIFS(Investors!$P:$P,Investors!$A:$A,$A217,Investors!$G:$G,$B217)-$B$2&lt;=F$4,SUMIFS(Investors!$P:$P,Investors!$A:$A,$A217,Investors!$G:$G,$B217)-$B$2&gt;E$4),SUMIFS(Investors!$Q:$Q,Investors!$A:$A,$A217,Investors!$G:$G,$B217),0)</f>
        <v>0</v>
      </c>
      <c r="G217" s="4">
        <f>IF(AND(SUMIFS(Investors!$P:$P,Investors!$A:$A,$A217,Investors!$G:$G,$B217)-$B$2&lt;=G$4,SUMIFS(Investors!$P:$P,Investors!$A:$A,$A217,Investors!$G:$G,$B217)-$B$2&gt;F$4),SUMIFS(Investors!$Q:$Q,Investors!$A:$A,$A217,Investors!$G:$G,$B217),0)</f>
        <v>0</v>
      </c>
      <c r="H217" s="4">
        <f>IF(AND(SUMIFS(Investors!$P:$P,Investors!$A:$A,$A217,Investors!$G:$G,$B217)-$B$2&lt;=H$4,SUMIFS(Investors!$P:$P,Investors!$A:$A,$A217,Investors!$G:$G,$B217)-$B$2&gt;G$4),SUMIFS(Investors!$Q:$Q,Investors!$A:$A,$A217,Investors!$G:$G,$B217),0)</f>
        <v>0</v>
      </c>
      <c r="I217" s="4">
        <f>IF(AND(SUMIFS(Investors!$P:$P,Investors!$A:$A,$A217,Investors!$G:$G,$B217)-$B$2&lt;=I$4,SUMIFS(Investors!$P:$P,Investors!$A:$A,$A217,Investors!$G:$G,$B217)-$B$2&gt;H$4),SUMIFS(Investors!$Q:$Q,Investors!$A:$A,$A217,Investors!$G:$G,$B217),0)</f>
        <v>0</v>
      </c>
      <c r="J217" s="4">
        <f>IF(AND(SUMIFS(Investors!$P:$P,Investors!$A:$A,$A217,Investors!$G:$G,$B217)-$B$2&lt;=J$4,SUMIFS(Investors!$P:$P,Investors!$A:$A,$A217,Investors!$G:$G,$B217)-$B$2&gt;I$4),SUMIFS(Investors!$Q:$Q,Investors!$A:$A,$A217,Investors!$G:$G,$B217),0)</f>
        <v>0</v>
      </c>
      <c r="K217" s="4">
        <f>IF(AND(SUMIFS(Investors!$P:$P,Investors!$A:$A,$A217,Investors!$G:$G,$B217)-$B$2&lt;=K$4,SUMIFS(Investors!$P:$P,Investors!$A:$A,$A217,Investors!$G:$G,$B217)-$B$2&gt;J$4),SUMIFS(Investors!$Q:$Q,Investors!$A:$A,$A217,Investors!$G:$G,$B217),0)</f>
        <v>0</v>
      </c>
      <c r="L217" s="4">
        <f>IF(AND(SUMIFS(Investors!$P:$P,Investors!$A:$A,$A217,Investors!$G:$G,$B217)-$B$2&lt;=L$4,SUMIFS(Investors!$P:$P,Investors!$A:$A,$A217,Investors!$G:$G,$B217)-$B$2&gt;K$4),SUMIFS(Investors!$Q:$Q,Investors!$A:$A,$A217,Investors!$G:$G,$B217),0)</f>
        <v>0</v>
      </c>
      <c r="M217" s="4">
        <f>IF(AND(SUMIFS(Investors!$P:$P,Investors!$A:$A,$A217,Investors!$G:$G,$B217)-$B$2&lt;=M$4,SUMIFS(Investors!$P:$P,Investors!$A:$A,$A217,Investors!$G:$G,$B217)-$B$2&gt;L$4),SUMIFS(Investors!$Q:$Q,Investors!$A:$A,$A217,Investors!$G:$G,$B217),0)</f>
        <v>0</v>
      </c>
      <c r="N217" s="4">
        <f>IF(AND(SUMIFS(Investors!$P:$P,Investors!$A:$A,$A217,Investors!$G:$G,$B217)-$B$2&lt;=N$4,SUMIFS(Investors!$P:$P,Investors!$A:$A,$A217,Investors!$G:$G,$B217)-$B$2&gt;M$4),SUMIFS(Investors!$Q:$Q,Investors!$A:$A,$A217,Investors!$G:$G,$B217),0)</f>
        <v>0</v>
      </c>
      <c r="O217" s="4">
        <f>IF(AND(SUMIFS(Investors!$P:$P,Investors!$A:$A,$A217,Investors!$G:$G,$B217)-$B$2&lt;=O$4,SUMIFS(Investors!$P:$P,Investors!$A:$A,$A217,Investors!$G:$G,$B217)-$B$2&gt;N$4),SUMIFS(Investors!$Q:$Q,Investors!$A:$A,$A217,Investors!$G:$G,$B217),0)</f>
        <v>0</v>
      </c>
      <c r="P217" s="4">
        <f>IF(AND(SUMIFS(Investors!$P:$P,Investors!$A:$A,$A217,Investors!$G:$G,$B217)-$B$2&lt;=P$4,SUMIFS(Investors!$P:$P,Investors!$A:$A,$A217,Investors!$G:$G,$B217)-$B$2&gt;O$4),SUMIFS(Investors!$Q:$Q,Investors!$A:$A,$A217,Investors!$G:$G,$B217),0)</f>
        <v>0</v>
      </c>
      <c r="Q217" s="4">
        <f>IF(AND(SUMIFS(Investors!$P:$P,Investors!$A:$A,$A217,Investors!$G:$G,$B217)-$B$2&lt;=Q$4,SUMIFS(Investors!$P:$P,Investors!$A:$A,$A217,Investors!$G:$G,$B217)-$B$2&gt;P$4),SUMIFS(Investors!$Q:$Q,Investors!$A:$A,$A217,Investors!$G:$G,$B217),0)</f>
        <v>0</v>
      </c>
      <c r="R217" s="4">
        <f>IF(AND(SUMIFS(Investors!$P:$P,Investors!$A:$A,$A217,Investors!$G:$G,$B217)-$B$2&lt;=R$4,SUMIFS(Investors!$P:$P,Investors!$A:$A,$A217,Investors!$G:$G,$B217)-$B$2&gt;Q$4),SUMIFS(Investors!$Q:$Q,Investors!$A:$A,$A217,Investors!$G:$G,$B217),0)</f>
        <v>0</v>
      </c>
      <c r="S217" s="4">
        <f>IF(AND(SUMIFS(Investors!$P:$P,Investors!$A:$A,$A217,Investors!$G:$G,$B217)-$B$2&lt;=S$4,SUMIFS(Investors!$P:$P,Investors!$A:$A,$A217,Investors!$G:$G,$B217)-$B$2&gt;R$4),SUMIFS(Investors!$Q:$Q,Investors!$A:$A,$A217,Investors!$G:$G,$B217),0)</f>
        <v>0</v>
      </c>
      <c r="T217" s="4">
        <f>IF(AND(SUMIFS(Investors!$P:$P,Investors!$A:$A,$A217,Investors!$G:$G,$B217)-$B$2&lt;=T$4,SUMIFS(Investors!$P:$P,Investors!$A:$A,$A217,Investors!$G:$G,$B217)-$B$2&gt;S$4),SUMIFS(Investors!$Q:$Q,Investors!$A:$A,$A217,Investors!$G:$G,$B217),0)</f>
        <v>0</v>
      </c>
      <c r="U217" s="4">
        <f>IF(AND(SUMIFS(Investors!$P:$P,Investors!$A:$A,$A217,Investors!$G:$G,$B217)-$B$2&lt;=U$4,SUMIFS(Investors!$P:$P,Investors!$A:$A,$A217,Investors!$G:$G,$B217)-$B$2&gt;T$4),SUMIFS(Investors!$Q:$Q,Investors!$A:$A,$A217,Investors!$G:$G,$B217),0)</f>
        <v>0</v>
      </c>
      <c r="V217" s="4">
        <f>IF(AND(SUMIFS(Investors!$P:$P,Investors!$A:$A,$A217,Investors!$G:$G,$B217)-$B$2&lt;=V$4,SUMIFS(Investors!$P:$P,Investors!$A:$A,$A217,Investors!$G:$G,$B217)-$B$2&gt;U$4),SUMIFS(Investors!$Q:$Q,Investors!$A:$A,$A217,Investors!$G:$G,$B217),0)</f>
        <v>0</v>
      </c>
      <c r="W217" s="4">
        <f>IF(AND(SUMIFS(Investors!$P:$P,Investors!$A:$A,$A217,Investors!$G:$G,$B217)-$B$2&lt;=W$4,SUMIFS(Investors!$P:$P,Investors!$A:$A,$A217,Investors!$G:$G,$B217)-$B$2&gt;V$4),SUMIFS(Investors!$Q:$Q,Investors!$A:$A,$A217,Investors!$G:$G,$B217),0)</f>
        <v>0</v>
      </c>
      <c r="X217" s="4">
        <f>IF(AND(SUMIFS(Investors!$P:$P,Investors!$A:$A,$A217,Investors!$G:$G,$B217)-$B$2&lt;=X$4,SUMIFS(Investors!$P:$P,Investors!$A:$A,$A217,Investors!$G:$G,$B217)-$B$2&gt;W$4),SUMIFS(Investors!$Q:$Q,Investors!$A:$A,$A217,Investors!$G:$G,$B217),0)</f>
        <v>0</v>
      </c>
      <c r="Y217" s="4">
        <f>IF(AND(SUMIFS(Investors!$P:$P,Investors!$A:$A,$A217,Investors!$G:$G,$B217)-$B$2&lt;=Y$4,SUMIFS(Investors!$P:$P,Investors!$A:$A,$A217,Investors!$G:$G,$B217)-$B$2&gt;X$4),SUMIFS(Investors!$Q:$Q,Investors!$A:$A,$A217,Investors!$G:$G,$B217),0)</f>
        <v>0</v>
      </c>
      <c r="Z217" s="4">
        <f>IF(AND(SUMIFS(Investors!$P:$P,Investors!$A:$A,$A217,Investors!$G:$G,$B217)-$B$2&lt;=Z$4,SUMIFS(Investors!$P:$P,Investors!$A:$A,$A217,Investors!$G:$G,$B217)-$B$2&gt;Y$4),SUMIFS(Investors!$Q:$Q,Investors!$A:$A,$A217,Investors!$G:$G,$B217),0)</f>
        <v>0</v>
      </c>
      <c r="AA217" s="4">
        <f>IF(AND(SUMIFS(Investors!$P:$P,Investors!$A:$A,$A217,Investors!$G:$G,$B217)-$B$2&lt;=AA$4,SUMIFS(Investors!$P:$P,Investors!$A:$A,$A217,Investors!$G:$G,$B217)-$B$2&gt;Z$4),SUMIFS(Investors!$Q:$Q,Investors!$A:$A,$A217,Investors!$G:$G,$B217),0)</f>
        <v>0</v>
      </c>
      <c r="AB217" s="4">
        <f>IF(AND(SUMIFS(Investors!$P:$P,Investors!$A:$A,$A217,Investors!$G:$G,$B217)-$B$2&lt;=AB$4,SUMIFS(Investors!$P:$P,Investors!$A:$A,$A217,Investors!$G:$G,$B217)-$B$2&gt;AA$4),SUMIFS(Investors!$Q:$Q,Investors!$A:$A,$A217,Investors!$G:$G,$B217),0)</f>
        <v>0</v>
      </c>
      <c r="AC217" s="4">
        <f>IF(AND(SUMIFS(Investors!$P:$P,Investors!$A:$A,$A217,Investors!$G:$G,$B217)-$B$2&lt;=AC$4,SUMIFS(Investors!$P:$P,Investors!$A:$A,$A217,Investors!$G:$G,$B217)-$B$2&gt;AB$4),SUMIFS(Investors!$Q:$Q,Investors!$A:$A,$A217,Investors!$G:$G,$B217),0)</f>
        <v>0</v>
      </c>
    </row>
    <row r="218" spans="1:29">
      <c r="A218" t="s">
        <v>477</v>
      </c>
      <c r="B218" t="s">
        <v>56</v>
      </c>
      <c r="C218" s="4">
        <f t="shared" si="4"/>
        <v>0</v>
      </c>
      <c r="E218" s="4">
        <f>IF(AND(SUMIFS(Investors!$P:$P,Investors!$A:$A,$A218,Investors!$G:$G,$B218)-$B$2&lt;=E$4,SUMIFS(Investors!$P:$P,Investors!$A:$A,$A218,Investors!$G:$G,$B218)-$B$2&gt;D$4),SUMIFS(Investors!$Q:$Q,Investors!$A:$A,$A218,Investors!$G:$G,$B218),0)</f>
        <v>0</v>
      </c>
      <c r="F218" s="4">
        <f>IF(AND(SUMIFS(Investors!$P:$P,Investors!$A:$A,$A218,Investors!$G:$G,$B218)-$B$2&lt;=F$4,SUMIFS(Investors!$P:$P,Investors!$A:$A,$A218,Investors!$G:$G,$B218)-$B$2&gt;E$4),SUMIFS(Investors!$Q:$Q,Investors!$A:$A,$A218,Investors!$G:$G,$B218),0)</f>
        <v>0</v>
      </c>
      <c r="G218" s="4">
        <f>IF(AND(SUMIFS(Investors!$P:$P,Investors!$A:$A,$A218,Investors!$G:$G,$B218)-$B$2&lt;=G$4,SUMIFS(Investors!$P:$P,Investors!$A:$A,$A218,Investors!$G:$G,$B218)-$B$2&gt;F$4),SUMIFS(Investors!$Q:$Q,Investors!$A:$A,$A218,Investors!$G:$G,$B218),0)</f>
        <v>0</v>
      </c>
      <c r="H218" s="4">
        <f>IF(AND(SUMIFS(Investors!$P:$P,Investors!$A:$A,$A218,Investors!$G:$G,$B218)-$B$2&lt;=H$4,SUMIFS(Investors!$P:$P,Investors!$A:$A,$A218,Investors!$G:$G,$B218)-$B$2&gt;G$4),SUMIFS(Investors!$Q:$Q,Investors!$A:$A,$A218,Investors!$G:$G,$B218),0)</f>
        <v>0</v>
      </c>
      <c r="I218" s="4">
        <f>IF(AND(SUMIFS(Investors!$P:$P,Investors!$A:$A,$A218,Investors!$G:$G,$B218)-$B$2&lt;=I$4,SUMIFS(Investors!$P:$P,Investors!$A:$A,$A218,Investors!$G:$G,$B218)-$B$2&gt;H$4),SUMIFS(Investors!$Q:$Q,Investors!$A:$A,$A218,Investors!$G:$G,$B218),0)</f>
        <v>0</v>
      </c>
      <c r="J218" s="4">
        <f>IF(AND(SUMIFS(Investors!$P:$P,Investors!$A:$A,$A218,Investors!$G:$G,$B218)-$B$2&lt;=J$4,SUMIFS(Investors!$P:$P,Investors!$A:$A,$A218,Investors!$G:$G,$B218)-$B$2&gt;I$4),SUMIFS(Investors!$Q:$Q,Investors!$A:$A,$A218,Investors!$G:$G,$B218),0)</f>
        <v>0</v>
      </c>
      <c r="K218" s="4">
        <f>IF(AND(SUMIFS(Investors!$P:$P,Investors!$A:$A,$A218,Investors!$G:$G,$B218)-$B$2&lt;=K$4,SUMIFS(Investors!$P:$P,Investors!$A:$A,$A218,Investors!$G:$G,$B218)-$B$2&gt;J$4),SUMIFS(Investors!$Q:$Q,Investors!$A:$A,$A218,Investors!$G:$G,$B218),0)</f>
        <v>0</v>
      </c>
      <c r="L218" s="4">
        <f>IF(AND(SUMIFS(Investors!$P:$P,Investors!$A:$A,$A218,Investors!$G:$G,$B218)-$B$2&lt;=L$4,SUMIFS(Investors!$P:$P,Investors!$A:$A,$A218,Investors!$G:$G,$B218)-$B$2&gt;K$4),SUMIFS(Investors!$Q:$Q,Investors!$A:$A,$A218,Investors!$G:$G,$B218),0)</f>
        <v>0</v>
      </c>
      <c r="M218" s="4">
        <f>IF(AND(SUMIFS(Investors!$P:$P,Investors!$A:$A,$A218,Investors!$G:$G,$B218)-$B$2&lt;=M$4,SUMIFS(Investors!$P:$P,Investors!$A:$A,$A218,Investors!$G:$G,$B218)-$B$2&gt;L$4),SUMIFS(Investors!$Q:$Q,Investors!$A:$A,$A218,Investors!$G:$G,$B218),0)</f>
        <v>0</v>
      </c>
      <c r="N218" s="4">
        <f>IF(AND(SUMIFS(Investors!$P:$P,Investors!$A:$A,$A218,Investors!$G:$G,$B218)-$B$2&lt;=N$4,SUMIFS(Investors!$P:$P,Investors!$A:$A,$A218,Investors!$G:$G,$B218)-$B$2&gt;M$4),SUMIFS(Investors!$Q:$Q,Investors!$A:$A,$A218,Investors!$G:$G,$B218),0)</f>
        <v>0</v>
      </c>
      <c r="O218" s="4">
        <f>IF(AND(SUMIFS(Investors!$P:$P,Investors!$A:$A,$A218,Investors!$G:$G,$B218)-$B$2&lt;=O$4,SUMIFS(Investors!$P:$P,Investors!$A:$A,$A218,Investors!$G:$G,$B218)-$B$2&gt;N$4),SUMIFS(Investors!$Q:$Q,Investors!$A:$A,$A218,Investors!$G:$G,$B218),0)</f>
        <v>0</v>
      </c>
      <c r="P218" s="4">
        <f>IF(AND(SUMIFS(Investors!$P:$P,Investors!$A:$A,$A218,Investors!$G:$G,$B218)-$B$2&lt;=P$4,SUMIFS(Investors!$P:$P,Investors!$A:$A,$A218,Investors!$G:$G,$B218)-$B$2&gt;O$4),SUMIFS(Investors!$Q:$Q,Investors!$A:$A,$A218,Investors!$G:$G,$B218),0)</f>
        <v>0</v>
      </c>
      <c r="Q218" s="4">
        <f>IF(AND(SUMIFS(Investors!$P:$P,Investors!$A:$A,$A218,Investors!$G:$G,$B218)-$B$2&lt;=Q$4,SUMIFS(Investors!$P:$P,Investors!$A:$A,$A218,Investors!$G:$G,$B218)-$B$2&gt;P$4),SUMIFS(Investors!$Q:$Q,Investors!$A:$A,$A218,Investors!$G:$G,$B218),0)</f>
        <v>0</v>
      </c>
      <c r="R218" s="4">
        <f>IF(AND(SUMIFS(Investors!$P:$P,Investors!$A:$A,$A218,Investors!$G:$G,$B218)-$B$2&lt;=R$4,SUMIFS(Investors!$P:$P,Investors!$A:$A,$A218,Investors!$G:$G,$B218)-$B$2&gt;Q$4),SUMIFS(Investors!$Q:$Q,Investors!$A:$A,$A218,Investors!$G:$G,$B218),0)</f>
        <v>0</v>
      </c>
      <c r="S218" s="4">
        <f>IF(AND(SUMIFS(Investors!$P:$P,Investors!$A:$A,$A218,Investors!$G:$G,$B218)-$B$2&lt;=S$4,SUMIFS(Investors!$P:$P,Investors!$A:$A,$A218,Investors!$G:$G,$B218)-$B$2&gt;R$4),SUMIFS(Investors!$Q:$Q,Investors!$A:$A,$A218,Investors!$G:$G,$B218),0)</f>
        <v>0</v>
      </c>
      <c r="T218" s="4">
        <f>IF(AND(SUMIFS(Investors!$P:$P,Investors!$A:$A,$A218,Investors!$G:$G,$B218)-$B$2&lt;=T$4,SUMIFS(Investors!$P:$P,Investors!$A:$A,$A218,Investors!$G:$G,$B218)-$B$2&gt;S$4),SUMIFS(Investors!$Q:$Q,Investors!$A:$A,$A218,Investors!$G:$G,$B218),0)</f>
        <v>0</v>
      </c>
      <c r="U218" s="4">
        <f>IF(AND(SUMIFS(Investors!$P:$P,Investors!$A:$A,$A218,Investors!$G:$G,$B218)-$B$2&lt;=U$4,SUMIFS(Investors!$P:$P,Investors!$A:$A,$A218,Investors!$G:$G,$B218)-$B$2&gt;T$4),SUMIFS(Investors!$Q:$Q,Investors!$A:$A,$A218,Investors!$G:$G,$B218),0)</f>
        <v>0</v>
      </c>
      <c r="V218" s="4">
        <f>IF(AND(SUMIFS(Investors!$P:$P,Investors!$A:$A,$A218,Investors!$G:$G,$B218)-$B$2&lt;=V$4,SUMIFS(Investors!$P:$P,Investors!$A:$A,$A218,Investors!$G:$G,$B218)-$B$2&gt;U$4),SUMIFS(Investors!$Q:$Q,Investors!$A:$A,$A218,Investors!$G:$G,$B218),0)</f>
        <v>0</v>
      </c>
      <c r="W218" s="4">
        <f>IF(AND(SUMIFS(Investors!$P:$P,Investors!$A:$A,$A218,Investors!$G:$G,$B218)-$B$2&lt;=W$4,SUMIFS(Investors!$P:$P,Investors!$A:$A,$A218,Investors!$G:$G,$B218)-$B$2&gt;V$4),SUMIFS(Investors!$Q:$Q,Investors!$A:$A,$A218,Investors!$G:$G,$B218),0)</f>
        <v>0</v>
      </c>
      <c r="X218" s="4">
        <f>IF(AND(SUMIFS(Investors!$P:$P,Investors!$A:$A,$A218,Investors!$G:$G,$B218)-$B$2&lt;=X$4,SUMIFS(Investors!$P:$P,Investors!$A:$A,$A218,Investors!$G:$G,$B218)-$B$2&gt;W$4),SUMIFS(Investors!$Q:$Q,Investors!$A:$A,$A218,Investors!$G:$G,$B218),0)</f>
        <v>0</v>
      </c>
      <c r="Y218" s="4">
        <f>IF(AND(SUMIFS(Investors!$P:$P,Investors!$A:$A,$A218,Investors!$G:$G,$B218)-$B$2&lt;=Y$4,SUMIFS(Investors!$P:$P,Investors!$A:$A,$A218,Investors!$G:$G,$B218)-$B$2&gt;X$4),SUMIFS(Investors!$Q:$Q,Investors!$A:$A,$A218,Investors!$G:$G,$B218),0)</f>
        <v>0</v>
      </c>
      <c r="Z218" s="4">
        <f>IF(AND(SUMIFS(Investors!$P:$P,Investors!$A:$A,$A218,Investors!$G:$G,$B218)-$B$2&lt;=Z$4,SUMIFS(Investors!$P:$P,Investors!$A:$A,$A218,Investors!$G:$G,$B218)-$B$2&gt;Y$4),SUMIFS(Investors!$Q:$Q,Investors!$A:$A,$A218,Investors!$G:$G,$B218),0)</f>
        <v>0</v>
      </c>
      <c r="AA218" s="4">
        <f>IF(AND(SUMIFS(Investors!$P:$P,Investors!$A:$A,$A218,Investors!$G:$G,$B218)-$B$2&lt;=AA$4,SUMIFS(Investors!$P:$P,Investors!$A:$A,$A218,Investors!$G:$G,$B218)-$B$2&gt;Z$4),SUMIFS(Investors!$Q:$Q,Investors!$A:$A,$A218,Investors!$G:$G,$B218),0)</f>
        <v>0</v>
      </c>
      <c r="AB218" s="4">
        <f>IF(AND(SUMIFS(Investors!$P:$P,Investors!$A:$A,$A218,Investors!$G:$G,$B218)-$B$2&lt;=AB$4,SUMIFS(Investors!$P:$P,Investors!$A:$A,$A218,Investors!$G:$G,$B218)-$B$2&gt;AA$4),SUMIFS(Investors!$Q:$Q,Investors!$A:$A,$A218,Investors!$G:$G,$B218),0)</f>
        <v>0</v>
      </c>
      <c r="AC218" s="4">
        <f>IF(AND(SUMIFS(Investors!$P:$P,Investors!$A:$A,$A218,Investors!$G:$G,$B218)-$B$2&lt;=AC$4,SUMIFS(Investors!$P:$P,Investors!$A:$A,$A218,Investors!$G:$G,$B218)-$B$2&gt;AB$4),SUMIFS(Investors!$Q:$Q,Investors!$A:$A,$A218,Investors!$G:$G,$B218),0)</f>
        <v>0</v>
      </c>
    </row>
    <row r="219" spans="1:29">
      <c r="A219" t="s">
        <v>480</v>
      </c>
      <c r="B219" t="s">
        <v>117</v>
      </c>
      <c r="C219" s="4">
        <f t="shared" si="4"/>
        <v>0</v>
      </c>
      <c r="E219" s="4">
        <f>IF(AND(SUMIFS(Investors!$P:$P,Investors!$A:$A,$A219,Investors!$G:$G,$B219)-$B$2&lt;=E$4,SUMIFS(Investors!$P:$P,Investors!$A:$A,$A219,Investors!$G:$G,$B219)-$B$2&gt;D$4),SUMIFS(Investors!$Q:$Q,Investors!$A:$A,$A219,Investors!$G:$G,$B219),0)</f>
        <v>0</v>
      </c>
      <c r="F219" s="4">
        <f>IF(AND(SUMIFS(Investors!$P:$P,Investors!$A:$A,$A219,Investors!$G:$G,$B219)-$B$2&lt;=F$4,SUMIFS(Investors!$P:$P,Investors!$A:$A,$A219,Investors!$G:$G,$B219)-$B$2&gt;E$4),SUMIFS(Investors!$Q:$Q,Investors!$A:$A,$A219,Investors!$G:$G,$B219),0)</f>
        <v>0</v>
      </c>
      <c r="G219" s="4">
        <f>IF(AND(SUMIFS(Investors!$P:$P,Investors!$A:$A,$A219,Investors!$G:$G,$B219)-$B$2&lt;=G$4,SUMIFS(Investors!$P:$P,Investors!$A:$A,$A219,Investors!$G:$G,$B219)-$B$2&gt;F$4),SUMIFS(Investors!$Q:$Q,Investors!$A:$A,$A219,Investors!$G:$G,$B219),0)</f>
        <v>0</v>
      </c>
      <c r="H219" s="4">
        <f>IF(AND(SUMIFS(Investors!$P:$P,Investors!$A:$A,$A219,Investors!$G:$G,$B219)-$B$2&lt;=H$4,SUMIFS(Investors!$P:$P,Investors!$A:$A,$A219,Investors!$G:$G,$B219)-$B$2&gt;G$4),SUMIFS(Investors!$Q:$Q,Investors!$A:$A,$A219,Investors!$G:$G,$B219),0)</f>
        <v>0</v>
      </c>
      <c r="I219" s="4">
        <f>IF(AND(SUMIFS(Investors!$P:$P,Investors!$A:$A,$A219,Investors!$G:$G,$B219)-$B$2&lt;=I$4,SUMIFS(Investors!$P:$P,Investors!$A:$A,$A219,Investors!$G:$G,$B219)-$B$2&gt;H$4),SUMIFS(Investors!$Q:$Q,Investors!$A:$A,$A219,Investors!$G:$G,$B219),0)</f>
        <v>0</v>
      </c>
      <c r="J219" s="4">
        <f>IF(AND(SUMIFS(Investors!$P:$P,Investors!$A:$A,$A219,Investors!$G:$G,$B219)-$B$2&lt;=J$4,SUMIFS(Investors!$P:$P,Investors!$A:$A,$A219,Investors!$G:$G,$B219)-$B$2&gt;I$4),SUMIFS(Investors!$Q:$Q,Investors!$A:$A,$A219,Investors!$G:$G,$B219),0)</f>
        <v>0</v>
      </c>
      <c r="K219" s="4">
        <f>IF(AND(SUMIFS(Investors!$P:$P,Investors!$A:$A,$A219,Investors!$G:$G,$B219)-$B$2&lt;=K$4,SUMIFS(Investors!$P:$P,Investors!$A:$A,$A219,Investors!$G:$G,$B219)-$B$2&gt;J$4),SUMIFS(Investors!$Q:$Q,Investors!$A:$A,$A219,Investors!$G:$G,$B219),0)</f>
        <v>0</v>
      </c>
      <c r="L219" s="4">
        <f>IF(AND(SUMIFS(Investors!$P:$P,Investors!$A:$A,$A219,Investors!$G:$G,$B219)-$B$2&lt;=L$4,SUMIFS(Investors!$P:$P,Investors!$A:$A,$A219,Investors!$G:$G,$B219)-$B$2&gt;K$4),SUMIFS(Investors!$Q:$Q,Investors!$A:$A,$A219,Investors!$G:$G,$B219),0)</f>
        <v>0</v>
      </c>
      <c r="M219" s="4">
        <f>IF(AND(SUMIFS(Investors!$P:$P,Investors!$A:$A,$A219,Investors!$G:$G,$B219)-$B$2&lt;=M$4,SUMIFS(Investors!$P:$P,Investors!$A:$A,$A219,Investors!$G:$G,$B219)-$B$2&gt;L$4),SUMIFS(Investors!$Q:$Q,Investors!$A:$A,$A219,Investors!$G:$G,$B219),0)</f>
        <v>0</v>
      </c>
      <c r="N219" s="4">
        <f>IF(AND(SUMIFS(Investors!$P:$P,Investors!$A:$A,$A219,Investors!$G:$G,$B219)-$B$2&lt;=N$4,SUMIFS(Investors!$P:$P,Investors!$A:$A,$A219,Investors!$G:$G,$B219)-$B$2&gt;M$4),SUMIFS(Investors!$Q:$Q,Investors!$A:$A,$A219,Investors!$G:$G,$B219),0)</f>
        <v>0</v>
      </c>
      <c r="O219" s="4">
        <f>IF(AND(SUMIFS(Investors!$P:$P,Investors!$A:$A,$A219,Investors!$G:$G,$B219)-$B$2&lt;=O$4,SUMIFS(Investors!$P:$P,Investors!$A:$A,$A219,Investors!$G:$G,$B219)-$B$2&gt;N$4),SUMIFS(Investors!$Q:$Q,Investors!$A:$A,$A219,Investors!$G:$G,$B219),0)</f>
        <v>0</v>
      </c>
      <c r="P219" s="4">
        <f>IF(AND(SUMIFS(Investors!$P:$P,Investors!$A:$A,$A219,Investors!$G:$G,$B219)-$B$2&lt;=P$4,SUMIFS(Investors!$P:$P,Investors!$A:$A,$A219,Investors!$G:$G,$B219)-$B$2&gt;O$4),SUMIFS(Investors!$Q:$Q,Investors!$A:$A,$A219,Investors!$G:$G,$B219),0)</f>
        <v>0</v>
      </c>
      <c r="Q219" s="4">
        <f>IF(AND(SUMIFS(Investors!$P:$P,Investors!$A:$A,$A219,Investors!$G:$G,$B219)-$B$2&lt;=Q$4,SUMIFS(Investors!$P:$P,Investors!$A:$A,$A219,Investors!$G:$G,$B219)-$B$2&gt;P$4),SUMIFS(Investors!$Q:$Q,Investors!$A:$A,$A219,Investors!$G:$G,$B219),0)</f>
        <v>0</v>
      </c>
      <c r="R219" s="4">
        <f>IF(AND(SUMIFS(Investors!$P:$P,Investors!$A:$A,$A219,Investors!$G:$G,$B219)-$B$2&lt;=R$4,SUMIFS(Investors!$P:$P,Investors!$A:$A,$A219,Investors!$G:$G,$B219)-$B$2&gt;Q$4),SUMIFS(Investors!$Q:$Q,Investors!$A:$A,$A219,Investors!$G:$G,$B219),0)</f>
        <v>0</v>
      </c>
      <c r="S219" s="4">
        <f>IF(AND(SUMIFS(Investors!$P:$P,Investors!$A:$A,$A219,Investors!$G:$G,$B219)-$B$2&lt;=S$4,SUMIFS(Investors!$P:$P,Investors!$A:$A,$A219,Investors!$G:$G,$B219)-$B$2&gt;R$4),SUMIFS(Investors!$Q:$Q,Investors!$A:$A,$A219,Investors!$G:$G,$B219),0)</f>
        <v>0</v>
      </c>
      <c r="T219" s="4">
        <f>IF(AND(SUMIFS(Investors!$P:$P,Investors!$A:$A,$A219,Investors!$G:$G,$B219)-$B$2&lt;=T$4,SUMIFS(Investors!$P:$P,Investors!$A:$A,$A219,Investors!$G:$G,$B219)-$B$2&gt;S$4),SUMIFS(Investors!$Q:$Q,Investors!$A:$A,$A219,Investors!$G:$G,$B219),0)</f>
        <v>0</v>
      </c>
      <c r="U219" s="4">
        <f>IF(AND(SUMIFS(Investors!$P:$P,Investors!$A:$A,$A219,Investors!$G:$G,$B219)-$B$2&lt;=U$4,SUMIFS(Investors!$P:$P,Investors!$A:$A,$A219,Investors!$G:$G,$B219)-$B$2&gt;T$4),SUMIFS(Investors!$Q:$Q,Investors!$A:$A,$A219,Investors!$G:$G,$B219),0)</f>
        <v>0</v>
      </c>
      <c r="V219" s="4">
        <f>IF(AND(SUMIFS(Investors!$P:$P,Investors!$A:$A,$A219,Investors!$G:$G,$B219)-$B$2&lt;=V$4,SUMIFS(Investors!$P:$P,Investors!$A:$A,$A219,Investors!$G:$G,$B219)-$B$2&gt;U$4),SUMIFS(Investors!$Q:$Q,Investors!$A:$A,$A219,Investors!$G:$G,$B219),0)</f>
        <v>0</v>
      </c>
      <c r="W219" s="4">
        <f>IF(AND(SUMIFS(Investors!$P:$P,Investors!$A:$A,$A219,Investors!$G:$G,$B219)-$B$2&lt;=W$4,SUMIFS(Investors!$P:$P,Investors!$A:$A,$A219,Investors!$G:$G,$B219)-$B$2&gt;V$4),SUMIFS(Investors!$Q:$Q,Investors!$A:$A,$A219,Investors!$G:$G,$B219),0)</f>
        <v>0</v>
      </c>
      <c r="X219" s="4">
        <f>IF(AND(SUMIFS(Investors!$P:$P,Investors!$A:$A,$A219,Investors!$G:$G,$B219)-$B$2&lt;=X$4,SUMIFS(Investors!$P:$P,Investors!$A:$A,$A219,Investors!$G:$G,$B219)-$B$2&gt;W$4),SUMIFS(Investors!$Q:$Q,Investors!$A:$A,$A219,Investors!$G:$G,$B219),0)</f>
        <v>0</v>
      </c>
      <c r="Y219" s="4">
        <f>IF(AND(SUMIFS(Investors!$P:$P,Investors!$A:$A,$A219,Investors!$G:$G,$B219)-$B$2&lt;=Y$4,SUMIFS(Investors!$P:$P,Investors!$A:$A,$A219,Investors!$G:$G,$B219)-$B$2&gt;X$4),SUMIFS(Investors!$Q:$Q,Investors!$A:$A,$A219,Investors!$G:$G,$B219),0)</f>
        <v>0</v>
      </c>
      <c r="Z219" s="4">
        <f>IF(AND(SUMIFS(Investors!$P:$P,Investors!$A:$A,$A219,Investors!$G:$G,$B219)-$B$2&lt;=Z$4,SUMIFS(Investors!$P:$P,Investors!$A:$A,$A219,Investors!$G:$G,$B219)-$B$2&gt;Y$4),SUMIFS(Investors!$Q:$Q,Investors!$A:$A,$A219,Investors!$G:$G,$B219),0)</f>
        <v>0</v>
      </c>
      <c r="AA219" s="4">
        <f>IF(AND(SUMIFS(Investors!$P:$P,Investors!$A:$A,$A219,Investors!$G:$G,$B219)-$B$2&lt;=AA$4,SUMIFS(Investors!$P:$P,Investors!$A:$A,$A219,Investors!$G:$G,$B219)-$B$2&gt;Z$4),SUMIFS(Investors!$Q:$Q,Investors!$A:$A,$A219,Investors!$G:$G,$B219),0)</f>
        <v>0</v>
      </c>
      <c r="AB219" s="4">
        <f>IF(AND(SUMIFS(Investors!$P:$P,Investors!$A:$A,$A219,Investors!$G:$G,$B219)-$B$2&lt;=AB$4,SUMIFS(Investors!$P:$P,Investors!$A:$A,$A219,Investors!$G:$G,$B219)-$B$2&gt;AA$4),SUMIFS(Investors!$Q:$Q,Investors!$A:$A,$A219,Investors!$G:$G,$B219),0)</f>
        <v>0</v>
      </c>
      <c r="AC219" s="4">
        <f>IF(AND(SUMIFS(Investors!$P:$P,Investors!$A:$A,$A219,Investors!$G:$G,$B219)-$B$2&lt;=AC$4,SUMIFS(Investors!$P:$P,Investors!$A:$A,$A219,Investors!$G:$G,$B219)-$B$2&gt;AB$4),SUMIFS(Investors!$Q:$Q,Investors!$A:$A,$A219,Investors!$G:$G,$B219),0)</f>
        <v>0</v>
      </c>
    </row>
    <row r="220" spans="1:29">
      <c r="A220" t="s">
        <v>480</v>
      </c>
      <c r="B220" t="s">
        <v>135</v>
      </c>
      <c r="C220" s="4">
        <f t="shared" si="4"/>
        <v>391363.65369863017</v>
      </c>
      <c r="E220" s="4">
        <f>IF(AND(SUMIFS(Investors!$P:$P,Investors!$A:$A,$A220,Investors!$G:$G,$B220)-$B$2&lt;=E$4,SUMIFS(Investors!$P:$P,Investors!$A:$A,$A220,Investors!$G:$G,$B220)-$B$2&gt;D$4),SUMIFS(Investors!$Q:$Q,Investors!$A:$A,$A220,Investors!$G:$G,$B220),0)</f>
        <v>0</v>
      </c>
      <c r="F220" s="4">
        <f>IF(AND(SUMIFS(Investors!$P:$P,Investors!$A:$A,$A220,Investors!$G:$G,$B220)-$B$2&lt;=F$4,SUMIFS(Investors!$P:$P,Investors!$A:$A,$A220,Investors!$G:$G,$B220)-$B$2&gt;E$4),SUMIFS(Investors!$Q:$Q,Investors!$A:$A,$A220,Investors!$G:$G,$B220),0)</f>
        <v>0</v>
      </c>
      <c r="G220" s="4">
        <f>IF(AND(SUMIFS(Investors!$P:$P,Investors!$A:$A,$A220,Investors!$G:$G,$B220)-$B$2&lt;=G$4,SUMIFS(Investors!$P:$P,Investors!$A:$A,$A220,Investors!$G:$G,$B220)-$B$2&gt;F$4),SUMIFS(Investors!$Q:$Q,Investors!$A:$A,$A220,Investors!$G:$G,$B220),0)</f>
        <v>0</v>
      </c>
      <c r="H220" s="4">
        <f>IF(AND(SUMIFS(Investors!$P:$P,Investors!$A:$A,$A220,Investors!$G:$G,$B220)-$B$2&lt;=H$4,SUMIFS(Investors!$P:$P,Investors!$A:$A,$A220,Investors!$G:$G,$B220)-$B$2&gt;G$4),SUMIFS(Investors!$Q:$Q,Investors!$A:$A,$A220,Investors!$G:$G,$B220),0)</f>
        <v>0</v>
      </c>
      <c r="I220" s="4">
        <f>IF(AND(SUMIFS(Investors!$P:$P,Investors!$A:$A,$A220,Investors!$G:$G,$B220)-$B$2&lt;=I$4,SUMIFS(Investors!$P:$P,Investors!$A:$A,$A220,Investors!$G:$G,$B220)-$B$2&gt;H$4),SUMIFS(Investors!$Q:$Q,Investors!$A:$A,$A220,Investors!$G:$G,$B220),0)</f>
        <v>0</v>
      </c>
      <c r="J220" s="4">
        <f>IF(AND(SUMIFS(Investors!$P:$P,Investors!$A:$A,$A220,Investors!$G:$G,$B220)-$B$2&lt;=J$4,SUMIFS(Investors!$P:$P,Investors!$A:$A,$A220,Investors!$G:$G,$B220)-$B$2&gt;I$4),SUMIFS(Investors!$Q:$Q,Investors!$A:$A,$A220,Investors!$G:$G,$B220),0)</f>
        <v>0</v>
      </c>
      <c r="K220" s="4">
        <f>IF(AND(SUMIFS(Investors!$P:$P,Investors!$A:$A,$A220,Investors!$G:$G,$B220)-$B$2&lt;=K$4,SUMIFS(Investors!$P:$P,Investors!$A:$A,$A220,Investors!$G:$G,$B220)-$B$2&gt;J$4),SUMIFS(Investors!$Q:$Q,Investors!$A:$A,$A220,Investors!$G:$G,$B220),0)</f>
        <v>0</v>
      </c>
      <c r="L220" s="4">
        <f>IF(AND(SUMIFS(Investors!$P:$P,Investors!$A:$A,$A220,Investors!$G:$G,$B220)-$B$2&lt;=L$4,SUMIFS(Investors!$P:$P,Investors!$A:$A,$A220,Investors!$G:$G,$B220)-$B$2&gt;K$4),SUMIFS(Investors!$Q:$Q,Investors!$A:$A,$A220,Investors!$G:$G,$B220),0)</f>
        <v>0</v>
      </c>
      <c r="M220" s="4">
        <f>IF(AND(SUMIFS(Investors!$P:$P,Investors!$A:$A,$A220,Investors!$G:$G,$B220)-$B$2&lt;=M$4,SUMIFS(Investors!$P:$P,Investors!$A:$A,$A220,Investors!$G:$G,$B220)-$B$2&gt;L$4),SUMIFS(Investors!$Q:$Q,Investors!$A:$A,$A220,Investors!$G:$G,$B220),0)</f>
        <v>0</v>
      </c>
      <c r="N220" s="4">
        <f>IF(AND(SUMIFS(Investors!$P:$P,Investors!$A:$A,$A220,Investors!$G:$G,$B220)-$B$2&lt;=N$4,SUMIFS(Investors!$P:$P,Investors!$A:$A,$A220,Investors!$G:$G,$B220)-$B$2&gt;M$4),SUMIFS(Investors!$Q:$Q,Investors!$A:$A,$A220,Investors!$G:$G,$B220),0)</f>
        <v>0</v>
      </c>
      <c r="O220" s="4">
        <f>IF(AND(SUMIFS(Investors!$P:$P,Investors!$A:$A,$A220,Investors!$G:$G,$B220)-$B$2&lt;=O$4,SUMIFS(Investors!$P:$P,Investors!$A:$A,$A220,Investors!$G:$G,$B220)-$B$2&gt;N$4),SUMIFS(Investors!$Q:$Q,Investors!$A:$A,$A220,Investors!$G:$G,$B220),0)</f>
        <v>0</v>
      </c>
      <c r="P220" s="4">
        <f>IF(AND(SUMIFS(Investors!$P:$P,Investors!$A:$A,$A220,Investors!$G:$G,$B220)-$B$2&lt;=P$4,SUMIFS(Investors!$P:$P,Investors!$A:$A,$A220,Investors!$G:$G,$B220)-$B$2&gt;O$4),SUMIFS(Investors!$Q:$Q,Investors!$A:$A,$A220,Investors!$G:$G,$B220),0)</f>
        <v>0</v>
      </c>
      <c r="Q220" s="4">
        <f>IF(AND(SUMIFS(Investors!$P:$P,Investors!$A:$A,$A220,Investors!$G:$G,$B220)-$B$2&lt;=Q$4,SUMIFS(Investors!$P:$P,Investors!$A:$A,$A220,Investors!$G:$G,$B220)-$B$2&gt;P$4),SUMIFS(Investors!$Q:$Q,Investors!$A:$A,$A220,Investors!$G:$G,$B220),0)</f>
        <v>0</v>
      </c>
      <c r="R220" s="4">
        <f>IF(AND(SUMIFS(Investors!$P:$P,Investors!$A:$A,$A220,Investors!$G:$G,$B220)-$B$2&lt;=R$4,SUMIFS(Investors!$P:$P,Investors!$A:$A,$A220,Investors!$G:$G,$B220)-$B$2&gt;Q$4),SUMIFS(Investors!$Q:$Q,Investors!$A:$A,$A220,Investors!$G:$G,$B220),0)</f>
        <v>0</v>
      </c>
      <c r="S220" s="4">
        <f>IF(AND(SUMIFS(Investors!$P:$P,Investors!$A:$A,$A220,Investors!$G:$G,$B220)-$B$2&lt;=S$4,SUMIFS(Investors!$P:$P,Investors!$A:$A,$A220,Investors!$G:$G,$B220)-$B$2&gt;R$4),SUMIFS(Investors!$Q:$Q,Investors!$A:$A,$A220,Investors!$G:$G,$B220),0)</f>
        <v>0</v>
      </c>
      <c r="T220" s="4">
        <f>IF(AND(SUMIFS(Investors!$P:$P,Investors!$A:$A,$A220,Investors!$G:$G,$B220)-$B$2&lt;=T$4,SUMIFS(Investors!$P:$P,Investors!$A:$A,$A220,Investors!$G:$G,$B220)-$B$2&gt;S$4),SUMIFS(Investors!$Q:$Q,Investors!$A:$A,$A220,Investors!$G:$G,$B220),0)</f>
        <v>0</v>
      </c>
      <c r="U220" s="4">
        <f>IF(AND(SUMIFS(Investors!$P:$P,Investors!$A:$A,$A220,Investors!$G:$G,$B220)-$B$2&lt;=U$4,SUMIFS(Investors!$P:$P,Investors!$A:$A,$A220,Investors!$G:$G,$B220)-$B$2&gt;T$4),SUMIFS(Investors!$Q:$Q,Investors!$A:$A,$A220,Investors!$G:$G,$B220),0)</f>
        <v>0</v>
      </c>
      <c r="V220" s="4">
        <f>IF(AND(SUMIFS(Investors!$P:$P,Investors!$A:$A,$A220,Investors!$G:$G,$B220)-$B$2&lt;=V$4,SUMIFS(Investors!$P:$P,Investors!$A:$A,$A220,Investors!$G:$G,$B220)-$B$2&gt;U$4),SUMIFS(Investors!$Q:$Q,Investors!$A:$A,$A220,Investors!$G:$G,$B220),0)</f>
        <v>0</v>
      </c>
      <c r="W220" s="4">
        <f>IF(AND(SUMIFS(Investors!$P:$P,Investors!$A:$A,$A220,Investors!$G:$G,$B220)-$B$2&lt;=W$4,SUMIFS(Investors!$P:$P,Investors!$A:$A,$A220,Investors!$G:$G,$B220)-$B$2&gt;V$4),SUMIFS(Investors!$Q:$Q,Investors!$A:$A,$A220,Investors!$G:$G,$B220),0)</f>
        <v>0</v>
      </c>
      <c r="X220" s="4">
        <f>IF(AND(SUMIFS(Investors!$P:$P,Investors!$A:$A,$A220,Investors!$G:$G,$B220)-$B$2&lt;=X$4,SUMIFS(Investors!$P:$P,Investors!$A:$A,$A220,Investors!$G:$G,$B220)-$B$2&gt;W$4),SUMIFS(Investors!$Q:$Q,Investors!$A:$A,$A220,Investors!$G:$G,$B220),0)</f>
        <v>391363.65369863017</v>
      </c>
      <c r="Y220" s="4">
        <f>IF(AND(SUMIFS(Investors!$P:$P,Investors!$A:$A,$A220,Investors!$G:$G,$B220)-$B$2&lt;=Y$4,SUMIFS(Investors!$P:$P,Investors!$A:$A,$A220,Investors!$G:$G,$B220)-$B$2&gt;X$4),SUMIFS(Investors!$Q:$Q,Investors!$A:$A,$A220,Investors!$G:$G,$B220),0)</f>
        <v>0</v>
      </c>
      <c r="Z220" s="4">
        <f>IF(AND(SUMIFS(Investors!$P:$P,Investors!$A:$A,$A220,Investors!$G:$G,$B220)-$B$2&lt;=Z$4,SUMIFS(Investors!$P:$P,Investors!$A:$A,$A220,Investors!$G:$G,$B220)-$B$2&gt;Y$4),SUMIFS(Investors!$Q:$Q,Investors!$A:$A,$A220,Investors!$G:$G,$B220),0)</f>
        <v>0</v>
      </c>
      <c r="AA220" s="4">
        <f>IF(AND(SUMIFS(Investors!$P:$P,Investors!$A:$A,$A220,Investors!$G:$G,$B220)-$B$2&lt;=AA$4,SUMIFS(Investors!$P:$P,Investors!$A:$A,$A220,Investors!$G:$G,$B220)-$B$2&gt;Z$4),SUMIFS(Investors!$Q:$Q,Investors!$A:$A,$A220,Investors!$G:$G,$B220),0)</f>
        <v>0</v>
      </c>
      <c r="AB220" s="4">
        <f>IF(AND(SUMIFS(Investors!$P:$P,Investors!$A:$A,$A220,Investors!$G:$G,$B220)-$B$2&lt;=AB$4,SUMIFS(Investors!$P:$P,Investors!$A:$A,$A220,Investors!$G:$G,$B220)-$B$2&gt;AA$4),SUMIFS(Investors!$Q:$Q,Investors!$A:$A,$A220,Investors!$G:$G,$B220),0)</f>
        <v>0</v>
      </c>
      <c r="AC220" s="4">
        <f>IF(AND(SUMIFS(Investors!$P:$P,Investors!$A:$A,$A220,Investors!$G:$G,$B220)-$B$2&lt;=AC$4,SUMIFS(Investors!$P:$P,Investors!$A:$A,$A220,Investors!$G:$G,$B220)-$B$2&gt;AB$4),SUMIFS(Investors!$Q:$Q,Investors!$A:$A,$A220,Investors!$G:$G,$B220),0)</f>
        <v>0</v>
      </c>
    </row>
    <row r="221" spans="1:29">
      <c r="A221" t="s">
        <v>480</v>
      </c>
      <c r="B221" t="s">
        <v>181</v>
      </c>
      <c r="C221" s="4">
        <f t="shared" si="4"/>
        <v>194230.82191780821</v>
      </c>
      <c r="E221" s="4">
        <f>IF(AND(SUMIFS(Investors!$P:$P,Investors!$A:$A,$A221,Investors!$G:$G,$B221)-$B$2&lt;=E$4,SUMIFS(Investors!$P:$P,Investors!$A:$A,$A221,Investors!$G:$G,$B221)-$B$2&gt;D$4),SUMIFS(Investors!$Q:$Q,Investors!$A:$A,$A221,Investors!$G:$G,$B221),0)</f>
        <v>0</v>
      </c>
      <c r="F221" s="4">
        <f>IF(AND(SUMIFS(Investors!$P:$P,Investors!$A:$A,$A221,Investors!$G:$G,$B221)-$B$2&lt;=F$4,SUMIFS(Investors!$P:$P,Investors!$A:$A,$A221,Investors!$G:$G,$B221)-$B$2&gt;E$4),SUMIFS(Investors!$Q:$Q,Investors!$A:$A,$A221,Investors!$G:$G,$B221),0)</f>
        <v>0</v>
      </c>
      <c r="G221" s="4">
        <f>IF(AND(SUMIFS(Investors!$P:$P,Investors!$A:$A,$A221,Investors!$G:$G,$B221)-$B$2&lt;=G$4,SUMIFS(Investors!$P:$P,Investors!$A:$A,$A221,Investors!$G:$G,$B221)-$B$2&gt;F$4),SUMIFS(Investors!$Q:$Q,Investors!$A:$A,$A221,Investors!$G:$G,$B221),0)</f>
        <v>0</v>
      </c>
      <c r="H221" s="4">
        <f>IF(AND(SUMIFS(Investors!$P:$P,Investors!$A:$A,$A221,Investors!$G:$G,$B221)-$B$2&lt;=H$4,SUMIFS(Investors!$P:$P,Investors!$A:$A,$A221,Investors!$G:$G,$B221)-$B$2&gt;G$4),SUMIFS(Investors!$Q:$Q,Investors!$A:$A,$A221,Investors!$G:$G,$B221),0)</f>
        <v>0</v>
      </c>
      <c r="I221" s="4">
        <f>IF(AND(SUMIFS(Investors!$P:$P,Investors!$A:$A,$A221,Investors!$G:$G,$B221)-$B$2&lt;=I$4,SUMIFS(Investors!$P:$P,Investors!$A:$A,$A221,Investors!$G:$G,$B221)-$B$2&gt;H$4),SUMIFS(Investors!$Q:$Q,Investors!$A:$A,$A221,Investors!$G:$G,$B221),0)</f>
        <v>194230.82191780821</v>
      </c>
      <c r="J221" s="4">
        <f>IF(AND(SUMIFS(Investors!$P:$P,Investors!$A:$A,$A221,Investors!$G:$G,$B221)-$B$2&lt;=J$4,SUMIFS(Investors!$P:$P,Investors!$A:$A,$A221,Investors!$G:$G,$B221)-$B$2&gt;I$4),SUMIFS(Investors!$Q:$Q,Investors!$A:$A,$A221,Investors!$G:$G,$B221),0)</f>
        <v>0</v>
      </c>
      <c r="K221" s="4">
        <f>IF(AND(SUMIFS(Investors!$P:$P,Investors!$A:$A,$A221,Investors!$G:$G,$B221)-$B$2&lt;=K$4,SUMIFS(Investors!$P:$P,Investors!$A:$A,$A221,Investors!$G:$G,$B221)-$B$2&gt;J$4),SUMIFS(Investors!$Q:$Q,Investors!$A:$A,$A221,Investors!$G:$G,$B221),0)</f>
        <v>0</v>
      </c>
      <c r="L221" s="4">
        <f>IF(AND(SUMIFS(Investors!$P:$P,Investors!$A:$A,$A221,Investors!$G:$G,$B221)-$B$2&lt;=L$4,SUMIFS(Investors!$P:$P,Investors!$A:$A,$A221,Investors!$G:$G,$B221)-$B$2&gt;K$4),SUMIFS(Investors!$Q:$Q,Investors!$A:$A,$A221,Investors!$G:$G,$B221),0)</f>
        <v>0</v>
      </c>
      <c r="M221" s="4">
        <f>IF(AND(SUMIFS(Investors!$P:$P,Investors!$A:$A,$A221,Investors!$G:$G,$B221)-$B$2&lt;=M$4,SUMIFS(Investors!$P:$P,Investors!$A:$A,$A221,Investors!$G:$G,$B221)-$B$2&gt;L$4),SUMIFS(Investors!$Q:$Q,Investors!$A:$A,$A221,Investors!$G:$G,$B221),0)</f>
        <v>0</v>
      </c>
      <c r="N221" s="4">
        <f>IF(AND(SUMIFS(Investors!$P:$P,Investors!$A:$A,$A221,Investors!$G:$G,$B221)-$B$2&lt;=N$4,SUMIFS(Investors!$P:$P,Investors!$A:$A,$A221,Investors!$G:$G,$B221)-$B$2&gt;M$4),SUMIFS(Investors!$Q:$Q,Investors!$A:$A,$A221,Investors!$G:$G,$B221),0)</f>
        <v>0</v>
      </c>
      <c r="O221" s="4">
        <f>IF(AND(SUMIFS(Investors!$P:$P,Investors!$A:$A,$A221,Investors!$G:$G,$B221)-$B$2&lt;=O$4,SUMIFS(Investors!$P:$P,Investors!$A:$A,$A221,Investors!$G:$G,$B221)-$B$2&gt;N$4),SUMIFS(Investors!$Q:$Q,Investors!$A:$A,$A221,Investors!$G:$G,$B221),0)</f>
        <v>0</v>
      </c>
      <c r="P221" s="4">
        <f>IF(AND(SUMIFS(Investors!$P:$P,Investors!$A:$A,$A221,Investors!$G:$G,$B221)-$B$2&lt;=P$4,SUMIFS(Investors!$P:$P,Investors!$A:$A,$A221,Investors!$G:$G,$B221)-$B$2&gt;O$4),SUMIFS(Investors!$Q:$Q,Investors!$A:$A,$A221,Investors!$G:$G,$B221),0)</f>
        <v>0</v>
      </c>
      <c r="Q221" s="4">
        <f>IF(AND(SUMIFS(Investors!$P:$P,Investors!$A:$A,$A221,Investors!$G:$G,$B221)-$B$2&lt;=Q$4,SUMIFS(Investors!$P:$P,Investors!$A:$A,$A221,Investors!$G:$G,$B221)-$B$2&gt;P$4),SUMIFS(Investors!$Q:$Q,Investors!$A:$A,$A221,Investors!$G:$G,$B221),0)</f>
        <v>0</v>
      </c>
      <c r="R221" s="4">
        <f>IF(AND(SUMIFS(Investors!$P:$P,Investors!$A:$A,$A221,Investors!$G:$G,$B221)-$B$2&lt;=R$4,SUMIFS(Investors!$P:$P,Investors!$A:$A,$A221,Investors!$G:$G,$B221)-$B$2&gt;Q$4),SUMIFS(Investors!$Q:$Q,Investors!$A:$A,$A221,Investors!$G:$G,$B221),0)</f>
        <v>0</v>
      </c>
      <c r="S221" s="4">
        <f>IF(AND(SUMIFS(Investors!$P:$P,Investors!$A:$A,$A221,Investors!$G:$G,$B221)-$B$2&lt;=S$4,SUMIFS(Investors!$P:$P,Investors!$A:$A,$A221,Investors!$G:$G,$B221)-$B$2&gt;R$4),SUMIFS(Investors!$Q:$Q,Investors!$A:$A,$A221,Investors!$G:$G,$B221),0)</f>
        <v>0</v>
      </c>
      <c r="T221" s="4">
        <f>IF(AND(SUMIFS(Investors!$P:$P,Investors!$A:$A,$A221,Investors!$G:$G,$B221)-$B$2&lt;=T$4,SUMIFS(Investors!$P:$P,Investors!$A:$A,$A221,Investors!$G:$G,$B221)-$B$2&gt;S$4),SUMIFS(Investors!$Q:$Q,Investors!$A:$A,$A221,Investors!$G:$G,$B221),0)</f>
        <v>0</v>
      </c>
      <c r="U221" s="4">
        <f>IF(AND(SUMIFS(Investors!$P:$P,Investors!$A:$A,$A221,Investors!$G:$G,$B221)-$B$2&lt;=U$4,SUMIFS(Investors!$P:$P,Investors!$A:$A,$A221,Investors!$G:$G,$B221)-$B$2&gt;T$4),SUMIFS(Investors!$Q:$Q,Investors!$A:$A,$A221,Investors!$G:$G,$B221),0)</f>
        <v>0</v>
      </c>
      <c r="V221" s="4">
        <f>IF(AND(SUMIFS(Investors!$P:$P,Investors!$A:$A,$A221,Investors!$G:$G,$B221)-$B$2&lt;=V$4,SUMIFS(Investors!$P:$P,Investors!$A:$A,$A221,Investors!$G:$G,$B221)-$B$2&gt;U$4),SUMIFS(Investors!$Q:$Q,Investors!$A:$A,$A221,Investors!$G:$G,$B221),0)</f>
        <v>0</v>
      </c>
      <c r="W221" s="4">
        <f>IF(AND(SUMIFS(Investors!$P:$P,Investors!$A:$A,$A221,Investors!$G:$G,$B221)-$B$2&lt;=W$4,SUMIFS(Investors!$P:$P,Investors!$A:$A,$A221,Investors!$G:$G,$B221)-$B$2&gt;V$4),SUMIFS(Investors!$Q:$Q,Investors!$A:$A,$A221,Investors!$G:$G,$B221),0)</f>
        <v>0</v>
      </c>
      <c r="X221" s="4">
        <f>IF(AND(SUMIFS(Investors!$P:$P,Investors!$A:$A,$A221,Investors!$G:$G,$B221)-$B$2&lt;=X$4,SUMIFS(Investors!$P:$P,Investors!$A:$A,$A221,Investors!$G:$G,$B221)-$B$2&gt;W$4),SUMIFS(Investors!$Q:$Q,Investors!$A:$A,$A221,Investors!$G:$G,$B221),0)</f>
        <v>0</v>
      </c>
      <c r="Y221" s="4">
        <f>IF(AND(SUMIFS(Investors!$P:$P,Investors!$A:$A,$A221,Investors!$G:$G,$B221)-$B$2&lt;=Y$4,SUMIFS(Investors!$P:$P,Investors!$A:$A,$A221,Investors!$G:$G,$B221)-$B$2&gt;X$4),SUMIFS(Investors!$Q:$Q,Investors!$A:$A,$A221,Investors!$G:$G,$B221),0)</f>
        <v>0</v>
      </c>
      <c r="Z221" s="4">
        <f>IF(AND(SUMIFS(Investors!$P:$P,Investors!$A:$A,$A221,Investors!$G:$G,$B221)-$B$2&lt;=Z$4,SUMIFS(Investors!$P:$P,Investors!$A:$A,$A221,Investors!$G:$G,$B221)-$B$2&gt;Y$4),SUMIFS(Investors!$Q:$Q,Investors!$A:$A,$A221,Investors!$G:$G,$B221),0)</f>
        <v>0</v>
      </c>
      <c r="AA221" s="4">
        <f>IF(AND(SUMIFS(Investors!$P:$P,Investors!$A:$A,$A221,Investors!$G:$G,$B221)-$B$2&lt;=AA$4,SUMIFS(Investors!$P:$P,Investors!$A:$A,$A221,Investors!$G:$G,$B221)-$B$2&gt;Z$4),SUMIFS(Investors!$Q:$Q,Investors!$A:$A,$A221,Investors!$G:$G,$B221),0)</f>
        <v>0</v>
      </c>
      <c r="AB221" s="4">
        <f>IF(AND(SUMIFS(Investors!$P:$P,Investors!$A:$A,$A221,Investors!$G:$G,$B221)-$B$2&lt;=AB$4,SUMIFS(Investors!$P:$P,Investors!$A:$A,$A221,Investors!$G:$G,$B221)-$B$2&gt;AA$4),SUMIFS(Investors!$Q:$Q,Investors!$A:$A,$A221,Investors!$G:$G,$B221),0)</f>
        <v>0</v>
      </c>
      <c r="AC221" s="4">
        <f>IF(AND(SUMIFS(Investors!$P:$P,Investors!$A:$A,$A221,Investors!$G:$G,$B221)-$B$2&lt;=AC$4,SUMIFS(Investors!$P:$P,Investors!$A:$A,$A221,Investors!$G:$G,$B221)-$B$2&gt;AB$4),SUMIFS(Investors!$Q:$Q,Investors!$A:$A,$A221,Investors!$G:$G,$B221),0)</f>
        <v>0</v>
      </c>
    </row>
    <row r="222" spans="1:29">
      <c r="A222" t="s">
        <v>480</v>
      </c>
      <c r="B222" t="s">
        <v>183</v>
      </c>
      <c r="C222" s="4">
        <f t="shared" si="4"/>
        <v>582692.46575342468</v>
      </c>
      <c r="E222" s="4">
        <f>IF(AND(SUMIFS(Investors!$P:$P,Investors!$A:$A,$A222,Investors!$G:$G,$B222)-$B$2&lt;=E$4,SUMIFS(Investors!$P:$P,Investors!$A:$A,$A222,Investors!$G:$G,$B222)-$B$2&gt;D$4),SUMIFS(Investors!$Q:$Q,Investors!$A:$A,$A222,Investors!$G:$G,$B222),0)</f>
        <v>0</v>
      </c>
      <c r="F222" s="4">
        <f>IF(AND(SUMIFS(Investors!$P:$P,Investors!$A:$A,$A222,Investors!$G:$G,$B222)-$B$2&lt;=F$4,SUMIFS(Investors!$P:$P,Investors!$A:$A,$A222,Investors!$G:$G,$B222)-$B$2&gt;E$4),SUMIFS(Investors!$Q:$Q,Investors!$A:$A,$A222,Investors!$G:$G,$B222),0)</f>
        <v>0</v>
      </c>
      <c r="G222" s="4">
        <f>IF(AND(SUMIFS(Investors!$P:$P,Investors!$A:$A,$A222,Investors!$G:$G,$B222)-$B$2&lt;=G$4,SUMIFS(Investors!$P:$P,Investors!$A:$A,$A222,Investors!$G:$G,$B222)-$B$2&gt;F$4),SUMIFS(Investors!$Q:$Q,Investors!$A:$A,$A222,Investors!$G:$G,$B222),0)</f>
        <v>0</v>
      </c>
      <c r="H222" s="4">
        <f>IF(AND(SUMIFS(Investors!$P:$P,Investors!$A:$A,$A222,Investors!$G:$G,$B222)-$B$2&lt;=H$4,SUMIFS(Investors!$P:$P,Investors!$A:$A,$A222,Investors!$G:$G,$B222)-$B$2&gt;G$4),SUMIFS(Investors!$Q:$Q,Investors!$A:$A,$A222,Investors!$G:$G,$B222),0)</f>
        <v>0</v>
      </c>
      <c r="I222" s="4">
        <f>IF(AND(SUMIFS(Investors!$P:$P,Investors!$A:$A,$A222,Investors!$G:$G,$B222)-$B$2&lt;=I$4,SUMIFS(Investors!$P:$P,Investors!$A:$A,$A222,Investors!$G:$G,$B222)-$B$2&gt;H$4),SUMIFS(Investors!$Q:$Q,Investors!$A:$A,$A222,Investors!$G:$G,$B222),0)</f>
        <v>582692.46575342468</v>
      </c>
      <c r="J222" s="4">
        <f>IF(AND(SUMIFS(Investors!$P:$P,Investors!$A:$A,$A222,Investors!$G:$G,$B222)-$B$2&lt;=J$4,SUMIFS(Investors!$P:$P,Investors!$A:$A,$A222,Investors!$G:$G,$B222)-$B$2&gt;I$4),SUMIFS(Investors!$Q:$Q,Investors!$A:$A,$A222,Investors!$G:$G,$B222),0)</f>
        <v>0</v>
      </c>
      <c r="K222" s="4">
        <f>IF(AND(SUMIFS(Investors!$P:$P,Investors!$A:$A,$A222,Investors!$G:$G,$B222)-$B$2&lt;=K$4,SUMIFS(Investors!$P:$P,Investors!$A:$A,$A222,Investors!$G:$G,$B222)-$B$2&gt;J$4),SUMIFS(Investors!$Q:$Q,Investors!$A:$A,$A222,Investors!$G:$G,$B222),0)</f>
        <v>0</v>
      </c>
      <c r="L222" s="4">
        <f>IF(AND(SUMIFS(Investors!$P:$P,Investors!$A:$A,$A222,Investors!$G:$G,$B222)-$B$2&lt;=L$4,SUMIFS(Investors!$P:$P,Investors!$A:$A,$A222,Investors!$G:$G,$B222)-$B$2&gt;K$4),SUMIFS(Investors!$Q:$Q,Investors!$A:$A,$A222,Investors!$G:$G,$B222),0)</f>
        <v>0</v>
      </c>
      <c r="M222" s="4">
        <f>IF(AND(SUMIFS(Investors!$P:$P,Investors!$A:$A,$A222,Investors!$G:$G,$B222)-$B$2&lt;=M$4,SUMIFS(Investors!$P:$P,Investors!$A:$A,$A222,Investors!$G:$G,$B222)-$B$2&gt;L$4),SUMIFS(Investors!$Q:$Q,Investors!$A:$A,$A222,Investors!$G:$G,$B222),0)</f>
        <v>0</v>
      </c>
      <c r="N222" s="4">
        <f>IF(AND(SUMIFS(Investors!$P:$P,Investors!$A:$A,$A222,Investors!$G:$G,$B222)-$B$2&lt;=N$4,SUMIFS(Investors!$P:$P,Investors!$A:$A,$A222,Investors!$G:$G,$B222)-$B$2&gt;M$4),SUMIFS(Investors!$Q:$Q,Investors!$A:$A,$A222,Investors!$G:$G,$B222),0)</f>
        <v>0</v>
      </c>
      <c r="O222" s="4">
        <f>IF(AND(SUMIFS(Investors!$P:$P,Investors!$A:$A,$A222,Investors!$G:$G,$B222)-$B$2&lt;=O$4,SUMIFS(Investors!$P:$P,Investors!$A:$A,$A222,Investors!$G:$G,$B222)-$B$2&gt;N$4),SUMIFS(Investors!$Q:$Q,Investors!$A:$A,$A222,Investors!$G:$G,$B222),0)</f>
        <v>0</v>
      </c>
      <c r="P222" s="4">
        <f>IF(AND(SUMIFS(Investors!$P:$P,Investors!$A:$A,$A222,Investors!$G:$G,$B222)-$B$2&lt;=P$4,SUMIFS(Investors!$P:$P,Investors!$A:$A,$A222,Investors!$G:$G,$B222)-$B$2&gt;O$4),SUMIFS(Investors!$Q:$Q,Investors!$A:$A,$A222,Investors!$G:$G,$B222),0)</f>
        <v>0</v>
      </c>
      <c r="Q222" s="4">
        <f>IF(AND(SUMIFS(Investors!$P:$P,Investors!$A:$A,$A222,Investors!$G:$G,$B222)-$B$2&lt;=Q$4,SUMIFS(Investors!$P:$P,Investors!$A:$A,$A222,Investors!$G:$G,$B222)-$B$2&gt;P$4),SUMIFS(Investors!$Q:$Q,Investors!$A:$A,$A222,Investors!$G:$G,$B222),0)</f>
        <v>0</v>
      </c>
      <c r="R222" s="4">
        <f>IF(AND(SUMIFS(Investors!$P:$P,Investors!$A:$A,$A222,Investors!$G:$G,$B222)-$B$2&lt;=R$4,SUMIFS(Investors!$P:$P,Investors!$A:$A,$A222,Investors!$G:$G,$B222)-$B$2&gt;Q$4),SUMIFS(Investors!$Q:$Q,Investors!$A:$A,$A222,Investors!$G:$G,$B222),0)</f>
        <v>0</v>
      </c>
      <c r="S222" s="4">
        <f>IF(AND(SUMIFS(Investors!$P:$P,Investors!$A:$A,$A222,Investors!$G:$G,$B222)-$B$2&lt;=S$4,SUMIFS(Investors!$P:$P,Investors!$A:$A,$A222,Investors!$G:$G,$B222)-$B$2&gt;R$4),SUMIFS(Investors!$Q:$Q,Investors!$A:$A,$A222,Investors!$G:$G,$B222),0)</f>
        <v>0</v>
      </c>
      <c r="T222" s="4">
        <f>IF(AND(SUMIFS(Investors!$P:$P,Investors!$A:$A,$A222,Investors!$G:$G,$B222)-$B$2&lt;=T$4,SUMIFS(Investors!$P:$P,Investors!$A:$A,$A222,Investors!$G:$G,$B222)-$B$2&gt;S$4),SUMIFS(Investors!$Q:$Q,Investors!$A:$A,$A222,Investors!$G:$G,$B222),0)</f>
        <v>0</v>
      </c>
      <c r="U222" s="4">
        <f>IF(AND(SUMIFS(Investors!$P:$P,Investors!$A:$A,$A222,Investors!$G:$G,$B222)-$B$2&lt;=U$4,SUMIFS(Investors!$P:$P,Investors!$A:$A,$A222,Investors!$G:$G,$B222)-$B$2&gt;T$4),SUMIFS(Investors!$Q:$Q,Investors!$A:$A,$A222,Investors!$G:$G,$B222),0)</f>
        <v>0</v>
      </c>
      <c r="V222" s="4">
        <f>IF(AND(SUMIFS(Investors!$P:$P,Investors!$A:$A,$A222,Investors!$G:$G,$B222)-$B$2&lt;=V$4,SUMIFS(Investors!$P:$P,Investors!$A:$A,$A222,Investors!$G:$G,$B222)-$B$2&gt;U$4),SUMIFS(Investors!$Q:$Q,Investors!$A:$A,$A222,Investors!$G:$G,$B222),0)</f>
        <v>0</v>
      </c>
      <c r="W222" s="4">
        <f>IF(AND(SUMIFS(Investors!$P:$P,Investors!$A:$A,$A222,Investors!$G:$G,$B222)-$B$2&lt;=W$4,SUMIFS(Investors!$P:$P,Investors!$A:$A,$A222,Investors!$G:$G,$B222)-$B$2&gt;V$4),SUMIFS(Investors!$Q:$Q,Investors!$A:$A,$A222,Investors!$G:$G,$B222),0)</f>
        <v>0</v>
      </c>
      <c r="X222" s="4">
        <f>IF(AND(SUMIFS(Investors!$P:$P,Investors!$A:$A,$A222,Investors!$G:$G,$B222)-$B$2&lt;=X$4,SUMIFS(Investors!$P:$P,Investors!$A:$A,$A222,Investors!$G:$G,$B222)-$B$2&gt;W$4),SUMIFS(Investors!$Q:$Q,Investors!$A:$A,$A222,Investors!$G:$G,$B222),0)</f>
        <v>0</v>
      </c>
      <c r="Y222" s="4">
        <f>IF(AND(SUMIFS(Investors!$P:$P,Investors!$A:$A,$A222,Investors!$G:$G,$B222)-$B$2&lt;=Y$4,SUMIFS(Investors!$P:$P,Investors!$A:$A,$A222,Investors!$G:$G,$B222)-$B$2&gt;X$4),SUMIFS(Investors!$Q:$Q,Investors!$A:$A,$A222,Investors!$G:$G,$B222),0)</f>
        <v>0</v>
      </c>
      <c r="Z222" s="4">
        <f>IF(AND(SUMIFS(Investors!$P:$P,Investors!$A:$A,$A222,Investors!$G:$G,$B222)-$B$2&lt;=Z$4,SUMIFS(Investors!$P:$P,Investors!$A:$A,$A222,Investors!$G:$G,$B222)-$B$2&gt;Y$4),SUMIFS(Investors!$Q:$Q,Investors!$A:$A,$A222,Investors!$G:$G,$B222),0)</f>
        <v>0</v>
      </c>
      <c r="AA222" s="4">
        <f>IF(AND(SUMIFS(Investors!$P:$P,Investors!$A:$A,$A222,Investors!$G:$G,$B222)-$B$2&lt;=AA$4,SUMIFS(Investors!$P:$P,Investors!$A:$A,$A222,Investors!$G:$G,$B222)-$B$2&gt;Z$4),SUMIFS(Investors!$Q:$Q,Investors!$A:$A,$A222,Investors!$G:$G,$B222),0)</f>
        <v>0</v>
      </c>
      <c r="AB222" s="4">
        <f>IF(AND(SUMIFS(Investors!$P:$P,Investors!$A:$A,$A222,Investors!$G:$G,$B222)-$B$2&lt;=AB$4,SUMIFS(Investors!$P:$P,Investors!$A:$A,$A222,Investors!$G:$G,$B222)-$B$2&gt;AA$4),SUMIFS(Investors!$Q:$Q,Investors!$A:$A,$A222,Investors!$G:$G,$B222),0)</f>
        <v>0</v>
      </c>
      <c r="AC222" s="4">
        <f>IF(AND(SUMIFS(Investors!$P:$P,Investors!$A:$A,$A222,Investors!$G:$G,$B222)-$B$2&lt;=AC$4,SUMIFS(Investors!$P:$P,Investors!$A:$A,$A222,Investors!$G:$G,$B222)-$B$2&gt;AB$4),SUMIFS(Investors!$Q:$Q,Investors!$A:$A,$A222,Investors!$G:$G,$B222),0)</f>
        <v>0</v>
      </c>
    </row>
    <row r="223" spans="1:29">
      <c r="A223" t="s">
        <v>483</v>
      </c>
      <c r="B223" t="s">
        <v>179</v>
      </c>
      <c r="C223" s="4">
        <f t="shared" si="4"/>
        <v>0</v>
      </c>
      <c r="E223" s="4">
        <f>IF(AND(SUMIFS(Investors!$P:$P,Investors!$A:$A,$A223,Investors!$G:$G,$B223)-$B$2&lt;=E$4,SUMIFS(Investors!$P:$P,Investors!$A:$A,$A223,Investors!$G:$G,$B223)-$B$2&gt;D$4),SUMIFS(Investors!$Q:$Q,Investors!$A:$A,$A223,Investors!$G:$G,$B223),0)</f>
        <v>0</v>
      </c>
      <c r="F223" s="4">
        <f>IF(AND(SUMIFS(Investors!$P:$P,Investors!$A:$A,$A223,Investors!$G:$G,$B223)-$B$2&lt;=F$4,SUMIFS(Investors!$P:$P,Investors!$A:$A,$A223,Investors!$G:$G,$B223)-$B$2&gt;E$4),SUMIFS(Investors!$Q:$Q,Investors!$A:$A,$A223,Investors!$G:$G,$B223),0)</f>
        <v>0</v>
      </c>
      <c r="G223" s="4">
        <f>IF(AND(SUMIFS(Investors!$P:$P,Investors!$A:$A,$A223,Investors!$G:$G,$B223)-$B$2&lt;=G$4,SUMIFS(Investors!$P:$P,Investors!$A:$A,$A223,Investors!$G:$G,$B223)-$B$2&gt;F$4),SUMIFS(Investors!$Q:$Q,Investors!$A:$A,$A223,Investors!$G:$G,$B223),0)</f>
        <v>0</v>
      </c>
      <c r="H223" s="4">
        <f>IF(AND(SUMIFS(Investors!$P:$P,Investors!$A:$A,$A223,Investors!$G:$G,$B223)-$B$2&lt;=H$4,SUMIFS(Investors!$P:$P,Investors!$A:$A,$A223,Investors!$G:$G,$B223)-$B$2&gt;G$4),SUMIFS(Investors!$Q:$Q,Investors!$A:$A,$A223,Investors!$G:$G,$B223),0)</f>
        <v>0</v>
      </c>
      <c r="I223" s="4">
        <f>IF(AND(SUMIFS(Investors!$P:$P,Investors!$A:$A,$A223,Investors!$G:$G,$B223)-$B$2&lt;=I$4,SUMIFS(Investors!$P:$P,Investors!$A:$A,$A223,Investors!$G:$G,$B223)-$B$2&gt;H$4),SUMIFS(Investors!$Q:$Q,Investors!$A:$A,$A223,Investors!$G:$G,$B223),0)</f>
        <v>0</v>
      </c>
      <c r="J223" s="4">
        <f>IF(AND(SUMIFS(Investors!$P:$P,Investors!$A:$A,$A223,Investors!$G:$G,$B223)-$B$2&lt;=J$4,SUMIFS(Investors!$P:$P,Investors!$A:$A,$A223,Investors!$G:$G,$B223)-$B$2&gt;I$4),SUMIFS(Investors!$Q:$Q,Investors!$A:$A,$A223,Investors!$G:$G,$B223),0)</f>
        <v>0</v>
      </c>
      <c r="K223" s="4">
        <f>IF(AND(SUMIFS(Investors!$P:$P,Investors!$A:$A,$A223,Investors!$G:$G,$B223)-$B$2&lt;=K$4,SUMIFS(Investors!$P:$P,Investors!$A:$A,$A223,Investors!$G:$G,$B223)-$B$2&gt;J$4),SUMIFS(Investors!$Q:$Q,Investors!$A:$A,$A223,Investors!$G:$G,$B223),0)</f>
        <v>0</v>
      </c>
      <c r="L223" s="4">
        <f>IF(AND(SUMIFS(Investors!$P:$P,Investors!$A:$A,$A223,Investors!$G:$G,$B223)-$B$2&lt;=L$4,SUMIFS(Investors!$P:$P,Investors!$A:$A,$A223,Investors!$G:$G,$B223)-$B$2&gt;K$4),SUMIFS(Investors!$Q:$Q,Investors!$A:$A,$A223,Investors!$G:$G,$B223),0)</f>
        <v>0</v>
      </c>
      <c r="M223" s="4">
        <f>IF(AND(SUMIFS(Investors!$P:$P,Investors!$A:$A,$A223,Investors!$G:$G,$B223)-$B$2&lt;=M$4,SUMIFS(Investors!$P:$P,Investors!$A:$A,$A223,Investors!$G:$G,$B223)-$B$2&gt;L$4),SUMIFS(Investors!$Q:$Q,Investors!$A:$A,$A223,Investors!$G:$G,$B223),0)</f>
        <v>0</v>
      </c>
      <c r="N223" s="4">
        <f>IF(AND(SUMIFS(Investors!$P:$P,Investors!$A:$A,$A223,Investors!$G:$G,$B223)-$B$2&lt;=N$4,SUMIFS(Investors!$P:$P,Investors!$A:$A,$A223,Investors!$G:$G,$B223)-$B$2&gt;M$4),SUMIFS(Investors!$Q:$Q,Investors!$A:$A,$A223,Investors!$G:$G,$B223),0)</f>
        <v>0</v>
      </c>
      <c r="O223" s="4">
        <f>IF(AND(SUMIFS(Investors!$P:$P,Investors!$A:$A,$A223,Investors!$G:$G,$B223)-$B$2&lt;=O$4,SUMIFS(Investors!$P:$P,Investors!$A:$A,$A223,Investors!$G:$G,$B223)-$B$2&gt;N$4),SUMIFS(Investors!$Q:$Q,Investors!$A:$A,$A223,Investors!$G:$G,$B223),0)</f>
        <v>0</v>
      </c>
      <c r="P223" s="4">
        <f>IF(AND(SUMIFS(Investors!$P:$P,Investors!$A:$A,$A223,Investors!$G:$G,$B223)-$B$2&lt;=P$4,SUMIFS(Investors!$P:$P,Investors!$A:$A,$A223,Investors!$G:$G,$B223)-$B$2&gt;O$4),SUMIFS(Investors!$Q:$Q,Investors!$A:$A,$A223,Investors!$G:$G,$B223),0)</f>
        <v>0</v>
      </c>
      <c r="Q223" s="4">
        <f>IF(AND(SUMIFS(Investors!$P:$P,Investors!$A:$A,$A223,Investors!$G:$G,$B223)-$B$2&lt;=Q$4,SUMIFS(Investors!$P:$P,Investors!$A:$A,$A223,Investors!$G:$G,$B223)-$B$2&gt;P$4),SUMIFS(Investors!$Q:$Q,Investors!$A:$A,$A223,Investors!$G:$G,$B223),0)</f>
        <v>0</v>
      </c>
      <c r="R223" s="4">
        <f>IF(AND(SUMIFS(Investors!$P:$P,Investors!$A:$A,$A223,Investors!$G:$G,$B223)-$B$2&lt;=R$4,SUMIFS(Investors!$P:$P,Investors!$A:$A,$A223,Investors!$G:$G,$B223)-$B$2&gt;Q$4),SUMIFS(Investors!$Q:$Q,Investors!$A:$A,$A223,Investors!$G:$G,$B223),0)</f>
        <v>0</v>
      </c>
      <c r="S223" s="4">
        <f>IF(AND(SUMIFS(Investors!$P:$P,Investors!$A:$A,$A223,Investors!$G:$G,$B223)-$B$2&lt;=S$4,SUMIFS(Investors!$P:$P,Investors!$A:$A,$A223,Investors!$G:$G,$B223)-$B$2&gt;R$4),SUMIFS(Investors!$Q:$Q,Investors!$A:$A,$A223,Investors!$G:$G,$B223),0)</f>
        <v>0</v>
      </c>
      <c r="T223" s="4">
        <f>IF(AND(SUMIFS(Investors!$P:$P,Investors!$A:$A,$A223,Investors!$G:$G,$B223)-$B$2&lt;=T$4,SUMIFS(Investors!$P:$P,Investors!$A:$A,$A223,Investors!$G:$G,$B223)-$B$2&gt;S$4),SUMIFS(Investors!$Q:$Q,Investors!$A:$A,$A223,Investors!$G:$G,$B223),0)</f>
        <v>0</v>
      </c>
      <c r="U223" s="4">
        <f>IF(AND(SUMIFS(Investors!$P:$P,Investors!$A:$A,$A223,Investors!$G:$G,$B223)-$B$2&lt;=U$4,SUMIFS(Investors!$P:$P,Investors!$A:$A,$A223,Investors!$G:$G,$B223)-$B$2&gt;T$4),SUMIFS(Investors!$Q:$Q,Investors!$A:$A,$A223,Investors!$G:$G,$B223),0)</f>
        <v>0</v>
      </c>
      <c r="V223" s="4">
        <f>IF(AND(SUMIFS(Investors!$P:$P,Investors!$A:$A,$A223,Investors!$G:$G,$B223)-$B$2&lt;=V$4,SUMIFS(Investors!$P:$P,Investors!$A:$A,$A223,Investors!$G:$G,$B223)-$B$2&gt;U$4),SUMIFS(Investors!$Q:$Q,Investors!$A:$A,$A223,Investors!$G:$G,$B223),0)</f>
        <v>0</v>
      </c>
      <c r="W223" s="4">
        <f>IF(AND(SUMIFS(Investors!$P:$P,Investors!$A:$A,$A223,Investors!$G:$G,$B223)-$B$2&lt;=W$4,SUMIFS(Investors!$P:$P,Investors!$A:$A,$A223,Investors!$G:$G,$B223)-$B$2&gt;V$4),SUMIFS(Investors!$Q:$Q,Investors!$A:$A,$A223,Investors!$G:$G,$B223),0)</f>
        <v>0</v>
      </c>
      <c r="X223" s="4">
        <f>IF(AND(SUMIFS(Investors!$P:$P,Investors!$A:$A,$A223,Investors!$G:$G,$B223)-$B$2&lt;=X$4,SUMIFS(Investors!$P:$P,Investors!$A:$A,$A223,Investors!$G:$G,$B223)-$B$2&gt;W$4),SUMIFS(Investors!$Q:$Q,Investors!$A:$A,$A223,Investors!$G:$G,$B223),0)</f>
        <v>0</v>
      </c>
      <c r="Y223" s="4">
        <f>IF(AND(SUMIFS(Investors!$P:$P,Investors!$A:$A,$A223,Investors!$G:$G,$B223)-$B$2&lt;=Y$4,SUMIFS(Investors!$P:$P,Investors!$A:$A,$A223,Investors!$G:$G,$B223)-$B$2&gt;X$4),SUMIFS(Investors!$Q:$Q,Investors!$A:$A,$A223,Investors!$G:$G,$B223),0)</f>
        <v>0</v>
      </c>
      <c r="Z223" s="4">
        <f>IF(AND(SUMIFS(Investors!$P:$P,Investors!$A:$A,$A223,Investors!$G:$G,$B223)-$B$2&lt;=Z$4,SUMIFS(Investors!$P:$P,Investors!$A:$A,$A223,Investors!$G:$G,$B223)-$B$2&gt;Y$4),SUMIFS(Investors!$Q:$Q,Investors!$A:$A,$A223,Investors!$G:$G,$B223),0)</f>
        <v>0</v>
      </c>
      <c r="AA223" s="4">
        <f>IF(AND(SUMIFS(Investors!$P:$P,Investors!$A:$A,$A223,Investors!$G:$G,$B223)-$B$2&lt;=AA$4,SUMIFS(Investors!$P:$P,Investors!$A:$A,$A223,Investors!$G:$G,$B223)-$B$2&gt;Z$4),SUMIFS(Investors!$Q:$Q,Investors!$A:$A,$A223,Investors!$G:$G,$B223),0)</f>
        <v>0</v>
      </c>
      <c r="AB223" s="4">
        <f>IF(AND(SUMIFS(Investors!$P:$P,Investors!$A:$A,$A223,Investors!$G:$G,$B223)-$B$2&lt;=AB$4,SUMIFS(Investors!$P:$P,Investors!$A:$A,$A223,Investors!$G:$G,$B223)-$B$2&gt;AA$4),SUMIFS(Investors!$Q:$Q,Investors!$A:$A,$A223,Investors!$G:$G,$B223),0)</f>
        <v>0</v>
      </c>
      <c r="AC223" s="4">
        <f>IF(AND(SUMIFS(Investors!$P:$P,Investors!$A:$A,$A223,Investors!$G:$G,$B223)-$B$2&lt;=AC$4,SUMIFS(Investors!$P:$P,Investors!$A:$A,$A223,Investors!$G:$G,$B223)-$B$2&gt;AB$4),SUMIFS(Investors!$Q:$Q,Investors!$A:$A,$A223,Investors!$G:$G,$B223),0)</f>
        <v>0</v>
      </c>
    </row>
    <row r="224" spans="1:29">
      <c r="A224" t="s">
        <v>483</v>
      </c>
      <c r="B224" t="s">
        <v>184</v>
      </c>
      <c r="C224" s="4">
        <f t="shared" si="4"/>
        <v>168799.36488328766</v>
      </c>
      <c r="E224" s="4">
        <f>IF(AND(SUMIFS(Investors!$P:$P,Investors!$A:$A,$A224,Investors!$G:$G,$B224)-$B$2&lt;=E$4,SUMIFS(Investors!$P:$P,Investors!$A:$A,$A224,Investors!$G:$G,$B224)-$B$2&gt;D$4),SUMIFS(Investors!$Q:$Q,Investors!$A:$A,$A224,Investors!$G:$G,$B224),0)</f>
        <v>0</v>
      </c>
      <c r="F224" s="4">
        <f>IF(AND(SUMIFS(Investors!$P:$P,Investors!$A:$A,$A224,Investors!$G:$G,$B224)-$B$2&lt;=F$4,SUMIFS(Investors!$P:$P,Investors!$A:$A,$A224,Investors!$G:$G,$B224)-$B$2&gt;E$4),SUMIFS(Investors!$Q:$Q,Investors!$A:$A,$A224,Investors!$G:$G,$B224),0)</f>
        <v>0</v>
      </c>
      <c r="G224" s="4">
        <f>IF(AND(SUMIFS(Investors!$P:$P,Investors!$A:$A,$A224,Investors!$G:$G,$B224)-$B$2&lt;=G$4,SUMIFS(Investors!$P:$P,Investors!$A:$A,$A224,Investors!$G:$G,$B224)-$B$2&gt;F$4),SUMIFS(Investors!$Q:$Q,Investors!$A:$A,$A224,Investors!$G:$G,$B224),0)</f>
        <v>0</v>
      </c>
      <c r="H224" s="4">
        <f>IF(AND(SUMIFS(Investors!$P:$P,Investors!$A:$A,$A224,Investors!$G:$G,$B224)-$B$2&lt;=H$4,SUMIFS(Investors!$P:$P,Investors!$A:$A,$A224,Investors!$G:$G,$B224)-$B$2&gt;G$4),SUMIFS(Investors!$Q:$Q,Investors!$A:$A,$A224,Investors!$G:$G,$B224),0)</f>
        <v>0</v>
      </c>
      <c r="I224" s="4">
        <f>IF(AND(SUMIFS(Investors!$P:$P,Investors!$A:$A,$A224,Investors!$G:$G,$B224)-$B$2&lt;=I$4,SUMIFS(Investors!$P:$P,Investors!$A:$A,$A224,Investors!$G:$G,$B224)-$B$2&gt;H$4),SUMIFS(Investors!$Q:$Q,Investors!$A:$A,$A224,Investors!$G:$G,$B224),0)</f>
        <v>168799.36488328766</v>
      </c>
      <c r="J224" s="4">
        <f>IF(AND(SUMIFS(Investors!$P:$P,Investors!$A:$A,$A224,Investors!$G:$G,$B224)-$B$2&lt;=J$4,SUMIFS(Investors!$P:$P,Investors!$A:$A,$A224,Investors!$G:$G,$B224)-$B$2&gt;I$4),SUMIFS(Investors!$Q:$Q,Investors!$A:$A,$A224,Investors!$G:$G,$B224),0)</f>
        <v>0</v>
      </c>
      <c r="K224" s="4">
        <f>IF(AND(SUMIFS(Investors!$P:$P,Investors!$A:$A,$A224,Investors!$G:$G,$B224)-$B$2&lt;=K$4,SUMIFS(Investors!$P:$P,Investors!$A:$A,$A224,Investors!$G:$G,$B224)-$B$2&gt;J$4),SUMIFS(Investors!$Q:$Q,Investors!$A:$A,$A224,Investors!$G:$G,$B224),0)</f>
        <v>0</v>
      </c>
      <c r="L224" s="4">
        <f>IF(AND(SUMIFS(Investors!$P:$P,Investors!$A:$A,$A224,Investors!$G:$G,$B224)-$B$2&lt;=L$4,SUMIFS(Investors!$P:$P,Investors!$A:$A,$A224,Investors!$G:$G,$B224)-$B$2&gt;K$4),SUMIFS(Investors!$Q:$Q,Investors!$A:$A,$A224,Investors!$G:$G,$B224),0)</f>
        <v>0</v>
      </c>
      <c r="M224" s="4">
        <f>IF(AND(SUMIFS(Investors!$P:$P,Investors!$A:$A,$A224,Investors!$G:$G,$B224)-$B$2&lt;=M$4,SUMIFS(Investors!$P:$P,Investors!$A:$A,$A224,Investors!$G:$G,$B224)-$B$2&gt;L$4),SUMIFS(Investors!$Q:$Q,Investors!$A:$A,$A224,Investors!$G:$G,$B224),0)</f>
        <v>0</v>
      </c>
      <c r="N224" s="4">
        <f>IF(AND(SUMIFS(Investors!$P:$P,Investors!$A:$A,$A224,Investors!$G:$G,$B224)-$B$2&lt;=N$4,SUMIFS(Investors!$P:$P,Investors!$A:$A,$A224,Investors!$G:$G,$B224)-$B$2&gt;M$4),SUMIFS(Investors!$Q:$Q,Investors!$A:$A,$A224,Investors!$G:$G,$B224),0)</f>
        <v>0</v>
      </c>
      <c r="O224" s="4">
        <f>IF(AND(SUMIFS(Investors!$P:$P,Investors!$A:$A,$A224,Investors!$G:$G,$B224)-$B$2&lt;=O$4,SUMIFS(Investors!$P:$P,Investors!$A:$A,$A224,Investors!$G:$G,$B224)-$B$2&gt;N$4),SUMIFS(Investors!$Q:$Q,Investors!$A:$A,$A224,Investors!$G:$G,$B224),0)</f>
        <v>0</v>
      </c>
      <c r="P224" s="4">
        <f>IF(AND(SUMIFS(Investors!$P:$P,Investors!$A:$A,$A224,Investors!$G:$G,$B224)-$B$2&lt;=P$4,SUMIFS(Investors!$P:$P,Investors!$A:$A,$A224,Investors!$G:$G,$B224)-$B$2&gt;O$4),SUMIFS(Investors!$Q:$Q,Investors!$A:$A,$A224,Investors!$G:$G,$B224),0)</f>
        <v>0</v>
      </c>
      <c r="Q224" s="4">
        <f>IF(AND(SUMIFS(Investors!$P:$P,Investors!$A:$A,$A224,Investors!$G:$G,$B224)-$B$2&lt;=Q$4,SUMIFS(Investors!$P:$P,Investors!$A:$A,$A224,Investors!$G:$G,$B224)-$B$2&gt;P$4),SUMIFS(Investors!$Q:$Q,Investors!$A:$A,$A224,Investors!$G:$G,$B224),0)</f>
        <v>0</v>
      </c>
      <c r="R224" s="4">
        <f>IF(AND(SUMIFS(Investors!$P:$P,Investors!$A:$A,$A224,Investors!$G:$G,$B224)-$B$2&lt;=R$4,SUMIFS(Investors!$P:$P,Investors!$A:$A,$A224,Investors!$G:$G,$B224)-$B$2&gt;Q$4),SUMIFS(Investors!$Q:$Q,Investors!$A:$A,$A224,Investors!$G:$G,$B224),0)</f>
        <v>0</v>
      </c>
      <c r="S224" s="4">
        <f>IF(AND(SUMIFS(Investors!$P:$P,Investors!$A:$A,$A224,Investors!$G:$G,$B224)-$B$2&lt;=S$4,SUMIFS(Investors!$P:$P,Investors!$A:$A,$A224,Investors!$G:$G,$B224)-$B$2&gt;R$4),SUMIFS(Investors!$Q:$Q,Investors!$A:$A,$A224,Investors!$G:$G,$B224),0)</f>
        <v>0</v>
      </c>
      <c r="T224" s="4">
        <f>IF(AND(SUMIFS(Investors!$P:$P,Investors!$A:$A,$A224,Investors!$G:$G,$B224)-$B$2&lt;=T$4,SUMIFS(Investors!$P:$P,Investors!$A:$A,$A224,Investors!$G:$G,$B224)-$B$2&gt;S$4),SUMIFS(Investors!$Q:$Q,Investors!$A:$A,$A224,Investors!$G:$G,$B224),0)</f>
        <v>0</v>
      </c>
      <c r="U224" s="4">
        <f>IF(AND(SUMIFS(Investors!$P:$P,Investors!$A:$A,$A224,Investors!$G:$G,$B224)-$B$2&lt;=U$4,SUMIFS(Investors!$P:$P,Investors!$A:$A,$A224,Investors!$G:$G,$B224)-$B$2&gt;T$4),SUMIFS(Investors!$Q:$Q,Investors!$A:$A,$A224,Investors!$G:$G,$B224),0)</f>
        <v>0</v>
      </c>
      <c r="V224" s="4">
        <f>IF(AND(SUMIFS(Investors!$P:$P,Investors!$A:$A,$A224,Investors!$G:$G,$B224)-$B$2&lt;=V$4,SUMIFS(Investors!$P:$P,Investors!$A:$A,$A224,Investors!$G:$G,$B224)-$B$2&gt;U$4),SUMIFS(Investors!$Q:$Q,Investors!$A:$A,$A224,Investors!$G:$G,$B224),0)</f>
        <v>0</v>
      </c>
      <c r="W224" s="4">
        <f>IF(AND(SUMIFS(Investors!$P:$P,Investors!$A:$A,$A224,Investors!$G:$G,$B224)-$B$2&lt;=W$4,SUMIFS(Investors!$P:$P,Investors!$A:$A,$A224,Investors!$G:$G,$B224)-$B$2&gt;V$4),SUMIFS(Investors!$Q:$Q,Investors!$A:$A,$A224,Investors!$G:$G,$B224),0)</f>
        <v>0</v>
      </c>
      <c r="X224" s="4">
        <f>IF(AND(SUMIFS(Investors!$P:$P,Investors!$A:$A,$A224,Investors!$G:$G,$B224)-$B$2&lt;=X$4,SUMIFS(Investors!$P:$P,Investors!$A:$A,$A224,Investors!$G:$G,$B224)-$B$2&gt;W$4),SUMIFS(Investors!$Q:$Q,Investors!$A:$A,$A224,Investors!$G:$G,$B224),0)</f>
        <v>0</v>
      </c>
      <c r="Y224" s="4">
        <f>IF(AND(SUMIFS(Investors!$P:$P,Investors!$A:$A,$A224,Investors!$G:$G,$B224)-$B$2&lt;=Y$4,SUMIFS(Investors!$P:$P,Investors!$A:$A,$A224,Investors!$G:$G,$B224)-$B$2&gt;X$4),SUMIFS(Investors!$Q:$Q,Investors!$A:$A,$A224,Investors!$G:$G,$B224),0)</f>
        <v>0</v>
      </c>
      <c r="Z224" s="4">
        <f>IF(AND(SUMIFS(Investors!$P:$P,Investors!$A:$A,$A224,Investors!$G:$G,$B224)-$B$2&lt;=Z$4,SUMIFS(Investors!$P:$P,Investors!$A:$A,$A224,Investors!$G:$G,$B224)-$B$2&gt;Y$4),SUMIFS(Investors!$Q:$Q,Investors!$A:$A,$A224,Investors!$G:$G,$B224),0)</f>
        <v>0</v>
      </c>
      <c r="AA224" s="4">
        <f>IF(AND(SUMIFS(Investors!$P:$P,Investors!$A:$A,$A224,Investors!$G:$G,$B224)-$B$2&lt;=AA$4,SUMIFS(Investors!$P:$P,Investors!$A:$A,$A224,Investors!$G:$G,$B224)-$B$2&gt;Z$4),SUMIFS(Investors!$Q:$Q,Investors!$A:$A,$A224,Investors!$G:$G,$B224),0)</f>
        <v>0</v>
      </c>
      <c r="AB224" s="4">
        <f>IF(AND(SUMIFS(Investors!$P:$P,Investors!$A:$A,$A224,Investors!$G:$G,$B224)-$B$2&lt;=AB$4,SUMIFS(Investors!$P:$P,Investors!$A:$A,$A224,Investors!$G:$G,$B224)-$B$2&gt;AA$4),SUMIFS(Investors!$Q:$Q,Investors!$A:$A,$A224,Investors!$G:$G,$B224),0)</f>
        <v>0</v>
      </c>
      <c r="AC224" s="4">
        <f>IF(AND(SUMIFS(Investors!$P:$P,Investors!$A:$A,$A224,Investors!$G:$G,$B224)-$B$2&lt;=AC$4,SUMIFS(Investors!$P:$P,Investors!$A:$A,$A224,Investors!$G:$G,$B224)-$B$2&gt;AB$4),SUMIFS(Investors!$Q:$Q,Investors!$A:$A,$A224,Investors!$G:$G,$B224),0)</f>
        <v>0</v>
      </c>
    </row>
    <row r="225" spans="1:29">
      <c r="A225" t="s">
        <v>486</v>
      </c>
      <c r="B225" t="s">
        <v>36</v>
      </c>
      <c r="C225" s="4">
        <f t="shared" si="4"/>
        <v>0</v>
      </c>
      <c r="E225" s="4">
        <f>IF(AND(SUMIFS(Investors!$P:$P,Investors!$A:$A,$A225,Investors!$G:$G,$B225)-$B$2&lt;=E$4,SUMIFS(Investors!$P:$P,Investors!$A:$A,$A225,Investors!$G:$G,$B225)-$B$2&gt;D$4),SUMIFS(Investors!$Q:$Q,Investors!$A:$A,$A225,Investors!$G:$G,$B225),0)</f>
        <v>0</v>
      </c>
      <c r="F225" s="4">
        <f>IF(AND(SUMIFS(Investors!$P:$P,Investors!$A:$A,$A225,Investors!$G:$G,$B225)-$B$2&lt;=F$4,SUMIFS(Investors!$P:$P,Investors!$A:$A,$A225,Investors!$G:$G,$B225)-$B$2&gt;E$4),SUMIFS(Investors!$Q:$Q,Investors!$A:$A,$A225,Investors!$G:$G,$B225),0)</f>
        <v>0</v>
      </c>
      <c r="G225" s="4">
        <f>IF(AND(SUMIFS(Investors!$P:$P,Investors!$A:$A,$A225,Investors!$G:$G,$B225)-$B$2&lt;=G$4,SUMIFS(Investors!$P:$P,Investors!$A:$A,$A225,Investors!$G:$G,$B225)-$B$2&gt;F$4),SUMIFS(Investors!$Q:$Q,Investors!$A:$A,$A225,Investors!$G:$G,$B225),0)</f>
        <v>0</v>
      </c>
      <c r="H225" s="4">
        <f>IF(AND(SUMIFS(Investors!$P:$P,Investors!$A:$A,$A225,Investors!$G:$G,$B225)-$B$2&lt;=H$4,SUMIFS(Investors!$P:$P,Investors!$A:$A,$A225,Investors!$G:$G,$B225)-$B$2&gt;G$4),SUMIFS(Investors!$Q:$Q,Investors!$A:$A,$A225,Investors!$G:$G,$B225),0)</f>
        <v>0</v>
      </c>
      <c r="I225" s="4">
        <f>IF(AND(SUMIFS(Investors!$P:$P,Investors!$A:$A,$A225,Investors!$G:$G,$B225)-$B$2&lt;=I$4,SUMIFS(Investors!$P:$P,Investors!$A:$A,$A225,Investors!$G:$G,$B225)-$B$2&gt;H$4),SUMIFS(Investors!$Q:$Q,Investors!$A:$A,$A225,Investors!$G:$G,$B225),0)</f>
        <v>0</v>
      </c>
      <c r="J225" s="4">
        <f>IF(AND(SUMIFS(Investors!$P:$P,Investors!$A:$A,$A225,Investors!$G:$G,$B225)-$B$2&lt;=J$4,SUMIFS(Investors!$P:$P,Investors!$A:$A,$A225,Investors!$G:$G,$B225)-$B$2&gt;I$4),SUMIFS(Investors!$Q:$Q,Investors!$A:$A,$A225,Investors!$G:$G,$B225),0)</f>
        <v>0</v>
      </c>
      <c r="K225" s="4">
        <f>IF(AND(SUMIFS(Investors!$P:$P,Investors!$A:$A,$A225,Investors!$G:$G,$B225)-$B$2&lt;=K$4,SUMIFS(Investors!$P:$P,Investors!$A:$A,$A225,Investors!$G:$G,$B225)-$B$2&gt;J$4),SUMIFS(Investors!$Q:$Q,Investors!$A:$A,$A225,Investors!$G:$G,$B225),0)</f>
        <v>0</v>
      </c>
      <c r="L225" s="4">
        <f>IF(AND(SUMIFS(Investors!$P:$P,Investors!$A:$A,$A225,Investors!$G:$G,$B225)-$B$2&lt;=L$4,SUMIFS(Investors!$P:$P,Investors!$A:$A,$A225,Investors!$G:$G,$B225)-$B$2&gt;K$4),SUMIFS(Investors!$Q:$Q,Investors!$A:$A,$A225,Investors!$G:$G,$B225),0)</f>
        <v>0</v>
      </c>
      <c r="M225" s="4">
        <f>IF(AND(SUMIFS(Investors!$P:$P,Investors!$A:$A,$A225,Investors!$G:$G,$B225)-$B$2&lt;=M$4,SUMIFS(Investors!$P:$P,Investors!$A:$A,$A225,Investors!$G:$G,$B225)-$B$2&gt;L$4),SUMIFS(Investors!$Q:$Q,Investors!$A:$A,$A225,Investors!$G:$G,$B225),0)</f>
        <v>0</v>
      </c>
      <c r="N225" s="4">
        <f>IF(AND(SUMIFS(Investors!$P:$P,Investors!$A:$A,$A225,Investors!$G:$G,$B225)-$B$2&lt;=N$4,SUMIFS(Investors!$P:$P,Investors!$A:$A,$A225,Investors!$G:$G,$B225)-$B$2&gt;M$4),SUMIFS(Investors!$Q:$Q,Investors!$A:$A,$A225,Investors!$G:$G,$B225),0)</f>
        <v>0</v>
      </c>
      <c r="O225" s="4">
        <f>IF(AND(SUMIFS(Investors!$P:$P,Investors!$A:$A,$A225,Investors!$G:$G,$B225)-$B$2&lt;=O$4,SUMIFS(Investors!$P:$P,Investors!$A:$A,$A225,Investors!$G:$G,$B225)-$B$2&gt;N$4),SUMIFS(Investors!$Q:$Q,Investors!$A:$A,$A225,Investors!$G:$G,$B225),0)</f>
        <v>0</v>
      </c>
      <c r="P225" s="4">
        <f>IF(AND(SUMIFS(Investors!$P:$P,Investors!$A:$A,$A225,Investors!$G:$G,$B225)-$B$2&lt;=P$4,SUMIFS(Investors!$P:$P,Investors!$A:$A,$A225,Investors!$G:$G,$B225)-$B$2&gt;O$4),SUMIFS(Investors!$Q:$Q,Investors!$A:$A,$A225,Investors!$G:$G,$B225),0)</f>
        <v>0</v>
      </c>
      <c r="Q225" s="4">
        <f>IF(AND(SUMIFS(Investors!$P:$P,Investors!$A:$A,$A225,Investors!$G:$G,$B225)-$B$2&lt;=Q$4,SUMIFS(Investors!$P:$P,Investors!$A:$A,$A225,Investors!$G:$G,$B225)-$B$2&gt;P$4),SUMIFS(Investors!$Q:$Q,Investors!$A:$A,$A225,Investors!$G:$G,$B225),0)</f>
        <v>0</v>
      </c>
      <c r="R225" s="4">
        <f>IF(AND(SUMIFS(Investors!$P:$P,Investors!$A:$A,$A225,Investors!$G:$G,$B225)-$B$2&lt;=R$4,SUMIFS(Investors!$P:$P,Investors!$A:$A,$A225,Investors!$G:$G,$B225)-$B$2&gt;Q$4),SUMIFS(Investors!$Q:$Q,Investors!$A:$A,$A225,Investors!$G:$G,$B225),0)</f>
        <v>0</v>
      </c>
      <c r="S225" s="4">
        <f>IF(AND(SUMIFS(Investors!$P:$P,Investors!$A:$A,$A225,Investors!$G:$G,$B225)-$B$2&lt;=S$4,SUMIFS(Investors!$P:$P,Investors!$A:$A,$A225,Investors!$G:$G,$B225)-$B$2&gt;R$4),SUMIFS(Investors!$Q:$Q,Investors!$A:$A,$A225,Investors!$G:$G,$B225),0)</f>
        <v>0</v>
      </c>
      <c r="T225" s="4">
        <f>IF(AND(SUMIFS(Investors!$P:$P,Investors!$A:$A,$A225,Investors!$G:$G,$B225)-$B$2&lt;=T$4,SUMIFS(Investors!$P:$P,Investors!$A:$A,$A225,Investors!$G:$G,$B225)-$B$2&gt;S$4),SUMIFS(Investors!$Q:$Q,Investors!$A:$A,$A225,Investors!$G:$G,$B225),0)</f>
        <v>0</v>
      </c>
      <c r="U225" s="4">
        <f>IF(AND(SUMIFS(Investors!$P:$P,Investors!$A:$A,$A225,Investors!$G:$G,$B225)-$B$2&lt;=U$4,SUMIFS(Investors!$P:$P,Investors!$A:$A,$A225,Investors!$G:$G,$B225)-$B$2&gt;T$4),SUMIFS(Investors!$Q:$Q,Investors!$A:$A,$A225,Investors!$G:$G,$B225),0)</f>
        <v>0</v>
      </c>
      <c r="V225" s="4">
        <f>IF(AND(SUMIFS(Investors!$P:$P,Investors!$A:$A,$A225,Investors!$G:$G,$B225)-$B$2&lt;=V$4,SUMIFS(Investors!$P:$P,Investors!$A:$A,$A225,Investors!$G:$G,$B225)-$B$2&gt;U$4),SUMIFS(Investors!$Q:$Q,Investors!$A:$A,$A225,Investors!$G:$G,$B225),0)</f>
        <v>0</v>
      </c>
      <c r="W225" s="4">
        <f>IF(AND(SUMIFS(Investors!$P:$P,Investors!$A:$A,$A225,Investors!$G:$G,$B225)-$B$2&lt;=W$4,SUMIFS(Investors!$P:$P,Investors!$A:$A,$A225,Investors!$G:$G,$B225)-$B$2&gt;V$4),SUMIFS(Investors!$Q:$Q,Investors!$A:$A,$A225,Investors!$G:$G,$B225),0)</f>
        <v>0</v>
      </c>
      <c r="X225" s="4">
        <f>IF(AND(SUMIFS(Investors!$P:$P,Investors!$A:$A,$A225,Investors!$G:$G,$B225)-$B$2&lt;=X$4,SUMIFS(Investors!$P:$P,Investors!$A:$A,$A225,Investors!$G:$G,$B225)-$B$2&gt;W$4),SUMIFS(Investors!$Q:$Q,Investors!$A:$A,$A225,Investors!$G:$G,$B225),0)</f>
        <v>0</v>
      </c>
      <c r="Y225" s="4">
        <f>IF(AND(SUMIFS(Investors!$P:$P,Investors!$A:$A,$A225,Investors!$G:$G,$B225)-$B$2&lt;=Y$4,SUMIFS(Investors!$P:$P,Investors!$A:$A,$A225,Investors!$G:$G,$B225)-$B$2&gt;X$4),SUMIFS(Investors!$Q:$Q,Investors!$A:$A,$A225,Investors!$G:$G,$B225),0)</f>
        <v>0</v>
      </c>
      <c r="Z225" s="4">
        <f>IF(AND(SUMIFS(Investors!$P:$P,Investors!$A:$A,$A225,Investors!$G:$G,$B225)-$B$2&lt;=Z$4,SUMIFS(Investors!$P:$P,Investors!$A:$A,$A225,Investors!$G:$G,$B225)-$B$2&gt;Y$4),SUMIFS(Investors!$Q:$Q,Investors!$A:$A,$A225,Investors!$G:$G,$B225),0)</f>
        <v>0</v>
      </c>
      <c r="AA225" s="4">
        <f>IF(AND(SUMIFS(Investors!$P:$P,Investors!$A:$A,$A225,Investors!$G:$G,$B225)-$B$2&lt;=AA$4,SUMIFS(Investors!$P:$P,Investors!$A:$A,$A225,Investors!$G:$G,$B225)-$B$2&gt;Z$4),SUMIFS(Investors!$Q:$Q,Investors!$A:$A,$A225,Investors!$G:$G,$B225),0)</f>
        <v>0</v>
      </c>
      <c r="AB225" s="4">
        <f>IF(AND(SUMIFS(Investors!$P:$P,Investors!$A:$A,$A225,Investors!$G:$G,$B225)-$B$2&lt;=AB$4,SUMIFS(Investors!$P:$P,Investors!$A:$A,$A225,Investors!$G:$G,$B225)-$B$2&gt;AA$4),SUMIFS(Investors!$Q:$Q,Investors!$A:$A,$A225,Investors!$G:$G,$B225),0)</f>
        <v>0</v>
      </c>
      <c r="AC225" s="4">
        <f>IF(AND(SUMIFS(Investors!$P:$P,Investors!$A:$A,$A225,Investors!$G:$G,$B225)-$B$2&lt;=AC$4,SUMIFS(Investors!$P:$P,Investors!$A:$A,$A225,Investors!$G:$G,$B225)-$B$2&gt;AB$4),SUMIFS(Investors!$Q:$Q,Investors!$A:$A,$A225,Investors!$G:$G,$B225),0)</f>
        <v>0</v>
      </c>
    </row>
    <row r="226" spans="1:29">
      <c r="A226" t="s">
        <v>489</v>
      </c>
      <c r="B226" t="s">
        <v>35</v>
      </c>
      <c r="C226" s="4">
        <f t="shared" si="4"/>
        <v>0</v>
      </c>
      <c r="E226" s="4">
        <f>IF(AND(SUMIFS(Investors!$P:$P,Investors!$A:$A,$A226,Investors!$G:$G,$B226)-$B$2&lt;=E$4,SUMIFS(Investors!$P:$P,Investors!$A:$A,$A226,Investors!$G:$G,$B226)-$B$2&gt;D$4),SUMIFS(Investors!$Q:$Q,Investors!$A:$A,$A226,Investors!$G:$G,$B226),0)</f>
        <v>0</v>
      </c>
      <c r="F226" s="4">
        <f>IF(AND(SUMIFS(Investors!$P:$P,Investors!$A:$A,$A226,Investors!$G:$G,$B226)-$B$2&lt;=F$4,SUMIFS(Investors!$P:$P,Investors!$A:$A,$A226,Investors!$G:$G,$B226)-$B$2&gt;E$4),SUMIFS(Investors!$Q:$Q,Investors!$A:$A,$A226,Investors!$G:$G,$B226),0)</f>
        <v>0</v>
      </c>
      <c r="G226" s="4">
        <f>IF(AND(SUMIFS(Investors!$P:$P,Investors!$A:$A,$A226,Investors!$G:$G,$B226)-$B$2&lt;=G$4,SUMIFS(Investors!$P:$P,Investors!$A:$A,$A226,Investors!$G:$G,$B226)-$B$2&gt;F$4),SUMIFS(Investors!$Q:$Q,Investors!$A:$A,$A226,Investors!$G:$G,$B226),0)</f>
        <v>0</v>
      </c>
      <c r="H226" s="4">
        <f>IF(AND(SUMIFS(Investors!$P:$P,Investors!$A:$A,$A226,Investors!$G:$G,$B226)-$B$2&lt;=H$4,SUMIFS(Investors!$P:$P,Investors!$A:$A,$A226,Investors!$G:$G,$B226)-$B$2&gt;G$4),SUMIFS(Investors!$Q:$Q,Investors!$A:$A,$A226,Investors!$G:$G,$B226),0)</f>
        <v>0</v>
      </c>
      <c r="I226" s="4">
        <f>IF(AND(SUMIFS(Investors!$P:$P,Investors!$A:$A,$A226,Investors!$G:$G,$B226)-$B$2&lt;=I$4,SUMIFS(Investors!$P:$P,Investors!$A:$A,$A226,Investors!$G:$G,$B226)-$B$2&gt;H$4),SUMIFS(Investors!$Q:$Q,Investors!$A:$A,$A226,Investors!$G:$G,$B226),0)</f>
        <v>0</v>
      </c>
      <c r="J226" s="4">
        <f>IF(AND(SUMIFS(Investors!$P:$P,Investors!$A:$A,$A226,Investors!$G:$G,$B226)-$B$2&lt;=J$4,SUMIFS(Investors!$P:$P,Investors!$A:$A,$A226,Investors!$G:$G,$B226)-$B$2&gt;I$4),SUMIFS(Investors!$Q:$Q,Investors!$A:$A,$A226,Investors!$G:$G,$B226),0)</f>
        <v>0</v>
      </c>
      <c r="K226" s="4">
        <f>IF(AND(SUMIFS(Investors!$P:$P,Investors!$A:$A,$A226,Investors!$G:$G,$B226)-$B$2&lt;=K$4,SUMIFS(Investors!$P:$P,Investors!$A:$A,$A226,Investors!$G:$G,$B226)-$B$2&gt;J$4),SUMIFS(Investors!$Q:$Q,Investors!$A:$A,$A226,Investors!$G:$G,$B226),0)</f>
        <v>0</v>
      </c>
      <c r="L226" s="4">
        <f>IF(AND(SUMIFS(Investors!$P:$P,Investors!$A:$A,$A226,Investors!$G:$G,$B226)-$B$2&lt;=L$4,SUMIFS(Investors!$P:$P,Investors!$A:$A,$A226,Investors!$G:$G,$B226)-$B$2&gt;K$4),SUMIFS(Investors!$Q:$Q,Investors!$A:$A,$A226,Investors!$G:$G,$B226),0)</f>
        <v>0</v>
      </c>
      <c r="M226" s="4">
        <f>IF(AND(SUMIFS(Investors!$P:$P,Investors!$A:$A,$A226,Investors!$G:$G,$B226)-$B$2&lt;=M$4,SUMIFS(Investors!$P:$P,Investors!$A:$A,$A226,Investors!$G:$G,$B226)-$B$2&gt;L$4),SUMIFS(Investors!$Q:$Q,Investors!$A:$A,$A226,Investors!$G:$G,$B226),0)</f>
        <v>0</v>
      </c>
      <c r="N226" s="4">
        <f>IF(AND(SUMIFS(Investors!$P:$P,Investors!$A:$A,$A226,Investors!$G:$G,$B226)-$B$2&lt;=N$4,SUMIFS(Investors!$P:$P,Investors!$A:$A,$A226,Investors!$G:$G,$B226)-$B$2&gt;M$4),SUMIFS(Investors!$Q:$Q,Investors!$A:$A,$A226,Investors!$G:$G,$B226),0)</f>
        <v>0</v>
      </c>
      <c r="O226" s="4">
        <f>IF(AND(SUMIFS(Investors!$P:$P,Investors!$A:$A,$A226,Investors!$G:$G,$B226)-$B$2&lt;=O$4,SUMIFS(Investors!$P:$P,Investors!$A:$A,$A226,Investors!$G:$G,$B226)-$B$2&gt;N$4),SUMIFS(Investors!$Q:$Q,Investors!$A:$A,$A226,Investors!$G:$G,$B226),0)</f>
        <v>0</v>
      </c>
      <c r="P226" s="4">
        <f>IF(AND(SUMIFS(Investors!$P:$P,Investors!$A:$A,$A226,Investors!$G:$G,$B226)-$B$2&lt;=P$4,SUMIFS(Investors!$P:$P,Investors!$A:$A,$A226,Investors!$G:$G,$B226)-$B$2&gt;O$4),SUMIFS(Investors!$Q:$Q,Investors!$A:$A,$A226,Investors!$G:$G,$B226),0)</f>
        <v>0</v>
      </c>
      <c r="Q226" s="4">
        <f>IF(AND(SUMIFS(Investors!$P:$P,Investors!$A:$A,$A226,Investors!$G:$G,$B226)-$B$2&lt;=Q$4,SUMIFS(Investors!$P:$P,Investors!$A:$A,$A226,Investors!$G:$G,$B226)-$B$2&gt;P$4),SUMIFS(Investors!$Q:$Q,Investors!$A:$A,$A226,Investors!$G:$G,$B226),0)</f>
        <v>0</v>
      </c>
      <c r="R226" s="4">
        <f>IF(AND(SUMIFS(Investors!$P:$P,Investors!$A:$A,$A226,Investors!$G:$G,$B226)-$B$2&lt;=R$4,SUMIFS(Investors!$P:$P,Investors!$A:$A,$A226,Investors!$G:$G,$B226)-$B$2&gt;Q$4),SUMIFS(Investors!$Q:$Q,Investors!$A:$A,$A226,Investors!$G:$G,$B226),0)</f>
        <v>0</v>
      </c>
      <c r="S226" s="4">
        <f>IF(AND(SUMIFS(Investors!$P:$P,Investors!$A:$A,$A226,Investors!$G:$G,$B226)-$B$2&lt;=S$4,SUMIFS(Investors!$P:$P,Investors!$A:$A,$A226,Investors!$G:$G,$B226)-$B$2&gt;R$4),SUMIFS(Investors!$Q:$Q,Investors!$A:$A,$A226,Investors!$G:$G,$B226),0)</f>
        <v>0</v>
      </c>
      <c r="T226" s="4">
        <f>IF(AND(SUMIFS(Investors!$P:$P,Investors!$A:$A,$A226,Investors!$G:$G,$B226)-$B$2&lt;=T$4,SUMIFS(Investors!$P:$P,Investors!$A:$A,$A226,Investors!$G:$G,$B226)-$B$2&gt;S$4),SUMIFS(Investors!$Q:$Q,Investors!$A:$A,$A226,Investors!$G:$G,$B226),0)</f>
        <v>0</v>
      </c>
      <c r="U226" s="4">
        <f>IF(AND(SUMIFS(Investors!$P:$P,Investors!$A:$A,$A226,Investors!$G:$G,$B226)-$B$2&lt;=U$4,SUMIFS(Investors!$P:$P,Investors!$A:$A,$A226,Investors!$G:$G,$B226)-$B$2&gt;T$4),SUMIFS(Investors!$Q:$Q,Investors!$A:$A,$A226,Investors!$G:$G,$B226),0)</f>
        <v>0</v>
      </c>
      <c r="V226" s="4">
        <f>IF(AND(SUMIFS(Investors!$P:$P,Investors!$A:$A,$A226,Investors!$G:$G,$B226)-$B$2&lt;=V$4,SUMIFS(Investors!$P:$P,Investors!$A:$A,$A226,Investors!$G:$G,$B226)-$B$2&gt;U$4),SUMIFS(Investors!$Q:$Q,Investors!$A:$A,$A226,Investors!$G:$G,$B226),0)</f>
        <v>0</v>
      </c>
      <c r="W226" s="4">
        <f>IF(AND(SUMIFS(Investors!$P:$P,Investors!$A:$A,$A226,Investors!$G:$G,$B226)-$B$2&lt;=W$4,SUMIFS(Investors!$P:$P,Investors!$A:$A,$A226,Investors!$G:$G,$B226)-$B$2&gt;V$4),SUMIFS(Investors!$Q:$Q,Investors!$A:$A,$A226,Investors!$G:$G,$B226),0)</f>
        <v>0</v>
      </c>
      <c r="X226" s="4">
        <f>IF(AND(SUMIFS(Investors!$P:$P,Investors!$A:$A,$A226,Investors!$G:$G,$B226)-$B$2&lt;=X$4,SUMIFS(Investors!$P:$P,Investors!$A:$A,$A226,Investors!$G:$G,$B226)-$B$2&gt;W$4),SUMIFS(Investors!$Q:$Q,Investors!$A:$A,$A226,Investors!$G:$G,$B226),0)</f>
        <v>0</v>
      </c>
      <c r="Y226" s="4">
        <f>IF(AND(SUMIFS(Investors!$P:$P,Investors!$A:$A,$A226,Investors!$G:$G,$B226)-$B$2&lt;=Y$4,SUMIFS(Investors!$P:$P,Investors!$A:$A,$A226,Investors!$G:$G,$B226)-$B$2&gt;X$4),SUMIFS(Investors!$Q:$Q,Investors!$A:$A,$A226,Investors!$G:$G,$B226),0)</f>
        <v>0</v>
      </c>
      <c r="Z226" s="4">
        <f>IF(AND(SUMIFS(Investors!$P:$P,Investors!$A:$A,$A226,Investors!$G:$G,$B226)-$B$2&lt;=Z$4,SUMIFS(Investors!$P:$P,Investors!$A:$A,$A226,Investors!$G:$G,$B226)-$B$2&gt;Y$4),SUMIFS(Investors!$Q:$Q,Investors!$A:$A,$A226,Investors!$G:$G,$B226),0)</f>
        <v>0</v>
      </c>
      <c r="AA226" s="4">
        <f>IF(AND(SUMIFS(Investors!$P:$P,Investors!$A:$A,$A226,Investors!$G:$G,$B226)-$B$2&lt;=AA$4,SUMIFS(Investors!$P:$P,Investors!$A:$A,$A226,Investors!$G:$G,$B226)-$B$2&gt;Z$4),SUMIFS(Investors!$Q:$Q,Investors!$A:$A,$A226,Investors!$G:$G,$B226),0)</f>
        <v>0</v>
      </c>
      <c r="AB226" s="4">
        <f>IF(AND(SUMIFS(Investors!$P:$P,Investors!$A:$A,$A226,Investors!$G:$G,$B226)-$B$2&lt;=AB$4,SUMIFS(Investors!$P:$P,Investors!$A:$A,$A226,Investors!$G:$G,$B226)-$B$2&gt;AA$4),SUMIFS(Investors!$Q:$Q,Investors!$A:$A,$A226,Investors!$G:$G,$B226),0)</f>
        <v>0</v>
      </c>
      <c r="AC226" s="4">
        <f>IF(AND(SUMIFS(Investors!$P:$P,Investors!$A:$A,$A226,Investors!$G:$G,$B226)-$B$2&lt;=AC$4,SUMIFS(Investors!$P:$P,Investors!$A:$A,$A226,Investors!$G:$G,$B226)-$B$2&gt;AB$4),SUMIFS(Investors!$Q:$Q,Investors!$A:$A,$A226,Investors!$G:$G,$B226),0)</f>
        <v>0</v>
      </c>
    </row>
    <row r="227" spans="1:29">
      <c r="A227" t="s">
        <v>492</v>
      </c>
      <c r="B227" t="s">
        <v>49</v>
      </c>
      <c r="C227" s="4">
        <f t="shared" si="4"/>
        <v>0</v>
      </c>
      <c r="E227" s="4">
        <f>IF(AND(SUMIFS(Investors!$P:$P,Investors!$A:$A,$A227,Investors!$G:$G,$B227)-$B$2&lt;=E$4,SUMIFS(Investors!$P:$P,Investors!$A:$A,$A227,Investors!$G:$G,$B227)-$B$2&gt;D$4),SUMIFS(Investors!$Q:$Q,Investors!$A:$A,$A227,Investors!$G:$G,$B227),0)</f>
        <v>0</v>
      </c>
      <c r="F227" s="4">
        <f>IF(AND(SUMIFS(Investors!$P:$P,Investors!$A:$A,$A227,Investors!$G:$G,$B227)-$B$2&lt;=F$4,SUMIFS(Investors!$P:$P,Investors!$A:$A,$A227,Investors!$G:$G,$B227)-$B$2&gt;E$4),SUMIFS(Investors!$Q:$Q,Investors!$A:$A,$A227,Investors!$G:$G,$B227),0)</f>
        <v>0</v>
      </c>
      <c r="G227" s="4">
        <f>IF(AND(SUMIFS(Investors!$P:$P,Investors!$A:$A,$A227,Investors!$G:$G,$B227)-$B$2&lt;=G$4,SUMIFS(Investors!$P:$P,Investors!$A:$A,$A227,Investors!$G:$G,$B227)-$B$2&gt;F$4),SUMIFS(Investors!$Q:$Q,Investors!$A:$A,$A227,Investors!$G:$G,$B227),0)</f>
        <v>0</v>
      </c>
      <c r="H227" s="4">
        <f>IF(AND(SUMIFS(Investors!$P:$P,Investors!$A:$A,$A227,Investors!$G:$G,$B227)-$B$2&lt;=H$4,SUMIFS(Investors!$P:$P,Investors!$A:$A,$A227,Investors!$G:$G,$B227)-$B$2&gt;G$4),SUMIFS(Investors!$Q:$Q,Investors!$A:$A,$A227,Investors!$G:$G,$B227),0)</f>
        <v>0</v>
      </c>
      <c r="I227" s="4">
        <f>IF(AND(SUMIFS(Investors!$P:$P,Investors!$A:$A,$A227,Investors!$G:$G,$B227)-$B$2&lt;=I$4,SUMIFS(Investors!$P:$P,Investors!$A:$A,$A227,Investors!$G:$G,$B227)-$B$2&gt;H$4),SUMIFS(Investors!$Q:$Q,Investors!$A:$A,$A227,Investors!$G:$G,$B227),0)</f>
        <v>0</v>
      </c>
      <c r="J227" s="4">
        <f>IF(AND(SUMIFS(Investors!$P:$P,Investors!$A:$A,$A227,Investors!$G:$G,$B227)-$B$2&lt;=J$4,SUMIFS(Investors!$P:$P,Investors!$A:$A,$A227,Investors!$G:$G,$B227)-$B$2&gt;I$4),SUMIFS(Investors!$Q:$Q,Investors!$A:$A,$A227,Investors!$G:$G,$B227),0)</f>
        <v>0</v>
      </c>
      <c r="K227" s="4">
        <f>IF(AND(SUMIFS(Investors!$P:$P,Investors!$A:$A,$A227,Investors!$G:$G,$B227)-$B$2&lt;=K$4,SUMIFS(Investors!$P:$P,Investors!$A:$A,$A227,Investors!$G:$G,$B227)-$B$2&gt;J$4),SUMIFS(Investors!$Q:$Q,Investors!$A:$A,$A227,Investors!$G:$G,$B227),0)</f>
        <v>0</v>
      </c>
      <c r="L227" s="4">
        <f>IF(AND(SUMIFS(Investors!$P:$P,Investors!$A:$A,$A227,Investors!$G:$G,$B227)-$B$2&lt;=L$4,SUMIFS(Investors!$P:$P,Investors!$A:$A,$A227,Investors!$G:$G,$B227)-$B$2&gt;K$4),SUMIFS(Investors!$Q:$Q,Investors!$A:$A,$A227,Investors!$G:$G,$B227),0)</f>
        <v>0</v>
      </c>
      <c r="M227" s="4">
        <f>IF(AND(SUMIFS(Investors!$P:$P,Investors!$A:$A,$A227,Investors!$G:$G,$B227)-$B$2&lt;=M$4,SUMIFS(Investors!$P:$P,Investors!$A:$A,$A227,Investors!$G:$G,$B227)-$B$2&gt;L$4),SUMIFS(Investors!$Q:$Q,Investors!$A:$A,$A227,Investors!$G:$G,$B227),0)</f>
        <v>0</v>
      </c>
      <c r="N227" s="4">
        <f>IF(AND(SUMIFS(Investors!$P:$P,Investors!$A:$A,$A227,Investors!$G:$G,$B227)-$B$2&lt;=N$4,SUMIFS(Investors!$P:$P,Investors!$A:$A,$A227,Investors!$G:$G,$B227)-$B$2&gt;M$4),SUMIFS(Investors!$Q:$Q,Investors!$A:$A,$A227,Investors!$G:$G,$B227),0)</f>
        <v>0</v>
      </c>
      <c r="O227" s="4">
        <f>IF(AND(SUMIFS(Investors!$P:$P,Investors!$A:$A,$A227,Investors!$G:$G,$B227)-$B$2&lt;=O$4,SUMIFS(Investors!$P:$P,Investors!$A:$A,$A227,Investors!$G:$G,$B227)-$B$2&gt;N$4),SUMIFS(Investors!$Q:$Q,Investors!$A:$A,$A227,Investors!$G:$G,$B227),0)</f>
        <v>0</v>
      </c>
      <c r="P227" s="4">
        <f>IF(AND(SUMIFS(Investors!$P:$P,Investors!$A:$A,$A227,Investors!$G:$G,$B227)-$B$2&lt;=P$4,SUMIFS(Investors!$P:$P,Investors!$A:$A,$A227,Investors!$G:$G,$B227)-$B$2&gt;O$4),SUMIFS(Investors!$Q:$Q,Investors!$A:$A,$A227,Investors!$G:$G,$B227),0)</f>
        <v>0</v>
      </c>
      <c r="Q227" s="4">
        <f>IF(AND(SUMIFS(Investors!$P:$P,Investors!$A:$A,$A227,Investors!$G:$G,$B227)-$B$2&lt;=Q$4,SUMIFS(Investors!$P:$P,Investors!$A:$A,$A227,Investors!$G:$G,$B227)-$B$2&gt;P$4),SUMIFS(Investors!$Q:$Q,Investors!$A:$A,$A227,Investors!$G:$G,$B227),0)</f>
        <v>0</v>
      </c>
      <c r="R227" s="4">
        <f>IF(AND(SUMIFS(Investors!$P:$P,Investors!$A:$A,$A227,Investors!$G:$G,$B227)-$B$2&lt;=R$4,SUMIFS(Investors!$P:$P,Investors!$A:$A,$A227,Investors!$G:$G,$B227)-$B$2&gt;Q$4),SUMIFS(Investors!$Q:$Q,Investors!$A:$A,$A227,Investors!$G:$G,$B227),0)</f>
        <v>0</v>
      </c>
      <c r="S227" s="4">
        <f>IF(AND(SUMIFS(Investors!$P:$P,Investors!$A:$A,$A227,Investors!$G:$G,$B227)-$B$2&lt;=S$4,SUMIFS(Investors!$P:$P,Investors!$A:$A,$A227,Investors!$G:$G,$B227)-$B$2&gt;R$4),SUMIFS(Investors!$Q:$Q,Investors!$A:$A,$A227,Investors!$G:$G,$B227),0)</f>
        <v>0</v>
      </c>
      <c r="T227" s="4">
        <f>IF(AND(SUMIFS(Investors!$P:$P,Investors!$A:$A,$A227,Investors!$G:$G,$B227)-$B$2&lt;=T$4,SUMIFS(Investors!$P:$P,Investors!$A:$A,$A227,Investors!$G:$G,$B227)-$B$2&gt;S$4),SUMIFS(Investors!$Q:$Q,Investors!$A:$A,$A227,Investors!$G:$G,$B227),0)</f>
        <v>0</v>
      </c>
      <c r="U227" s="4">
        <f>IF(AND(SUMIFS(Investors!$P:$P,Investors!$A:$A,$A227,Investors!$G:$G,$B227)-$B$2&lt;=U$4,SUMIFS(Investors!$P:$P,Investors!$A:$A,$A227,Investors!$G:$G,$B227)-$B$2&gt;T$4),SUMIFS(Investors!$Q:$Q,Investors!$A:$A,$A227,Investors!$G:$G,$B227),0)</f>
        <v>0</v>
      </c>
      <c r="V227" s="4">
        <f>IF(AND(SUMIFS(Investors!$P:$P,Investors!$A:$A,$A227,Investors!$G:$G,$B227)-$B$2&lt;=V$4,SUMIFS(Investors!$P:$P,Investors!$A:$A,$A227,Investors!$G:$G,$B227)-$B$2&gt;U$4),SUMIFS(Investors!$Q:$Q,Investors!$A:$A,$A227,Investors!$G:$G,$B227),0)</f>
        <v>0</v>
      </c>
      <c r="W227" s="4">
        <f>IF(AND(SUMIFS(Investors!$P:$P,Investors!$A:$A,$A227,Investors!$G:$G,$B227)-$B$2&lt;=W$4,SUMIFS(Investors!$P:$P,Investors!$A:$A,$A227,Investors!$G:$G,$B227)-$B$2&gt;V$4),SUMIFS(Investors!$Q:$Q,Investors!$A:$A,$A227,Investors!$G:$G,$B227),0)</f>
        <v>0</v>
      </c>
      <c r="X227" s="4">
        <f>IF(AND(SUMIFS(Investors!$P:$P,Investors!$A:$A,$A227,Investors!$G:$G,$B227)-$B$2&lt;=X$4,SUMIFS(Investors!$P:$P,Investors!$A:$A,$A227,Investors!$G:$G,$B227)-$B$2&gt;W$4),SUMIFS(Investors!$Q:$Q,Investors!$A:$A,$A227,Investors!$G:$G,$B227),0)</f>
        <v>0</v>
      </c>
      <c r="Y227" s="4">
        <f>IF(AND(SUMIFS(Investors!$P:$P,Investors!$A:$A,$A227,Investors!$G:$G,$B227)-$B$2&lt;=Y$4,SUMIFS(Investors!$P:$P,Investors!$A:$A,$A227,Investors!$G:$G,$B227)-$B$2&gt;X$4),SUMIFS(Investors!$Q:$Q,Investors!$A:$A,$A227,Investors!$G:$G,$B227),0)</f>
        <v>0</v>
      </c>
      <c r="Z227" s="4">
        <f>IF(AND(SUMIFS(Investors!$P:$P,Investors!$A:$A,$A227,Investors!$G:$G,$B227)-$B$2&lt;=Z$4,SUMIFS(Investors!$P:$P,Investors!$A:$A,$A227,Investors!$G:$G,$B227)-$B$2&gt;Y$4),SUMIFS(Investors!$Q:$Q,Investors!$A:$A,$A227,Investors!$G:$G,$B227),0)</f>
        <v>0</v>
      </c>
      <c r="AA227" s="4">
        <f>IF(AND(SUMIFS(Investors!$P:$P,Investors!$A:$A,$A227,Investors!$G:$G,$B227)-$B$2&lt;=AA$4,SUMIFS(Investors!$P:$P,Investors!$A:$A,$A227,Investors!$G:$G,$B227)-$B$2&gt;Z$4),SUMIFS(Investors!$Q:$Q,Investors!$A:$A,$A227,Investors!$G:$G,$B227),0)</f>
        <v>0</v>
      </c>
      <c r="AB227" s="4">
        <f>IF(AND(SUMIFS(Investors!$P:$P,Investors!$A:$A,$A227,Investors!$G:$G,$B227)-$B$2&lt;=AB$4,SUMIFS(Investors!$P:$P,Investors!$A:$A,$A227,Investors!$G:$G,$B227)-$B$2&gt;AA$4),SUMIFS(Investors!$Q:$Q,Investors!$A:$A,$A227,Investors!$G:$G,$B227),0)</f>
        <v>0</v>
      </c>
      <c r="AC227" s="4">
        <f>IF(AND(SUMIFS(Investors!$P:$P,Investors!$A:$A,$A227,Investors!$G:$G,$B227)-$B$2&lt;=AC$4,SUMIFS(Investors!$P:$P,Investors!$A:$A,$A227,Investors!$G:$G,$B227)-$B$2&gt;AB$4),SUMIFS(Investors!$Q:$Q,Investors!$A:$A,$A227,Investors!$G:$G,$B227),0)</f>
        <v>0</v>
      </c>
    </row>
    <row r="228" spans="1:29">
      <c r="A228" t="s">
        <v>492</v>
      </c>
      <c r="B228" t="s">
        <v>262</v>
      </c>
      <c r="C228" s="4">
        <f t="shared" si="4"/>
        <v>0</v>
      </c>
      <c r="E228" s="4">
        <f>IF(AND(SUMIFS(Investors!$P:$P,Investors!$A:$A,$A228,Investors!$G:$G,$B228)-$B$2&lt;=E$4,SUMIFS(Investors!$P:$P,Investors!$A:$A,$A228,Investors!$G:$G,$B228)-$B$2&gt;D$4),SUMIFS(Investors!$Q:$Q,Investors!$A:$A,$A228,Investors!$G:$G,$B228),0)</f>
        <v>0</v>
      </c>
      <c r="F228" s="4">
        <f>IF(AND(SUMIFS(Investors!$P:$P,Investors!$A:$A,$A228,Investors!$G:$G,$B228)-$B$2&lt;=F$4,SUMIFS(Investors!$P:$P,Investors!$A:$A,$A228,Investors!$G:$G,$B228)-$B$2&gt;E$4),SUMIFS(Investors!$Q:$Q,Investors!$A:$A,$A228,Investors!$G:$G,$B228),0)</f>
        <v>0</v>
      </c>
      <c r="G228" s="4">
        <f>IF(AND(SUMIFS(Investors!$P:$P,Investors!$A:$A,$A228,Investors!$G:$G,$B228)-$B$2&lt;=G$4,SUMIFS(Investors!$P:$P,Investors!$A:$A,$A228,Investors!$G:$G,$B228)-$B$2&gt;F$4),SUMIFS(Investors!$Q:$Q,Investors!$A:$A,$A228,Investors!$G:$G,$B228),0)</f>
        <v>0</v>
      </c>
      <c r="H228" s="4">
        <f>IF(AND(SUMIFS(Investors!$P:$P,Investors!$A:$A,$A228,Investors!$G:$G,$B228)-$B$2&lt;=H$4,SUMIFS(Investors!$P:$P,Investors!$A:$A,$A228,Investors!$G:$G,$B228)-$B$2&gt;G$4),SUMIFS(Investors!$Q:$Q,Investors!$A:$A,$A228,Investors!$G:$G,$B228),0)</f>
        <v>0</v>
      </c>
      <c r="I228" s="4">
        <f>IF(AND(SUMIFS(Investors!$P:$P,Investors!$A:$A,$A228,Investors!$G:$G,$B228)-$B$2&lt;=I$4,SUMIFS(Investors!$P:$P,Investors!$A:$A,$A228,Investors!$G:$G,$B228)-$B$2&gt;H$4),SUMIFS(Investors!$Q:$Q,Investors!$A:$A,$A228,Investors!$G:$G,$B228),0)</f>
        <v>0</v>
      </c>
      <c r="J228" s="4">
        <f>IF(AND(SUMIFS(Investors!$P:$P,Investors!$A:$A,$A228,Investors!$G:$G,$B228)-$B$2&lt;=J$4,SUMIFS(Investors!$P:$P,Investors!$A:$A,$A228,Investors!$G:$G,$B228)-$B$2&gt;I$4),SUMIFS(Investors!$Q:$Q,Investors!$A:$A,$A228,Investors!$G:$G,$B228),0)</f>
        <v>0</v>
      </c>
      <c r="K228" s="4">
        <f>IF(AND(SUMIFS(Investors!$P:$P,Investors!$A:$A,$A228,Investors!$G:$G,$B228)-$B$2&lt;=K$4,SUMIFS(Investors!$P:$P,Investors!$A:$A,$A228,Investors!$G:$G,$B228)-$B$2&gt;J$4),SUMIFS(Investors!$Q:$Q,Investors!$A:$A,$A228,Investors!$G:$G,$B228),0)</f>
        <v>0</v>
      </c>
      <c r="L228" s="4">
        <f>IF(AND(SUMIFS(Investors!$P:$P,Investors!$A:$A,$A228,Investors!$G:$G,$B228)-$B$2&lt;=L$4,SUMIFS(Investors!$P:$P,Investors!$A:$A,$A228,Investors!$G:$G,$B228)-$B$2&gt;K$4),SUMIFS(Investors!$Q:$Q,Investors!$A:$A,$A228,Investors!$G:$G,$B228),0)</f>
        <v>0</v>
      </c>
      <c r="M228" s="4">
        <f>IF(AND(SUMIFS(Investors!$P:$P,Investors!$A:$A,$A228,Investors!$G:$G,$B228)-$B$2&lt;=M$4,SUMIFS(Investors!$P:$P,Investors!$A:$A,$A228,Investors!$G:$G,$B228)-$B$2&gt;L$4),SUMIFS(Investors!$Q:$Q,Investors!$A:$A,$A228,Investors!$G:$G,$B228),0)</f>
        <v>0</v>
      </c>
      <c r="N228" s="4">
        <f>IF(AND(SUMIFS(Investors!$P:$P,Investors!$A:$A,$A228,Investors!$G:$G,$B228)-$B$2&lt;=N$4,SUMIFS(Investors!$P:$P,Investors!$A:$A,$A228,Investors!$G:$G,$B228)-$B$2&gt;M$4),SUMIFS(Investors!$Q:$Q,Investors!$A:$A,$A228,Investors!$G:$G,$B228),0)</f>
        <v>0</v>
      </c>
      <c r="O228" s="4">
        <f>IF(AND(SUMIFS(Investors!$P:$P,Investors!$A:$A,$A228,Investors!$G:$G,$B228)-$B$2&lt;=O$4,SUMIFS(Investors!$P:$P,Investors!$A:$A,$A228,Investors!$G:$G,$B228)-$B$2&gt;N$4),SUMIFS(Investors!$Q:$Q,Investors!$A:$A,$A228,Investors!$G:$G,$B228),0)</f>
        <v>0</v>
      </c>
      <c r="P228" s="4">
        <f>IF(AND(SUMIFS(Investors!$P:$P,Investors!$A:$A,$A228,Investors!$G:$G,$B228)-$B$2&lt;=P$4,SUMIFS(Investors!$P:$P,Investors!$A:$A,$A228,Investors!$G:$G,$B228)-$B$2&gt;O$4),SUMIFS(Investors!$Q:$Q,Investors!$A:$A,$A228,Investors!$G:$G,$B228),0)</f>
        <v>0</v>
      </c>
      <c r="Q228" s="4">
        <f>IF(AND(SUMIFS(Investors!$P:$P,Investors!$A:$A,$A228,Investors!$G:$G,$B228)-$B$2&lt;=Q$4,SUMIFS(Investors!$P:$P,Investors!$A:$A,$A228,Investors!$G:$G,$B228)-$B$2&gt;P$4),SUMIFS(Investors!$Q:$Q,Investors!$A:$A,$A228,Investors!$G:$G,$B228),0)</f>
        <v>0</v>
      </c>
      <c r="R228" s="4">
        <f>IF(AND(SUMIFS(Investors!$P:$P,Investors!$A:$A,$A228,Investors!$G:$G,$B228)-$B$2&lt;=R$4,SUMIFS(Investors!$P:$P,Investors!$A:$A,$A228,Investors!$G:$G,$B228)-$B$2&gt;Q$4),SUMIFS(Investors!$Q:$Q,Investors!$A:$A,$A228,Investors!$G:$G,$B228),0)</f>
        <v>0</v>
      </c>
      <c r="S228" s="4">
        <f>IF(AND(SUMIFS(Investors!$P:$P,Investors!$A:$A,$A228,Investors!$G:$G,$B228)-$B$2&lt;=S$4,SUMIFS(Investors!$P:$P,Investors!$A:$A,$A228,Investors!$G:$G,$B228)-$B$2&gt;R$4),SUMIFS(Investors!$Q:$Q,Investors!$A:$A,$A228,Investors!$G:$G,$B228),0)</f>
        <v>0</v>
      </c>
      <c r="T228" s="4">
        <f>IF(AND(SUMIFS(Investors!$P:$P,Investors!$A:$A,$A228,Investors!$G:$G,$B228)-$B$2&lt;=T$4,SUMIFS(Investors!$P:$P,Investors!$A:$A,$A228,Investors!$G:$G,$B228)-$B$2&gt;S$4),SUMIFS(Investors!$Q:$Q,Investors!$A:$A,$A228,Investors!$G:$G,$B228),0)</f>
        <v>0</v>
      </c>
      <c r="U228" s="4">
        <f>IF(AND(SUMIFS(Investors!$P:$P,Investors!$A:$A,$A228,Investors!$G:$G,$B228)-$B$2&lt;=U$4,SUMIFS(Investors!$P:$P,Investors!$A:$A,$A228,Investors!$G:$G,$B228)-$B$2&gt;T$4),SUMIFS(Investors!$Q:$Q,Investors!$A:$A,$A228,Investors!$G:$G,$B228),0)</f>
        <v>0</v>
      </c>
      <c r="V228" s="4">
        <f>IF(AND(SUMIFS(Investors!$P:$P,Investors!$A:$A,$A228,Investors!$G:$G,$B228)-$B$2&lt;=V$4,SUMIFS(Investors!$P:$P,Investors!$A:$A,$A228,Investors!$G:$G,$B228)-$B$2&gt;U$4),SUMIFS(Investors!$Q:$Q,Investors!$A:$A,$A228,Investors!$G:$G,$B228),0)</f>
        <v>0</v>
      </c>
      <c r="W228" s="4">
        <f>IF(AND(SUMIFS(Investors!$P:$P,Investors!$A:$A,$A228,Investors!$G:$G,$B228)-$B$2&lt;=W$4,SUMIFS(Investors!$P:$P,Investors!$A:$A,$A228,Investors!$G:$G,$B228)-$B$2&gt;V$4),SUMIFS(Investors!$Q:$Q,Investors!$A:$A,$A228,Investors!$G:$G,$B228),0)</f>
        <v>0</v>
      </c>
      <c r="X228" s="4">
        <f>IF(AND(SUMIFS(Investors!$P:$P,Investors!$A:$A,$A228,Investors!$G:$G,$B228)-$B$2&lt;=X$4,SUMIFS(Investors!$P:$P,Investors!$A:$A,$A228,Investors!$G:$G,$B228)-$B$2&gt;W$4),SUMIFS(Investors!$Q:$Q,Investors!$A:$A,$A228,Investors!$G:$G,$B228),0)</f>
        <v>0</v>
      </c>
      <c r="Y228" s="4">
        <f>IF(AND(SUMIFS(Investors!$P:$P,Investors!$A:$A,$A228,Investors!$G:$G,$B228)-$B$2&lt;=Y$4,SUMIFS(Investors!$P:$P,Investors!$A:$A,$A228,Investors!$G:$G,$B228)-$B$2&gt;X$4),SUMIFS(Investors!$Q:$Q,Investors!$A:$A,$A228,Investors!$G:$G,$B228),0)</f>
        <v>0</v>
      </c>
      <c r="Z228" s="4">
        <f>IF(AND(SUMIFS(Investors!$P:$P,Investors!$A:$A,$A228,Investors!$G:$G,$B228)-$B$2&lt;=Z$4,SUMIFS(Investors!$P:$P,Investors!$A:$A,$A228,Investors!$G:$G,$B228)-$B$2&gt;Y$4),SUMIFS(Investors!$Q:$Q,Investors!$A:$A,$A228,Investors!$G:$G,$B228),0)</f>
        <v>0</v>
      </c>
      <c r="AA228" s="4">
        <f>IF(AND(SUMIFS(Investors!$P:$P,Investors!$A:$A,$A228,Investors!$G:$G,$B228)-$B$2&lt;=AA$4,SUMIFS(Investors!$P:$P,Investors!$A:$A,$A228,Investors!$G:$G,$B228)-$B$2&gt;Z$4),SUMIFS(Investors!$Q:$Q,Investors!$A:$A,$A228,Investors!$G:$G,$B228),0)</f>
        <v>0</v>
      </c>
      <c r="AB228" s="4">
        <f>IF(AND(SUMIFS(Investors!$P:$P,Investors!$A:$A,$A228,Investors!$G:$G,$B228)-$B$2&lt;=AB$4,SUMIFS(Investors!$P:$P,Investors!$A:$A,$A228,Investors!$G:$G,$B228)-$B$2&gt;AA$4),SUMIFS(Investors!$Q:$Q,Investors!$A:$A,$A228,Investors!$G:$G,$B228),0)</f>
        <v>0</v>
      </c>
      <c r="AC228" s="4">
        <f>IF(AND(SUMIFS(Investors!$P:$P,Investors!$A:$A,$A228,Investors!$G:$G,$B228)-$B$2&lt;=AC$4,SUMIFS(Investors!$P:$P,Investors!$A:$A,$A228,Investors!$G:$G,$B228)-$B$2&gt;AB$4),SUMIFS(Investors!$Q:$Q,Investors!$A:$A,$A228,Investors!$G:$G,$B228),0)</f>
        <v>0</v>
      </c>
    </row>
    <row r="229" spans="1:29">
      <c r="A229" t="s">
        <v>495</v>
      </c>
      <c r="B229" t="s">
        <v>40</v>
      </c>
      <c r="C229" s="4">
        <f t="shared" si="4"/>
        <v>0</v>
      </c>
      <c r="E229" s="4">
        <f>IF(AND(SUMIFS(Investors!$P:$P,Investors!$A:$A,$A229,Investors!$G:$G,$B229)-$B$2&lt;=E$4,SUMIFS(Investors!$P:$P,Investors!$A:$A,$A229,Investors!$G:$G,$B229)-$B$2&gt;D$4),SUMIFS(Investors!$Q:$Q,Investors!$A:$A,$A229,Investors!$G:$G,$B229),0)</f>
        <v>0</v>
      </c>
      <c r="F229" s="4">
        <f>IF(AND(SUMIFS(Investors!$P:$P,Investors!$A:$A,$A229,Investors!$G:$G,$B229)-$B$2&lt;=F$4,SUMIFS(Investors!$P:$P,Investors!$A:$A,$A229,Investors!$G:$G,$B229)-$B$2&gt;E$4),SUMIFS(Investors!$Q:$Q,Investors!$A:$A,$A229,Investors!$G:$G,$B229),0)</f>
        <v>0</v>
      </c>
      <c r="G229" s="4">
        <f>IF(AND(SUMIFS(Investors!$P:$P,Investors!$A:$A,$A229,Investors!$G:$G,$B229)-$B$2&lt;=G$4,SUMIFS(Investors!$P:$P,Investors!$A:$A,$A229,Investors!$G:$G,$B229)-$B$2&gt;F$4),SUMIFS(Investors!$Q:$Q,Investors!$A:$A,$A229,Investors!$G:$G,$B229),0)</f>
        <v>0</v>
      </c>
      <c r="H229" s="4">
        <f>IF(AND(SUMIFS(Investors!$P:$P,Investors!$A:$A,$A229,Investors!$G:$G,$B229)-$B$2&lt;=H$4,SUMIFS(Investors!$P:$P,Investors!$A:$A,$A229,Investors!$G:$G,$B229)-$B$2&gt;G$4),SUMIFS(Investors!$Q:$Q,Investors!$A:$A,$A229,Investors!$G:$G,$B229),0)</f>
        <v>0</v>
      </c>
      <c r="I229" s="4">
        <f>IF(AND(SUMIFS(Investors!$P:$P,Investors!$A:$A,$A229,Investors!$G:$G,$B229)-$B$2&lt;=I$4,SUMIFS(Investors!$P:$P,Investors!$A:$A,$A229,Investors!$G:$G,$B229)-$B$2&gt;H$4),SUMIFS(Investors!$Q:$Q,Investors!$A:$A,$A229,Investors!$G:$G,$B229),0)</f>
        <v>0</v>
      </c>
      <c r="J229" s="4">
        <f>IF(AND(SUMIFS(Investors!$P:$P,Investors!$A:$A,$A229,Investors!$G:$G,$B229)-$B$2&lt;=J$4,SUMIFS(Investors!$P:$P,Investors!$A:$A,$A229,Investors!$G:$G,$B229)-$B$2&gt;I$4),SUMIFS(Investors!$Q:$Q,Investors!$A:$A,$A229,Investors!$G:$G,$B229),0)</f>
        <v>0</v>
      </c>
      <c r="K229" s="4">
        <f>IF(AND(SUMIFS(Investors!$P:$P,Investors!$A:$A,$A229,Investors!$G:$G,$B229)-$B$2&lt;=K$4,SUMIFS(Investors!$P:$P,Investors!$A:$A,$A229,Investors!$G:$G,$B229)-$B$2&gt;J$4),SUMIFS(Investors!$Q:$Q,Investors!$A:$A,$A229,Investors!$G:$G,$B229),0)</f>
        <v>0</v>
      </c>
      <c r="L229" s="4">
        <f>IF(AND(SUMIFS(Investors!$P:$P,Investors!$A:$A,$A229,Investors!$G:$G,$B229)-$B$2&lt;=L$4,SUMIFS(Investors!$P:$P,Investors!$A:$A,$A229,Investors!$G:$G,$B229)-$B$2&gt;K$4),SUMIFS(Investors!$Q:$Q,Investors!$A:$A,$A229,Investors!$G:$G,$B229),0)</f>
        <v>0</v>
      </c>
      <c r="M229" s="4">
        <f>IF(AND(SUMIFS(Investors!$P:$P,Investors!$A:$A,$A229,Investors!$G:$G,$B229)-$B$2&lt;=M$4,SUMIFS(Investors!$P:$P,Investors!$A:$A,$A229,Investors!$G:$G,$B229)-$B$2&gt;L$4),SUMIFS(Investors!$Q:$Q,Investors!$A:$A,$A229,Investors!$G:$G,$B229),0)</f>
        <v>0</v>
      </c>
      <c r="N229" s="4">
        <f>IF(AND(SUMIFS(Investors!$P:$P,Investors!$A:$A,$A229,Investors!$G:$G,$B229)-$B$2&lt;=N$4,SUMIFS(Investors!$P:$P,Investors!$A:$A,$A229,Investors!$G:$G,$B229)-$B$2&gt;M$4),SUMIFS(Investors!$Q:$Q,Investors!$A:$A,$A229,Investors!$G:$G,$B229),0)</f>
        <v>0</v>
      </c>
      <c r="O229" s="4">
        <f>IF(AND(SUMIFS(Investors!$P:$P,Investors!$A:$A,$A229,Investors!$G:$G,$B229)-$B$2&lt;=O$4,SUMIFS(Investors!$P:$P,Investors!$A:$A,$A229,Investors!$G:$G,$B229)-$B$2&gt;N$4),SUMIFS(Investors!$Q:$Q,Investors!$A:$A,$A229,Investors!$G:$G,$B229),0)</f>
        <v>0</v>
      </c>
      <c r="P229" s="4">
        <f>IF(AND(SUMIFS(Investors!$P:$P,Investors!$A:$A,$A229,Investors!$G:$G,$B229)-$B$2&lt;=P$4,SUMIFS(Investors!$P:$P,Investors!$A:$A,$A229,Investors!$G:$G,$B229)-$B$2&gt;O$4),SUMIFS(Investors!$Q:$Q,Investors!$A:$A,$A229,Investors!$G:$G,$B229),0)</f>
        <v>0</v>
      </c>
      <c r="Q229" s="4">
        <f>IF(AND(SUMIFS(Investors!$P:$P,Investors!$A:$A,$A229,Investors!$G:$G,$B229)-$B$2&lt;=Q$4,SUMIFS(Investors!$P:$P,Investors!$A:$A,$A229,Investors!$G:$G,$B229)-$B$2&gt;P$4),SUMIFS(Investors!$Q:$Q,Investors!$A:$A,$A229,Investors!$G:$G,$B229),0)</f>
        <v>0</v>
      </c>
      <c r="R229" s="4">
        <f>IF(AND(SUMIFS(Investors!$P:$P,Investors!$A:$A,$A229,Investors!$G:$G,$B229)-$B$2&lt;=R$4,SUMIFS(Investors!$P:$P,Investors!$A:$A,$A229,Investors!$G:$G,$B229)-$B$2&gt;Q$4),SUMIFS(Investors!$Q:$Q,Investors!$A:$A,$A229,Investors!$G:$G,$B229),0)</f>
        <v>0</v>
      </c>
      <c r="S229" s="4">
        <f>IF(AND(SUMIFS(Investors!$P:$P,Investors!$A:$A,$A229,Investors!$G:$G,$B229)-$B$2&lt;=S$4,SUMIFS(Investors!$P:$P,Investors!$A:$A,$A229,Investors!$G:$G,$B229)-$B$2&gt;R$4),SUMIFS(Investors!$Q:$Q,Investors!$A:$A,$A229,Investors!$G:$G,$B229),0)</f>
        <v>0</v>
      </c>
      <c r="T229" s="4">
        <f>IF(AND(SUMIFS(Investors!$P:$P,Investors!$A:$A,$A229,Investors!$G:$G,$B229)-$B$2&lt;=T$4,SUMIFS(Investors!$P:$P,Investors!$A:$A,$A229,Investors!$G:$G,$B229)-$B$2&gt;S$4),SUMIFS(Investors!$Q:$Q,Investors!$A:$A,$A229,Investors!$G:$G,$B229),0)</f>
        <v>0</v>
      </c>
      <c r="U229" s="4">
        <f>IF(AND(SUMIFS(Investors!$P:$P,Investors!$A:$A,$A229,Investors!$G:$G,$B229)-$B$2&lt;=U$4,SUMIFS(Investors!$P:$P,Investors!$A:$A,$A229,Investors!$G:$G,$B229)-$B$2&gt;T$4),SUMIFS(Investors!$Q:$Q,Investors!$A:$A,$A229,Investors!$G:$G,$B229),0)</f>
        <v>0</v>
      </c>
      <c r="V229" s="4">
        <f>IF(AND(SUMIFS(Investors!$P:$P,Investors!$A:$A,$A229,Investors!$G:$G,$B229)-$B$2&lt;=V$4,SUMIFS(Investors!$P:$P,Investors!$A:$A,$A229,Investors!$G:$G,$B229)-$B$2&gt;U$4),SUMIFS(Investors!$Q:$Q,Investors!$A:$A,$A229,Investors!$G:$G,$B229),0)</f>
        <v>0</v>
      </c>
      <c r="W229" s="4">
        <f>IF(AND(SUMIFS(Investors!$P:$P,Investors!$A:$A,$A229,Investors!$G:$G,$B229)-$B$2&lt;=W$4,SUMIFS(Investors!$P:$P,Investors!$A:$A,$A229,Investors!$G:$G,$B229)-$B$2&gt;V$4),SUMIFS(Investors!$Q:$Q,Investors!$A:$A,$A229,Investors!$G:$G,$B229),0)</f>
        <v>0</v>
      </c>
      <c r="X229" s="4">
        <f>IF(AND(SUMIFS(Investors!$P:$P,Investors!$A:$A,$A229,Investors!$G:$G,$B229)-$B$2&lt;=X$4,SUMIFS(Investors!$P:$P,Investors!$A:$A,$A229,Investors!$G:$G,$B229)-$B$2&gt;W$4),SUMIFS(Investors!$Q:$Q,Investors!$A:$A,$A229,Investors!$G:$G,$B229),0)</f>
        <v>0</v>
      </c>
      <c r="Y229" s="4">
        <f>IF(AND(SUMIFS(Investors!$P:$P,Investors!$A:$A,$A229,Investors!$G:$G,$B229)-$B$2&lt;=Y$4,SUMIFS(Investors!$P:$P,Investors!$A:$A,$A229,Investors!$G:$G,$B229)-$B$2&gt;X$4),SUMIFS(Investors!$Q:$Q,Investors!$A:$A,$A229,Investors!$G:$G,$B229),0)</f>
        <v>0</v>
      </c>
      <c r="Z229" s="4">
        <f>IF(AND(SUMIFS(Investors!$P:$P,Investors!$A:$A,$A229,Investors!$G:$G,$B229)-$B$2&lt;=Z$4,SUMIFS(Investors!$P:$P,Investors!$A:$A,$A229,Investors!$G:$G,$B229)-$B$2&gt;Y$4),SUMIFS(Investors!$Q:$Q,Investors!$A:$A,$A229,Investors!$G:$G,$B229),0)</f>
        <v>0</v>
      </c>
      <c r="AA229" s="4">
        <f>IF(AND(SUMIFS(Investors!$P:$P,Investors!$A:$A,$A229,Investors!$G:$G,$B229)-$B$2&lt;=AA$4,SUMIFS(Investors!$P:$P,Investors!$A:$A,$A229,Investors!$G:$G,$B229)-$B$2&gt;Z$4),SUMIFS(Investors!$Q:$Q,Investors!$A:$A,$A229,Investors!$G:$G,$B229),0)</f>
        <v>0</v>
      </c>
      <c r="AB229" s="4">
        <f>IF(AND(SUMIFS(Investors!$P:$P,Investors!$A:$A,$A229,Investors!$G:$G,$B229)-$B$2&lt;=AB$4,SUMIFS(Investors!$P:$P,Investors!$A:$A,$A229,Investors!$G:$G,$B229)-$B$2&gt;AA$4),SUMIFS(Investors!$Q:$Q,Investors!$A:$A,$A229,Investors!$G:$G,$B229),0)</f>
        <v>0</v>
      </c>
      <c r="AC229" s="4">
        <f>IF(AND(SUMIFS(Investors!$P:$P,Investors!$A:$A,$A229,Investors!$G:$G,$B229)-$B$2&lt;=AC$4,SUMIFS(Investors!$P:$P,Investors!$A:$A,$A229,Investors!$G:$G,$B229)-$B$2&gt;AB$4),SUMIFS(Investors!$Q:$Q,Investors!$A:$A,$A229,Investors!$G:$G,$B229),0)</f>
        <v>0</v>
      </c>
    </row>
    <row r="230" spans="1:29">
      <c r="A230" t="s">
        <v>498</v>
      </c>
      <c r="B230" t="s">
        <v>40</v>
      </c>
      <c r="C230" s="4">
        <f t="shared" si="4"/>
        <v>0</v>
      </c>
      <c r="E230" s="4">
        <f>IF(AND(SUMIFS(Investors!$P:$P,Investors!$A:$A,$A230,Investors!$G:$G,$B230)-$B$2&lt;=E$4,SUMIFS(Investors!$P:$P,Investors!$A:$A,$A230,Investors!$G:$G,$B230)-$B$2&gt;D$4),SUMIFS(Investors!$Q:$Q,Investors!$A:$A,$A230,Investors!$G:$G,$B230),0)</f>
        <v>0</v>
      </c>
      <c r="F230" s="4">
        <f>IF(AND(SUMIFS(Investors!$P:$P,Investors!$A:$A,$A230,Investors!$G:$G,$B230)-$B$2&lt;=F$4,SUMIFS(Investors!$P:$P,Investors!$A:$A,$A230,Investors!$G:$G,$B230)-$B$2&gt;E$4),SUMIFS(Investors!$Q:$Q,Investors!$A:$A,$A230,Investors!$G:$G,$B230),0)</f>
        <v>0</v>
      </c>
      <c r="G230" s="4">
        <f>IF(AND(SUMIFS(Investors!$P:$P,Investors!$A:$A,$A230,Investors!$G:$G,$B230)-$B$2&lt;=G$4,SUMIFS(Investors!$P:$P,Investors!$A:$A,$A230,Investors!$G:$G,$B230)-$B$2&gt;F$4),SUMIFS(Investors!$Q:$Q,Investors!$A:$A,$A230,Investors!$G:$G,$B230),0)</f>
        <v>0</v>
      </c>
      <c r="H230" s="4">
        <f>IF(AND(SUMIFS(Investors!$P:$P,Investors!$A:$A,$A230,Investors!$G:$G,$B230)-$B$2&lt;=H$4,SUMIFS(Investors!$P:$P,Investors!$A:$A,$A230,Investors!$G:$G,$B230)-$B$2&gt;G$4),SUMIFS(Investors!$Q:$Q,Investors!$A:$A,$A230,Investors!$G:$G,$B230),0)</f>
        <v>0</v>
      </c>
      <c r="I230" s="4">
        <f>IF(AND(SUMIFS(Investors!$P:$P,Investors!$A:$A,$A230,Investors!$G:$G,$B230)-$B$2&lt;=I$4,SUMIFS(Investors!$P:$P,Investors!$A:$A,$A230,Investors!$G:$G,$B230)-$B$2&gt;H$4),SUMIFS(Investors!$Q:$Q,Investors!$A:$A,$A230,Investors!$G:$G,$B230),0)</f>
        <v>0</v>
      </c>
      <c r="J230" s="4">
        <f>IF(AND(SUMIFS(Investors!$P:$P,Investors!$A:$A,$A230,Investors!$G:$G,$B230)-$B$2&lt;=J$4,SUMIFS(Investors!$P:$P,Investors!$A:$A,$A230,Investors!$G:$G,$B230)-$B$2&gt;I$4),SUMIFS(Investors!$Q:$Q,Investors!$A:$A,$A230,Investors!$G:$G,$B230),0)</f>
        <v>0</v>
      </c>
      <c r="K230" s="4">
        <f>IF(AND(SUMIFS(Investors!$P:$P,Investors!$A:$A,$A230,Investors!$G:$G,$B230)-$B$2&lt;=K$4,SUMIFS(Investors!$P:$P,Investors!$A:$A,$A230,Investors!$G:$G,$B230)-$B$2&gt;J$4),SUMIFS(Investors!$Q:$Q,Investors!$A:$A,$A230,Investors!$G:$G,$B230),0)</f>
        <v>0</v>
      </c>
      <c r="L230" s="4">
        <f>IF(AND(SUMIFS(Investors!$P:$P,Investors!$A:$A,$A230,Investors!$G:$G,$B230)-$B$2&lt;=L$4,SUMIFS(Investors!$P:$P,Investors!$A:$A,$A230,Investors!$G:$G,$B230)-$B$2&gt;K$4),SUMIFS(Investors!$Q:$Q,Investors!$A:$A,$A230,Investors!$G:$G,$B230),0)</f>
        <v>0</v>
      </c>
      <c r="M230" s="4">
        <f>IF(AND(SUMIFS(Investors!$P:$P,Investors!$A:$A,$A230,Investors!$G:$G,$B230)-$B$2&lt;=M$4,SUMIFS(Investors!$P:$P,Investors!$A:$A,$A230,Investors!$G:$G,$B230)-$B$2&gt;L$4),SUMIFS(Investors!$Q:$Q,Investors!$A:$A,$A230,Investors!$G:$G,$B230),0)</f>
        <v>0</v>
      </c>
      <c r="N230" s="4">
        <f>IF(AND(SUMIFS(Investors!$P:$P,Investors!$A:$A,$A230,Investors!$G:$G,$B230)-$B$2&lt;=N$4,SUMIFS(Investors!$P:$P,Investors!$A:$A,$A230,Investors!$G:$G,$B230)-$B$2&gt;M$4),SUMIFS(Investors!$Q:$Q,Investors!$A:$A,$A230,Investors!$G:$G,$B230),0)</f>
        <v>0</v>
      </c>
      <c r="O230" s="4">
        <f>IF(AND(SUMIFS(Investors!$P:$P,Investors!$A:$A,$A230,Investors!$G:$G,$B230)-$B$2&lt;=O$4,SUMIFS(Investors!$P:$P,Investors!$A:$A,$A230,Investors!$G:$G,$B230)-$B$2&gt;N$4),SUMIFS(Investors!$Q:$Q,Investors!$A:$A,$A230,Investors!$G:$G,$B230),0)</f>
        <v>0</v>
      </c>
      <c r="P230" s="4">
        <f>IF(AND(SUMIFS(Investors!$P:$P,Investors!$A:$A,$A230,Investors!$G:$G,$B230)-$B$2&lt;=P$4,SUMIFS(Investors!$P:$P,Investors!$A:$A,$A230,Investors!$G:$G,$B230)-$B$2&gt;O$4),SUMIFS(Investors!$Q:$Q,Investors!$A:$A,$A230,Investors!$G:$G,$B230),0)</f>
        <v>0</v>
      </c>
      <c r="Q230" s="4">
        <f>IF(AND(SUMIFS(Investors!$P:$P,Investors!$A:$A,$A230,Investors!$G:$G,$B230)-$B$2&lt;=Q$4,SUMIFS(Investors!$P:$P,Investors!$A:$A,$A230,Investors!$G:$G,$B230)-$B$2&gt;P$4),SUMIFS(Investors!$Q:$Q,Investors!$A:$A,$A230,Investors!$G:$G,$B230),0)</f>
        <v>0</v>
      </c>
      <c r="R230" s="4">
        <f>IF(AND(SUMIFS(Investors!$P:$P,Investors!$A:$A,$A230,Investors!$G:$G,$B230)-$B$2&lt;=R$4,SUMIFS(Investors!$P:$P,Investors!$A:$A,$A230,Investors!$G:$G,$B230)-$B$2&gt;Q$4),SUMIFS(Investors!$Q:$Q,Investors!$A:$A,$A230,Investors!$G:$G,$B230),0)</f>
        <v>0</v>
      </c>
      <c r="S230" s="4">
        <f>IF(AND(SUMIFS(Investors!$P:$P,Investors!$A:$A,$A230,Investors!$G:$G,$B230)-$B$2&lt;=S$4,SUMIFS(Investors!$P:$P,Investors!$A:$A,$A230,Investors!$G:$G,$B230)-$B$2&gt;R$4),SUMIFS(Investors!$Q:$Q,Investors!$A:$A,$A230,Investors!$G:$G,$B230),0)</f>
        <v>0</v>
      </c>
      <c r="T230" s="4">
        <f>IF(AND(SUMIFS(Investors!$P:$P,Investors!$A:$A,$A230,Investors!$G:$G,$B230)-$B$2&lt;=T$4,SUMIFS(Investors!$P:$P,Investors!$A:$A,$A230,Investors!$G:$G,$B230)-$B$2&gt;S$4),SUMIFS(Investors!$Q:$Q,Investors!$A:$A,$A230,Investors!$G:$G,$B230),0)</f>
        <v>0</v>
      </c>
      <c r="U230" s="4">
        <f>IF(AND(SUMIFS(Investors!$P:$P,Investors!$A:$A,$A230,Investors!$G:$G,$B230)-$B$2&lt;=U$4,SUMIFS(Investors!$P:$P,Investors!$A:$A,$A230,Investors!$G:$G,$B230)-$B$2&gt;T$4),SUMIFS(Investors!$Q:$Q,Investors!$A:$A,$A230,Investors!$G:$G,$B230),0)</f>
        <v>0</v>
      </c>
      <c r="V230" s="4">
        <f>IF(AND(SUMIFS(Investors!$P:$P,Investors!$A:$A,$A230,Investors!$G:$G,$B230)-$B$2&lt;=V$4,SUMIFS(Investors!$P:$P,Investors!$A:$A,$A230,Investors!$G:$G,$B230)-$B$2&gt;U$4),SUMIFS(Investors!$Q:$Q,Investors!$A:$A,$A230,Investors!$G:$G,$B230),0)</f>
        <v>0</v>
      </c>
      <c r="W230" s="4">
        <f>IF(AND(SUMIFS(Investors!$P:$P,Investors!$A:$A,$A230,Investors!$G:$G,$B230)-$B$2&lt;=W$4,SUMIFS(Investors!$P:$P,Investors!$A:$A,$A230,Investors!$G:$G,$B230)-$B$2&gt;V$4),SUMIFS(Investors!$Q:$Q,Investors!$A:$A,$A230,Investors!$G:$G,$B230),0)</f>
        <v>0</v>
      </c>
      <c r="X230" s="4">
        <f>IF(AND(SUMIFS(Investors!$P:$P,Investors!$A:$A,$A230,Investors!$G:$G,$B230)-$B$2&lt;=X$4,SUMIFS(Investors!$P:$P,Investors!$A:$A,$A230,Investors!$G:$G,$B230)-$B$2&gt;W$4),SUMIFS(Investors!$Q:$Q,Investors!$A:$A,$A230,Investors!$G:$G,$B230),0)</f>
        <v>0</v>
      </c>
      <c r="Y230" s="4">
        <f>IF(AND(SUMIFS(Investors!$P:$P,Investors!$A:$A,$A230,Investors!$G:$G,$B230)-$B$2&lt;=Y$4,SUMIFS(Investors!$P:$P,Investors!$A:$A,$A230,Investors!$G:$G,$B230)-$B$2&gt;X$4),SUMIFS(Investors!$Q:$Q,Investors!$A:$A,$A230,Investors!$G:$G,$B230),0)</f>
        <v>0</v>
      </c>
      <c r="Z230" s="4">
        <f>IF(AND(SUMIFS(Investors!$P:$P,Investors!$A:$A,$A230,Investors!$G:$G,$B230)-$B$2&lt;=Z$4,SUMIFS(Investors!$P:$P,Investors!$A:$A,$A230,Investors!$G:$G,$B230)-$B$2&gt;Y$4),SUMIFS(Investors!$Q:$Q,Investors!$A:$A,$A230,Investors!$G:$G,$B230),0)</f>
        <v>0</v>
      </c>
      <c r="AA230" s="4">
        <f>IF(AND(SUMIFS(Investors!$P:$P,Investors!$A:$A,$A230,Investors!$G:$G,$B230)-$B$2&lt;=AA$4,SUMIFS(Investors!$P:$P,Investors!$A:$A,$A230,Investors!$G:$G,$B230)-$B$2&gt;Z$4),SUMIFS(Investors!$Q:$Q,Investors!$A:$A,$A230,Investors!$G:$G,$B230),0)</f>
        <v>0</v>
      </c>
      <c r="AB230" s="4">
        <f>IF(AND(SUMIFS(Investors!$P:$P,Investors!$A:$A,$A230,Investors!$G:$G,$B230)-$B$2&lt;=AB$4,SUMIFS(Investors!$P:$P,Investors!$A:$A,$A230,Investors!$G:$G,$B230)-$B$2&gt;AA$4),SUMIFS(Investors!$Q:$Q,Investors!$A:$A,$A230,Investors!$G:$G,$B230),0)</f>
        <v>0</v>
      </c>
      <c r="AC230" s="4">
        <f>IF(AND(SUMIFS(Investors!$P:$P,Investors!$A:$A,$A230,Investors!$G:$G,$B230)-$B$2&lt;=AC$4,SUMIFS(Investors!$P:$P,Investors!$A:$A,$A230,Investors!$G:$G,$B230)-$B$2&gt;AB$4),SUMIFS(Investors!$Q:$Q,Investors!$A:$A,$A230,Investors!$G:$G,$B230),0)</f>
        <v>0</v>
      </c>
    </row>
    <row r="231" spans="1:29">
      <c r="A231" t="s">
        <v>501</v>
      </c>
      <c r="B231" t="s">
        <v>34</v>
      </c>
      <c r="C231" s="4">
        <f t="shared" si="4"/>
        <v>0</v>
      </c>
      <c r="E231" s="4">
        <f>IF(AND(SUMIFS(Investors!$P:$P,Investors!$A:$A,$A231,Investors!$G:$G,$B231)-$B$2&lt;=E$4,SUMIFS(Investors!$P:$P,Investors!$A:$A,$A231,Investors!$G:$G,$B231)-$B$2&gt;D$4),SUMIFS(Investors!$Q:$Q,Investors!$A:$A,$A231,Investors!$G:$G,$B231),0)</f>
        <v>0</v>
      </c>
      <c r="F231" s="4">
        <f>IF(AND(SUMIFS(Investors!$P:$P,Investors!$A:$A,$A231,Investors!$G:$G,$B231)-$B$2&lt;=F$4,SUMIFS(Investors!$P:$P,Investors!$A:$A,$A231,Investors!$G:$G,$B231)-$B$2&gt;E$4),SUMIFS(Investors!$Q:$Q,Investors!$A:$A,$A231,Investors!$G:$G,$B231),0)</f>
        <v>0</v>
      </c>
      <c r="G231" s="4">
        <f>IF(AND(SUMIFS(Investors!$P:$P,Investors!$A:$A,$A231,Investors!$G:$G,$B231)-$B$2&lt;=G$4,SUMIFS(Investors!$P:$P,Investors!$A:$A,$A231,Investors!$G:$G,$B231)-$B$2&gt;F$4),SUMIFS(Investors!$Q:$Q,Investors!$A:$A,$A231,Investors!$G:$G,$B231),0)</f>
        <v>0</v>
      </c>
      <c r="H231" s="4">
        <f>IF(AND(SUMIFS(Investors!$P:$P,Investors!$A:$A,$A231,Investors!$G:$G,$B231)-$B$2&lt;=H$4,SUMIFS(Investors!$P:$P,Investors!$A:$A,$A231,Investors!$G:$G,$B231)-$B$2&gt;G$4),SUMIFS(Investors!$Q:$Q,Investors!$A:$A,$A231,Investors!$G:$G,$B231),0)</f>
        <v>0</v>
      </c>
      <c r="I231" s="4">
        <f>IF(AND(SUMIFS(Investors!$P:$P,Investors!$A:$A,$A231,Investors!$G:$G,$B231)-$B$2&lt;=I$4,SUMIFS(Investors!$P:$P,Investors!$A:$A,$A231,Investors!$G:$G,$B231)-$B$2&gt;H$4),SUMIFS(Investors!$Q:$Q,Investors!$A:$A,$A231,Investors!$G:$G,$B231),0)</f>
        <v>0</v>
      </c>
      <c r="J231" s="4">
        <f>IF(AND(SUMIFS(Investors!$P:$P,Investors!$A:$A,$A231,Investors!$G:$G,$B231)-$B$2&lt;=J$4,SUMIFS(Investors!$P:$P,Investors!$A:$A,$A231,Investors!$G:$G,$B231)-$B$2&gt;I$4),SUMIFS(Investors!$Q:$Q,Investors!$A:$A,$A231,Investors!$G:$G,$B231),0)</f>
        <v>0</v>
      </c>
      <c r="K231" s="4">
        <f>IF(AND(SUMIFS(Investors!$P:$P,Investors!$A:$A,$A231,Investors!$G:$G,$B231)-$B$2&lt;=K$4,SUMIFS(Investors!$P:$P,Investors!$A:$A,$A231,Investors!$G:$G,$B231)-$B$2&gt;J$4),SUMIFS(Investors!$Q:$Q,Investors!$A:$A,$A231,Investors!$G:$G,$B231),0)</f>
        <v>0</v>
      </c>
      <c r="L231" s="4">
        <f>IF(AND(SUMIFS(Investors!$P:$P,Investors!$A:$A,$A231,Investors!$G:$G,$B231)-$B$2&lt;=L$4,SUMIFS(Investors!$P:$P,Investors!$A:$A,$A231,Investors!$G:$G,$B231)-$B$2&gt;K$4),SUMIFS(Investors!$Q:$Q,Investors!$A:$A,$A231,Investors!$G:$G,$B231),0)</f>
        <v>0</v>
      </c>
      <c r="M231" s="4">
        <f>IF(AND(SUMIFS(Investors!$P:$P,Investors!$A:$A,$A231,Investors!$G:$G,$B231)-$B$2&lt;=M$4,SUMIFS(Investors!$P:$P,Investors!$A:$A,$A231,Investors!$G:$G,$B231)-$B$2&gt;L$4),SUMIFS(Investors!$Q:$Q,Investors!$A:$A,$A231,Investors!$G:$G,$B231),0)</f>
        <v>0</v>
      </c>
      <c r="N231" s="4">
        <f>IF(AND(SUMIFS(Investors!$P:$P,Investors!$A:$A,$A231,Investors!$G:$G,$B231)-$B$2&lt;=N$4,SUMIFS(Investors!$P:$P,Investors!$A:$A,$A231,Investors!$G:$G,$B231)-$B$2&gt;M$4),SUMIFS(Investors!$Q:$Q,Investors!$A:$A,$A231,Investors!$G:$G,$B231),0)</f>
        <v>0</v>
      </c>
      <c r="O231" s="4">
        <f>IF(AND(SUMIFS(Investors!$P:$P,Investors!$A:$A,$A231,Investors!$G:$G,$B231)-$B$2&lt;=O$4,SUMIFS(Investors!$P:$P,Investors!$A:$A,$A231,Investors!$G:$G,$B231)-$B$2&gt;N$4),SUMIFS(Investors!$Q:$Q,Investors!$A:$A,$A231,Investors!$G:$G,$B231),0)</f>
        <v>0</v>
      </c>
      <c r="P231" s="4">
        <f>IF(AND(SUMIFS(Investors!$P:$P,Investors!$A:$A,$A231,Investors!$G:$G,$B231)-$B$2&lt;=P$4,SUMIFS(Investors!$P:$P,Investors!$A:$A,$A231,Investors!$G:$G,$B231)-$B$2&gt;O$4),SUMIFS(Investors!$Q:$Q,Investors!$A:$A,$A231,Investors!$G:$G,$B231),0)</f>
        <v>0</v>
      </c>
      <c r="Q231" s="4">
        <f>IF(AND(SUMIFS(Investors!$P:$P,Investors!$A:$A,$A231,Investors!$G:$G,$B231)-$B$2&lt;=Q$4,SUMIFS(Investors!$P:$P,Investors!$A:$A,$A231,Investors!$G:$G,$B231)-$B$2&gt;P$4),SUMIFS(Investors!$Q:$Q,Investors!$A:$A,$A231,Investors!$G:$G,$B231),0)</f>
        <v>0</v>
      </c>
      <c r="R231" s="4">
        <f>IF(AND(SUMIFS(Investors!$P:$P,Investors!$A:$A,$A231,Investors!$G:$G,$B231)-$B$2&lt;=R$4,SUMIFS(Investors!$P:$P,Investors!$A:$A,$A231,Investors!$G:$G,$B231)-$B$2&gt;Q$4),SUMIFS(Investors!$Q:$Q,Investors!$A:$A,$A231,Investors!$G:$G,$B231),0)</f>
        <v>0</v>
      </c>
      <c r="S231" s="4">
        <f>IF(AND(SUMIFS(Investors!$P:$P,Investors!$A:$A,$A231,Investors!$G:$G,$B231)-$B$2&lt;=S$4,SUMIFS(Investors!$P:$P,Investors!$A:$A,$A231,Investors!$G:$G,$B231)-$B$2&gt;R$4),SUMIFS(Investors!$Q:$Q,Investors!$A:$A,$A231,Investors!$G:$G,$B231),0)</f>
        <v>0</v>
      </c>
      <c r="T231" s="4">
        <f>IF(AND(SUMIFS(Investors!$P:$P,Investors!$A:$A,$A231,Investors!$G:$G,$B231)-$B$2&lt;=T$4,SUMIFS(Investors!$P:$P,Investors!$A:$A,$A231,Investors!$G:$G,$B231)-$B$2&gt;S$4),SUMIFS(Investors!$Q:$Q,Investors!$A:$A,$A231,Investors!$G:$G,$B231),0)</f>
        <v>0</v>
      </c>
      <c r="U231" s="4">
        <f>IF(AND(SUMIFS(Investors!$P:$P,Investors!$A:$A,$A231,Investors!$G:$G,$B231)-$B$2&lt;=U$4,SUMIFS(Investors!$P:$P,Investors!$A:$A,$A231,Investors!$G:$G,$B231)-$B$2&gt;T$4),SUMIFS(Investors!$Q:$Q,Investors!$A:$A,$A231,Investors!$G:$G,$B231),0)</f>
        <v>0</v>
      </c>
      <c r="V231" s="4">
        <f>IF(AND(SUMIFS(Investors!$P:$P,Investors!$A:$A,$A231,Investors!$G:$G,$B231)-$B$2&lt;=V$4,SUMIFS(Investors!$P:$P,Investors!$A:$A,$A231,Investors!$G:$G,$B231)-$B$2&gt;U$4),SUMIFS(Investors!$Q:$Q,Investors!$A:$A,$A231,Investors!$G:$G,$B231),0)</f>
        <v>0</v>
      </c>
      <c r="W231" s="4">
        <f>IF(AND(SUMIFS(Investors!$P:$P,Investors!$A:$A,$A231,Investors!$G:$G,$B231)-$B$2&lt;=W$4,SUMIFS(Investors!$P:$P,Investors!$A:$A,$A231,Investors!$G:$G,$B231)-$B$2&gt;V$4),SUMIFS(Investors!$Q:$Q,Investors!$A:$A,$A231,Investors!$G:$G,$B231),0)</f>
        <v>0</v>
      </c>
      <c r="X231" s="4">
        <f>IF(AND(SUMIFS(Investors!$P:$P,Investors!$A:$A,$A231,Investors!$G:$G,$B231)-$B$2&lt;=X$4,SUMIFS(Investors!$P:$P,Investors!$A:$A,$A231,Investors!$G:$G,$B231)-$B$2&gt;W$4),SUMIFS(Investors!$Q:$Q,Investors!$A:$A,$A231,Investors!$G:$G,$B231),0)</f>
        <v>0</v>
      </c>
      <c r="Y231" s="4">
        <f>IF(AND(SUMIFS(Investors!$P:$P,Investors!$A:$A,$A231,Investors!$G:$G,$B231)-$B$2&lt;=Y$4,SUMIFS(Investors!$P:$P,Investors!$A:$A,$A231,Investors!$G:$G,$B231)-$B$2&gt;X$4),SUMIFS(Investors!$Q:$Q,Investors!$A:$A,$A231,Investors!$G:$G,$B231),0)</f>
        <v>0</v>
      </c>
      <c r="Z231" s="4">
        <f>IF(AND(SUMIFS(Investors!$P:$P,Investors!$A:$A,$A231,Investors!$G:$G,$B231)-$B$2&lt;=Z$4,SUMIFS(Investors!$P:$P,Investors!$A:$A,$A231,Investors!$G:$G,$B231)-$B$2&gt;Y$4),SUMIFS(Investors!$Q:$Q,Investors!$A:$A,$A231,Investors!$G:$G,$B231),0)</f>
        <v>0</v>
      </c>
      <c r="AA231" s="4">
        <f>IF(AND(SUMIFS(Investors!$P:$P,Investors!$A:$A,$A231,Investors!$G:$G,$B231)-$B$2&lt;=AA$4,SUMIFS(Investors!$P:$P,Investors!$A:$A,$A231,Investors!$G:$G,$B231)-$B$2&gt;Z$4),SUMIFS(Investors!$Q:$Q,Investors!$A:$A,$A231,Investors!$G:$G,$B231),0)</f>
        <v>0</v>
      </c>
      <c r="AB231" s="4">
        <f>IF(AND(SUMIFS(Investors!$P:$P,Investors!$A:$A,$A231,Investors!$G:$G,$B231)-$B$2&lt;=AB$4,SUMIFS(Investors!$P:$P,Investors!$A:$A,$A231,Investors!$G:$G,$B231)-$B$2&gt;AA$4),SUMIFS(Investors!$Q:$Q,Investors!$A:$A,$A231,Investors!$G:$G,$B231),0)</f>
        <v>0</v>
      </c>
      <c r="AC231" s="4">
        <f>IF(AND(SUMIFS(Investors!$P:$P,Investors!$A:$A,$A231,Investors!$G:$G,$B231)-$B$2&lt;=AC$4,SUMIFS(Investors!$P:$P,Investors!$A:$A,$A231,Investors!$G:$G,$B231)-$B$2&gt;AB$4),SUMIFS(Investors!$Q:$Q,Investors!$A:$A,$A231,Investors!$G:$G,$B231),0)</f>
        <v>0</v>
      </c>
    </row>
    <row r="232" spans="1:29">
      <c r="A232" t="s">
        <v>501</v>
      </c>
      <c r="B232" t="s">
        <v>30</v>
      </c>
      <c r="C232" s="4">
        <f t="shared" si="4"/>
        <v>0</v>
      </c>
      <c r="E232" s="4">
        <f>IF(AND(SUMIFS(Investors!$P:$P,Investors!$A:$A,$A232,Investors!$G:$G,$B232)-$B$2&lt;=E$4,SUMIFS(Investors!$P:$P,Investors!$A:$A,$A232,Investors!$G:$G,$B232)-$B$2&gt;D$4),SUMIFS(Investors!$Q:$Q,Investors!$A:$A,$A232,Investors!$G:$G,$B232),0)</f>
        <v>0</v>
      </c>
      <c r="F232" s="4">
        <f>IF(AND(SUMIFS(Investors!$P:$P,Investors!$A:$A,$A232,Investors!$G:$G,$B232)-$B$2&lt;=F$4,SUMIFS(Investors!$P:$P,Investors!$A:$A,$A232,Investors!$G:$G,$B232)-$B$2&gt;E$4),SUMIFS(Investors!$Q:$Q,Investors!$A:$A,$A232,Investors!$G:$G,$B232),0)</f>
        <v>0</v>
      </c>
      <c r="G232" s="4">
        <f>IF(AND(SUMIFS(Investors!$P:$P,Investors!$A:$A,$A232,Investors!$G:$G,$B232)-$B$2&lt;=G$4,SUMIFS(Investors!$P:$P,Investors!$A:$A,$A232,Investors!$G:$G,$B232)-$B$2&gt;F$4),SUMIFS(Investors!$Q:$Q,Investors!$A:$A,$A232,Investors!$G:$G,$B232),0)</f>
        <v>0</v>
      </c>
      <c r="H232" s="4">
        <f>IF(AND(SUMIFS(Investors!$P:$P,Investors!$A:$A,$A232,Investors!$G:$G,$B232)-$B$2&lt;=H$4,SUMIFS(Investors!$P:$P,Investors!$A:$A,$A232,Investors!$G:$G,$B232)-$B$2&gt;G$4),SUMIFS(Investors!$Q:$Q,Investors!$A:$A,$A232,Investors!$G:$G,$B232),0)</f>
        <v>0</v>
      </c>
      <c r="I232" s="4">
        <f>IF(AND(SUMIFS(Investors!$P:$P,Investors!$A:$A,$A232,Investors!$G:$G,$B232)-$B$2&lt;=I$4,SUMIFS(Investors!$P:$P,Investors!$A:$A,$A232,Investors!$G:$G,$B232)-$B$2&gt;H$4),SUMIFS(Investors!$Q:$Q,Investors!$A:$A,$A232,Investors!$G:$G,$B232),0)</f>
        <v>0</v>
      </c>
      <c r="J232" s="4">
        <f>IF(AND(SUMIFS(Investors!$P:$P,Investors!$A:$A,$A232,Investors!$G:$G,$B232)-$B$2&lt;=J$4,SUMIFS(Investors!$P:$P,Investors!$A:$A,$A232,Investors!$G:$G,$B232)-$B$2&gt;I$4),SUMIFS(Investors!$Q:$Q,Investors!$A:$A,$A232,Investors!$G:$G,$B232),0)</f>
        <v>0</v>
      </c>
      <c r="K232" s="4">
        <f>IF(AND(SUMIFS(Investors!$P:$P,Investors!$A:$A,$A232,Investors!$G:$G,$B232)-$B$2&lt;=K$4,SUMIFS(Investors!$P:$P,Investors!$A:$A,$A232,Investors!$G:$G,$B232)-$B$2&gt;J$4),SUMIFS(Investors!$Q:$Q,Investors!$A:$A,$A232,Investors!$G:$G,$B232),0)</f>
        <v>0</v>
      </c>
      <c r="L232" s="4">
        <f>IF(AND(SUMIFS(Investors!$P:$P,Investors!$A:$A,$A232,Investors!$G:$G,$B232)-$B$2&lt;=L$4,SUMIFS(Investors!$P:$P,Investors!$A:$A,$A232,Investors!$G:$G,$B232)-$B$2&gt;K$4),SUMIFS(Investors!$Q:$Q,Investors!$A:$A,$A232,Investors!$G:$G,$B232),0)</f>
        <v>0</v>
      </c>
      <c r="M232" s="4">
        <f>IF(AND(SUMIFS(Investors!$P:$P,Investors!$A:$A,$A232,Investors!$G:$G,$B232)-$B$2&lt;=M$4,SUMIFS(Investors!$P:$P,Investors!$A:$A,$A232,Investors!$G:$G,$B232)-$B$2&gt;L$4),SUMIFS(Investors!$Q:$Q,Investors!$A:$A,$A232,Investors!$G:$G,$B232),0)</f>
        <v>0</v>
      </c>
      <c r="N232" s="4">
        <f>IF(AND(SUMIFS(Investors!$P:$P,Investors!$A:$A,$A232,Investors!$G:$G,$B232)-$B$2&lt;=N$4,SUMIFS(Investors!$P:$P,Investors!$A:$A,$A232,Investors!$G:$G,$B232)-$B$2&gt;M$4),SUMIFS(Investors!$Q:$Q,Investors!$A:$A,$A232,Investors!$G:$G,$B232),0)</f>
        <v>0</v>
      </c>
      <c r="O232" s="4">
        <f>IF(AND(SUMIFS(Investors!$P:$P,Investors!$A:$A,$A232,Investors!$G:$G,$B232)-$B$2&lt;=O$4,SUMIFS(Investors!$P:$P,Investors!$A:$A,$A232,Investors!$G:$G,$B232)-$B$2&gt;N$4),SUMIFS(Investors!$Q:$Q,Investors!$A:$A,$A232,Investors!$G:$G,$B232),0)</f>
        <v>0</v>
      </c>
      <c r="P232" s="4">
        <f>IF(AND(SUMIFS(Investors!$P:$P,Investors!$A:$A,$A232,Investors!$G:$G,$B232)-$B$2&lt;=P$4,SUMIFS(Investors!$P:$P,Investors!$A:$A,$A232,Investors!$G:$G,$B232)-$B$2&gt;O$4),SUMIFS(Investors!$Q:$Q,Investors!$A:$A,$A232,Investors!$G:$G,$B232),0)</f>
        <v>0</v>
      </c>
      <c r="Q232" s="4">
        <f>IF(AND(SUMIFS(Investors!$P:$P,Investors!$A:$A,$A232,Investors!$G:$G,$B232)-$B$2&lt;=Q$4,SUMIFS(Investors!$P:$P,Investors!$A:$A,$A232,Investors!$G:$G,$B232)-$B$2&gt;P$4),SUMIFS(Investors!$Q:$Q,Investors!$A:$A,$A232,Investors!$G:$G,$B232),0)</f>
        <v>0</v>
      </c>
      <c r="R232" s="4">
        <f>IF(AND(SUMIFS(Investors!$P:$P,Investors!$A:$A,$A232,Investors!$G:$G,$B232)-$B$2&lt;=R$4,SUMIFS(Investors!$P:$P,Investors!$A:$A,$A232,Investors!$G:$G,$B232)-$B$2&gt;Q$4),SUMIFS(Investors!$Q:$Q,Investors!$A:$A,$A232,Investors!$G:$G,$B232),0)</f>
        <v>0</v>
      </c>
      <c r="S232" s="4">
        <f>IF(AND(SUMIFS(Investors!$P:$P,Investors!$A:$A,$A232,Investors!$G:$G,$B232)-$B$2&lt;=S$4,SUMIFS(Investors!$P:$P,Investors!$A:$A,$A232,Investors!$G:$G,$B232)-$B$2&gt;R$4),SUMIFS(Investors!$Q:$Q,Investors!$A:$A,$A232,Investors!$G:$G,$B232),0)</f>
        <v>0</v>
      </c>
      <c r="T232" s="4">
        <f>IF(AND(SUMIFS(Investors!$P:$P,Investors!$A:$A,$A232,Investors!$G:$G,$B232)-$B$2&lt;=T$4,SUMIFS(Investors!$P:$P,Investors!$A:$A,$A232,Investors!$G:$G,$B232)-$B$2&gt;S$4),SUMIFS(Investors!$Q:$Q,Investors!$A:$A,$A232,Investors!$G:$G,$B232),0)</f>
        <v>0</v>
      </c>
      <c r="U232" s="4">
        <f>IF(AND(SUMIFS(Investors!$P:$P,Investors!$A:$A,$A232,Investors!$G:$G,$B232)-$B$2&lt;=U$4,SUMIFS(Investors!$P:$P,Investors!$A:$A,$A232,Investors!$G:$G,$B232)-$B$2&gt;T$4),SUMIFS(Investors!$Q:$Q,Investors!$A:$A,$A232,Investors!$G:$G,$B232),0)</f>
        <v>0</v>
      </c>
      <c r="V232" s="4">
        <f>IF(AND(SUMIFS(Investors!$P:$P,Investors!$A:$A,$A232,Investors!$G:$G,$B232)-$B$2&lt;=V$4,SUMIFS(Investors!$P:$P,Investors!$A:$A,$A232,Investors!$G:$G,$B232)-$B$2&gt;U$4),SUMIFS(Investors!$Q:$Q,Investors!$A:$A,$A232,Investors!$G:$G,$B232),0)</f>
        <v>0</v>
      </c>
      <c r="W232" s="4">
        <f>IF(AND(SUMIFS(Investors!$P:$P,Investors!$A:$A,$A232,Investors!$G:$G,$B232)-$B$2&lt;=W$4,SUMIFS(Investors!$P:$P,Investors!$A:$A,$A232,Investors!$G:$G,$B232)-$B$2&gt;V$4),SUMIFS(Investors!$Q:$Q,Investors!$A:$A,$A232,Investors!$G:$G,$B232),0)</f>
        <v>0</v>
      </c>
      <c r="X232" s="4">
        <f>IF(AND(SUMIFS(Investors!$P:$P,Investors!$A:$A,$A232,Investors!$G:$G,$B232)-$B$2&lt;=X$4,SUMIFS(Investors!$P:$P,Investors!$A:$A,$A232,Investors!$G:$G,$B232)-$B$2&gt;W$4),SUMIFS(Investors!$Q:$Q,Investors!$A:$A,$A232,Investors!$G:$G,$B232),0)</f>
        <v>0</v>
      </c>
      <c r="Y232" s="4">
        <f>IF(AND(SUMIFS(Investors!$P:$P,Investors!$A:$A,$A232,Investors!$G:$G,$B232)-$B$2&lt;=Y$4,SUMIFS(Investors!$P:$P,Investors!$A:$A,$A232,Investors!$G:$G,$B232)-$B$2&gt;X$4),SUMIFS(Investors!$Q:$Q,Investors!$A:$A,$A232,Investors!$G:$G,$B232),0)</f>
        <v>0</v>
      </c>
      <c r="Z232" s="4">
        <f>IF(AND(SUMIFS(Investors!$P:$P,Investors!$A:$A,$A232,Investors!$G:$G,$B232)-$B$2&lt;=Z$4,SUMIFS(Investors!$P:$P,Investors!$A:$A,$A232,Investors!$G:$G,$B232)-$B$2&gt;Y$4),SUMIFS(Investors!$Q:$Q,Investors!$A:$A,$A232,Investors!$G:$G,$B232),0)</f>
        <v>0</v>
      </c>
      <c r="AA232" s="4">
        <f>IF(AND(SUMIFS(Investors!$P:$P,Investors!$A:$A,$A232,Investors!$G:$G,$B232)-$B$2&lt;=AA$4,SUMIFS(Investors!$P:$P,Investors!$A:$A,$A232,Investors!$G:$G,$B232)-$B$2&gt;Z$4),SUMIFS(Investors!$Q:$Q,Investors!$A:$A,$A232,Investors!$G:$G,$B232),0)</f>
        <v>0</v>
      </c>
      <c r="AB232" s="4">
        <f>IF(AND(SUMIFS(Investors!$P:$P,Investors!$A:$A,$A232,Investors!$G:$G,$B232)-$B$2&lt;=AB$4,SUMIFS(Investors!$P:$P,Investors!$A:$A,$A232,Investors!$G:$G,$B232)-$B$2&gt;AA$4),SUMIFS(Investors!$Q:$Q,Investors!$A:$A,$A232,Investors!$G:$G,$B232),0)</f>
        <v>0</v>
      </c>
      <c r="AC232" s="4">
        <f>IF(AND(SUMIFS(Investors!$P:$P,Investors!$A:$A,$A232,Investors!$G:$G,$B232)-$B$2&lt;=AC$4,SUMIFS(Investors!$P:$P,Investors!$A:$A,$A232,Investors!$G:$G,$B232)-$B$2&gt;AB$4),SUMIFS(Investors!$Q:$Q,Investors!$A:$A,$A232,Investors!$G:$G,$B232),0)</f>
        <v>0</v>
      </c>
    </row>
    <row r="233" spans="1:29">
      <c r="A233" t="s">
        <v>501</v>
      </c>
      <c r="B233" t="s">
        <v>48</v>
      </c>
      <c r="C233" s="4">
        <f t="shared" si="4"/>
        <v>0</v>
      </c>
      <c r="E233" s="4">
        <f>IF(AND(SUMIFS(Investors!$P:$P,Investors!$A:$A,$A233,Investors!$G:$G,$B233)-$B$2&lt;=E$4,SUMIFS(Investors!$P:$P,Investors!$A:$A,$A233,Investors!$G:$G,$B233)-$B$2&gt;D$4),SUMIFS(Investors!$Q:$Q,Investors!$A:$A,$A233,Investors!$G:$G,$B233),0)</f>
        <v>0</v>
      </c>
      <c r="F233" s="4">
        <f>IF(AND(SUMIFS(Investors!$P:$P,Investors!$A:$A,$A233,Investors!$G:$G,$B233)-$B$2&lt;=F$4,SUMIFS(Investors!$P:$P,Investors!$A:$A,$A233,Investors!$G:$G,$B233)-$B$2&gt;E$4),SUMIFS(Investors!$Q:$Q,Investors!$A:$A,$A233,Investors!$G:$G,$B233),0)</f>
        <v>0</v>
      </c>
      <c r="G233" s="4">
        <f>IF(AND(SUMIFS(Investors!$P:$P,Investors!$A:$A,$A233,Investors!$G:$G,$B233)-$B$2&lt;=G$4,SUMIFS(Investors!$P:$P,Investors!$A:$A,$A233,Investors!$G:$G,$B233)-$B$2&gt;F$4),SUMIFS(Investors!$Q:$Q,Investors!$A:$A,$A233,Investors!$G:$G,$B233),0)</f>
        <v>0</v>
      </c>
      <c r="H233" s="4">
        <f>IF(AND(SUMIFS(Investors!$P:$P,Investors!$A:$A,$A233,Investors!$G:$G,$B233)-$B$2&lt;=H$4,SUMIFS(Investors!$P:$P,Investors!$A:$A,$A233,Investors!$G:$G,$B233)-$B$2&gt;G$4),SUMIFS(Investors!$Q:$Q,Investors!$A:$A,$A233,Investors!$G:$G,$B233),0)</f>
        <v>0</v>
      </c>
      <c r="I233" s="4">
        <f>IF(AND(SUMIFS(Investors!$P:$P,Investors!$A:$A,$A233,Investors!$G:$G,$B233)-$B$2&lt;=I$4,SUMIFS(Investors!$P:$P,Investors!$A:$A,$A233,Investors!$G:$G,$B233)-$B$2&gt;H$4),SUMIFS(Investors!$Q:$Q,Investors!$A:$A,$A233,Investors!$G:$G,$B233),0)</f>
        <v>0</v>
      </c>
      <c r="J233" s="4">
        <f>IF(AND(SUMIFS(Investors!$P:$P,Investors!$A:$A,$A233,Investors!$G:$G,$B233)-$B$2&lt;=J$4,SUMIFS(Investors!$P:$P,Investors!$A:$A,$A233,Investors!$G:$G,$B233)-$B$2&gt;I$4),SUMIFS(Investors!$Q:$Q,Investors!$A:$A,$A233,Investors!$G:$G,$B233),0)</f>
        <v>0</v>
      </c>
      <c r="K233" s="4">
        <f>IF(AND(SUMIFS(Investors!$P:$P,Investors!$A:$A,$A233,Investors!$G:$G,$B233)-$B$2&lt;=K$4,SUMIFS(Investors!$P:$P,Investors!$A:$A,$A233,Investors!$G:$G,$B233)-$B$2&gt;J$4),SUMIFS(Investors!$Q:$Q,Investors!$A:$A,$A233,Investors!$G:$G,$B233),0)</f>
        <v>0</v>
      </c>
      <c r="L233" s="4">
        <f>IF(AND(SUMIFS(Investors!$P:$P,Investors!$A:$A,$A233,Investors!$G:$G,$B233)-$B$2&lt;=L$4,SUMIFS(Investors!$P:$P,Investors!$A:$A,$A233,Investors!$G:$G,$B233)-$B$2&gt;K$4),SUMIFS(Investors!$Q:$Q,Investors!$A:$A,$A233,Investors!$G:$G,$B233),0)</f>
        <v>0</v>
      </c>
      <c r="M233" s="4">
        <f>IF(AND(SUMIFS(Investors!$P:$P,Investors!$A:$A,$A233,Investors!$G:$G,$B233)-$B$2&lt;=M$4,SUMIFS(Investors!$P:$P,Investors!$A:$A,$A233,Investors!$G:$G,$B233)-$B$2&gt;L$4),SUMIFS(Investors!$Q:$Q,Investors!$A:$A,$A233,Investors!$G:$G,$B233),0)</f>
        <v>0</v>
      </c>
      <c r="N233" s="4">
        <f>IF(AND(SUMIFS(Investors!$P:$P,Investors!$A:$A,$A233,Investors!$G:$G,$B233)-$B$2&lt;=N$4,SUMIFS(Investors!$P:$P,Investors!$A:$A,$A233,Investors!$G:$G,$B233)-$B$2&gt;M$4),SUMIFS(Investors!$Q:$Q,Investors!$A:$A,$A233,Investors!$G:$G,$B233),0)</f>
        <v>0</v>
      </c>
      <c r="O233" s="4">
        <f>IF(AND(SUMIFS(Investors!$P:$P,Investors!$A:$A,$A233,Investors!$G:$G,$B233)-$B$2&lt;=O$4,SUMIFS(Investors!$P:$P,Investors!$A:$A,$A233,Investors!$G:$G,$B233)-$B$2&gt;N$4),SUMIFS(Investors!$Q:$Q,Investors!$A:$A,$A233,Investors!$G:$G,$B233),0)</f>
        <v>0</v>
      </c>
      <c r="P233" s="4">
        <f>IF(AND(SUMIFS(Investors!$P:$P,Investors!$A:$A,$A233,Investors!$G:$G,$B233)-$B$2&lt;=P$4,SUMIFS(Investors!$P:$P,Investors!$A:$A,$A233,Investors!$G:$G,$B233)-$B$2&gt;O$4),SUMIFS(Investors!$Q:$Q,Investors!$A:$A,$A233,Investors!$G:$G,$B233),0)</f>
        <v>0</v>
      </c>
      <c r="Q233" s="4">
        <f>IF(AND(SUMIFS(Investors!$P:$P,Investors!$A:$A,$A233,Investors!$G:$G,$B233)-$B$2&lt;=Q$4,SUMIFS(Investors!$P:$P,Investors!$A:$A,$A233,Investors!$G:$G,$B233)-$B$2&gt;P$4),SUMIFS(Investors!$Q:$Q,Investors!$A:$A,$A233,Investors!$G:$G,$B233),0)</f>
        <v>0</v>
      </c>
      <c r="R233" s="4">
        <f>IF(AND(SUMIFS(Investors!$P:$P,Investors!$A:$A,$A233,Investors!$G:$G,$B233)-$B$2&lt;=R$4,SUMIFS(Investors!$P:$P,Investors!$A:$A,$A233,Investors!$G:$G,$B233)-$B$2&gt;Q$4),SUMIFS(Investors!$Q:$Q,Investors!$A:$A,$A233,Investors!$G:$G,$B233),0)</f>
        <v>0</v>
      </c>
      <c r="S233" s="4">
        <f>IF(AND(SUMIFS(Investors!$P:$P,Investors!$A:$A,$A233,Investors!$G:$G,$B233)-$B$2&lt;=S$4,SUMIFS(Investors!$P:$P,Investors!$A:$A,$A233,Investors!$G:$G,$B233)-$B$2&gt;R$4),SUMIFS(Investors!$Q:$Q,Investors!$A:$A,$A233,Investors!$G:$G,$B233),0)</f>
        <v>0</v>
      </c>
      <c r="T233" s="4">
        <f>IF(AND(SUMIFS(Investors!$P:$P,Investors!$A:$A,$A233,Investors!$G:$G,$B233)-$B$2&lt;=T$4,SUMIFS(Investors!$P:$P,Investors!$A:$A,$A233,Investors!$G:$G,$B233)-$B$2&gt;S$4),SUMIFS(Investors!$Q:$Q,Investors!$A:$A,$A233,Investors!$G:$G,$B233),0)</f>
        <v>0</v>
      </c>
      <c r="U233" s="4">
        <f>IF(AND(SUMIFS(Investors!$P:$P,Investors!$A:$A,$A233,Investors!$G:$G,$B233)-$B$2&lt;=U$4,SUMIFS(Investors!$P:$P,Investors!$A:$A,$A233,Investors!$G:$G,$B233)-$B$2&gt;T$4),SUMIFS(Investors!$Q:$Q,Investors!$A:$A,$A233,Investors!$G:$G,$B233),0)</f>
        <v>0</v>
      </c>
      <c r="V233" s="4">
        <f>IF(AND(SUMIFS(Investors!$P:$P,Investors!$A:$A,$A233,Investors!$G:$G,$B233)-$B$2&lt;=V$4,SUMIFS(Investors!$P:$P,Investors!$A:$A,$A233,Investors!$G:$G,$B233)-$B$2&gt;U$4),SUMIFS(Investors!$Q:$Q,Investors!$A:$A,$A233,Investors!$G:$G,$B233),0)</f>
        <v>0</v>
      </c>
      <c r="W233" s="4">
        <f>IF(AND(SUMIFS(Investors!$P:$P,Investors!$A:$A,$A233,Investors!$G:$G,$B233)-$B$2&lt;=W$4,SUMIFS(Investors!$P:$P,Investors!$A:$A,$A233,Investors!$G:$G,$B233)-$B$2&gt;V$4),SUMIFS(Investors!$Q:$Q,Investors!$A:$A,$A233,Investors!$G:$G,$B233),0)</f>
        <v>0</v>
      </c>
      <c r="X233" s="4">
        <f>IF(AND(SUMIFS(Investors!$P:$P,Investors!$A:$A,$A233,Investors!$G:$G,$B233)-$B$2&lt;=X$4,SUMIFS(Investors!$P:$P,Investors!$A:$A,$A233,Investors!$G:$G,$B233)-$B$2&gt;W$4),SUMIFS(Investors!$Q:$Q,Investors!$A:$A,$A233,Investors!$G:$G,$B233),0)</f>
        <v>0</v>
      </c>
      <c r="Y233" s="4">
        <f>IF(AND(SUMIFS(Investors!$P:$P,Investors!$A:$A,$A233,Investors!$G:$G,$B233)-$B$2&lt;=Y$4,SUMIFS(Investors!$P:$P,Investors!$A:$A,$A233,Investors!$G:$G,$B233)-$B$2&gt;X$4),SUMIFS(Investors!$Q:$Q,Investors!$A:$A,$A233,Investors!$G:$G,$B233),0)</f>
        <v>0</v>
      </c>
      <c r="Z233" s="4">
        <f>IF(AND(SUMIFS(Investors!$P:$P,Investors!$A:$A,$A233,Investors!$G:$G,$B233)-$B$2&lt;=Z$4,SUMIFS(Investors!$P:$P,Investors!$A:$A,$A233,Investors!$G:$G,$B233)-$B$2&gt;Y$4),SUMIFS(Investors!$Q:$Q,Investors!$A:$A,$A233,Investors!$G:$G,$B233),0)</f>
        <v>0</v>
      </c>
      <c r="AA233" s="4">
        <f>IF(AND(SUMIFS(Investors!$P:$P,Investors!$A:$A,$A233,Investors!$G:$G,$B233)-$B$2&lt;=AA$4,SUMIFS(Investors!$P:$P,Investors!$A:$A,$A233,Investors!$G:$G,$B233)-$B$2&gt;Z$4),SUMIFS(Investors!$Q:$Q,Investors!$A:$A,$A233,Investors!$G:$G,$B233),0)</f>
        <v>0</v>
      </c>
      <c r="AB233" s="4">
        <f>IF(AND(SUMIFS(Investors!$P:$P,Investors!$A:$A,$A233,Investors!$G:$G,$B233)-$B$2&lt;=AB$4,SUMIFS(Investors!$P:$P,Investors!$A:$A,$A233,Investors!$G:$G,$B233)-$B$2&gt;AA$4),SUMIFS(Investors!$Q:$Q,Investors!$A:$A,$A233,Investors!$G:$G,$B233),0)</f>
        <v>0</v>
      </c>
      <c r="AC233" s="4">
        <f>IF(AND(SUMIFS(Investors!$P:$P,Investors!$A:$A,$A233,Investors!$G:$G,$B233)-$B$2&lt;=AC$4,SUMIFS(Investors!$P:$P,Investors!$A:$A,$A233,Investors!$G:$G,$B233)-$B$2&gt;AB$4),SUMIFS(Investors!$Q:$Q,Investors!$A:$A,$A233,Investors!$G:$G,$B233),0)</f>
        <v>0</v>
      </c>
    </row>
    <row r="234" spans="1:29">
      <c r="A234" t="s">
        <v>501</v>
      </c>
      <c r="B234" t="s">
        <v>118</v>
      </c>
      <c r="C234" s="4">
        <f t="shared" si="4"/>
        <v>0</v>
      </c>
      <c r="E234" s="4">
        <f>IF(AND(SUMIFS(Investors!$P:$P,Investors!$A:$A,$A234,Investors!$G:$G,$B234)-$B$2&lt;=E$4,SUMIFS(Investors!$P:$P,Investors!$A:$A,$A234,Investors!$G:$G,$B234)-$B$2&gt;D$4),SUMIFS(Investors!$Q:$Q,Investors!$A:$A,$A234,Investors!$G:$G,$B234),0)</f>
        <v>0</v>
      </c>
      <c r="F234" s="4">
        <f>IF(AND(SUMIFS(Investors!$P:$P,Investors!$A:$A,$A234,Investors!$G:$G,$B234)-$B$2&lt;=F$4,SUMIFS(Investors!$P:$P,Investors!$A:$A,$A234,Investors!$G:$G,$B234)-$B$2&gt;E$4),SUMIFS(Investors!$Q:$Q,Investors!$A:$A,$A234,Investors!$G:$G,$B234),0)</f>
        <v>0</v>
      </c>
      <c r="G234" s="4">
        <f>IF(AND(SUMIFS(Investors!$P:$P,Investors!$A:$A,$A234,Investors!$G:$G,$B234)-$B$2&lt;=G$4,SUMIFS(Investors!$P:$P,Investors!$A:$A,$A234,Investors!$G:$G,$B234)-$B$2&gt;F$4),SUMIFS(Investors!$Q:$Q,Investors!$A:$A,$A234,Investors!$G:$G,$B234),0)</f>
        <v>0</v>
      </c>
      <c r="H234" s="4">
        <f>IF(AND(SUMIFS(Investors!$P:$P,Investors!$A:$A,$A234,Investors!$G:$G,$B234)-$B$2&lt;=H$4,SUMIFS(Investors!$P:$P,Investors!$A:$A,$A234,Investors!$G:$G,$B234)-$B$2&gt;G$4),SUMIFS(Investors!$Q:$Q,Investors!$A:$A,$A234,Investors!$G:$G,$B234),0)</f>
        <v>0</v>
      </c>
      <c r="I234" s="4">
        <f>IF(AND(SUMIFS(Investors!$P:$P,Investors!$A:$A,$A234,Investors!$G:$G,$B234)-$B$2&lt;=I$4,SUMIFS(Investors!$P:$P,Investors!$A:$A,$A234,Investors!$G:$G,$B234)-$B$2&gt;H$4),SUMIFS(Investors!$Q:$Q,Investors!$A:$A,$A234,Investors!$G:$G,$B234),0)</f>
        <v>0</v>
      </c>
      <c r="J234" s="4">
        <f>IF(AND(SUMIFS(Investors!$P:$P,Investors!$A:$A,$A234,Investors!$G:$G,$B234)-$B$2&lt;=J$4,SUMIFS(Investors!$P:$P,Investors!$A:$A,$A234,Investors!$G:$G,$B234)-$B$2&gt;I$4),SUMIFS(Investors!$Q:$Q,Investors!$A:$A,$A234,Investors!$G:$G,$B234),0)</f>
        <v>0</v>
      </c>
      <c r="K234" s="4">
        <f>IF(AND(SUMIFS(Investors!$P:$P,Investors!$A:$A,$A234,Investors!$G:$G,$B234)-$B$2&lt;=K$4,SUMIFS(Investors!$P:$P,Investors!$A:$A,$A234,Investors!$G:$G,$B234)-$B$2&gt;J$4),SUMIFS(Investors!$Q:$Q,Investors!$A:$A,$A234,Investors!$G:$G,$B234),0)</f>
        <v>0</v>
      </c>
      <c r="L234" s="4">
        <f>IF(AND(SUMIFS(Investors!$P:$P,Investors!$A:$A,$A234,Investors!$G:$G,$B234)-$B$2&lt;=L$4,SUMIFS(Investors!$P:$P,Investors!$A:$A,$A234,Investors!$G:$G,$B234)-$B$2&gt;K$4),SUMIFS(Investors!$Q:$Q,Investors!$A:$A,$A234,Investors!$G:$G,$B234),0)</f>
        <v>0</v>
      </c>
      <c r="M234" s="4">
        <f>IF(AND(SUMIFS(Investors!$P:$P,Investors!$A:$A,$A234,Investors!$G:$G,$B234)-$B$2&lt;=M$4,SUMIFS(Investors!$P:$P,Investors!$A:$A,$A234,Investors!$G:$G,$B234)-$B$2&gt;L$4),SUMIFS(Investors!$Q:$Q,Investors!$A:$A,$A234,Investors!$G:$G,$B234),0)</f>
        <v>0</v>
      </c>
      <c r="N234" s="4">
        <f>IF(AND(SUMIFS(Investors!$P:$P,Investors!$A:$A,$A234,Investors!$G:$G,$B234)-$B$2&lt;=N$4,SUMIFS(Investors!$P:$P,Investors!$A:$A,$A234,Investors!$G:$G,$B234)-$B$2&gt;M$4),SUMIFS(Investors!$Q:$Q,Investors!$A:$A,$A234,Investors!$G:$G,$B234),0)</f>
        <v>0</v>
      </c>
      <c r="O234" s="4">
        <f>IF(AND(SUMIFS(Investors!$P:$P,Investors!$A:$A,$A234,Investors!$G:$G,$B234)-$B$2&lt;=O$4,SUMIFS(Investors!$P:$P,Investors!$A:$A,$A234,Investors!$G:$G,$B234)-$B$2&gt;N$4),SUMIFS(Investors!$Q:$Q,Investors!$A:$A,$A234,Investors!$G:$G,$B234),0)</f>
        <v>0</v>
      </c>
      <c r="P234" s="4">
        <f>IF(AND(SUMIFS(Investors!$P:$P,Investors!$A:$A,$A234,Investors!$G:$G,$B234)-$B$2&lt;=P$4,SUMIFS(Investors!$P:$P,Investors!$A:$A,$A234,Investors!$G:$G,$B234)-$B$2&gt;O$4),SUMIFS(Investors!$Q:$Q,Investors!$A:$A,$A234,Investors!$G:$G,$B234),0)</f>
        <v>0</v>
      </c>
      <c r="Q234" s="4">
        <f>IF(AND(SUMIFS(Investors!$P:$P,Investors!$A:$A,$A234,Investors!$G:$G,$B234)-$B$2&lt;=Q$4,SUMIFS(Investors!$P:$P,Investors!$A:$A,$A234,Investors!$G:$G,$B234)-$B$2&gt;P$4),SUMIFS(Investors!$Q:$Q,Investors!$A:$A,$A234,Investors!$G:$G,$B234),0)</f>
        <v>0</v>
      </c>
      <c r="R234" s="4">
        <f>IF(AND(SUMIFS(Investors!$P:$P,Investors!$A:$A,$A234,Investors!$G:$G,$B234)-$B$2&lt;=R$4,SUMIFS(Investors!$P:$P,Investors!$A:$A,$A234,Investors!$G:$G,$B234)-$B$2&gt;Q$4),SUMIFS(Investors!$Q:$Q,Investors!$A:$A,$A234,Investors!$G:$G,$B234),0)</f>
        <v>0</v>
      </c>
      <c r="S234" s="4">
        <f>IF(AND(SUMIFS(Investors!$P:$P,Investors!$A:$A,$A234,Investors!$G:$G,$B234)-$B$2&lt;=S$4,SUMIFS(Investors!$P:$P,Investors!$A:$A,$A234,Investors!$G:$G,$B234)-$B$2&gt;R$4),SUMIFS(Investors!$Q:$Q,Investors!$A:$A,$A234,Investors!$G:$G,$B234),0)</f>
        <v>0</v>
      </c>
      <c r="T234" s="4">
        <f>IF(AND(SUMIFS(Investors!$P:$P,Investors!$A:$A,$A234,Investors!$G:$G,$B234)-$B$2&lt;=T$4,SUMIFS(Investors!$P:$P,Investors!$A:$A,$A234,Investors!$G:$G,$B234)-$B$2&gt;S$4),SUMIFS(Investors!$Q:$Q,Investors!$A:$A,$A234,Investors!$G:$G,$B234),0)</f>
        <v>0</v>
      </c>
      <c r="U234" s="4">
        <f>IF(AND(SUMIFS(Investors!$P:$P,Investors!$A:$A,$A234,Investors!$G:$G,$B234)-$B$2&lt;=U$4,SUMIFS(Investors!$P:$P,Investors!$A:$A,$A234,Investors!$G:$G,$B234)-$B$2&gt;T$4),SUMIFS(Investors!$Q:$Q,Investors!$A:$A,$A234,Investors!$G:$G,$B234),0)</f>
        <v>0</v>
      </c>
      <c r="V234" s="4">
        <f>IF(AND(SUMIFS(Investors!$P:$P,Investors!$A:$A,$A234,Investors!$G:$G,$B234)-$B$2&lt;=V$4,SUMIFS(Investors!$P:$P,Investors!$A:$A,$A234,Investors!$G:$G,$B234)-$B$2&gt;U$4),SUMIFS(Investors!$Q:$Q,Investors!$A:$A,$A234,Investors!$G:$G,$B234),0)</f>
        <v>0</v>
      </c>
      <c r="W234" s="4">
        <f>IF(AND(SUMIFS(Investors!$P:$P,Investors!$A:$A,$A234,Investors!$G:$G,$B234)-$B$2&lt;=W$4,SUMIFS(Investors!$P:$P,Investors!$A:$A,$A234,Investors!$G:$G,$B234)-$B$2&gt;V$4),SUMIFS(Investors!$Q:$Q,Investors!$A:$A,$A234,Investors!$G:$G,$B234),0)</f>
        <v>0</v>
      </c>
      <c r="X234" s="4">
        <f>IF(AND(SUMIFS(Investors!$P:$P,Investors!$A:$A,$A234,Investors!$G:$G,$B234)-$B$2&lt;=X$4,SUMIFS(Investors!$P:$P,Investors!$A:$A,$A234,Investors!$G:$G,$B234)-$B$2&gt;W$4),SUMIFS(Investors!$Q:$Q,Investors!$A:$A,$A234,Investors!$G:$G,$B234),0)</f>
        <v>0</v>
      </c>
      <c r="Y234" s="4">
        <f>IF(AND(SUMIFS(Investors!$P:$P,Investors!$A:$A,$A234,Investors!$G:$G,$B234)-$B$2&lt;=Y$4,SUMIFS(Investors!$P:$P,Investors!$A:$A,$A234,Investors!$G:$G,$B234)-$B$2&gt;X$4),SUMIFS(Investors!$Q:$Q,Investors!$A:$A,$A234,Investors!$G:$G,$B234),0)</f>
        <v>0</v>
      </c>
      <c r="Z234" s="4">
        <f>IF(AND(SUMIFS(Investors!$P:$P,Investors!$A:$A,$A234,Investors!$G:$G,$B234)-$B$2&lt;=Z$4,SUMIFS(Investors!$P:$P,Investors!$A:$A,$A234,Investors!$G:$G,$B234)-$B$2&gt;Y$4),SUMIFS(Investors!$Q:$Q,Investors!$A:$A,$A234,Investors!$G:$G,$B234),0)</f>
        <v>0</v>
      </c>
      <c r="AA234" s="4">
        <f>IF(AND(SUMIFS(Investors!$P:$P,Investors!$A:$A,$A234,Investors!$G:$G,$B234)-$B$2&lt;=AA$4,SUMIFS(Investors!$P:$P,Investors!$A:$A,$A234,Investors!$G:$G,$B234)-$B$2&gt;Z$4),SUMIFS(Investors!$Q:$Q,Investors!$A:$A,$A234,Investors!$G:$G,$B234),0)</f>
        <v>0</v>
      </c>
      <c r="AB234" s="4">
        <f>IF(AND(SUMIFS(Investors!$P:$P,Investors!$A:$A,$A234,Investors!$G:$G,$B234)-$B$2&lt;=AB$4,SUMIFS(Investors!$P:$P,Investors!$A:$A,$A234,Investors!$G:$G,$B234)-$B$2&gt;AA$4),SUMIFS(Investors!$Q:$Q,Investors!$A:$A,$A234,Investors!$G:$G,$B234),0)</f>
        <v>0</v>
      </c>
      <c r="AC234" s="4">
        <f>IF(AND(SUMIFS(Investors!$P:$P,Investors!$A:$A,$A234,Investors!$G:$G,$B234)-$B$2&lt;=AC$4,SUMIFS(Investors!$P:$P,Investors!$A:$A,$A234,Investors!$G:$G,$B234)-$B$2&gt;AB$4),SUMIFS(Investors!$Q:$Q,Investors!$A:$A,$A234,Investors!$G:$G,$B234),0)</f>
        <v>0</v>
      </c>
    </row>
    <row r="235" spans="1:29">
      <c r="A235" t="s">
        <v>501</v>
      </c>
      <c r="B235" t="s">
        <v>193</v>
      </c>
      <c r="C235" s="4">
        <f t="shared" si="4"/>
        <v>174304.38082191782</v>
      </c>
      <c r="E235" s="4">
        <f>IF(AND(SUMIFS(Investors!$P:$P,Investors!$A:$A,$A235,Investors!$G:$G,$B235)-$B$2&lt;=E$4,SUMIFS(Investors!$P:$P,Investors!$A:$A,$A235,Investors!$G:$G,$B235)-$B$2&gt;D$4),SUMIFS(Investors!$Q:$Q,Investors!$A:$A,$A235,Investors!$G:$G,$B235),0)</f>
        <v>0</v>
      </c>
      <c r="F235" s="4">
        <f>IF(AND(SUMIFS(Investors!$P:$P,Investors!$A:$A,$A235,Investors!$G:$G,$B235)-$B$2&lt;=F$4,SUMIFS(Investors!$P:$P,Investors!$A:$A,$A235,Investors!$G:$G,$B235)-$B$2&gt;E$4),SUMIFS(Investors!$Q:$Q,Investors!$A:$A,$A235,Investors!$G:$G,$B235),0)</f>
        <v>0</v>
      </c>
      <c r="G235" s="4">
        <f>IF(AND(SUMIFS(Investors!$P:$P,Investors!$A:$A,$A235,Investors!$G:$G,$B235)-$B$2&lt;=G$4,SUMIFS(Investors!$P:$P,Investors!$A:$A,$A235,Investors!$G:$G,$B235)-$B$2&gt;F$4),SUMIFS(Investors!$Q:$Q,Investors!$A:$A,$A235,Investors!$G:$G,$B235),0)</f>
        <v>0</v>
      </c>
      <c r="H235" s="4">
        <f>IF(AND(SUMIFS(Investors!$P:$P,Investors!$A:$A,$A235,Investors!$G:$G,$B235)-$B$2&lt;=H$4,SUMIFS(Investors!$P:$P,Investors!$A:$A,$A235,Investors!$G:$G,$B235)-$B$2&gt;G$4),SUMIFS(Investors!$Q:$Q,Investors!$A:$A,$A235,Investors!$G:$G,$B235),0)</f>
        <v>0</v>
      </c>
      <c r="I235" s="4">
        <f>IF(AND(SUMIFS(Investors!$P:$P,Investors!$A:$A,$A235,Investors!$G:$G,$B235)-$B$2&lt;=I$4,SUMIFS(Investors!$P:$P,Investors!$A:$A,$A235,Investors!$G:$G,$B235)-$B$2&gt;H$4),SUMIFS(Investors!$Q:$Q,Investors!$A:$A,$A235,Investors!$G:$G,$B235),0)</f>
        <v>0</v>
      </c>
      <c r="J235" s="4">
        <f>IF(AND(SUMIFS(Investors!$P:$P,Investors!$A:$A,$A235,Investors!$G:$G,$B235)-$B$2&lt;=J$4,SUMIFS(Investors!$P:$P,Investors!$A:$A,$A235,Investors!$G:$G,$B235)-$B$2&gt;I$4),SUMIFS(Investors!$Q:$Q,Investors!$A:$A,$A235,Investors!$G:$G,$B235),0)</f>
        <v>174304.38082191782</v>
      </c>
      <c r="K235" s="4">
        <f>IF(AND(SUMIFS(Investors!$P:$P,Investors!$A:$A,$A235,Investors!$G:$G,$B235)-$B$2&lt;=K$4,SUMIFS(Investors!$P:$P,Investors!$A:$A,$A235,Investors!$G:$G,$B235)-$B$2&gt;J$4),SUMIFS(Investors!$Q:$Q,Investors!$A:$A,$A235,Investors!$G:$G,$B235),0)</f>
        <v>0</v>
      </c>
      <c r="L235" s="4">
        <f>IF(AND(SUMIFS(Investors!$P:$P,Investors!$A:$A,$A235,Investors!$G:$G,$B235)-$B$2&lt;=L$4,SUMIFS(Investors!$P:$P,Investors!$A:$A,$A235,Investors!$G:$G,$B235)-$B$2&gt;K$4),SUMIFS(Investors!$Q:$Q,Investors!$A:$A,$A235,Investors!$G:$G,$B235),0)</f>
        <v>0</v>
      </c>
      <c r="M235" s="4">
        <f>IF(AND(SUMIFS(Investors!$P:$P,Investors!$A:$A,$A235,Investors!$G:$G,$B235)-$B$2&lt;=M$4,SUMIFS(Investors!$P:$P,Investors!$A:$A,$A235,Investors!$G:$G,$B235)-$B$2&gt;L$4),SUMIFS(Investors!$Q:$Q,Investors!$A:$A,$A235,Investors!$G:$G,$B235),0)</f>
        <v>0</v>
      </c>
      <c r="N235" s="4">
        <f>IF(AND(SUMIFS(Investors!$P:$P,Investors!$A:$A,$A235,Investors!$G:$G,$B235)-$B$2&lt;=N$4,SUMIFS(Investors!$P:$P,Investors!$A:$A,$A235,Investors!$G:$G,$B235)-$B$2&gt;M$4),SUMIFS(Investors!$Q:$Q,Investors!$A:$A,$A235,Investors!$G:$G,$B235),0)</f>
        <v>0</v>
      </c>
      <c r="O235" s="4">
        <f>IF(AND(SUMIFS(Investors!$P:$P,Investors!$A:$A,$A235,Investors!$G:$G,$B235)-$B$2&lt;=O$4,SUMIFS(Investors!$P:$P,Investors!$A:$A,$A235,Investors!$G:$G,$B235)-$B$2&gt;N$4),SUMIFS(Investors!$Q:$Q,Investors!$A:$A,$A235,Investors!$G:$G,$B235),0)</f>
        <v>0</v>
      </c>
      <c r="P235" s="4">
        <f>IF(AND(SUMIFS(Investors!$P:$P,Investors!$A:$A,$A235,Investors!$G:$G,$B235)-$B$2&lt;=P$4,SUMIFS(Investors!$P:$P,Investors!$A:$A,$A235,Investors!$G:$G,$B235)-$B$2&gt;O$4),SUMIFS(Investors!$Q:$Q,Investors!$A:$A,$A235,Investors!$G:$G,$B235),0)</f>
        <v>0</v>
      </c>
      <c r="Q235" s="4">
        <f>IF(AND(SUMIFS(Investors!$P:$P,Investors!$A:$A,$A235,Investors!$G:$G,$B235)-$B$2&lt;=Q$4,SUMIFS(Investors!$P:$P,Investors!$A:$A,$A235,Investors!$G:$G,$B235)-$B$2&gt;P$4),SUMIFS(Investors!$Q:$Q,Investors!$A:$A,$A235,Investors!$G:$G,$B235),0)</f>
        <v>0</v>
      </c>
      <c r="R235" s="4">
        <f>IF(AND(SUMIFS(Investors!$P:$P,Investors!$A:$A,$A235,Investors!$G:$G,$B235)-$B$2&lt;=R$4,SUMIFS(Investors!$P:$P,Investors!$A:$A,$A235,Investors!$G:$G,$B235)-$B$2&gt;Q$4),SUMIFS(Investors!$Q:$Q,Investors!$A:$A,$A235,Investors!$G:$G,$B235),0)</f>
        <v>0</v>
      </c>
      <c r="S235" s="4">
        <f>IF(AND(SUMIFS(Investors!$P:$P,Investors!$A:$A,$A235,Investors!$G:$G,$B235)-$B$2&lt;=S$4,SUMIFS(Investors!$P:$P,Investors!$A:$A,$A235,Investors!$G:$G,$B235)-$B$2&gt;R$4),SUMIFS(Investors!$Q:$Q,Investors!$A:$A,$A235,Investors!$G:$G,$B235),0)</f>
        <v>0</v>
      </c>
      <c r="T235" s="4">
        <f>IF(AND(SUMIFS(Investors!$P:$P,Investors!$A:$A,$A235,Investors!$G:$G,$B235)-$B$2&lt;=T$4,SUMIFS(Investors!$P:$P,Investors!$A:$A,$A235,Investors!$G:$G,$B235)-$B$2&gt;S$4),SUMIFS(Investors!$Q:$Q,Investors!$A:$A,$A235,Investors!$G:$G,$B235),0)</f>
        <v>0</v>
      </c>
      <c r="U235" s="4">
        <f>IF(AND(SUMIFS(Investors!$P:$P,Investors!$A:$A,$A235,Investors!$G:$G,$B235)-$B$2&lt;=U$4,SUMIFS(Investors!$P:$P,Investors!$A:$A,$A235,Investors!$G:$G,$B235)-$B$2&gt;T$4),SUMIFS(Investors!$Q:$Q,Investors!$A:$A,$A235,Investors!$G:$G,$B235),0)</f>
        <v>0</v>
      </c>
      <c r="V235" s="4">
        <f>IF(AND(SUMIFS(Investors!$P:$P,Investors!$A:$A,$A235,Investors!$G:$G,$B235)-$B$2&lt;=V$4,SUMIFS(Investors!$P:$P,Investors!$A:$A,$A235,Investors!$G:$G,$B235)-$B$2&gt;U$4),SUMIFS(Investors!$Q:$Q,Investors!$A:$A,$A235,Investors!$G:$G,$B235),0)</f>
        <v>0</v>
      </c>
      <c r="W235" s="4">
        <f>IF(AND(SUMIFS(Investors!$P:$P,Investors!$A:$A,$A235,Investors!$G:$G,$B235)-$B$2&lt;=W$4,SUMIFS(Investors!$P:$P,Investors!$A:$A,$A235,Investors!$G:$G,$B235)-$B$2&gt;V$4),SUMIFS(Investors!$Q:$Q,Investors!$A:$A,$A235,Investors!$G:$G,$B235),0)</f>
        <v>0</v>
      </c>
      <c r="X235" s="4">
        <f>IF(AND(SUMIFS(Investors!$P:$P,Investors!$A:$A,$A235,Investors!$G:$G,$B235)-$B$2&lt;=X$4,SUMIFS(Investors!$P:$P,Investors!$A:$A,$A235,Investors!$G:$G,$B235)-$B$2&gt;W$4),SUMIFS(Investors!$Q:$Q,Investors!$A:$A,$A235,Investors!$G:$G,$B235),0)</f>
        <v>0</v>
      </c>
      <c r="Y235" s="4">
        <f>IF(AND(SUMIFS(Investors!$P:$P,Investors!$A:$A,$A235,Investors!$G:$G,$B235)-$B$2&lt;=Y$4,SUMIFS(Investors!$P:$P,Investors!$A:$A,$A235,Investors!$G:$G,$B235)-$B$2&gt;X$4),SUMIFS(Investors!$Q:$Q,Investors!$A:$A,$A235,Investors!$G:$G,$B235),0)</f>
        <v>0</v>
      </c>
      <c r="Z235" s="4">
        <f>IF(AND(SUMIFS(Investors!$P:$P,Investors!$A:$A,$A235,Investors!$G:$G,$B235)-$B$2&lt;=Z$4,SUMIFS(Investors!$P:$P,Investors!$A:$A,$A235,Investors!$G:$G,$B235)-$B$2&gt;Y$4),SUMIFS(Investors!$Q:$Q,Investors!$A:$A,$A235,Investors!$G:$G,$B235),0)</f>
        <v>0</v>
      </c>
      <c r="AA235" s="4">
        <f>IF(AND(SUMIFS(Investors!$P:$P,Investors!$A:$A,$A235,Investors!$G:$G,$B235)-$B$2&lt;=AA$4,SUMIFS(Investors!$P:$P,Investors!$A:$A,$A235,Investors!$G:$G,$B235)-$B$2&gt;Z$4),SUMIFS(Investors!$Q:$Q,Investors!$A:$A,$A235,Investors!$G:$G,$B235),0)</f>
        <v>0</v>
      </c>
      <c r="AB235" s="4">
        <f>IF(AND(SUMIFS(Investors!$P:$P,Investors!$A:$A,$A235,Investors!$G:$G,$B235)-$B$2&lt;=AB$4,SUMIFS(Investors!$P:$P,Investors!$A:$A,$A235,Investors!$G:$G,$B235)-$B$2&gt;AA$4),SUMIFS(Investors!$Q:$Q,Investors!$A:$A,$A235,Investors!$G:$G,$B235),0)</f>
        <v>0</v>
      </c>
      <c r="AC235" s="4">
        <f>IF(AND(SUMIFS(Investors!$P:$P,Investors!$A:$A,$A235,Investors!$G:$G,$B235)-$B$2&lt;=AC$4,SUMIFS(Investors!$P:$P,Investors!$A:$A,$A235,Investors!$G:$G,$B235)-$B$2&gt;AB$4),SUMIFS(Investors!$Q:$Q,Investors!$A:$A,$A235,Investors!$G:$G,$B235),0)</f>
        <v>0</v>
      </c>
    </row>
    <row r="236" spans="1:29">
      <c r="A236" t="s">
        <v>501</v>
      </c>
      <c r="B236" t="s">
        <v>204</v>
      </c>
      <c r="C236" s="4">
        <f t="shared" si="4"/>
        <v>157835.03199726029</v>
      </c>
      <c r="E236" s="4">
        <f>IF(AND(SUMIFS(Investors!$P:$P,Investors!$A:$A,$A236,Investors!$G:$G,$B236)-$B$2&lt;=E$4,SUMIFS(Investors!$P:$P,Investors!$A:$A,$A236,Investors!$G:$G,$B236)-$B$2&gt;D$4),SUMIFS(Investors!$Q:$Q,Investors!$A:$A,$A236,Investors!$G:$G,$B236),0)</f>
        <v>0</v>
      </c>
      <c r="F236" s="4">
        <f>IF(AND(SUMIFS(Investors!$P:$P,Investors!$A:$A,$A236,Investors!$G:$G,$B236)-$B$2&lt;=F$4,SUMIFS(Investors!$P:$P,Investors!$A:$A,$A236,Investors!$G:$G,$B236)-$B$2&gt;E$4),SUMIFS(Investors!$Q:$Q,Investors!$A:$A,$A236,Investors!$G:$G,$B236),0)</f>
        <v>0</v>
      </c>
      <c r="G236" s="4">
        <f>IF(AND(SUMIFS(Investors!$P:$P,Investors!$A:$A,$A236,Investors!$G:$G,$B236)-$B$2&lt;=G$4,SUMIFS(Investors!$P:$P,Investors!$A:$A,$A236,Investors!$G:$G,$B236)-$B$2&gt;F$4),SUMIFS(Investors!$Q:$Q,Investors!$A:$A,$A236,Investors!$G:$G,$B236),0)</f>
        <v>0</v>
      </c>
      <c r="H236" s="4">
        <f>IF(AND(SUMIFS(Investors!$P:$P,Investors!$A:$A,$A236,Investors!$G:$G,$B236)-$B$2&lt;=H$4,SUMIFS(Investors!$P:$P,Investors!$A:$A,$A236,Investors!$G:$G,$B236)-$B$2&gt;G$4),SUMIFS(Investors!$Q:$Q,Investors!$A:$A,$A236,Investors!$G:$G,$B236),0)</f>
        <v>0</v>
      </c>
      <c r="I236" s="4">
        <f>IF(AND(SUMIFS(Investors!$P:$P,Investors!$A:$A,$A236,Investors!$G:$G,$B236)-$B$2&lt;=I$4,SUMIFS(Investors!$P:$P,Investors!$A:$A,$A236,Investors!$G:$G,$B236)-$B$2&gt;H$4),SUMIFS(Investors!$Q:$Q,Investors!$A:$A,$A236,Investors!$G:$G,$B236),0)</f>
        <v>0</v>
      </c>
      <c r="J236" s="4">
        <f>IF(AND(SUMIFS(Investors!$P:$P,Investors!$A:$A,$A236,Investors!$G:$G,$B236)-$B$2&lt;=J$4,SUMIFS(Investors!$P:$P,Investors!$A:$A,$A236,Investors!$G:$G,$B236)-$B$2&gt;I$4),SUMIFS(Investors!$Q:$Q,Investors!$A:$A,$A236,Investors!$G:$G,$B236),0)</f>
        <v>0</v>
      </c>
      <c r="K236" s="4">
        <f>IF(AND(SUMIFS(Investors!$P:$P,Investors!$A:$A,$A236,Investors!$G:$G,$B236)-$B$2&lt;=K$4,SUMIFS(Investors!$P:$P,Investors!$A:$A,$A236,Investors!$G:$G,$B236)-$B$2&gt;J$4),SUMIFS(Investors!$Q:$Q,Investors!$A:$A,$A236,Investors!$G:$G,$B236),0)</f>
        <v>157835.03199726029</v>
      </c>
      <c r="L236" s="4">
        <f>IF(AND(SUMIFS(Investors!$P:$P,Investors!$A:$A,$A236,Investors!$G:$G,$B236)-$B$2&lt;=L$4,SUMIFS(Investors!$P:$P,Investors!$A:$A,$A236,Investors!$G:$G,$B236)-$B$2&gt;K$4),SUMIFS(Investors!$Q:$Q,Investors!$A:$A,$A236,Investors!$G:$G,$B236),0)</f>
        <v>0</v>
      </c>
      <c r="M236" s="4">
        <f>IF(AND(SUMIFS(Investors!$P:$P,Investors!$A:$A,$A236,Investors!$G:$G,$B236)-$B$2&lt;=M$4,SUMIFS(Investors!$P:$P,Investors!$A:$A,$A236,Investors!$G:$G,$B236)-$B$2&gt;L$4),SUMIFS(Investors!$Q:$Q,Investors!$A:$A,$A236,Investors!$G:$G,$B236),0)</f>
        <v>0</v>
      </c>
      <c r="N236" s="4">
        <f>IF(AND(SUMIFS(Investors!$P:$P,Investors!$A:$A,$A236,Investors!$G:$G,$B236)-$B$2&lt;=N$4,SUMIFS(Investors!$P:$P,Investors!$A:$A,$A236,Investors!$G:$G,$B236)-$B$2&gt;M$4),SUMIFS(Investors!$Q:$Q,Investors!$A:$A,$A236,Investors!$G:$G,$B236),0)</f>
        <v>0</v>
      </c>
      <c r="O236" s="4">
        <f>IF(AND(SUMIFS(Investors!$P:$P,Investors!$A:$A,$A236,Investors!$G:$G,$B236)-$B$2&lt;=O$4,SUMIFS(Investors!$P:$P,Investors!$A:$A,$A236,Investors!$G:$G,$B236)-$B$2&gt;N$4),SUMIFS(Investors!$Q:$Q,Investors!$A:$A,$A236,Investors!$G:$G,$B236),0)</f>
        <v>0</v>
      </c>
      <c r="P236" s="4">
        <f>IF(AND(SUMIFS(Investors!$P:$P,Investors!$A:$A,$A236,Investors!$G:$G,$B236)-$B$2&lt;=P$4,SUMIFS(Investors!$P:$P,Investors!$A:$A,$A236,Investors!$G:$G,$B236)-$B$2&gt;O$4),SUMIFS(Investors!$Q:$Q,Investors!$A:$A,$A236,Investors!$G:$G,$B236),0)</f>
        <v>0</v>
      </c>
      <c r="Q236" s="4">
        <f>IF(AND(SUMIFS(Investors!$P:$P,Investors!$A:$A,$A236,Investors!$G:$G,$B236)-$B$2&lt;=Q$4,SUMIFS(Investors!$P:$P,Investors!$A:$A,$A236,Investors!$G:$G,$B236)-$B$2&gt;P$4),SUMIFS(Investors!$Q:$Q,Investors!$A:$A,$A236,Investors!$G:$G,$B236),0)</f>
        <v>0</v>
      </c>
      <c r="R236" s="4">
        <f>IF(AND(SUMIFS(Investors!$P:$P,Investors!$A:$A,$A236,Investors!$G:$G,$B236)-$B$2&lt;=R$4,SUMIFS(Investors!$P:$P,Investors!$A:$A,$A236,Investors!$G:$G,$B236)-$B$2&gt;Q$4),SUMIFS(Investors!$Q:$Q,Investors!$A:$A,$A236,Investors!$G:$G,$B236),0)</f>
        <v>0</v>
      </c>
      <c r="S236" s="4">
        <f>IF(AND(SUMIFS(Investors!$P:$P,Investors!$A:$A,$A236,Investors!$G:$G,$B236)-$B$2&lt;=S$4,SUMIFS(Investors!$P:$P,Investors!$A:$A,$A236,Investors!$G:$G,$B236)-$B$2&gt;R$4),SUMIFS(Investors!$Q:$Q,Investors!$A:$A,$A236,Investors!$G:$G,$B236),0)</f>
        <v>0</v>
      </c>
      <c r="T236" s="4">
        <f>IF(AND(SUMIFS(Investors!$P:$P,Investors!$A:$A,$A236,Investors!$G:$G,$B236)-$B$2&lt;=T$4,SUMIFS(Investors!$P:$P,Investors!$A:$A,$A236,Investors!$G:$G,$B236)-$B$2&gt;S$4),SUMIFS(Investors!$Q:$Q,Investors!$A:$A,$A236,Investors!$G:$G,$B236),0)</f>
        <v>0</v>
      </c>
      <c r="U236" s="4">
        <f>IF(AND(SUMIFS(Investors!$P:$P,Investors!$A:$A,$A236,Investors!$G:$G,$B236)-$B$2&lt;=U$4,SUMIFS(Investors!$P:$P,Investors!$A:$A,$A236,Investors!$G:$G,$B236)-$B$2&gt;T$4),SUMIFS(Investors!$Q:$Q,Investors!$A:$A,$A236,Investors!$G:$G,$B236),0)</f>
        <v>0</v>
      </c>
      <c r="V236" s="4">
        <f>IF(AND(SUMIFS(Investors!$P:$P,Investors!$A:$A,$A236,Investors!$G:$G,$B236)-$B$2&lt;=V$4,SUMIFS(Investors!$P:$P,Investors!$A:$A,$A236,Investors!$G:$G,$B236)-$B$2&gt;U$4),SUMIFS(Investors!$Q:$Q,Investors!$A:$A,$A236,Investors!$G:$G,$B236),0)</f>
        <v>0</v>
      </c>
      <c r="W236" s="4">
        <f>IF(AND(SUMIFS(Investors!$P:$P,Investors!$A:$A,$A236,Investors!$G:$G,$B236)-$B$2&lt;=W$4,SUMIFS(Investors!$P:$P,Investors!$A:$A,$A236,Investors!$G:$G,$B236)-$B$2&gt;V$4),SUMIFS(Investors!$Q:$Q,Investors!$A:$A,$A236,Investors!$G:$G,$B236),0)</f>
        <v>0</v>
      </c>
      <c r="X236" s="4">
        <f>IF(AND(SUMIFS(Investors!$P:$P,Investors!$A:$A,$A236,Investors!$G:$G,$B236)-$B$2&lt;=X$4,SUMIFS(Investors!$P:$P,Investors!$A:$A,$A236,Investors!$G:$G,$B236)-$B$2&gt;W$4),SUMIFS(Investors!$Q:$Q,Investors!$A:$A,$A236,Investors!$G:$G,$B236),0)</f>
        <v>0</v>
      </c>
      <c r="Y236" s="4">
        <f>IF(AND(SUMIFS(Investors!$P:$P,Investors!$A:$A,$A236,Investors!$G:$G,$B236)-$B$2&lt;=Y$4,SUMIFS(Investors!$P:$P,Investors!$A:$A,$A236,Investors!$G:$G,$B236)-$B$2&gt;X$4),SUMIFS(Investors!$Q:$Q,Investors!$A:$A,$A236,Investors!$G:$G,$B236),0)</f>
        <v>0</v>
      </c>
      <c r="Z236" s="4">
        <f>IF(AND(SUMIFS(Investors!$P:$P,Investors!$A:$A,$A236,Investors!$G:$G,$B236)-$B$2&lt;=Z$4,SUMIFS(Investors!$P:$P,Investors!$A:$A,$A236,Investors!$G:$G,$B236)-$B$2&gt;Y$4),SUMIFS(Investors!$Q:$Q,Investors!$A:$A,$A236,Investors!$G:$G,$B236),0)</f>
        <v>0</v>
      </c>
      <c r="AA236" s="4">
        <f>IF(AND(SUMIFS(Investors!$P:$P,Investors!$A:$A,$A236,Investors!$G:$G,$B236)-$B$2&lt;=AA$4,SUMIFS(Investors!$P:$P,Investors!$A:$A,$A236,Investors!$G:$G,$B236)-$B$2&gt;Z$4),SUMIFS(Investors!$Q:$Q,Investors!$A:$A,$A236,Investors!$G:$G,$B236),0)</f>
        <v>0</v>
      </c>
      <c r="AB236" s="4">
        <f>IF(AND(SUMIFS(Investors!$P:$P,Investors!$A:$A,$A236,Investors!$G:$G,$B236)-$B$2&lt;=AB$4,SUMIFS(Investors!$P:$P,Investors!$A:$A,$A236,Investors!$G:$G,$B236)-$B$2&gt;AA$4),SUMIFS(Investors!$Q:$Q,Investors!$A:$A,$A236,Investors!$G:$G,$B236),0)</f>
        <v>0</v>
      </c>
      <c r="AC236" s="4">
        <f>IF(AND(SUMIFS(Investors!$P:$P,Investors!$A:$A,$A236,Investors!$G:$G,$B236)-$B$2&lt;=AC$4,SUMIFS(Investors!$P:$P,Investors!$A:$A,$A236,Investors!$G:$G,$B236)-$B$2&gt;AB$4),SUMIFS(Investors!$Q:$Q,Investors!$A:$A,$A236,Investors!$G:$G,$B236),0)</f>
        <v>0</v>
      </c>
    </row>
    <row r="237" spans="1:29">
      <c r="A237" t="s">
        <v>501</v>
      </c>
      <c r="B237" t="s">
        <v>202</v>
      </c>
      <c r="C237" s="4">
        <f t="shared" si="4"/>
        <v>244156.95501589039</v>
      </c>
      <c r="E237" s="4">
        <f>IF(AND(SUMIFS(Investors!$P:$P,Investors!$A:$A,$A237,Investors!$G:$G,$B237)-$B$2&lt;=E$4,SUMIFS(Investors!$P:$P,Investors!$A:$A,$A237,Investors!$G:$G,$B237)-$B$2&gt;D$4),SUMIFS(Investors!$Q:$Q,Investors!$A:$A,$A237,Investors!$G:$G,$B237),0)</f>
        <v>0</v>
      </c>
      <c r="F237" s="4">
        <f>IF(AND(SUMIFS(Investors!$P:$P,Investors!$A:$A,$A237,Investors!$G:$G,$B237)-$B$2&lt;=F$4,SUMIFS(Investors!$P:$P,Investors!$A:$A,$A237,Investors!$G:$G,$B237)-$B$2&gt;E$4),SUMIFS(Investors!$Q:$Q,Investors!$A:$A,$A237,Investors!$G:$G,$B237),0)</f>
        <v>0</v>
      </c>
      <c r="G237" s="4">
        <f>IF(AND(SUMIFS(Investors!$P:$P,Investors!$A:$A,$A237,Investors!$G:$G,$B237)-$B$2&lt;=G$4,SUMIFS(Investors!$P:$P,Investors!$A:$A,$A237,Investors!$G:$G,$B237)-$B$2&gt;F$4),SUMIFS(Investors!$Q:$Q,Investors!$A:$A,$A237,Investors!$G:$G,$B237),0)</f>
        <v>0</v>
      </c>
      <c r="H237" s="4">
        <f>IF(AND(SUMIFS(Investors!$P:$P,Investors!$A:$A,$A237,Investors!$G:$G,$B237)-$B$2&lt;=H$4,SUMIFS(Investors!$P:$P,Investors!$A:$A,$A237,Investors!$G:$G,$B237)-$B$2&gt;G$4),SUMIFS(Investors!$Q:$Q,Investors!$A:$A,$A237,Investors!$G:$G,$B237),0)</f>
        <v>0</v>
      </c>
      <c r="I237" s="4">
        <f>IF(AND(SUMIFS(Investors!$P:$P,Investors!$A:$A,$A237,Investors!$G:$G,$B237)-$B$2&lt;=I$4,SUMIFS(Investors!$P:$P,Investors!$A:$A,$A237,Investors!$G:$G,$B237)-$B$2&gt;H$4),SUMIFS(Investors!$Q:$Q,Investors!$A:$A,$A237,Investors!$G:$G,$B237),0)</f>
        <v>0</v>
      </c>
      <c r="J237" s="4">
        <f>IF(AND(SUMIFS(Investors!$P:$P,Investors!$A:$A,$A237,Investors!$G:$G,$B237)-$B$2&lt;=J$4,SUMIFS(Investors!$P:$P,Investors!$A:$A,$A237,Investors!$G:$G,$B237)-$B$2&gt;I$4),SUMIFS(Investors!$Q:$Q,Investors!$A:$A,$A237,Investors!$G:$G,$B237),0)</f>
        <v>0</v>
      </c>
      <c r="K237" s="4">
        <f>IF(AND(SUMIFS(Investors!$P:$P,Investors!$A:$A,$A237,Investors!$G:$G,$B237)-$B$2&lt;=K$4,SUMIFS(Investors!$P:$P,Investors!$A:$A,$A237,Investors!$G:$G,$B237)-$B$2&gt;J$4),SUMIFS(Investors!$Q:$Q,Investors!$A:$A,$A237,Investors!$G:$G,$B237),0)</f>
        <v>244156.95501589039</v>
      </c>
      <c r="L237" s="4">
        <f>IF(AND(SUMIFS(Investors!$P:$P,Investors!$A:$A,$A237,Investors!$G:$G,$B237)-$B$2&lt;=L$4,SUMIFS(Investors!$P:$P,Investors!$A:$A,$A237,Investors!$G:$G,$B237)-$B$2&gt;K$4),SUMIFS(Investors!$Q:$Q,Investors!$A:$A,$A237,Investors!$G:$G,$B237),0)</f>
        <v>0</v>
      </c>
      <c r="M237" s="4">
        <f>IF(AND(SUMIFS(Investors!$P:$P,Investors!$A:$A,$A237,Investors!$G:$G,$B237)-$B$2&lt;=M$4,SUMIFS(Investors!$P:$P,Investors!$A:$A,$A237,Investors!$G:$G,$B237)-$B$2&gt;L$4),SUMIFS(Investors!$Q:$Q,Investors!$A:$A,$A237,Investors!$G:$G,$B237),0)</f>
        <v>0</v>
      </c>
      <c r="N237" s="4">
        <f>IF(AND(SUMIFS(Investors!$P:$P,Investors!$A:$A,$A237,Investors!$G:$G,$B237)-$B$2&lt;=N$4,SUMIFS(Investors!$P:$P,Investors!$A:$A,$A237,Investors!$G:$G,$B237)-$B$2&gt;M$4),SUMIFS(Investors!$Q:$Q,Investors!$A:$A,$A237,Investors!$G:$G,$B237),0)</f>
        <v>0</v>
      </c>
      <c r="O237" s="4">
        <f>IF(AND(SUMIFS(Investors!$P:$P,Investors!$A:$A,$A237,Investors!$G:$G,$B237)-$B$2&lt;=O$4,SUMIFS(Investors!$P:$P,Investors!$A:$A,$A237,Investors!$G:$G,$B237)-$B$2&gt;N$4),SUMIFS(Investors!$Q:$Q,Investors!$A:$A,$A237,Investors!$G:$G,$B237),0)</f>
        <v>0</v>
      </c>
      <c r="P237" s="4">
        <f>IF(AND(SUMIFS(Investors!$P:$P,Investors!$A:$A,$A237,Investors!$G:$G,$B237)-$B$2&lt;=P$4,SUMIFS(Investors!$P:$P,Investors!$A:$A,$A237,Investors!$G:$G,$B237)-$B$2&gt;O$4),SUMIFS(Investors!$Q:$Q,Investors!$A:$A,$A237,Investors!$G:$G,$B237),0)</f>
        <v>0</v>
      </c>
      <c r="Q237" s="4">
        <f>IF(AND(SUMIFS(Investors!$P:$P,Investors!$A:$A,$A237,Investors!$G:$G,$B237)-$B$2&lt;=Q$4,SUMIFS(Investors!$P:$P,Investors!$A:$A,$A237,Investors!$G:$G,$B237)-$B$2&gt;P$4),SUMIFS(Investors!$Q:$Q,Investors!$A:$A,$A237,Investors!$G:$G,$B237),0)</f>
        <v>0</v>
      </c>
      <c r="R237" s="4">
        <f>IF(AND(SUMIFS(Investors!$P:$P,Investors!$A:$A,$A237,Investors!$G:$G,$B237)-$B$2&lt;=R$4,SUMIFS(Investors!$P:$P,Investors!$A:$A,$A237,Investors!$G:$G,$B237)-$B$2&gt;Q$4),SUMIFS(Investors!$Q:$Q,Investors!$A:$A,$A237,Investors!$G:$G,$B237),0)</f>
        <v>0</v>
      </c>
      <c r="S237" s="4">
        <f>IF(AND(SUMIFS(Investors!$P:$P,Investors!$A:$A,$A237,Investors!$G:$G,$B237)-$B$2&lt;=S$4,SUMIFS(Investors!$P:$P,Investors!$A:$A,$A237,Investors!$G:$G,$B237)-$B$2&gt;R$4),SUMIFS(Investors!$Q:$Q,Investors!$A:$A,$A237,Investors!$G:$G,$B237),0)</f>
        <v>0</v>
      </c>
      <c r="T237" s="4">
        <f>IF(AND(SUMIFS(Investors!$P:$P,Investors!$A:$A,$A237,Investors!$G:$G,$B237)-$B$2&lt;=T$4,SUMIFS(Investors!$P:$P,Investors!$A:$A,$A237,Investors!$G:$G,$B237)-$B$2&gt;S$4),SUMIFS(Investors!$Q:$Q,Investors!$A:$A,$A237,Investors!$G:$G,$B237),0)</f>
        <v>0</v>
      </c>
      <c r="U237" s="4">
        <f>IF(AND(SUMIFS(Investors!$P:$P,Investors!$A:$A,$A237,Investors!$G:$G,$B237)-$B$2&lt;=U$4,SUMIFS(Investors!$P:$P,Investors!$A:$A,$A237,Investors!$G:$G,$B237)-$B$2&gt;T$4),SUMIFS(Investors!$Q:$Q,Investors!$A:$A,$A237,Investors!$G:$G,$B237),0)</f>
        <v>0</v>
      </c>
      <c r="V237" s="4">
        <f>IF(AND(SUMIFS(Investors!$P:$P,Investors!$A:$A,$A237,Investors!$G:$G,$B237)-$B$2&lt;=V$4,SUMIFS(Investors!$P:$P,Investors!$A:$A,$A237,Investors!$G:$G,$B237)-$B$2&gt;U$4),SUMIFS(Investors!$Q:$Q,Investors!$A:$A,$A237,Investors!$G:$G,$B237),0)</f>
        <v>0</v>
      </c>
      <c r="W237" s="4">
        <f>IF(AND(SUMIFS(Investors!$P:$P,Investors!$A:$A,$A237,Investors!$G:$G,$B237)-$B$2&lt;=W$4,SUMIFS(Investors!$P:$P,Investors!$A:$A,$A237,Investors!$G:$G,$B237)-$B$2&gt;V$4),SUMIFS(Investors!$Q:$Q,Investors!$A:$A,$A237,Investors!$G:$G,$B237),0)</f>
        <v>0</v>
      </c>
      <c r="X237" s="4">
        <f>IF(AND(SUMIFS(Investors!$P:$P,Investors!$A:$A,$A237,Investors!$G:$G,$B237)-$B$2&lt;=X$4,SUMIFS(Investors!$P:$P,Investors!$A:$A,$A237,Investors!$G:$G,$B237)-$B$2&gt;W$4),SUMIFS(Investors!$Q:$Q,Investors!$A:$A,$A237,Investors!$G:$G,$B237),0)</f>
        <v>0</v>
      </c>
      <c r="Y237" s="4">
        <f>IF(AND(SUMIFS(Investors!$P:$P,Investors!$A:$A,$A237,Investors!$G:$G,$B237)-$B$2&lt;=Y$4,SUMIFS(Investors!$P:$P,Investors!$A:$A,$A237,Investors!$G:$G,$B237)-$B$2&gt;X$4),SUMIFS(Investors!$Q:$Q,Investors!$A:$A,$A237,Investors!$G:$G,$B237),0)</f>
        <v>0</v>
      </c>
      <c r="Z237" s="4">
        <f>IF(AND(SUMIFS(Investors!$P:$P,Investors!$A:$A,$A237,Investors!$G:$G,$B237)-$B$2&lt;=Z$4,SUMIFS(Investors!$P:$P,Investors!$A:$A,$A237,Investors!$G:$G,$B237)-$B$2&gt;Y$4),SUMIFS(Investors!$Q:$Q,Investors!$A:$A,$A237,Investors!$G:$G,$B237),0)</f>
        <v>0</v>
      </c>
      <c r="AA237" s="4">
        <f>IF(AND(SUMIFS(Investors!$P:$P,Investors!$A:$A,$A237,Investors!$G:$G,$B237)-$B$2&lt;=AA$4,SUMIFS(Investors!$P:$P,Investors!$A:$A,$A237,Investors!$G:$G,$B237)-$B$2&gt;Z$4),SUMIFS(Investors!$Q:$Q,Investors!$A:$A,$A237,Investors!$G:$G,$B237),0)</f>
        <v>0</v>
      </c>
      <c r="AB237" s="4">
        <f>IF(AND(SUMIFS(Investors!$P:$P,Investors!$A:$A,$A237,Investors!$G:$G,$B237)-$B$2&lt;=AB$4,SUMIFS(Investors!$P:$P,Investors!$A:$A,$A237,Investors!$G:$G,$B237)-$B$2&gt;AA$4),SUMIFS(Investors!$Q:$Q,Investors!$A:$A,$A237,Investors!$G:$G,$B237),0)</f>
        <v>0</v>
      </c>
      <c r="AC237" s="4">
        <f>IF(AND(SUMIFS(Investors!$P:$P,Investors!$A:$A,$A237,Investors!$G:$G,$B237)-$B$2&lt;=AC$4,SUMIFS(Investors!$P:$P,Investors!$A:$A,$A237,Investors!$G:$G,$B237)-$B$2&gt;AB$4),SUMIFS(Investors!$Q:$Q,Investors!$A:$A,$A237,Investors!$G:$G,$B237),0)</f>
        <v>0</v>
      </c>
    </row>
    <row r="238" spans="1:29">
      <c r="A238" t="s">
        <v>501</v>
      </c>
      <c r="B238" t="s">
        <v>148</v>
      </c>
      <c r="C238" s="4">
        <f t="shared" si="4"/>
        <v>339611.82047452056</v>
      </c>
      <c r="E238" s="4">
        <f>IF(AND(SUMIFS(Investors!$P:$P,Investors!$A:$A,$A238,Investors!$G:$G,$B238)-$B$2&lt;=E$4,SUMIFS(Investors!$P:$P,Investors!$A:$A,$A238,Investors!$G:$G,$B238)-$B$2&gt;D$4),SUMIFS(Investors!$Q:$Q,Investors!$A:$A,$A238,Investors!$G:$G,$B238),0)</f>
        <v>0</v>
      </c>
      <c r="F238" s="4">
        <f>IF(AND(SUMIFS(Investors!$P:$P,Investors!$A:$A,$A238,Investors!$G:$G,$B238)-$B$2&lt;=F$4,SUMIFS(Investors!$P:$P,Investors!$A:$A,$A238,Investors!$G:$G,$B238)-$B$2&gt;E$4),SUMIFS(Investors!$Q:$Q,Investors!$A:$A,$A238,Investors!$G:$G,$B238),0)</f>
        <v>0</v>
      </c>
      <c r="G238" s="4">
        <f>IF(AND(SUMIFS(Investors!$P:$P,Investors!$A:$A,$A238,Investors!$G:$G,$B238)-$B$2&lt;=G$4,SUMIFS(Investors!$P:$P,Investors!$A:$A,$A238,Investors!$G:$G,$B238)-$B$2&gt;F$4),SUMIFS(Investors!$Q:$Q,Investors!$A:$A,$A238,Investors!$G:$G,$B238),0)</f>
        <v>0</v>
      </c>
      <c r="H238" s="4">
        <f>IF(AND(SUMIFS(Investors!$P:$P,Investors!$A:$A,$A238,Investors!$G:$G,$B238)-$B$2&lt;=H$4,SUMIFS(Investors!$P:$P,Investors!$A:$A,$A238,Investors!$G:$G,$B238)-$B$2&gt;G$4),SUMIFS(Investors!$Q:$Q,Investors!$A:$A,$A238,Investors!$G:$G,$B238),0)</f>
        <v>0</v>
      </c>
      <c r="I238" s="4">
        <f>IF(AND(SUMIFS(Investors!$P:$P,Investors!$A:$A,$A238,Investors!$G:$G,$B238)-$B$2&lt;=I$4,SUMIFS(Investors!$P:$P,Investors!$A:$A,$A238,Investors!$G:$G,$B238)-$B$2&gt;H$4),SUMIFS(Investors!$Q:$Q,Investors!$A:$A,$A238,Investors!$G:$G,$B238),0)</f>
        <v>0</v>
      </c>
      <c r="J238" s="4">
        <f>IF(AND(SUMIFS(Investors!$P:$P,Investors!$A:$A,$A238,Investors!$G:$G,$B238)-$B$2&lt;=J$4,SUMIFS(Investors!$P:$P,Investors!$A:$A,$A238,Investors!$G:$G,$B238)-$B$2&gt;I$4),SUMIFS(Investors!$Q:$Q,Investors!$A:$A,$A238,Investors!$G:$G,$B238),0)</f>
        <v>0</v>
      </c>
      <c r="K238" s="4">
        <f>IF(AND(SUMIFS(Investors!$P:$P,Investors!$A:$A,$A238,Investors!$G:$G,$B238)-$B$2&lt;=K$4,SUMIFS(Investors!$P:$P,Investors!$A:$A,$A238,Investors!$G:$G,$B238)-$B$2&gt;J$4),SUMIFS(Investors!$Q:$Q,Investors!$A:$A,$A238,Investors!$G:$G,$B238),0)</f>
        <v>0</v>
      </c>
      <c r="L238" s="4">
        <f>IF(AND(SUMIFS(Investors!$P:$P,Investors!$A:$A,$A238,Investors!$G:$G,$B238)-$B$2&lt;=L$4,SUMIFS(Investors!$P:$P,Investors!$A:$A,$A238,Investors!$G:$G,$B238)-$B$2&gt;K$4),SUMIFS(Investors!$Q:$Q,Investors!$A:$A,$A238,Investors!$G:$G,$B238),0)</f>
        <v>339611.82047452056</v>
      </c>
      <c r="M238" s="4">
        <f>IF(AND(SUMIFS(Investors!$P:$P,Investors!$A:$A,$A238,Investors!$G:$G,$B238)-$B$2&lt;=M$4,SUMIFS(Investors!$P:$P,Investors!$A:$A,$A238,Investors!$G:$G,$B238)-$B$2&gt;L$4),SUMIFS(Investors!$Q:$Q,Investors!$A:$A,$A238,Investors!$G:$G,$B238),0)</f>
        <v>0</v>
      </c>
      <c r="N238" s="4">
        <f>IF(AND(SUMIFS(Investors!$P:$P,Investors!$A:$A,$A238,Investors!$G:$G,$B238)-$B$2&lt;=N$4,SUMIFS(Investors!$P:$P,Investors!$A:$A,$A238,Investors!$G:$G,$B238)-$B$2&gt;M$4),SUMIFS(Investors!$Q:$Q,Investors!$A:$A,$A238,Investors!$G:$G,$B238),0)</f>
        <v>0</v>
      </c>
      <c r="O238" s="4">
        <f>IF(AND(SUMIFS(Investors!$P:$P,Investors!$A:$A,$A238,Investors!$G:$G,$B238)-$B$2&lt;=O$4,SUMIFS(Investors!$P:$P,Investors!$A:$A,$A238,Investors!$G:$G,$B238)-$B$2&gt;N$4),SUMIFS(Investors!$Q:$Q,Investors!$A:$A,$A238,Investors!$G:$G,$B238),0)</f>
        <v>0</v>
      </c>
      <c r="P238" s="4">
        <f>IF(AND(SUMIFS(Investors!$P:$P,Investors!$A:$A,$A238,Investors!$G:$G,$B238)-$B$2&lt;=P$4,SUMIFS(Investors!$P:$P,Investors!$A:$A,$A238,Investors!$G:$G,$B238)-$B$2&gt;O$4),SUMIFS(Investors!$Q:$Q,Investors!$A:$A,$A238,Investors!$G:$G,$B238),0)</f>
        <v>0</v>
      </c>
      <c r="Q238" s="4">
        <f>IF(AND(SUMIFS(Investors!$P:$P,Investors!$A:$A,$A238,Investors!$G:$G,$B238)-$B$2&lt;=Q$4,SUMIFS(Investors!$P:$P,Investors!$A:$A,$A238,Investors!$G:$G,$B238)-$B$2&gt;P$4),SUMIFS(Investors!$Q:$Q,Investors!$A:$A,$A238,Investors!$G:$G,$B238),0)</f>
        <v>0</v>
      </c>
      <c r="R238" s="4">
        <f>IF(AND(SUMIFS(Investors!$P:$P,Investors!$A:$A,$A238,Investors!$G:$G,$B238)-$B$2&lt;=R$4,SUMIFS(Investors!$P:$P,Investors!$A:$A,$A238,Investors!$G:$G,$B238)-$B$2&gt;Q$4),SUMIFS(Investors!$Q:$Q,Investors!$A:$A,$A238,Investors!$G:$G,$B238),0)</f>
        <v>0</v>
      </c>
      <c r="S238" s="4">
        <f>IF(AND(SUMIFS(Investors!$P:$P,Investors!$A:$A,$A238,Investors!$G:$G,$B238)-$B$2&lt;=S$4,SUMIFS(Investors!$P:$P,Investors!$A:$A,$A238,Investors!$G:$G,$B238)-$B$2&gt;R$4),SUMIFS(Investors!$Q:$Q,Investors!$A:$A,$A238,Investors!$G:$G,$B238),0)</f>
        <v>0</v>
      </c>
      <c r="T238" s="4">
        <f>IF(AND(SUMIFS(Investors!$P:$P,Investors!$A:$A,$A238,Investors!$G:$G,$B238)-$B$2&lt;=T$4,SUMIFS(Investors!$P:$P,Investors!$A:$A,$A238,Investors!$G:$G,$B238)-$B$2&gt;S$4),SUMIFS(Investors!$Q:$Q,Investors!$A:$A,$A238,Investors!$G:$G,$B238),0)</f>
        <v>0</v>
      </c>
      <c r="U238" s="4">
        <f>IF(AND(SUMIFS(Investors!$P:$P,Investors!$A:$A,$A238,Investors!$G:$G,$B238)-$B$2&lt;=U$4,SUMIFS(Investors!$P:$P,Investors!$A:$A,$A238,Investors!$G:$G,$B238)-$B$2&gt;T$4),SUMIFS(Investors!$Q:$Q,Investors!$A:$A,$A238,Investors!$G:$G,$B238),0)</f>
        <v>0</v>
      </c>
      <c r="V238" s="4">
        <f>IF(AND(SUMIFS(Investors!$P:$P,Investors!$A:$A,$A238,Investors!$G:$G,$B238)-$B$2&lt;=V$4,SUMIFS(Investors!$P:$P,Investors!$A:$A,$A238,Investors!$G:$G,$B238)-$B$2&gt;U$4),SUMIFS(Investors!$Q:$Q,Investors!$A:$A,$A238,Investors!$G:$G,$B238),0)</f>
        <v>0</v>
      </c>
      <c r="W238" s="4">
        <f>IF(AND(SUMIFS(Investors!$P:$P,Investors!$A:$A,$A238,Investors!$G:$G,$B238)-$B$2&lt;=W$4,SUMIFS(Investors!$P:$P,Investors!$A:$A,$A238,Investors!$G:$G,$B238)-$B$2&gt;V$4),SUMIFS(Investors!$Q:$Q,Investors!$A:$A,$A238,Investors!$G:$G,$B238),0)</f>
        <v>0</v>
      </c>
      <c r="X238" s="4">
        <f>IF(AND(SUMIFS(Investors!$P:$P,Investors!$A:$A,$A238,Investors!$G:$G,$B238)-$B$2&lt;=X$4,SUMIFS(Investors!$P:$P,Investors!$A:$A,$A238,Investors!$G:$G,$B238)-$B$2&gt;W$4),SUMIFS(Investors!$Q:$Q,Investors!$A:$A,$A238,Investors!$G:$G,$B238),0)</f>
        <v>0</v>
      </c>
      <c r="Y238" s="4">
        <f>IF(AND(SUMIFS(Investors!$P:$P,Investors!$A:$A,$A238,Investors!$G:$G,$B238)-$B$2&lt;=Y$4,SUMIFS(Investors!$P:$P,Investors!$A:$A,$A238,Investors!$G:$G,$B238)-$B$2&gt;X$4),SUMIFS(Investors!$Q:$Q,Investors!$A:$A,$A238,Investors!$G:$G,$B238),0)</f>
        <v>0</v>
      </c>
      <c r="Z238" s="4">
        <f>IF(AND(SUMIFS(Investors!$P:$P,Investors!$A:$A,$A238,Investors!$G:$G,$B238)-$B$2&lt;=Z$4,SUMIFS(Investors!$P:$P,Investors!$A:$A,$A238,Investors!$G:$G,$B238)-$B$2&gt;Y$4),SUMIFS(Investors!$Q:$Q,Investors!$A:$A,$A238,Investors!$G:$G,$B238),0)</f>
        <v>0</v>
      </c>
      <c r="AA238" s="4">
        <f>IF(AND(SUMIFS(Investors!$P:$P,Investors!$A:$A,$A238,Investors!$G:$G,$B238)-$B$2&lt;=AA$4,SUMIFS(Investors!$P:$P,Investors!$A:$A,$A238,Investors!$G:$G,$B238)-$B$2&gt;Z$4),SUMIFS(Investors!$Q:$Q,Investors!$A:$A,$A238,Investors!$G:$G,$B238),0)</f>
        <v>0</v>
      </c>
      <c r="AB238" s="4">
        <f>IF(AND(SUMIFS(Investors!$P:$P,Investors!$A:$A,$A238,Investors!$G:$G,$B238)-$B$2&lt;=AB$4,SUMIFS(Investors!$P:$P,Investors!$A:$A,$A238,Investors!$G:$G,$B238)-$B$2&gt;AA$4),SUMIFS(Investors!$Q:$Q,Investors!$A:$A,$A238,Investors!$G:$G,$B238),0)</f>
        <v>0</v>
      </c>
      <c r="AC238" s="4">
        <f>IF(AND(SUMIFS(Investors!$P:$P,Investors!$A:$A,$A238,Investors!$G:$G,$B238)-$B$2&lt;=AC$4,SUMIFS(Investors!$P:$P,Investors!$A:$A,$A238,Investors!$G:$G,$B238)-$B$2&gt;AB$4),SUMIFS(Investors!$Q:$Q,Investors!$A:$A,$A238,Investors!$G:$G,$B238),0)</f>
        <v>0</v>
      </c>
    </row>
    <row r="239" spans="1:29">
      <c r="A239" t="s">
        <v>501</v>
      </c>
      <c r="B239" t="s">
        <v>147</v>
      </c>
      <c r="C239" s="4">
        <f t="shared" si="4"/>
        <v>262361.64383561641</v>
      </c>
      <c r="E239" s="4">
        <f>IF(AND(SUMIFS(Investors!$P:$P,Investors!$A:$A,$A239,Investors!$G:$G,$B239)-$B$2&lt;=E$4,SUMIFS(Investors!$P:$P,Investors!$A:$A,$A239,Investors!$G:$G,$B239)-$B$2&gt;D$4),SUMIFS(Investors!$Q:$Q,Investors!$A:$A,$A239,Investors!$G:$G,$B239),0)</f>
        <v>0</v>
      </c>
      <c r="F239" s="4">
        <f>IF(AND(SUMIFS(Investors!$P:$P,Investors!$A:$A,$A239,Investors!$G:$G,$B239)-$B$2&lt;=F$4,SUMIFS(Investors!$P:$P,Investors!$A:$A,$A239,Investors!$G:$G,$B239)-$B$2&gt;E$4),SUMIFS(Investors!$Q:$Q,Investors!$A:$A,$A239,Investors!$G:$G,$B239),0)</f>
        <v>0</v>
      </c>
      <c r="G239" s="4">
        <f>IF(AND(SUMIFS(Investors!$P:$P,Investors!$A:$A,$A239,Investors!$G:$G,$B239)-$B$2&lt;=G$4,SUMIFS(Investors!$P:$P,Investors!$A:$A,$A239,Investors!$G:$G,$B239)-$B$2&gt;F$4),SUMIFS(Investors!$Q:$Q,Investors!$A:$A,$A239,Investors!$G:$G,$B239),0)</f>
        <v>0</v>
      </c>
      <c r="H239" s="4">
        <f>IF(AND(SUMIFS(Investors!$P:$P,Investors!$A:$A,$A239,Investors!$G:$G,$B239)-$B$2&lt;=H$4,SUMIFS(Investors!$P:$P,Investors!$A:$A,$A239,Investors!$G:$G,$B239)-$B$2&gt;G$4),SUMIFS(Investors!$Q:$Q,Investors!$A:$A,$A239,Investors!$G:$G,$B239),0)</f>
        <v>0</v>
      </c>
      <c r="I239" s="4">
        <f>IF(AND(SUMIFS(Investors!$P:$P,Investors!$A:$A,$A239,Investors!$G:$G,$B239)-$B$2&lt;=I$4,SUMIFS(Investors!$P:$P,Investors!$A:$A,$A239,Investors!$G:$G,$B239)-$B$2&gt;H$4),SUMIFS(Investors!$Q:$Q,Investors!$A:$A,$A239,Investors!$G:$G,$B239),0)</f>
        <v>0</v>
      </c>
      <c r="J239" s="4">
        <f>IF(AND(SUMIFS(Investors!$P:$P,Investors!$A:$A,$A239,Investors!$G:$G,$B239)-$B$2&lt;=J$4,SUMIFS(Investors!$P:$P,Investors!$A:$A,$A239,Investors!$G:$G,$B239)-$B$2&gt;I$4),SUMIFS(Investors!$Q:$Q,Investors!$A:$A,$A239,Investors!$G:$G,$B239),0)</f>
        <v>0</v>
      </c>
      <c r="K239" s="4">
        <f>IF(AND(SUMIFS(Investors!$P:$P,Investors!$A:$A,$A239,Investors!$G:$G,$B239)-$B$2&lt;=K$4,SUMIFS(Investors!$P:$P,Investors!$A:$A,$A239,Investors!$G:$G,$B239)-$B$2&gt;J$4),SUMIFS(Investors!$Q:$Q,Investors!$A:$A,$A239,Investors!$G:$G,$B239),0)</f>
        <v>0</v>
      </c>
      <c r="L239" s="4">
        <f>IF(AND(SUMIFS(Investors!$P:$P,Investors!$A:$A,$A239,Investors!$G:$G,$B239)-$B$2&lt;=L$4,SUMIFS(Investors!$P:$P,Investors!$A:$A,$A239,Investors!$G:$G,$B239)-$B$2&gt;K$4),SUMIFS(Investors!$Q:$Q,Investors!$A:$A,$A239,Investors!$G:$G,$B239),0)</f>
        <v>262361.64383561641</v>
      </c>
      <c r="M239" s="4">
        <f>IF(AND(SUMIFS(Investors!$P:$P,Investors!$A:$A,$A239,Investors!$G:$G,$B239)-$B$2&lt;=M$4,SUMIFS(Investors!$P:$P,Investors!$A:$A,$A239,Investors!$G:$G,$B239)-$B$2&gt;L$4),SUMIFS(Investors!$Q:$Q,Investors!$A:$A,$A239,Investors!$G:$G,$B239),0)</f>
        <v>0</v>
      </c>
      <c r="N239" s="4">
        <f>IF(AND(SUMIFS(Investors!$P:$P,Investors!$A:$A,$A239,Investors!$G:$G,$B239)-$B$2&lt;=N$4,SUMIFS(Investors!$P:$P,Investors!$A:$A,$A239,Investors!$G:$G,$B239)-$B$2&gt;M$4),SUMIFS(Investors!$Q:$Q,Investors!$A:$A,$A239,Investors!$G:$G,$B239),0)</f>
        <v>0</v>
      </c>
      <c r="O239" s="4">
        <f>IF(AND(SUMIFS(Investors!$P:$P,Investors!$A:$A,$A239,Investors!$G:$G,$B239)-$B$2&lt;=O$4,SUMIFS(Investors!$P:$P,Investors!$A:$A,$A239,Investors!$G:$G,$B239)-$B$2&gt;N$4),SUMIFS(Investors!$Q:$Q,Investors!$A:$A,$A239,Investors!$G:$G,$B239),0)</f>
        <v>0</v>
      </c>
      <c r="P239" s="4">
        <f>IF(AND(SUMIFS(Investors!$P:$P,Investors!$A:$A,$A239,Investors!$G:$G,$B239)-$B$2&lt;=P$4,SUMIFS(Investors!$P:$P,Investors!$A:$A,$A239,Investors!$G:$G,$B239)-$B$2&gt;O$4),SUMIFS(Investors!$Q:$Q,Investors!$A:$A,$A239,Investors!$G:$G,$B239),0)</f>
        <v>0</v>
      </c>
      <c r="Q239" s="4">
        <f>IF(AND(SUMIFS(Investors!$P:$P,Investors!$A:$A,$A239,Investors!$G:$G,$B239)-$B$2&lt;=Q$4,SUMIFS(Investors!$P:$P,Investors!$A:$A,$A239,Investors!$G:$G,$B239)-$B$2&gt;P$4),SUMIFS(Investors!$Q:$Q,Investors!$A:$A,$A239,Investors!$G:$G,$B239),0)</f>
        <v>0</v>
      </c>
      <c r="R239" s="4">
        <f>IF(AND(SUMIFS(Investors!$P:$P,Investors!$A:$A,$A239,Investors!$G:$G,$B239)-$B$2&lt;=R$4,SUMIFS(Investors!$P:$P,Investors!$A:$A,$A239,Investors!$G:$G,$B239)-$B$2&gt;Q$4),SUMIFS(Investors!$Q:$Q,Investors!$A:$A,$A239,Investors!$G:$G,$B239),0)</f>
        <v>0</v>
      </c>
      <c r="S239" s="4">
        <f>IF(AND(SUMIFS(Investors!$P:$P,Investors!$A:$A,$A239,Investors!$G:$G,$B239)-$B$2&lt;=S$4,SUMIFS(Investors!$P:$P,Investors!$A:$A,$A239,Investors!$G:$G,$B239)-$B$2&gt;R$4),SUMIFS(Investors!$Q:$Q,Investors!$A:$A,$A239,Investors!$G:$G,$B239),0)</f>
        <v>0</v>
      </c>
      <c r="T239" s="4">
        <f>IF(AND(SUMIFS(Investors!$P:$P,Investors!$A:$A,$A239,Investors!$G:$G,$B239)-$B$2&lt;=T$4,SUMIFS(Investors!$P:$P,Investors!$A:$A,$A239,Investors!$G:$G,$B239)-$B$2&gt;S$4),SUMIFS(Investors!$Q:$Q,Investors!$A:$A,$A239,Investors!$G:$G,$B239),0)</f>
        <v>0</v>
      </c>
      <c r="U239" s="4">
        <f>IF(AND(SUMIFS(Investors!$P:$P,Investors!$A:$A,$A239,Investors!$G:$G,$B239)-$B$2&lt;=U$4,SUMIFS(Investors!$P:$P,Investors!$A:$A,$A239,Investors!$G:$G,$B239)-$B$2&gt;T$4),SUMIFS(Investors!$Q:$Q,Investors!$A:$A,$A239,Investors!$G:$G,$B239),0)</f>
        <v>0</v>
      </c>
      <c r="V239" s="4">
        <f>IF(AND(SUMIFS(Investors!$P:$P,Investors!$A:$A,$A239,Investors!$G:$G,$B239)-$B$2&lt;=V$4,SUMIFS(Investors!$P:$P,Investors!$A:$A,$A239,Investors!$G:$G,$B239)-$B$2&gt;U$4),SUMIFS(Investors!$Q:$Q,Investors!$A:$A,$A239,Investors!$G:$G,$B239),0)</f>
        <v>0</v>
      </c>
      <c r="W239" s="4">
        <f>IF(AND(SUMIFS(Investors!$P:$P,Investors!$A:$A,$A239,Investors!$G:$G,$B239)-$B$2&lt;=W$4,SUMIFS(Investors!$P:$P,Investors!$A:$A,$A239,Investors!$G:$G,$B239)-$B$2&gt;V$4),SUMIFS(Investors!$Q:$Q,Investors!$A:$A,$A239,Investors!$G:$G,$B239),0)</f>
        <v>0</v>
      </c>
      <c r="X239" s="4">
        <f>IF(AND(SUMIFS(Investors!$P:$P,Investors!$A:$A,$A239,Investors!$G:$G,$B239)-$B$2&lt;=X$4,SUMIFS(Investors!$P:$P,Investors!$A:$A,$A239,Investors!$G:$G,$B239)-$B$2&gt;W$4),SUMIFS(Investors!$Q:$Q,Investors!$A:$A,$A239,Investors!$G:$G,$B239),0)</f>
        <v>0</v>
      </c>
      <c r="Y239" s="4">
        <f>IF(AND(SUMIFS(Investors!$P:$P,Investors!$A:$A,$A239,Investors!$G:$G,$B239)-$B$2&lt;=Y$4,SUMIFS(Investors!$P:$P,Investors!$A:$A,$A239,Investors!$G:$G,$B239)-$B$2&gt;X$4),SUMIFS(Investors!$Q:$Q,Investors!$A:$A,$A239,Investors!$G:$G,$B239),0)</f>
        <v>0</v>
      </c>
      <c r="Z239" s="4">
        <f>IF(AND(SUMIFS(Investors!$P:$P,Investors!$A:$A,$A239,Investors!$G:$G,$B239)-$B$2&lt;=Z$4,SUMIFS(Investors!$P:$P,Investors!$A:$A,$A239,Investors!$G:$G,$B239)-$B$2&gt;Y$4),SUMIFS(Investors!$Q:$Q,Investors!$A:$A,$A239,Investors!$G:$G,$B239),0)</f>
        <v>0</v>
      </c>
      <c r="AA239" s="4">
        <f>IF(AND(SUMIFS(Investors!$P:$P,Investors!$A:$A,$A239,Investors!$G:$G,$B239)-$B$2&lt;=AA$4,SUMIFS(Investors!$P:$P,Investors!$A:$A,$A239,Investors!$G:$G,$B239)-$B$2&gt;Z$4),SUMIFS(Investors!$Q:$Q,Investors!$A:$A,$A239,Investors!$G:$G,$B239),0)</f>
        <v>0</v>
      </c>
      <c r="AB239" s="4">
        <f>IF(AND(SUMIFS(Investors!$P:$P,Investors!$A:$A,$A239,Investors!$G:$G,$B239)-$B$2&lt;=AB$4,SUMIFS(Investors!$P:$P,Investors!$A:$A,$A239,Investors!$G:$G,$B239)-$B$2&gt;AA$4),SUMIFS(Investors!$Q:$Q,Investors!$A:$A,$A239,Investors!$G:$G,$B239),0)</f>
        <v>0</v>
      </c>
      <c r="AC239" s="4">
        <f>IF(AND(SUMIFS(Investors!$P:$P,Investors!$A:$A,$A239,Investors!$G:$G,$B239)-$B$2&lt;=AC$4,SUMIFS(Investors!$P:$P,Investors!$A:$A,$A239,Investors!$G:$G,$B239)-$B$2&gt;AB$4),SUMIFS(Investors!$Q:$Q,Investors!$A:$A,$A239,Investors!$G:$G,$B239),0)</f>
        <v>0</v>
      </c>
    </row>
    <row r="240" spans="1:29">
      <c r="A240" t="s">
        <v>504</v>
      </c>
      <c r="B240" t="s">
        <v>50</v>
      </c>
      <c r="C240" s="4">
        <f t="shared" si="4"/>
        <v>0</v>
      </c>
      <c r="E240" s="4">
        <f>IF(AND(SUMIFS(Investors!$P:$P,Investors!$A:$A,$A240,Investors!$G:$G,$B240)-$B$2&lt;=E$4,SUMIFS(Investors!$P:$P,Investors!$A:$A,$A240,Investors!$G:$G,$B240)-$B$2&gt;D$4),SUMIFS(Investors!$Q:$Q,Investors!$A:$A,$A240,Investors!$G:$G,$B240),0)</f>
        <v>0</v>
      </c>
      <c r="F240" s="4">
        <f>IF(AND(SUMIFS(Investors!$P:$P,Investors!$A:$A,$A240,Investors!$G:$G,$B240)-$B$2&lt;=F$4,SUMIFS(Investors!$P:$P,Investors!$A:$A,$A240,Investors!$G:$G,$B240)-$B$2&gt;E$4),SUMIFS(Investors!$Q:$Q,Investors!$A:$A,$A240,Investors!$G:$G,$B240),0)</f>
        <v>0</v>
      </c>
      <c r="G240" s="4">
        <f>IF(AND(SUMIFS(Investors!$P:$P,Investors!$A:$A,$A240,Investors!$G:$G,$B240)-$B$2&lt;=G$4,SUMIFS(Investors!$P:$P,Investors!$A:$A,$A240,Investors!$G:$G,$B240)-$B$2&gt;F$4),SUMIFS(Investors!$Q:$Q,Investors!$A:$A,$A240,Investors!$G:$G,$B240),0)</f>
        <v>0</v>
      </c>
      <c r="H240" s="4">
        <f>IF(AND(SUMIFS(Investors!$P:$P,Investors!$A:$A,$A240,Investors!$G:$G,$B240)-$B$2&lt;=H$4,SUMIFS(Investors!$P:$P,Investors!$A:$A,$A240,Investors!$G:$G,$B240)-$B$2&gt;G$4),SUMIFS(Investors!$Q:$Q,Investors!$A:$A,$A240,Investors!$G:$G,$B240),0)</f>
        <v>0</v>
      </c>
      <c r="I240" s="4">
        <f>IF(AND(SUMIFS(Investors!$P:$P,Investors!$A:$A,$A240,Investors!$G:$G,$B240)-$B$2&lt;=I$4,SUMIFS(Investors!$P:$P,Investors!$A:$A,$A240,Investors!$G:$G,$B240)-$B$2&gt;H$4),SUMIFS(Investors!$Q:$Q,Investors!$A:$A,$A240,Investors!$G:$G,$B240),0)</f>
        <v>0</v>
      </c>
      <c r="J240" s="4">
        <f>IF(AND(SUMIFS(Investors!$P:$P,Investors!$A:$A,$A240,Investors!$G:$G,$B240)-$B$2&lt;=J$4,SUMIFS(Investors!$P:$P,Investors!$A:$A,$A240,Investors!$G:$G,$B240)-$B$2&gt;I$4),SUMIFS(Investors!$Q:$Q,Investors!$A:$A,$A240,Investors!$G:$G,$B240),0)</f>
        <v>0</v>
      </c>
      <c r="K240" s="4">
        <f>IF(AND(SUMIFS(Investors!$P:$P,Investors!$A:$A,$A240,Investors!$G:$G,$B240)-$B$2&lt;=K$4,SUMIFS(Investors!$P:$P,Investors!$A:$A,$A240,Investors!$G:$G,$B240)-$B$2&gt;J$4),SUMIFS(Investors!$Q:$Q,Investors!$A:$A,$A240,Investors!$G:$G,$B240),0)</f>
        <v>0</v>
      </c>
      <c r="L240" s="4">
        <f>IF(AND(SUMIFS(Investors!$P:$P,Investors!$A:$A,$A240,Investors!$G:$G,$B240)-$B$2&lt;=L$4,SUMIFS(Investors!$P:$P,Investors!$A:$A,$A240,Investors!$G:$G,$B240)-$B$2&gt;K$4),SUMIFS(Investors!$Q:$Q,Investors!$A:$A,$A240,Investors!$G:$G,$B240),0)</f>
        <v>0</v>
      </c>
      <c r="M240" s="4">
        <f>IF(AND(SUMIFS(Investors!$P:$P,Investors!$A:$A,$A240,Investors!$G:$G,$B240)-$B$2&lt;=M$4,SUMIFS(Investors!$P:$P,Investors!$A:$A,$A240,Investors!$G:$G,$B240)-$B$2&gt;L$4),SUMIFS(Investors!$Q:$Q,Investors!$A:$A,$A240,Investors!$G:$G,$B240),0)</f>
        <v>0</v>
      </c>
      <c r="N240" s="4">
        <f>IF(AND(SUMIFS(Investors!$P:$P,Investors!$A:$A,$A240,Investors!$G:$G,$B240)-$B$2&lt;=N$4,SUMIFS(Investors!$P:$P,Investors!$A:$A,$A240,Investors!$G:$G,$B240)-$B$2&gt;M$4),SUMIFS(Investors!$Q:$Q,Investors!$A:$A,$A240,Investors!$G:$G,$B240),0)</f>
        <v>0</v>
      </c>
      <c r="O240" s="4">
        <f>IF(AND(SUMIFS(Investors!$P:$P,Investors!$A:$A,$A240,Investors!$G:$G,$B240)-$B$2&lt;=O$4,SUMIFS(Investors!$P:$P,Investors!$A:$A,$A240,Investors!$G:$G,$B240)-$B$2&gt;N$4),SUMIFS(Investors!$Q:$Q,Investors!$A:$A,$A240,Investors!$G:$G,$B240),0)</f>
        <v>0</v>
      </c>
      <c r="P240" s="4">
        <f>IF(AND(SUMIFS(Investors!$P:$P,Investors!$A:$A,$A240,Investors!$G:$G,$B240)-$B$2&lt;=P$4,SUMIFS(Investors!$P:$P,Investors!$A:$A,$A240,Investors!$G:$G,$B240)-$B$2&gt;O$4),SUMIFS(Investors!$Q:$Q,Investors!$A:$A,$A240,Investors!$G:$G,$B240),0)</f>
        <v>0</v>
      </c>
      <c r="Q240" s="4">
        <f>IF(AND(SUMIFS(Investors!$P:$P,Investors!$A:$A,$A240,Investors!$G:$G,$B240)-$B$2&lt;=Q$4,SUMIFS(Investors!$P:$P,Investors!$A:$A,$A240,Investors!$G:$G,$B240)-$B$2&gt;P$4),SUMIFS(Investors!$Q:$Q,Investors!$A:$A,$A240,Investors!$G:$G,$B240),0)</f>
        <v>0</v>
      </c>
      <c r="R240" s="4">
        <f>IF(AND(SUMIFS(Investors!$P:$P,Investors!$A:$A,$A240,Investors!$G:$G,$B240)-$B$2&lt;=R$4,SUMIFS(Investors!$P:$P,Investors!$A:$A,$A240,Investors!$G:$G,$B240)-$B$2&gt;Q$4),SUMIFS(Investors!$Q:$Q,Investors!$A:$A,$A240,Investors!$G:$G,$B240),0)</f>
        <v>0</v>
      </c>
      <c r="S240" s="4">
        <f>IF(AND(SUMIFS(Investors!$P:$P,Investors!$A:$A,$A240,Investors!$G:$G,$B240)-$B$2&lt;=S$4,SUMIFS(Investors!$P:$P,Investors!$A:$A,$A240,Investors!$G:$G,$B240)-$B$2&gt;R$4),SUMIFS(Investors!$Q:$Q,Investors!$A:$A,$A240,Investors!$G:$G,$B240),0)</f>
        <v>0</v>
      </c>
      <c r="T240" s="4">
        <f>IF(AND(SUMIFS(Investors!$P:$P,Investors!$A:$A,$A240,Investors!$G:$G,$B240)-$B$2&lt;=T$4,SUMIFS(Investors!$P:$P,Investors!$A:$A,$A240,Investors!$G:$G,$B240)-$B$2&gt;S$4),SUMIFS(Investors!$Q:$Q,Investors!$A:$A,$A240,Investors!$G:$G,$B240),0)</f>
        <v>0</v>
      </c>
      <c r="U240" s="4">
        <f>IF(AND(SUMIFS(Investors!$P:$P,Investors!$A:$A,$A240,Investors!$G:$G,$B240)-$B$2&lt;=U$4,SUMIFS(Investors!$P:$P,Investors!$A:$A,$A240,Investors!$G:$G,$B240)-$B$2&gt;T$4),SUMIFS(Investors!$Q:$Q,Investors!$A:$A,$A240,Investors!$G:$G,$B240),0)</f>
        <v>0</v>
      </c>
      <c r="V240" s="4">
        <f>IF(AND(SUMIFS(Investors!$P:$P,Investors!$A:$A,$A240,Investors!$G:$G,$B240)-$B$2&lt;=V$4,SUMIFS(Investors!$P:$P,Investors!$A:$A,$A240,Investors!$G:$G,$B240)-$B$2&gt;U$4),SUMIFS(Investors!$Q:$Q,Investors!$A:$A,$A240,Investors!$G:$G,$B240),0)</f>
        <v>0</v>
      </c>
      <c r="W240" s="4">
        <f>IF(AND(SUMIFS(Investors!$P:$P,Investors!$A:$A,$A240,Investors!$G:$G,$B240)-$B$2&lt;=W$4,SUMIFS(Investors!$P:$P,Investors!$A:$A,$A240,Investors!$G:$G,$B240)-$B$2&gt;V$4),SUMIFS(Investors!$Q:$Q,Investors!$A:$A,$A240,Investors!$G:$G,$B240),0)</f>
        <v>0</v>
      </c>
      <c r="X240" s="4">
        <f>IF(AND(SUMIFS(Investors!$P:$P,Investors!$A:$A,$A240,Investors!$G:$G,$B240)-$B$2&lt;=X$4,SUMIFS(Investors!$P:$P,Investors!$A:$A,$A240,Investors!$G:$G,$B240)-$B$2&gt;W$4),SUMIFS(Investors!$Q:$Q,Investors!$A:$A,$A240,Investors!$G:$G,$B240),0)</f>
        <v>0</v>
      </c>
      <c r="Y240" s="4">
        <f>IF(AND(SUMIFS(Investors!$P:$P,Investors!$A:$A,$A240,Investors!$G:$G,$B240)-$B$2&lt;=Y$4,SUMIFS(Investors!$P:$P,Investors!$A:$A,$A240,Investors!$G:$G,$B240)-$B$2&gt;X$4),SUMIFS(Investors!$Q:$Q,Investors!$A:$A,$A240,Investors!$G:$G,$B240),0)</f>
        <v>0</v>
      </c>
      <c r="Z240" s="4">
        <f>IF(AND(SUMIFS(Investors!$P:$P,Investors!$A:$A,$A240,Investors!$G:$G,$B240)-$B$2&lt;=Z$4,SUMIFS(Investors!$P:$P,Investors!$A:$A,$A240,Investors!$G:$G,$B240)-$B$2&gt;Y$4),SUMIFS(Investors!$Q:$Q,Investors!$A:$A,$A240,Investors!$G:$G,$B240),0)</f>
        <v>0</v>
      </c>
      <c r="AA240" s="4">
        <f>IF(AND(SUMIFS(Investors!$P:$P,Investors!$A:$A,$A240,Investors!$G:$G,$B240)-$B$2&lt;=AA$4,SUMIFS(Investors!$P:$P,Investors!$A:$A,$A240,Investors!$G:$G,$B240)-$B$2&gt;Z$4),SUMIFS(Investors!$Q:$Q,Investors!$A:$A,$A240,Investors!$G:$G,$B240),0)</f>
        <v>0</v>
      </c>
      <c r="AB240" s="4">
        <f>IF(AND(SUMIFS(Investors!$P:$P,Investors!$A:$A,$A240,Investors!$G:$G,$B240)-$B$2&lt;=AB$4,SUMIFS(Investors!$P:$P,Investors!$A:$A,$A240,Investors!$G:$G,$B240)-$B$2&gt;AA$4),SUMIFS(Investors!$Q:$Q,Investors!$A:$A,$A240,Investors!$G:$G,$B240),0)</f>
        <v>0</v>
      </c>
      <c r="AC240" s="4">
        <f>IF(AND(SUMIFS(Investors!$P:$P,Investors!$A:$A,$A240,Investors!$G:$G,$B240)-$B$2&lt;=AC$4,SUMIFS(Investors!$P:$P,Investors!$A:$A,$A240,Investors!$G:$G,$B240)-$B$2&gt;AB$4),SUMIFS(Investors!$Q:$Q,Investors!$A:$A,$A240,Investors!$G:$G,$B240),0)</f>
        <v>0</v>
      </c>
    </row>
    <row r="241" spans="1:29">
      <c r="A241" t="s">
        <v>507</v>
      </c>
      <c r="B241" t="s">
        <v>47</v>
      </c>
      <c r="C241" s="4">
        <f t="shared" si="4"/>
        <v>0</v>
      </c>
      <c r="E241" s="4">
        <f>IF(AND(SUMIFS(Investors!$P:$P,Investors!$A:$A,$A241,Investors!$G:$G,$B241)-$B$2&lt;=E$4,SUMIFS(Investors!$P:$P,Investors!$A:$A,$A241,Investors!$G:$G,$B241)-$B$2&gt;D$4),SUMIFS(Investors!$Q:$Q,Investors!$A:$A,$A241,Investors!$G:$G,$B241),0)</f>
        <v>0</v>
      </c>
      <c r="F241" s="4">
        <f>IF(AND(SUMIFS(Investors!$P:$P,Investors!$A:$A,$A241,Investors!$G:$G,$B241)-$B$2&lt;=F$4,SUMIFS(Investors!$P:$P,Investors!$A:$A,$A241,Investors!$G:$G,$B241)-$B$2&gt;E$4),SUMIFS(Investors!$Q:$Q,Investors!$A:$A,$A241,Investors!$G:$G,$B241),0)</f>
        <v>0</v>
      </c>
      <c r="G241" s="4">
        <f>IF(AND(SUMIFS(Investors!$P:$P,Investors!$A:$A,$A241,Investors!$G:$G,$B241)-$B$2&lt;=G$4,SUMIFS(Investors!$P:$P,Investors!$A:$A,$A241,Investors!$G:$G,$B241)-$B$2&gt;F$4),SUMIFS(Investors!$Q:$Q,Investors!$A:$A,$A241,Investors!$G:$G,$B241),0)</f>
        <v>0</v>
      </c>
      <c r="H241" s="4">
        <f>IF(AND(SUMIFS(Investors!$P:$P,Investors!$A:$A,$A241,Investors!$G:$G,$B241)-$B$2&lt;=H$4,SUMIFS(Investors!$P:$P,Investors!$A:$A,$A241,Investors!$G:$G,$B241)-$B$2&gt;G$4),SUMIFS(Investors!$Q:$Q,Investors!$A:$A,$A241,Investors!$G:$G,$B241),0)</f>
        <v>0</v>
      </c>
      <c r="I241" s="4">
        <f>IF(AND(SUMIFS(Investors!$P:$P,Investors!$A:$A,$A241,Investors!$G:$G,$B241)-$B$2&lt;=I$4,SUMIFS(Investors!$P:$P,Investors!$A:$A,$A241,Investors!$G:$G,$B241)-$B$2&gt;H$4),SUMIFS(Investors!$Q:$Q,Investors!$A:$A,$A241,Investors!$G:$G,$B241),0)</f>
        <v>0</v>
      </c>
      <c r="J241" s="4">
        <f>IF(AND(SUMIFS(Investors!$P:$P,Investors!$A:$A,$A241,Investors!$G:$G,$B241)-$B$2&lt;=J$4,SUMIFS(Investors!$P:$P,Investors!$A:$A,$A241,Investors!$G:$G,$B241)-$B$2&gt;I$4),SUMIFS(Investors!$Q:$Q,Investors!$A:$A,$A241,Investors!$G:$G,$B241),0)</f>
        <v>0</v>
      </c>
      <c r="K241" s="4">
        <f>IF(AND(SUMIFS(Investors!$P:$P,Investors!$A:$A,$A241,Investors!$G:$G,$B241)-$B$2&lt;=K$4,SUMIFS(Investors!$P:$P,Investors!$A:$A,$A241,Investors!$G:$G,$B241)-$B$2&gt;J$4),SUMIFS(Investors!$Q:$Q,Investors!$A:$A,$A241,Investors!$G:$G,$B241),0)</f>
        <v>0</v>
      </c>
      <c r="L241" s="4">
        <f>IF(AND(SUMIFS(Investors!$P:$P,Investors!$A:$A,$A241,Investors!$G:$G,$B241)-$B$2&lt;=L$4,SUMIFS(Investors!$P:$P,Investors!$A:$A,$A241,Investors!$G:$G,$B241)-$B$2&gt;K$4),SUMIFS(Investors!$Q:$Q,Investors!$A:$A,$A241,Investors!$G:$G,$B241),0)</f>
        <v>0</v>
      </c>
      <c r="M241" s="4">
        <f>IF(AND(SUMIFS(Investors!$P:$P,Investors!$A:$A,$A241,Investors!$G:$G,$B241)-$B$2&lt;=M$4,SUMIFS(Investors!$P:$P,Investors!$A:$A,$A241,Investors!$G:$G,$B241)-$B$2&gt;L$4),SUMIFS(Investors!$Q:$Q,Investors!$A:$A,$A241,Investors!$G:$G,$B241),0)</f>
        <v>0</v>
      </c>
      <c r="N241" s="4">
        <f>IF(AND(SUMIFS(Investors!$P:$P,Investors!$A:$A,$A241,Investors!$G:$G,$B241)-$B$2&lt;=N$4,SUMIFS(Investors!$P:$P,Investors!$A:$A,$A241,Investors!$G:$G,$B241)-$B$2&gt;M$4),SUMIFS(Investors!$Q:$Q,Investors!$A:$A,$A241,Investors!$G:$G,$B241),0)</f>
        <v>0</v>
      </c>
      <c r="O241" s="4">
        <f>IF(AND(SUMIFS(Investors!$P:$P,Investors!$A:$A,$A241,Investors!$G:$G,$B241)-$B$2&lt;=O$4,SUMIFS(Investors!$P:$P,Investors!$A:$A,$A241,Investors!$G:$G,$B241)-$B$2&gt;N$4),SUMIFS(Investors!$Q:$Q,Investors!$A:$A,$A241,Investors!$G:$G,$B241),0)</f>
        <v>0</v>
      </c>
      <c r="P241" s="4">
        <f>IF(AND(SUMIFS(Investors!$P:$P,Investors!$A:$A,$A241,Investors!$G:$G,$B241)-$B$2&lt;=P$4,SUMIFS(Investors!$P:$P,Investors!$A:$A,$A241,Investors!$G:$G,$B241)-$B$2&gt;O$4),SUMIFS(Investors!$Q:$Q,Investors!$A:$A,$A241,Investors!$G:$G,$B241),0)</f>
        <v>0</v>
      </c>
      <c r="Q241" s="4">
        <f>IF(AND(SUMIFS(Investors!$P:$P,Investors!$A:$A,$A241,Investors!$G:$G,$B241)-$B$2&lt;=Q$4,SUMIFS(Investors!$P:$P,Investors!$A:$A,$A241,Investors!$G:$G,$B241)-$B$2&gt;P$4),SUMIFS(Investors!$Q:$Q,Investors!$A:$A,$A241,Investors!$G:$G,$B241),0)</f>
        <v>0</v>
      </c>
      <c r="R241" s="4">
        <f>IF(AND(SUMIFS(Investors!$P:$P,Investors!$A:$A,$A241,Investors!$G:$G,$B241)-$B$2&lt;=R$4,SUMIFS(Investors!$P:$P,Investors!$A:$A,$A241,Investors!$G:$G,$B241)-$B$2&gt;Q$4),SUMIFS(Investors!$Q:$Q,Investors!$A:$A,$A241,Investors!$G:$G,$B241),0)</f>
        <v>0</v>
      </c>
      <c r="S241" s="4">
        <f>IF(AND(SUMIFS(Investors!$P:$P,Investors!$A:$A,$A241,Investors!$G:$G,$B241)-$B$2&lt;=S$4,SUMIFS(Investors!$P:$P,Investors!$A:$A,$A241,Investors!$G:$G,$B241)-$B$2&gt;R$4),SUMIFS(Investors!$Q:$Q,Investors!$A:$A,$A241,Investors!$G:$G,$B241),0)</f>
        <v>0</v>
      </c>
      <c r="T241" s="4">
        <f>IF(AND(SUMIFS(Investors!$P:$P,Investors!$A:$A,$A241,Investors!$G:$G,$B241)-$B$2&lt;=T$4,SUMIFS(Investors!$P:$P,Investors!$A:$A,$A241,Investors!$G:$G,$B241)-$B$2&gt;S$4),SUMIFS(Investors!$Q:$Q,Investors!$A:$A,$A241,Investors!$G:$G,$B241),0)</f>
        <v>0</v>
      </c>
      <c r="U241" s="4">
        <f>IF(AND(SUMIFS(Investors!$P:$P,Investors!$A:$A,$A241,Investors!$G:$G,$B241)-$B$2&lt;=U$4,SUMIFS(Investors!$P:$P,Investors!$A:$A,$A241,Investors!$G:$G,$B241)-$B$2&gt;T$4),SUMIFS(Investors!$Q:$Q,Investors!$A:$A,$A241,Investors!$G:$G,$B241),0)</f>
        <v>0</v>
      </c>
      <c r="V241" s="4">
        <f>IF(AND(SUMIFS(Investors!$P:$P,Investors!$A:$A,$A241,Investors!$G:$G,$B241)-$B$2&lt;=V$4,SUMIFS(Investors!$P:$P,Investors!$A:$A,$A241,Investors!$G:$G,$B241)-$B$2&gt;U$4),SUMIFS(Investors!$Q:$Q,Investors!$A:$A,$A241,Investors!$G:$G,$B241),0)</f>
        <v>0</v>
      </c>
      <c r="W241" s="4">
        <f>IF(AND(SUMIFS(Investors!$P:$P,Investors!$A:$A,$A241,Investors!$G:$G,$B241)-$B$2&lt;=W$4,SUMIFS(Investors!$P:$P,Investors!$A:$A,$A241,Investors!$G:$G,$B241)-$B$2&gt;V$4),SUMIFS(Investors!$Q:$Q,Investors!$A:$A,$A241,Investors!$G:$G,$B241),0)</f>
        <v>0</v>
      </c>
      <c r="X241" s="4">
        <f>IF(AND(SUMIFS(Investors!$P:$P,Investors!$A:$A,$A241,Investors!$G:$G,$B241)-$B$2&lt;=X$4,SUMIFS(Investors!$P:$P,Investors!$A:$A,$A241,Investors!$G:$G,$B241)-$B$2&gt;W$4),SUMIFS(Investors!$Q:$Q,Investors!$A:$A,$A241,Investors!$G:$G,$B241),0)</f>
        <v>0</v>
      </c>
      <c r="Y241" s="4">
        <f>IF(AND(SUMIFS(Investors!$P:$P,Investors!$A:$A,$A241,Investors!$G:$G,$B241)-$B$2&lt;=Y$4,SUMIFS(Investors!$P:$P,Investors!$A:$A,$A241,Investors!$G:$G,$B241)-$B$2&gt;X$4),SUMIFS(Investors!$Q:$Q,Investors!$A:$A,$A241,Investors!$G:$G,$B241),0)</f>
        <v>0</v>
      </c>
      <c r="Z241" s="4">
        <f>IF(AND(SUMIFS(Investors!$P:$P,Investors!$A:$A,$A241,Investors!$G:$G,$B241)-$B$2&lt;=Z$4,SUMIFS(Investors!$P:$P,Investors!$A:$A,$A241,Investors!$G:$G,$B241)-$B$2&gt;Y$4),SUMIFS(Investors!$Q:$Q,Investors!$A:$A,$A241,Investors!$G:$G,$B241),0)</f>
        <v>0</v>
      </c>
      <c r="AA241" s="4">
        <f>IF(AND(SUMIFS(Investors!$P:$P,Investors!$A:$A,$A241,Investors!$G:$G,$B241)-$B$2&lt;=AA$4,SUMIFS(Investors!$P:$P,Investors!$A:$A,$A241,Investors!$G:$G,$B241)-$B$2&gt;Z$4),SUMIFS(Investors!$Q:$Q,Investors!$A:$A,$A241,Investors!$G:$G,$B241),0)</f>
        <v>0</v>
      </c>
      <c r="AB241" s="4">
        <f>IF(AND(SUMIFS(Investors!$P:$P,Investors!$A:$A,$A241,Investors!$G:$G,$B241)-$B$2&lt;=AB$4,SUMIFS(Investors!$P:$P,Investors!$A:$A,$A241,Investors!$G:$G,$B241)-$B$2&gt;AA$4),SUMIFS(Investors!$Q:$Q,Investors!$A:$A,$A241,Investors!$G:$G,$B241),0)</f>
        <v>0</v>
      </c>
      <c r="AC241" s="4">
        <f>IF(AND(SUMIFS(Investors!$P:$P,Investors!$A:$A,$A241,Investors!$G:$G,$B241)-$B$2&lt;=AC$4,SUMIFS(Investors!$P:$P,Investors!$A:$A,$A241,Investors!$G:$G,$B241)-$B$2&gt;AB$4),SUMIFS(Investors!$Q:$Q,Investors!$A:$A,$A241,Investors!$G:$G,$B241),0)</f>
        <v>0</v>
      </c>
    </row>
    <row r="242" spans="1:29">
      <c r="A242" t="s">
        <v>507</v>
      </c>
      <c r="B242" t="s">
        <v>176</v>
      </c>
      <c r="C242" s="4">
        <f t="shared" si="4"/>
        <v>0</v>
      </c>
      <c r="E242" s="4">
        <f>IF(AND(SUMIFS(Investors!$P:$P,Investors!$A:$A,$A242,Investors!$G:$G,$B242)-$B$2&lt;=E$4,SUMIFS(Investors!$P:$P,Investors!$A:$A,$A242,Investors!$G:$G,$B242)-$B$2&gt;D$4),SUMIFS(Investors!$Q:$Q,Investors!$A:$A,$A242,Investors!$G:$G,$B242),0)</f>
        <v>0</v>
      </c>
      <c r="F242" s="4">
        <f>IF(AND(SUMIFS(Investors!$P:$P,Investors!$A:$A,$A242,Investors!$G:$G,$B242)-$B$2&lt;=F$4,SUMIFS(Investors!$P:$P,Investors!$A:$A,$A242,Investors!$G:$G,$B242)-$B$2&gt;E$4),SUMIFS(Investors!$Q:$Q,Investors!$A:$A,$A242,Investors!$G:$G,$B242),0)</f>
        <v>0</v>
      </c>
      <c r="G242" s="4">
        <f>IF(AND(SUMIFS(Investors!$P:$P,Investors!$A:$A,$A242,Investors!$G:$G,$B242)-$B$2&lt;=G$4,SUMIFS(Investors!$P:$P,Investors!$A:$A,$A242,Investors!$G:$G,$B242)-$B$2&gt;F$4),SUMIFS(Investors!$Q:$Q,Investors!$A:$A,$A242,Investors!$G:$G,$B242),0)</f>
        <v>0</v>
      </c>
      <c r="H242" s="4">
        <f>IF(AND(SUMIFS(Investors!$P:$P,Investors!$A:$A,$A242,Investors!$G:$G,$B242)-$B$2&lt;=H$4,SUMIFS(Investors!$P:$P,Investors!$A:$A,$A242,Investors!$G:$G,$B242)-$B$2&gt;G$4),SUMIFS(Investors!$Q:$Q,Investors!$A:$A,$A242,Investors!$G:$G,$B242),0)</f>
        <v>0</v>
      </c>
      <c r="I242" s="4">
        <f>IF(AND(SUMIFS(Investors!$P:$P,Investors!$A:$A,$A242,Investors!$G:$G,$B242)-$B$2&lt;=I$4,SUMIFS(Investors!$P:$P,Investors!$A:$A,$A242,Investors!$G:$G,$B242)-$B$2&gt;H$4),SUMIFS(Investors!$Q:$Q,Investors!$A:$A,$A242,Investors!$G:$G,$B242),0)</f>
        <v>0</v>
      </c>
      <c r="J242" s="4">
        <f>IF(AND(SUMIFS(Investors!$P:$P,Investors!$A:$A,$A242,Investors!$G:$G,$B242)-$B$2&lt;=J$4,SUMIFS(Investors!$P:$P,Investors!$A:$A,$A242,Investors!$G:$G,$B242)-$B$2&gt;I$4),SUMIFS(Investors!$Q:$Q,Investors!$A:$A,$A242,Investors!$G:$G,$B242),0)</f>
        <v>0</v>
      </c>
      <c r="K242" s="4">
        <f>IF(AND(SUMIFS(Investors!$P:$P,Investors!$A:$A,$A242,Investors!$G:$G,$B242)-$B$2&lt;=K$4,SUMIFS(Investors!$P:$P,Investors!$A:$A,$A242,Investors!$G:$G,$B242)-$B$2&gt;J$4),SUMIFS(Investors!$Q:$Q,Investors!$A:$A,$A242,Investors!$G:$G,$B242),0)</f>
        <v>0</v>
      </c>
      <c r="L242" s="4">
        <f>IF(AND(SUMIFS(Investors!$P:$P,Investors!$A:$A,$A242,Investors!$G:$G,$B242)-$B$2&lt;=L$4,SUMIFS(Investors!$P:$P,Investors!$A:$A,$A242,Investors!$G:$G,$B242)-$B$2&gt;K$4),SUMIFS(Investors!$Q:$Q,Investors!$A:$A,$A242,Investors!$G:$G,$B242),0)</f>
        <v>0</v>
      </c>
      <c r="M242" s="4">
        <f>IF(AND(SUMIFS(Investors!$P:$P,Investors!$A:$A,$A242,Investors!$G:$G,$B242)-$B$2&lt;=M$4,SUMIFS(Investors!$P:$P,Investors!$A:$A,$A242,Investors!$G:$G,$B242)-$B$2&gt;L$4),SUMIFS(Investors!$Q:$Q,Investors!$A:$A,$A242,Investors!$G:$G,$B242),0)</f>
        <v>0</v>
      </c>
      <c r="N242" s="4">
        <f>IF(AND(SUMIFS(Investors!$P:$P,Investors!$A:$A,$A242,Investors!$G:$G,$B242)-$B$2&lt;=N$4,SUMIFS(Investors!$P:$P,Investors!$A:$A,$A242,Investors!$G:$G,$B242)-$B$2&gt;M$4),SUMIFS(Investors!$Q:$Q,Investors!$A:$A,$A242,Investors!$G:$G,$B242),0)</f>
        <v>0</v>
      </c>
      <c r="O242" s="4">
        <f>IF(AND(SUMIFS(Investors!$P:$P,Investors!$A:$A,$A242,Investors!$G:$G,$B242)-$B$2&lt;=O$4,SUMIFS(Investors!$P:$P,Investors!$A:$A,$A242,Investors!$G:$G,$B242)-$B$2&gt;N$4),SUMIFS(Investors!$Q:$Q,Investors!$A:$A,$A242,Investors!$G:$G,$B242),0)</f>
        <v>0</v>
      </c>
      <c r="P242" s="4">
        <f>IF(AND(SUMIFS(Investors!$P:$P,Investors!$A:$A,$A242,Investors!$G:$G,$B242)-$B$2&lt;=P$4,SUMIFS(Investors!$P:$P,Investors!$A:$A,$A242,Investors!$G:$G,$B242)-$B$2&gt;O$4),SUMIFS(Investors!$Q:$Q,Investors!$A:$A,$A242,Investors!$G:$G,$B242),0)</f>
        <v>0</v>
      </c>
      <c r="Q242" s="4">
        <f>IF(AND(SUMIFS(Investors!$P:$P,Investors!$A:$A,$A242,Investors!$G:$G,$B242)-$B$2&lt;=Q$4,SUMIFS(Investors!$P:$P,Investors!$A:$A,$A242,Investors!$G:$G,$B242)-$B$2&gt;P$4),SUMIFS(Investors!$Q:$Q,Investors!$A:$A,$A242,Investors!$G:$G,$B242),0)</f>
        <v>0</v>
      </c>
      <c r="R242" s="4">
        <f>IF(AND(SUMIFS(Investors!$P:$P,Investors!$A:$A,$A242,Investors!$G:$G,$B242)-$B$2&lt;=R$4,SUMIFS(Investors!$P:$P,Investors!$A:$A,$A242,Investors!$G:$G,$B242)-$B$2&gt;Q$4),SUMIFS(Investors!$Q:$Q,Investors!$A:$A,$A242,Investors!$G:$G,$B242),0)</f>
        <v>0</v>
      </c>
      <c r="S242" s="4">
        <f>IF(AND(SUMIFS(Investors!$P:$P,Investors!$A:$A,$A242,Investors!$G:$G,$B242)-$B$2&lt;=S$4,SUMIFS(Investors!$P:$P,Investors!$A:$A,$A242,Investors!$G:$G,$B242)-$B$2&gt;R$4),SUMIFS(Investors!$Q:$Q,Investors!$A:$A,$A242,Investors!$G:$G,$B242),0)</f>
        <v>0</v>
      </c>
      <c r="T242" s="4">
        <f>IF(AND(SUMIFS(Investors!$P:$P,Investors!$A:$A,$A242,Investors!$G:$G,$B242)-$B$2&lt;=T$4,SUMIFS(Investors!$P:$P,Investors!$A:$A,$A242,Investors!$G:$G,$B242)-$B$2&gt;S$4),SUMIFS(Investors!$Q:$Q,Investors!$A:$A,$A242,Investors!$G:$G,$B242),0)</f>
        <v>0</v>
      </c>
      <c r="U242" s="4">
        <f>IF(AND(SUMIFS(Investors!$P:$P,Investors!$A:$A,$A242,Investors!$G:$G,$B242)-$B$2&lt;=U$4,SUMIFS(Investors!$P:$P,Investors!$A:$A,$A242,Investors!$G:$G,$B242)-$B$2&gt;T$4),SUMIFS(Investors!$Q:$Q,Investors!$A:$A,$A242,Investors!$G:$G,$B242),0)</f>
        <v>0</v>
      </c>
      <c r="V242" s="4">
        <f>IF(AND(SUMIFS(Investors!$P:$P,Investors!$A:$A,$A242,Investors!$G:$G,$B242)-$B$2&lt;=V$4,SUMIFS(Investors!$P:$P,Investors!$A:$A,$A242,Investors!$G:$G,$B242)-$B$2&gt;U$4),SUMIFS(Investors!$Q:$Q,Investors!$A:$A,$A242,Investors!$G:$G,$B242),0)</f>
        <v>0</v>
      </c>
      <c r="W242" s="4">
        <f>IF(AND(SUMIFS(Investors!$P:$P,Investors!$A:$A,$A242,Investors!$G:$G,$B242)-$B$2&lt;=W$4,SUMIFS(Investors!$P:$P,Investors!$A:$A,$A242,Investors!$G:$G,$B242)-$B$2&gt;V$4),SUMIFS(Investors!$Q:$Q,Investors!$A:$A,$A242,Investors!$G:$G,$B242),0)</f>
        <v>0</v>
      </c>
      <c r="X242" s="4">
        <f>IF(AND(SUMIFS(Investors!$P:$P,Investors!$A:$A,$A242,Investors!$G:$G,$B242)-$B$2&lt;=X$4,SUMIFS(Investors!$P:$P,Investors!$A:$A,$A242,Investors!$G:$G,$B242)-$B$2&gt;W$4),SUMIFS(Investors!$Q:$Q,Investors!$A:$A,$A242,Investors!$G:$G,$B242),0)</f>
        <v>0</v>
      </c>
      <c r="Y242" s="4">
        <f>IF(AND(SUMIFS(Investors!$P:$P,Investors!$A:$A,$A242,Investors!$G:$G,$B242)-$B$2&lt;=Y$4,SUMIFS(Investors!$P:$P,Investors!$A:$A,$A242,Investors!$G:$G,$B242)-$B$2&gt;X$4),SUMIFS(Investors!$Q:$Q,Investors!$A:$A,$A242,Investors!$G:$G,$B242),0)</f>
        <v>0</v>
      </c>
      <c r="Z242" s="4">
        <f>IF(AND(SUMIFS(Investors!$P:$P,Investors!$A:$A,$A242,Investors!$G:$G,$B242)-$B$2&lt;=Z$4,SUMIFS(Investors!$P:$P,Investors!$A:$A,$A242,Investors!$G:$G,$B242)-$B$2&gt;Y$4),SUMIFS(Investors!$Q:$Q,Investors!$A:$A,$A242,Investors!$G:$G,$B242),0)</f>
        <v>0</v>
      </c>
      <c r="AA242" s="4">
        <f>IF(AND(SUMIFS(Investors!$P:$P,Investors!$A:$A,$A242,Investors!$G:$G,$B242)-$B$2&lt;=AA$4,SUMIFS(Investors!$P:$P,Investors!$A:$A,$A242,Investors!$G:$G,$B242)-$B$2&gt;Z$4),SUMIFS(Investors!$Q:$Q,Investors!$A:$A,$A242,Investors!$G:$G,$B242),0)</f>
        <v>0</v>
      </c>
      <c r="AB242" s="4">
        <f>IF(AND(SUMIFS(Investors!$P:$P,Investors!$A:$A,$A242,Investors!$G:$G,$B242)-$B$2&lt;=AB$4,SUMIFS(Investors!$P:$P,Investors!$A:$A,$A242,Investors!$G:$G,$B242)-$B$2&gt;AA$4),SUMIFS(Investors!$Q:$Q,Investors!$A:$A,$A242,Investors!$G:$G,$B242),0)</f>
        <v>0</v>
      </c>
      <c r="AC242" s="4">
        <f>IF(AND(SUMIFS(Investors!$P:$P,Investors!$A:$A,$A242,Investors!$G:$G,$B242)-$B$2&lt;=AC$4,SUMIFS(Investors!$P:$P,Investors!$A:$A,$A242,Investors!$G:$G,$B242)-$B$2&gt;AB$4),SUMIFS(Investors!$Q:$Q,Investors!$A:$A,$A242,Investors!$G:$G,$B242),0)</f>
        <v>0</v>
      </c>
    </row>
    <row r="243" spans="1:29">
      <c r="A243" t="s">
        <v>507</v>
      </c>
      <c r="B243" t="s">
        <v>196</v>
      </c>
      <c r="C243" s="4">
        <f t="shared" si="4"/>
        <v>0</v>
      </c>
      <c r="E243" s="4">
        <f>IF(AND(SUMIFS(Investors!$P:$P,Investors!$A:$A,$A243,Investors!$G:$G,$B243)-$B$2&lt;=E$4,SUMIFS(Investors!$P:$P,Investors!$A:$A,$A243,Investors!$G:$G,$B243)-$B$2&gt;D$4),SUMIFS(Investors!$Q:$Q,Investors!$A:$A,$A243,Investors!$G:$G,$B243),0)</f>
        <v>0</v>
      </c>
      <c r="F243" s="4">
        <f>IF(AND(SUMIFS(Investors!$P:$P,Investors!$A:$A,$A243,Investors!$G:$G,$B243)-$B$2&lt;=F$4,SUMIFS(Investors!$P:$P,Investors!$A:$A,$A243,Investors!$G:$G,$B243)-$B$2&gt;E$4),SUMIFS(Investors!$Q:$Q,Investors!$A:$A,$A243,Investors!$G:$G,$B243),0)</f>
        <v>0</v>
      </c>
      <c r="G243" s="4">
        <f>IF(AND(SUMIFS(Investors!$P:$P,Investors!$A:$A,$A243,Investors!$G:$G,$B243)-$B$2&lt;=G$4,SUMIFS(Investors!$P:$P,Investors!$A:$A,$A243,Investors!$G:$G,$B243)-$B$2&gt;F$4),SUMIFS(Investors!$Q:$Q,Investors!$A:$A,$A243,Investors!$G:$G,$B243),0)</f>
        <v>0</v>
      </c>
      <c r="H243" s="4">
        <f>IF(AND(SUMIFS(Investors!$P:$P,Investors!$A:$A,$A243,Investors!$G:$G,$B243)-$B$2&lt;=H$4,SUMIFS(Investors!$P:$P,Investors!$A:$A,$A243,Investors!$G:$G,$B243)-$B$2&gt;G$4),SUMIFS(Investors!$Q:$Q,Investors!$A:$A,$A243,Investors!$G:$G,$B243),0)</f>
        <v>0</v>
      </c>
      <c r="I243" s="4">
        <f>IF(AND(SUMIFS(Investors!$P:$P,Investors!$A:$A,$A243,Investors!$G:$G,$B243)-$B$2&lt;=I$4,SUMIFS(Investors!$P:$P,Investors!$A:$A,$A243,Investors!$G:$G,$B243)-$B$2&gt;H$4),SUMIFS(Investors!$Q:$Q,Investors!$A:$A,$A243,Investors!$G:$G,$B243),0)</f>
        <v>0</v>
      </c>
      <c r="J243" s="4">
        <f>IF(AND(SUMIFS(Investors!$P:$P,Investors!$A:$A,$A243,Investors!$G:$G,$B243)-$B$2&lt;=J$4,SUMIFS(Investors!$P:$P,Investors!$A:$A,$A243,Investors!$G:$G,$B243)-$B$2&gt;I$4),SUMIFS(Investors!$Q:$Q,Investors!$A:$A,$A243,Investors!$G:$G,$B243),0)</f>
        <v>0</v>
      </c>
      <c r="K243" s="4">
        <f>IF(AND(SUMIFS(Investors!$P:$P,Investors!$A:$A,$A243,Investors!$G:$G,$B243)-$B$2&lt;=K$4,SUMIFS(Investors!$P:$P,Investors!$A:$A,$A243,Investors!$G:$G,$B243)-$B$2&gt;J$4),SUMIFS(Investors!$Q:$Q,Investors!$A:$A,$A243,Investors!$G:$G,$B243),0)</f>
        <v>0</v>
      </c>
      <c r="L243" s="4">
        <f>IF(AND(SUMIFS(Investors!$P:$P,Investors!$A:$A,$A243,Investors!$G:$G,$B243)-$B$2&lt;=L$4,SUMIFS(Investors!$P:$P,Investors!$A:$A,$A243,Investors!$G:$G,$B243)-$B$2&gt;K$4),SUMIFS(Investors!$Q:$Q,Investors!$A:$A,$A243,Investors!$G:$G,$B243),0)</f>
        <v>0</v>
      </c>
      <c r="M243" s="4">
        <f>IF(AND(SUMIFS(Investors!$P:$P,Investors!$A:$A,$A243,Investors!$G:$G,$B243)-$B$2&lt;=M$4,SUMIFS(Investors!$P:$P,Investors!$A:$A,$A243,Investors!$G:$G,$B243)-$B$2&gt;L$4),SUMIFS(Investors!$Q:$Q,Investors!$A:$A,$A243,Investors!$G:$G,$B243),0)</f>
        <v>0</v>
      </c>
      <c r="N243" s="4">
        <f>IF(AND(SUMIFS(Investors!$P:$P,Investors!$A:$A,$A243,Investors!$G:$G,$B243)-$B$2&lt;=N$4,SUMIFS(Investors!$P:$P,Investors!$A:$A,$A243,Investors!$G:$G,$B243)-$B$2&gt;M$4),SUMIFS(Investors!$Q:$Q,Investors!$A:$A,$A243,Investors!$G:$G,$B243),0)</f>
        <v>0</v>
      </c>
      <c r="O243" s="4">
        <f>IF(AND(SUMIFS(Investors!$P:$P,Investors!$A:$A,$A243,Investors!$G:$G,$B243)-$B$2&lt;=O$4,SUMIFS(Investors!$P:$P,Investors!$A:$A,$A243,Investors!$G:$G,$B243)-$B$2&gt;N$4),SUMIFS(Investors!$Q:$Q,Investors!$A:$A,$A243,Investors!$G:$G,$B243),0)</f>
        <v>0</v>
      </c>
      <c r="P243" s="4">
        <f>IF(AND(SUMIFS(Investors!$P:$P,Investors!$A:$A,$A243,Investors!$G:$G,$B243)-$B$2&lt;=P$4,SUMIFS(Investors!$P:$P,Investors!$A:$A,$A243,Investors!$G:$G,$B243)-$B$2&gt;O$4),SUMIFS(Investors!$Q:$Q,Investors!$A:$A,$A243,Investors!$G:$G,$B243),0)</f>
        <v>0</v>
      </c>
      <c r="Q243" s="4">
        <f>IF(AND(SUMIFS(Investors!$P:$P,Investors!$A:$A,$A243,Investors!$G:$G,$B243)-$B$2&lt;=Q$4,SUMIFS(Investors!$P:$P,Investors!$A:$A,$A243,Investors!$G:$G,$B243)-$B$2&gt;P$4),SUMIFS(Investors!$Q:$Q,Investors!$A:$A,$A243,Investors!$G:$G,$B243),0)</f>
        <v>0</v>
      </c>
      <c r="R243" s="4">
        <f>IF(AND(SUMIFS(Investors!$P:$P,Investors!$A:$A,$A243,Investors!$G:$G,$B243)-$B$2&lt;=R$4,SUMIFS(Investors!$P:$P,Investors!$A:$A,$A243,Investors!$G:$G,$B243)-$B$2&gt;Q$4),SUMIFS(Investors!$Q:$Q,Investors!$A:$A,$A243,Investors!$G:$G,$B243),0)</f>
        <v>0</v>
      </c>
      <c r="S243" s="4">
        <f>IF(AND(SUMIFS(Investors!$P:$P,Investors!$A:$A,$A243,Investors!$G:$G,$B243)-$B$2&lt;=S$4,SUMIFS(Investors!$P:$P,Investors!$A:$A,$A243,Investors!$G:$G,$B243)-$B$2&gt;R$4),SUMIFS(Investors!$Q:$Q,Investors!$A:$A,$A243,Investors!$G:$G,$B243),0)</f>
        <v>0</v>
      </c>
      <c r="T243" s="4">
        <f>IF(AND(SUMIFS(Investors!$P:$P,Investors!$A:$A,$A243,Investors!$G:$G,$B243)-$B$2&lt;=T$4,SUMIFS(Investors!$P:$P,Investors!$A:$A,$A243,Investors!$G:$G,$B243)-$B$2&gt;S$4),SUMIFS(Investors!$Q:$Q,Investors!$A:$A,$A243,Investors!$G:$G,$B243),0)</f>
        <v>0</v>
      </c>
      <c r="U243" s="4">
        <f>IF(AND(SUMIFS(Investors!$P:$P,Investors!$A:$A,$A243,Investors!$G:$G,$B243)-$B$2&lt;=U$4,SUMIFS(Investors!$P:$P,Investors!$A:$A,$A243,Investors!$G:$G,$B243)-$B$2&gt;T$4),SUMIFS(Investors!$Q:$Q,Investors!$A:$A,$A243,Investors!$G:$G,$B243),0)</f>
        <v>0</v>
      </c>
      <c r="V243" s="4">
        <f>IF(AND(SUMIFS(Investors!$P:$P,Investors!$A:$A,$A243,Investors!$G:$G,$B243)-$B$2&lt;=V$4,SUMIFS(Investors!$P:$P,Investors!$A:$A,$A243,Investors!$G:$G,$B243)-$B$2&gt;U$4),SUMIFS(Investors!$Q:$Q,Investors!$A:$A,$A243,Investors!$G:$G,$B243),0)</f>
        <v>0</v>
      </c>
      <c r="W243" s="4">
        <f>IF(AND(SUMIFS(Investors!$P:$P,Investors!$A:$A,$A243,Investors!$G:$G,$B243)-$B$2&lt;=W$4,SUMIFS(Investors!$P:$P,Investors!$A:$A,$A243,Investors!$G:$G,$B243)-$B$2&gt;V$4),SUMIFS(Investors!$Q:$Q,Investors!$A:$A,$A243,Investors!$G:$G,$B243),0)</f>
        <v>0</v>
      </c>
      <c r="X243" s="4">
        <f>IF(AND(SUMIFS(Investors!$P:$P,Investors!$A:$A,$A243,Investors!$G:$G,$B243)-$B$2&lt;=X$4,SUMIFS(Investors!$P:$P,Investors!$A:$A,$A243,Investors!$G:$G,$B243)-$B$2&gt;W$4),SUMIFS(Investors!$Q:$Q,Investors!$A:$A,$A243,Investors!$G:$G,$B243),0)</f>
        <v>0</v>
      </c>
      <c r="Y243" s="4">
        <f>IF(AND(SUMIFS(Investors!$P:$P,Investors!$A:$A,$A243,Investors!$G:$G,$B243)-$B$2&lt;=Y$4,SUMIFS(Investors!$P:$P,Investors!$A:$A,$A243,Investors!$G:$G,$B243)-$B$2&gt;X$4),SUMIFS(Investors!$Q:$Q,Investors!$A:$A,$A243,Investors!$G:$G,$B243),0)</f>
        <v>0</v>
      </c>
      <c r="Z243" s="4">
        <f>IF(AND(SUMIFS(Investors!$P:$P,Investors!$A:$A,$A243,Investors!$G:$G,$B243)-$B$2&lt;=Z$4,SUMIFS(Investors!$P:$P,Investors!$A:$A,$A243,Investors!$G:$G,$B243)-$B$2&gt;Y$4),SUMIFS(Investors!$Q:$Q,Investors!$A:$A,$A243,Investors!$G:$G,$B243),0)</f>
        <v>0</v>
      </c>
      <c r="AA243" s="4">
        <f>IF(AND(SUMIFS(Investors!$P:$P,Investors!$A:$A,$A243,Investors!$G:$G,$B243)-$B$2&lt;=AA$4,SUMIFS(Investors!$P:$P,Investors!$A:$A,$A243,Investors!$G:$G,$B243)-$B$2&gt;Z$4),SUMIFS(Investors!$Q:$Q,Investors!$A:$A,$A243,Investors!$G:$G,$B243),0)</f>
        <v>0</v>
      </c>
      <c r="AB243" s="4">
        <f>IF(AND(SUMIFS(Investors!$P:$P,Investors!$A:$A,$A243,Investors!$G:$G,$B243)-$B$2&lt;=AB$4,SUMIFS(Investors!$P:$P,Investors!$A:$A,$A243,Investors!$G:$G,$B243)-$B$2&gt;AA$4),SUMIFS(Investors!$Q:$Q,Investors!$A:$A,$A243,Investors!$G:$G,$B243),0)</f>
        <v>0</v>
      </c>
      <c r="AC243" s="4">
        <f>IF(AND(SUMIFS(Investors!$P:$P,Investors!$A:$A,$A243,Investors!$G:$G,$B243)-$B$2&lt;=AC$4,SUMIFS(Investors!$P:$P,Investors!$A:$A,$A243,Investors!$G:$G,$B243)-$B$2&gt;AB$4),SUMIFS(Investors!$Q:$Q,Investors!$A:$A,$A243,Investors!$G:$G,$B243),0)</f>
        <v>0</v>
      </c>
    </row>
    <row r="244" spans="1:29">
      <c r="A244" t="s">
        <v>507</v>
      </c>
      <c r="B244" t="s">
        <v>175</v>
      </c>
      <c r="C244" s="4">
        <f t="shared" si="4"/>
        <v>161908.46427780821</v>
      </c>
      <c r="E244" s="4">
        <f>IF(AND(SUMIFS(Investors!$P:$P,Investors!$A:$A,$A244,Investors!$G:$G,$B244)-$B$2&lt;=E$4,SUMIFS(Investors!$P:$P,Investors!$A:$A,$A244,Investors!$G:$G,$B244)-$B$2&gt;D$4),SUMIFS(Investors!$Q:$Q,Investors!$A:$A,$A244,Investors!$G:$G,$B244),0)</f>
        <v>0</v>
      </c>
      <c r="F244" s="4">
        <f>IF(AND(SUMIFS(Investors!$P:$P,Investors!$A:$A,$A244,Investors!$G:$G,$B244)-$B$2&lt;=F$4,SUMIFS(Investors!$P:$P,Investors!$A:$A,$A244,Investors!$G:$G,$B244)-$B$2&gt;E$4),SUMIFS(Investors!$Q:$Q,Investors!$A:$A,$A244,Investors!$G:$G,$B244),0)</f>
        <v>0</v>
      </c>
      <c r="G244" s="4">
        <f>IF(AND(SUMIFS(Investors!$P:$P,Investors!$A:$A,$A244,Investors!$G:$G,$B244)-$B$2&lt;=G$4,SUMIFS(Investors!$P:$P,Investors!$A:$A,$A244,Investors!$G:$G,$B244)-$B$2&gt;F$4),SUMIFS(Investors!$Q:$Q,Investors!$A:$A,$A244,Investors!$G:$G,$B244),0)</f>
        <v>0</v>
      </c>
      <c r="H244" s="4">
        <f>IF(AND(SUMIFS(Investors!$P:$P,Investors!$A:$A,$A244,Investors!$G:$G,$B244)-$B$2&lt;=H$4,SUMIFS(Investors!$P:$P,Investors!$A:$A,$A244,Investors!$G:$G,$B244)-$B$2&gt;G$4),SUMIFS(Investors!$Q:$Q,Investors!$A:$A,$A244,Investors!$G:$G,$B244),0)</f>
        <v>0</v>
      </c>
      <c r="I244" s="4">
        <f>IF(AND(SUMIFS(Investors!$P:$P,Investors!$A:$A,$A244,Investors!$G:$G,$B244)-$B$2&lt;=I$4,SUMIFS(Investors!$P:$P,Investors!$A:$A,$A244,Investors!$G:$G,$B244)-$B$2&gt;H$4),SUMIFS(Investors!$Q:$Q,Investors!$A:$A,$A244,Investors!$G:$G,$B244),0)</f>
        <v>161908.46427780821</v>
      </c>
      <c r="J244" s="4">
        <f>IF(AND(SUMIFS(Investors!$P:$P,Investors!$A:$A,$A244,Investors!$G:$G,$B244)-$B$2&lt;=J$4,SUMIFS(Investors!$P:$P,Investors!$A:$A,$A244,Investors!$G:$G,$B244)-$B$2&gt;I$4),SUMIFS(Investors!$Q:$Q,Investors!$A:$A,$A244,Investors!$G:$G,$B244),0)</f>
        <v>0</v>
      </c>
      <c r="K244" s="4">
        <f>IF(AND(SUMIFS(Investors!$P:$P,Investors!$A:$A,$A244,Investors!$G:$G,$B244)-$B$2&lt;=K$4,SUMIFS(Investors!$P:$P,Investors!$A:$A,$A244,Investors!$G:$G,$B244)-$B$2&gt;J$4),SUMIFS(Investors!$Q:$Q,Investors!$A:$A,$A244,Investors!$G:$G,$B244),0)</f>
        <v>0</v>
      </c>
      <c r="L244" s="4">
        <f>IF(AND(SUMIFS(Investors!$P:$P,Investors!$A:$A,$A244,Investors!$G:$G,$B244)-$B$2&lt;=L$4,SUMIFS(Investors!$P:$P,Investors!$A:$A,$A244,Investors!$G:$G,$B244)-$B$2&gt;K$4),SUMIFS(Investors!$Q:$Q,Investors!$A:$A,$A244,Investors!$G:$G,$B244),0)</f>
        <v>0</v>
      </c>
      <c r="M244" s="4">
        <f>IF(AND(SUMIFS(Investors!$P:$P,Investors!$A:$A,$A244,Investors!$G:$G,$B244)-$B$2&lt;=M$4,SUMIFS(Investors!$P:$P,Investors!$A:$A,$A244,Investors!$G:$G,$B244)-$B$2&gt;L$4),SUMIFS(Investors!$Q:$Q,Investors!$A:$A,$A244,Investors!$G:$G,$B244),0)</f>
        <v>0</v>
      </c>
      <c r="N244" s="4">
        <f>IF(AND(SUMIFS(Investors!$P:$P,Investors!$A:$A,$A244,Investors!$G:$G,$B244)-$B$2&lt;=N$4,SUMIFS(Investors!$P:$P,Investors!$A:$A,$A244,Investors!$G:$G,$B244)-$B$2&gt;M$4),SUMIFS(Investors!$Q:$Q,Investors!$A:$A,$A244,Investors!$G:$G,$B244),0)</f>
        <v>0</v>
      </c>
      <c r="O244" s="4">
        <f>IF(AND(SUMIFS(Investors!$P:$P,Investors!$A:$A,$A244,Investors!$G:$G,$B244)-$B$2&lt;=O$4,SUMIFS(Investors!$P:$P,Investors!$A:$A,$A244,Investors!$G:$G,$B244)-$B$2&gt;N$4),SUMIFS(Investors!$Q:$Q,Investors!$A:$A,$A244,Investors!$G:$G,$B244),0)</f>
        <v>0</v>
      </c>
      <c r="P244" s="4">
        <f>IF(AND(SUMIFS(Investors!$P:$P,Investors!$A:$A,$A244,Investors!$G:$G,$B244)-$B$2&lt;=P$4,SUMIFS(Investors!$P:$P,Investors!$A:$A,$A244,Investors!$G:$G,$B244)-$B$2&gt;O$4),SUMIFS(Investors!$Q:$Q,Investors!$A:$A,$A244,Investors!$G:$G,$B244),0)</f>
        <v>0</v>
      </c>
      <c r="Q244" s="4">
        <f>IF(AND(SUMIFS(Investors!$P:$P,Investors!$A:$A,$A244,Investors!$G:$G,$B244)-$B$2&lt;=Q$4,SUMIFS(Investors!$P:$P,Investors!$A:$A,$A244,Investors!$G:$G,$B244)-$B$2&gt;P$4),SUMIFS(Investors!$Q:$Q,Investors!$A:$A,$A244,Investors!$G:$G,$B244),0)</f>
        <v>0</v>
      </c>
      <c r="R244" s="4">
        <f>IF(AND(SUMIFS(Investors!$P:$P,Investors!$A:$A,$A244,Investors!$G:$G,$B244)-$B$2&lt;=R$4,SUMIFS(Investors!$P:$P,Investors!$A:$A,$A244,Investors!$G:$G,$B244)-$B$2&gt;Q$4),SUMIFS(Investors!$Q:$Q,Investors!$A:$A,$A244,Investors!$G:$G,$B244),0)</f>
        <v>0</v>
      </c>
      <c r="S244" s="4">
        <f>IF(AND(SUMIFS(Investors!$P:$P,Investors!$A:$A,$A244,Investors!$G:$G,$B244)-$B$2&lt;=S$4,SUMIFS(Investors!$P:$P,Investors!$A:$A,$A244,Investors!$G:$G,$B244)-$B$2&gt;R$4),SUMIFS(Investors!$Q:$Q,Investors!$A:$A,$A244,Investors!$G:$G,$B244),0)</f>
        <v>0</v>
      </c>
      <c r="T244" s="4">
        <f>IF(AND(SUMIFS(Investors!$P:$P,Investors!$A:$A,$A244,Investors!$G:$G,$B244)-$B$2&lt;=T$4,SUMIFS(Investors!$P:$P,Investors!$A:$A,$A244,Investors!$G:$G,$B244)-$B$2&gt;S$4),SUMIFS(Investors!$Q:$Q,Investors!$A:$A,$A244,Investors!$G:$G,$B244),0)</f>
        <v>0</v>
      </c>
      <c r="U244" s="4">
        <f>IF(AND(SUMIFS(Investors!$P:$P,Investors!$A:$A,$A244,Investors!$G:$G,$B244)-$B$2&lt;=U$4,SUMIFS(Investors!$P:$P,Investors!$A:$A,$A244,Investors!$G:$G,$B244)-$B$2&gt;T$4),SUMIFS(Investors!$Q:$Q,Investors!$A:$A,$A244,Investors!$G:$G,$B244),0)</f>
        <v>0</v>
      </c>
      <c r="V244" s="4">
        <f>IF(AND(SUMIFS(Investors!$P:$P,Investors!$A:$A,$A244,Investors!$G:$G,$B244)-$B$2&lt;=V$4,SUMIFS(Investors!$P:$P,Investors!$A:$A,$A244,Investors!$G:$G,$B244)-$B$2&gt;U$4),SUMIFS(Investors!$Q:$Q,Investors!$A:$A,$A244,Investors!$G:$G,$B244),0)</f>
        <v>0</v>
      </c>
      <c r="W244" s="4">
        <f>IF(AND(SUMIFS(Investors!$P:$P,Investors!$A:$A,$A244,Investors!$G:$G,$B244)-$B$2&lt;=W$4,SUMIFS(Investors!$P:$P,Investors!$A:$A,$A244,Investors!$G:$G,$B244)-$B$2&gt;V$4),SUMIFS(Investors!$Q:$Q,Investors!$A:$A,$A244,Investors!$G:$G,$B244),0)</f>
        <v>0</v>
      </c>
      <c r="X244" s="4">
        <f>IF(AND(SUMIFS(Investors!$P:$P,Investors!$A:$A,$A244,Investors!$G:$G,$B244)-$B$2&lt;=X$4,SUMIFS(Investors!$P:$P,Investors!$A:$A,$A244,Investors!$G:$G,$B244)-$B$2&gt;W$4),SUMIFS(Investors!$Q:$Q,Investors!$A:$A,$A244,Investors!$G:$G,$B244),0)</f>
        <v>0</v>
      </c>
      <c r="Y244" s="4">
        <f>IF(AND(SUMIFS(Investors!$P:$P,Investors!$A:$A,$A244,Investors!$G:$G,$B244)-$B$2&lt;=Y$4,SUMIFS(Investors!$P:$P,Investors!$A:$A,$A244,Investors!$G:$G,$B244)-$B$2&gt;X$4),SUMIFS(Investors!$Q:$Q,Investors!$A:$A,$A244,Investors!$G:$G,$B244),0)</f>
        <v>0</v>
      </c>
      <c r="Z244" s="4">
        <f>IF(AND(SUMIFS(Investors!$P:$P,Investors!$A:$A,$A244,Investors!$G:$G,$B244)-$B$2&lt;=Z$4,SUMIFS(Investors!$P:$P,Investors!$A:$A,$A244,Investors!$G:$G,$B244)-$B$2&gt;Y$4),SUMIFS(Investors!$Q:$Q,Investors!$A:$A,$A244,Investors!$G:$G,$B244),0)</f>
        <v>0</v>
      </c>
      <c r="AA244" s="4">
        <f>IF(AND(SUMIFS(Investors!$P:$P,Investors!$A:$A,$A244,Investors!$G:$G,$B244)-$B$2&lt;=AA$4,SUMIFS(Investors!$P:$P,Investors!$A:$A,$A244,Investors!$G:$G,$B244)-$B$2&gt;Z$4),SUMIFS(Investors!$Q:$Q,Investors!$A:$A,$A244,Investors!$G:$G,$B244),0)</f>
        <v>0</v>
      </c>
      <c r="AB244" s="4">
        <f>IF(AND(SUMIFS(Investors!$P:$P,Investors!$A:$A,$A244,Investors!$G:$G,$B244)-$B$2&lt;=AB$4,SUMIFS(Investors!$P:$P,Investors!$A:$A,$A244,Investors!$G:$G,$B244)-$B$2&gt;AA$4),SUMIFS(Investors!$Q:$Q,Investors!$A:$A,$A244,Investors!$G:$G,$B244),0)</f>
        <v>0</v>
      </c>
      <c r="AC244" s="4">
        <f>IF(AND(SUMIFS(Investors!$P:$P,Investors!$A:$A,$A244,Investors!$G:$G,$B244)-$B$2&lt;=AC$4,SUMIFS(Investors!$P:$P,Investors!$A:$A,$A244,Investors!$G:$G,$B244)-$B$2&gt;AB$4),SUMIFS(Investors!$Q:$Q,Investors!$A:$A,$A244,Investors!$G:$G,$B244),0)</f>
        <v>0</v>
      </c>
    </row>
    <row r="245" spans="1:29">
      <c r="A245" t="s">
        <v>507</v>
      </c>
      <c r="B245" t="s">
        <v>180</v>
      </c>
      <c r="C245" s="4">
        <f t="shared" si="4"/>
        <v>268257.54528876714</v>
      </c>
      <c r="E245" s="4">
        <f>IF(AND(SUMIFS(Investors!$P:$P,Investors!$A:$A,$A245,Investors!$G:$G,$B245)-$B$2&lt;=E$4,SUMIFS(Investors!$P:$P,Investors!$A:$A,$A245,Investors!$G:$G,$B245)-$B$2&gt;D$4),SUMIFS(Investors!$Q:$Q,Investors!$A:$A,$A245,Investors!$G:$G,$B245),0)</f>
        <v>0</v>
      </c>
      <c r="F245" s="4">
        <f>IF(AND(SUMIFS(Investors!$P:$P,Investors!$A:$A,$A245,Investors!$G:$G,$B245)-$B$2&lt;=F$4,SUMIFS(Investors!$P:$P,Investors!$A:$A,$A245,Investors!$G:$G,$B245)-$B$2&gt;E$4),SUMIFS(Investors!$Q:$Q,Investors!$A:$A,$A245,Investors!$G:$G,$B245),0)</f>
        <v>0</v>
      </c>
      <c r="G245" s="4">
        <f>IF(AND(SUMIFS(Investors!$P:$P,Investors!$A:$A,$A245,Investors!$G:$G,$B245)-$B$2&lt;=G$4,SUMIFS(Investors!$P:$P,Investors!$A:$A,$A245,Investors!$G:$G,$B245)-$B$2&gt;F$4),SUMIFS(Investors!$Q:$Q,Investors!$A:$A,$A245,Investors!$G:$G,$B245),0)</f>
        <v>0</v>
      </c>
      <c r="H245" s="4">
        <f>IF(AND(SUMIFS(Investors!$P:$P,Investors!$A:$A,$A245,Investors!$G:$G,$B245)-$B$2&lt;=H$4,SUMIFS(Investors!$P:$P,Investors!$A:$A,$A245,Investors!$G:$G,$B245)-$B$2&gt;G$4),SUMIFS(Investors!$Q:$Q,Investors!$A:$A,$A245,Investors!$G:$G,$B245),0)</f>
        <v>0</v>
      </c>
      <c r="I245" s="4">
        <f>IF(AND(SUMIFS(Investors!$P:$P,Investors!$A:$A,$A245,Investors!$G:$G,$B245)-$B$2&lt;=I$4,SUMIFS(Investors!$P:$P,Investors!$A:$A,$A245,Investors!$G:$G,$B245)-$B$2&gt;H$4),SUMIFS(Investors!$Q:$Q,Investors!$A:$A,$A245,Investors!$G:$G,$B245),0)</f>
        <v>268257.54528876714</v>
      </c>
      <c r="J245" s="4">
        <f>IF(AND(SUMIFS(Investors!$P:$P,Investors!$A:$A,$A245,Investors!$G:$G,$B245)-$B$2&lt;=J$4,SUMIFS(Investors!$P:$P,Investors!$A:$A,$A245,Investors!$G:$G,$B245)-$B$2&gt;I$4),SUMIFS(Investors!$Q:$Q,Investors!$A:$A,$A245,Investors!$G:$G,$B245),0)</f>
        <v>0</v>
      </c>
      <c r="K245" s="4">
        <f>IF(AND(SUMIFS(Investors!$P:$P,Investors!$A:$A,$A245,Investors!$G:$G,$B245)-$B$2&lt;=K$4,SUMIFS(Investors!$P:$P,Investors!$A:$A,$A245,Investors!$G:$G,$B245)-$B$2&gt;J$4),SUMIFS(Investors!$Q:$Q,Investors!$A:$A,$A245,Investors!$G:$G,$B245),0)</f>
        <v>0</v>
      </c>
      <c r="L245" s="4">
        <f>IF(AND(SUMIFS(Investors!$P:$P,Investors!$A:$A,$A245,Investors!$G:$G,$B245)-$B$2&lt;=L$4,SUMIFS(Investors!$P:$P,Investors!$A:$A,$A245,Investors!$G:$G,$B245)-$B$2&gt;K$4),SUMIFS(Investors!$Q:$Q,Investors!$A:$A,$A245,Investors!$G:$G,$B245),0)</f>
        <v>0</v>
      </c>
      <c r="M245" s="4">
        <f>IF(AND(SUMIFS(Investors!$P:$P,Investors!$A:$A,$A245,Investors!$G:$G,$B245)-$B$2&lt;=M$4,SUMIFS(Investors!$P:$P,Investors!$A:$A,$A245,Investors!$G:$G,$B245)-$B$2&gt;L$4),SUMIFS(Investors!$Q:$Q,Investors!$A:$A,$A245,Investors!$G:$G,$B245),0)</f>
        <v>0</v>
      </c>
      <c r="N245" s="4">
        <f>IF(AND(SUMIFS(Investors!$P:$P,Investors!$A:$A,$A245,Investors!$G:$G,$B245)-$B$2&lt;=N$4,SUMIFS(Investors!$P:$P,Investors!$A:$A,$A245,Investors!$G:$G,$B245)-$B$2&gt;M$4),SUMIFS(Investors!$Q:$Q,Investors!$A:$A,$A245,Investors!$G:$G,$B245),0)</f>
        <v>0</v>
      </c>
      <c r="O245" s="4">
        <f>IF(AND(SUMIFS(Investors!$P:$P,Investors!$A:$A,$A245,Investors!$G:$G,$B245)-$B$2&lt;=O$4,SUMIFS(Investors!$P:$P,Investors!$A:$A,$A245,Investors!$G:$G,$B245)-$B$2&gt;N$4),SUMIFS(Investors!$Q:$Q,Investors!$A:$A,$A245,Investors!$G:$G,$B245),0)</f>
        <v>0</v>
      </c>
      <c r="P245" s="4">
        <f>IF(AND(SUMIFS(Investors!$P:$P,Investors!$A:$A,$A245,Investors!$G:$G,$B245)-$B$2&lt;=P$4,SUMIFS(Investors!$P:$P,Investors!$A:$A,$A245,Investors!$G:$G,$B245)-$B$2&gt;O$4),SUMIFS(Investors!$Q:$Q,Investors!$A:$A,$A245,Investors!$G:$G,$B245),0)</f>
        <v>0</v>
      </c>
      <c r="Q245" s="4">
        <f>IF(AND(SUMIFS(Investors!$P:$P,Investors!$A:$A,$A245,Investors!$G:$G,$B245)-$B$2&lt;=Q$4,SUMIFS(Investors!$P:$P,Investors!$A:$A,$A245,Investors!$G:$G,$B245)-$B$2&gt;P$4),SUMIFS(Investors!$Q:$Q,Investors!$A:$A,$A245,Investors!$G:$G,$B245),0)</f>
        <v>0</v>
      </c>
      <c r="R245" s="4">
        <f>IF(AND(SUMIFS(Investors!$P:$P,Investors!$A:$A,$A245,Investors!$G:$G,$B245)-$B$2&lt;=R$4,SUMIFS(Investors!$P:$P,Investors!$A:$A,$A245,Investors!$G:$G,$B245)-$B$2&gt;Q$4),SUMIFS(Investors!$Q:$Q,Investors!$A:$A,$A245,Investors!$G:$G,$B245),0)</f>
        <v>0</v>
      </c>
      <c r="S245" s="4">
        <f>IF(AND(SUMIFS(Investors!$P:$P,Investors!$A:$A,$A245,Investors!$G:$G,$B245)-$B$2&lt;=S$4,SUMIFS(Investors!$P:$P,Investors!$A:$A,$A245,Investors!$G:$G,$B245)-$B$2&gt;R$4),SUMIFS(Investors!$Q:$Q,Investors!$A:$A,$A245,Investors!$G:$G,$B245),0)</f>
        <v>0</v>
      </c>
      <c r="T245" s="4">
        <f>IF(AND(SUMIFS(Investors!$P:$P,Investors!$A:$A,$A245,Investors!$G:$G,$B245)-$B$2&lt;=T$4,SUMIFS(Investors!$P:$P,Investors!$A:$A,$A245,Investors!$G:$G,$B245)-$B$2&gt;S$4),SUMIFS(Investors!$Q:$Q,Investors!$A:$A,$A245,Investors!$G:$G,$B245),0)</f>
        <v>0</v>
      </c>
      <c r="U245" s="4">
        <f>IF(AND(SUMIFS(Investors!$P:$P,Investors!$A:$A,$A245,Investors!$G:$G,$B245)-$B$2&lt;=U$4,SUMIFS(Investors!$P:$P,Investors!$A:$A,$A245,Investors!$G:$G,$B245)-$B$2&gt;T$4),SUMIFS(Investors!$Q:$Q,Investors!$A:$A,$A245,Investors!$G:$G,$B245),0)</f>
        <v>0</v>
      </c>
      <c r="V245" s="4">
        <f>IF(AND(SUMIFS(Investors!$P:$P,Investors!$A:$A,$A245,Investors!$G:$G,$B245)-$B$2&lt;=V$4,SUMIFS(Investors!$P:$P,Investors!$A:$A,$A245,Investors!$G:$G,$B245)-$B$2&gt;U$4),SUMIFS(Investors!$Q:$Q,Investors!$A:$A,$A245,Investors!$G:$G,$B245),0)</f>
        <v>0</v>
      </c>
      <c r="W245" s="4">
        <f>IF(AND(SUMIFS(Investors!$P:$P,Investors!$A:$A,$A245,Investors!$G:$G,$B245)-$B$2&lt;=W$4,SUMIFS(Investors!$P:$P,Investors!$A:$A,$A245,Investors!$G:$G,$B245)-$B$2&gt;V$4),SUMIFS(Investors!$Q:$Q,Investors!$A:$A,$A245,Investors!$G:$G,$B245),0)</f>
        <v>0</v>
      </c>
      <c r="X245" s="4">
        <f>IF(AND(SUMIFS(Investors!$P:$P,Investors!$A:$A,$A245,Investors!$G:$G,$B245)-$B$2&lt;=X$4,SUMIFS(Investors!$P:$P,Investors!$A:$A,$A245,Investors!$G:$G,$B245)-$B$2&gt;W$4),SUMIFS(Investors!$Q:$Q,Investors!$A:$A,$A245,Investors!$G:$G,$B245),0)</f>
        <v>0</v>
      </c>
      <c r="Y245" s="4">
        <f>IF(AND(SUMIFS(Investors!$P:$P,Investors!$A:$A,$A245,Investors!$G:$G,$B245)-$B$2&lt;=Y$4,SUMIFS(Investors!$P:$P,Investors!$A:$A,$A245,Investors!$G:$G,$B245)-$B$2&gt;X$4),SUMIFS(Investors!$Q:$Q,Investors!$A:$A,$A245,Investors!$G:$G,$B245),0)</f>
        <v>0</v>
      </c>
      <c r="Z245" s="4">
        <f>IF(AND(SUMIFS(Investors!$P:$P,Investors!$A:$A,$A245,Investors!$G:$G,$B245)-$B$2&lt;=Z$4,SUMIFS(Investors!$P:$P,Investors!$A:$A,$A245,Investors!$G:$G,$B245)-$B$2&gt;Y$4),SUMIFS(Investors!$Q:$Q,Investors!$A:$A,$A245,Investors!$G:$G,$B245),0)</f>
        <v>0</v>
      </c>
      <c r="AA245" s="4">
        <f>IF(AND(SUMIFS(Investors!$P:$P,Investors!$A:$A,$A245,Investors!$G:$G,$B245)-$B$2&lt;=AA$4,SUMIFS(Investors!$P:$P,Investors!$A:$A,$A245,Investors!$G:$G,$B245)-$B$2&gt;Z$4),SUMIFS(Investors!$Q:$Q,Investors!$A:$A,$A245,Investors!$G:$G,$B245),0)</f>
        <v>0</v>
      </c>
      <c r="AB245" s="4">
        <f>IF(AND(SUMIFS(Investors!$P:$P,Investors!$A:$A,$A245,Investors!$G:$G,$B245)-$B$2&lt;=AB$4,SUMIFS(Investors!$P:$P,Investors!$A:$A,$A245,Investors!$G:$G,$B245)-$B$2&gt;AA$4),SUMIFS(Investors!$Q:$Q,Investors!$A:$A,$A245,Investors!$G:$G,$B245),0)</f>
        <v>0</v>
      </c>
      <c r="AC245" s="4">
        <f>IF(AND(SUMIFS(Investors!$P:$P,Investors!$A:$A,$A245,Investors!$G:$G,$B245)-$B$2&lt;=AC$4,SUMIFS(Investors!$P:$P,Investors!$A:$A,$A245,Investors!$G:$G,$B245)-$B$2&gt;AB$4),SUMIFS(Investors!$Q:$Q,Investors!$A:$A,$A245,Investors!$G:$G,$B245),0)</f>
        <v>0</v>
      </c>
    </row>
    <row r="246" spans="1:29">
      <c r="A246" t="s">
        <v>509</v>
      </c>
      <c r="B246" t="s">
        <v>47</v>
      </c>
      <c r="C246" s="4">
        <f t="shared" si="4"/>
        <v>0</v>
      </c>
      <c r="E246" s="4">
        <f>IF(AND(SUMIFS(Investors!$P:$P,Investors!$A:$A,$A246,Investors!$G:$G,$B246)-$B$2&lt;=E$4,SUMIFS(Investors!$P:$P,Investors!$A:$A,$A246,Investors!$G:$G,$B246)-$B$2&gt;D$4),SUMIFS(Investors!$Q:$Q,Investors!$A:$A,$A246,Investors!$G:$G,$B246),0)</f>
        <v>0</v>
      </c>
      <c r="F246" s="4">
        <f>IF(AND(SUMIFS(Investors!$P:$P,Investors!$A:$A,$A246,Investors!$G:$G,$B246)-$B$2&lt;=F$4,SUMIFS(Investors!$P:$P,Investors!$A:$A,$A246,Investors!$G:$G,$B246)-$B$2&gt;E$4),SUMIFS(Investors!$Q:$Q,Investors!$A:$A,$A246,Investors!$G:$G,$B246),0)</f>
        <v>0</v>
      </c>
      <c r="G246" s="4">
        <f>IF(AND(SUMIFS(Investors!$P:$P,Investors!$A:$A,$A246,Investors!$G:$G,$B246)-$B$2&lt;=G$4,SUMIFS(Investors!$P:$P,Investors!$A:$A,$A246,Investors!$G:$G,$B246)-$B$2&gt;F$4),SUMIFS(Investors!$Q:$Q,Investors!$A:$A,$A246,Investors!$G:$G,$B246),0)</f>
        <v>0</v>
      </c>
      <c r="H246" s="4">
        <f>IF(AND(SUMIFS(Investors!$P:$P,Investors!$A:$A,$A246,Investors!$G:$G,$B246)-$B$2&lt;=H$4,SUMIFS(Investors!$P:$P,Investors!$A:$A,$A246,Investors!$G:$G,$B246)-$B$2&gt;G$4),SUMIFS(Investors!$Q:$Q,Investors!$A:$A,$A246,Investors!$G:$G,$B246),0)</f>
        <v>0</v>
      </c>
      <c r="I246" s="4">
        <f>IF(AND(SUMIFS(Investors!$P:$P,Investors!$A:$A,$A246,Investors!$G:$G,$B246)-$B$2&lt;=I$4,SUMIFS(Investors!$P:$P,Investors!$A:$A,$A246,Investors!$G:$G,$B246)-$B$2&gt;H$4),SUMIFS(Investors!$Q:$Q,Investors!$A:$A,$A246,Investors!$G:$G,$B246),0)</f>
        <v>0</v>
      </c>
      <c r="J246" s="4">
        <f>IF(AND(SUMIFS(Investors!$P:$P,Investors!$A:$A,$A246,Investors!$G:$G,$B246)-$B$2&lt;=J$4,SUMIFS(Investors!$P:$P,Investors!$A:$A,$A246,Investors!$G:$G,$B246)-$B$2&gt;I$4),SUMIFS(Investors!$Q:$Q,Investors!$A:$A,$A246,Investors!$G:$G,$B246),0)</f>
        <v>0</v>
      </c>
      <c r="K246" s="4">
        <f>IF(AND(SUMIFS(Investors!$P:$P,Investors!$A:$A,$A246,Investors!$G:$G,$B246)-$B$2&lt;=K$4,SUMIFS(Investors!$P:$P,Investors!$A:$A,$A246,Investors!$G:$G,$B246)-$B$2&gt;J$4),SUMIFS(Investors!$Q:$Q,Investors!$A:$A,$A246,Investors!$G:$G,$B246),0)</f>
        <v>0</v>
      </c>
      <c r="L246" s="4">
        <f>IF(AND(SUMIFS(Investors!$P:$P,Investors!$A:$A,$A246,Investors!$G:$G,$B246)-$B$2&lt;=L$4,SUMIFS(Investors!$P:$P,Investors!$A:$A,$A246,Investors!$G:$G,$B246)-$B$2&gt;K$4),SUMIFS(Investors!$Q:$Q,Investors!$A:$A,$A246,Investors!$G:$G,$B246),0)</f>
        <v>0</v>
      </c>
      <c r="M246" s="4">
        <f>IF(AND(SUMIFS(Investors!$P:$P,Investors!$A:$A,$A246,Investors!$G:$G,$B246)-$B$2&lt;=M$4,SUMIFS(Investors!$P:$P,Investors!$A:$A,$A246,Investors!$G:$G,$B246)-$B$2&gt;L$4),SUMIFS(Investors!$Q:$Q,Investors!$A:$A,$A246,Investors!$G:$G,$B246),0)</f>
        <v>0</v>
      </c>
      <c r="N246" s="4">
        <f>IF(AND(SUMIFS(Investors!$P:$P,Investors!$A:$A,$A246,Investors!$G:$G,$B246)-$B$2&lt;=N$4,SUMIFS(Investors!$P:$P,Investors!$A:$A,$A246,Investors!$G:$G,$B246)-$B$2&gt;M$4),SUMIFS(Investors!$Q:$Q,Investors!$A:$A,$A246,Investors!$G:$G,$B246),0)</f>
        <v>0</v>
      </c>
      <c r="O246" s="4">
        <f>IF(AND(SUMIFS(Investors!$P:$P,Investors!$A:$A,$A246,Investors!$G:$G,$B246)-$B$2&lt;=O$4,SUMIFS(Investors!$P:$P,Investors!$A:$A,$A246,Investors!$G:$G,$B246)-$B$2&gt;N$4),SUMIFS(Investors!$Q:$Q,Investors!$A:$A,$A246,Investors!$G:$G,$B246),0)</f>
        <v>0</v>
      </c>
      <c r="P246" s="4">
        <f>IF(AND(SUMIFS(Investors!$P:$P,Investors!$A:$A,$A246,Investors!$G:$G,$B246)-$B$2&lt;=P$4,SUMIFS(Investors!$P:$P,Investors!$A:$A,$A246,Investors!$G:$G,$B246)-$B$2&gt;O$4),SUMIFS(Investors!$Q:$Q,Investors!$A:$A,$A246,Investors!$G:$G,$B246),0)</f>
        <v>0</v>
      </c>
      <c r="Q246" s="4">
        <f>IF(AND(SUMIFS(Investors!$P:$P,Investors!$A:$A,$A246,Investors!$G:$G,$B246)-$B$2&lt;=Q$4,SUMIFS(Investors!$P:$P,Investors!$A:$A,$A246,Investors!$G:$G,$B246)-$B$2&gt;P$4),SUMIFS(Investors!$Q:$Q,Investors!$A:$A,$A246,Investors!$G:$G,$B246),0)</f>
        <v>0</v>
      </c>
      <c r="R246" s="4">
        <f>IF(AND(SUMIFS(Investors!$P:$P,Investors!$A:$A,$A246,Investors!$G:$G,$B246)-$B$2&lt;=R$4,SUMIFS(Investors!$P:$P,Investors!$A:$A,$A246,Investors!$G:$G,$B246)-$B$2&gt;Q$4),SUMIFS(Investors!$Q:$Q,Investors!$A:$A,$A246,Investors!$G:$G,$B246),0)</f>
        <v>0</v>
      </c>
      <c r="S246" s="4">
        <f>IF(AND(SUMIFS(Investors!$P:$P,Investors!$A:$A,$A246,Investors!$G:$G,$B246)-$B$2&lt;=S$4,SUMIFS(Investors!$P:$P,Investors!$A:$A,$A246,Investors!$G:$G,$B246)-$B$2&gt;R$4),SUMIFS(Investors!$Q:$Q,Investors!$A:$A,$A246,Investors!$G:$G,$B246),0)</f>
        <v>0</v>
      </c>
      <c r="T246" s="4">
        <f>IF(AND(SUMIFS(Investors!$P:$P,Investors!$A:$A,$A246,Investors!$G:$G,$B246)-$B$2&lt;=T$4,SUMIFS(Investors!$P:$P,Investors!$A:$A,$A246,Investors!$G:$G,$B246)-$B$2&gt;S$4),SUMIFS(Investors!$Q:$Q,Investors!$A:$A,$A246,Investors!$G:$G,$B246),0)</f>
        <v>0</v>
      </c>
      <c r="U246" s="4">
        <f>IF(AND(SUMIFS(Investors!$P:$P,Investors!$A:$A,$A246,Investors!$G:$G,$B246)-$B$2&lt;=U$4,SUMIFS(Investors!$P:$P,Investors!$A:$A,$A246,Investors!$G:$G,$B246)-$B$2&gt;T$4),SUMIFS(Investors!$Q:$Q,Investors!$A:$A,$A246,Investors!$G:$G,$B246),0)</f>
        <v>0</v>
      </c>
      <c r="V246" s="4">
        <f>IF(AND(SUMIFS(Investors!$P:$P,Investors!$A:$A,$A246,Investors!$G:$G,$B246)-$B$2&lt;=V$4,SUMIFS(Investors!$P:$P,Investors!$A:$A,$A246,Investors!$G:$G,$B246)-$B$2&gt;U$4),SUMIFS(Investors!$Q:$Q,Investors!$A:$A,$A246,Investors!$G:$G,$B246),0)</f>
        <v>0</v>
      </c>
      <c r="W246" s="4">
        <f>IF(AND(SUMIFS(Investors!$P:$P,Investors!$A:$A,$A246,Investors!$G:$G,$B246)-$B$2&lt;=W$4,SUMIFS(Investors!$P:$P,Investors!$A:$A,$A246,Investors!$G:$G,$B246)-$B$2&gt;V$4),SUMIFS(Investors!$Q:$Q,Investors!$A:$A,$A246,Investors!$G:$G,$B246),0)</f>
        <v>0</v>
      </c>
      <c r="X246" s="4">
        <f>IF(AND(SUMIFS(Investors!$P:$P,Investors!$A:$A,$A246,Investors!$G:$G,$B246)-$B$2&lt;=X$4,SUMIFS(Investors!$P:$P,Investors!$A:$A,$A246,Investors!$G:$G,$B246)-$B$2&gt;W$4),SUMIFS(Investors!$Q:$Q,Investors!$A:$A,$A246,Investors!$G:$G,$B246),0)</f>
        <v>0</v>
      </c>
      <c r="Y246" s="4">
        <f>IF(AND(SUMIFS(Investors!$P:$P,Investors!$A:$A,$A246,Investors!$G:$G,$B246)-$B$2&lt;=Y$4,SUMIFS(Investors!$P:$P,Investors!$A:$A,$A246,Investors!$G:$G,$B246)-$B$2&gt;X$4),SUMIFS(Investors!$Q:$Q,Investors!$A:$A,$A246,Investors!$G:$G,$B246),0)</f>
        <v>0</v>
      </c>
      <c r="Z246" s="4">
        <f>IF(AND(SUMIFS(Investors!$P:$P,Investors!$A:$A,$A246,Investors!$G:$G,$B246)-$B$2&lt;=Z$4,SUMIFS(Investors!$P:$P,Investors!$A:$A,$A246,Investors!$G:$G,$B246)-$B$2&gt;Y$4),SUMIFS(Investors!$Q:$Q,Investors!$A:$A,$A246,Investors!$G:$G,$B246),0)</f>
        <v>0</v>
      </c>
      <c r="AA246" s="4">
        <f>IF(AND(SUMIFS(Investors!$P:$P,Investors!$A:$A,$A246,Investors!$G:$G,$B246)-$B$2&lt;=AA$4,SUMIFS(Investors!$P:$P,Investors!$A:$A,$A246,Investors!$G:$G,$B246)-$B$2&gt;Z$4),SUMIFS(Investors!$Q:$Q,Investors!$A:$A,$A246,Investors!$G:$G,$B246),0)</f>
        <v>0</v>
      </c>
      <c r="AB246" s="4">
        <f>IF(AND(SUMIFS(Investors!$P:$P,Investors!$A:$A,$A246,Investors!$G:$G,$B246)-$B$2&lt;=AB$4,SUMIFS(Investors!$P:$P,Investors!$A:$A,$A246,Investors!$G:$G,$B246)-$B$2&gt;AA$4),SUMIFS(Investors!$Q:$Q,Investors!$A:$A,$A246,Investors!$G:$G,$B246),0)</f>
        <v>0</v>
      </c>
      <c r="AC246" s="4">
        <f>IF(AND(SUMIFS(Investors!$P:$P,Investors!$A:$A,$A246,Investors!$G:$G,$B246)-$B$2&lt;=AC$4,SUMIFS(Investors!$P:$P,Investors!$A:$A,$A246,Investors!$G:$G,$B246)-$B$2&gt;AB$4),SUMIFS(Investors!$Q:$Q,Investors!$A:$A,$A246,Investors!$G:$G,$B246),0)</f>
        <v>0</v>
      </c>
    </row>
    <row r="247" spans="1:29">
      <c r="A247" t="s">
        <v>512</v>
      </c>
      <c r="B247" t="s">
        <v>63</v>
      </c>
      <c r="C247" s="4">
        <f t="shared" si="4"/>
        <v>0</v>
      </c>
      <c r="E247" s="4">
        <f>IF(AND(SUMIFS(Investors!$P:$P,Investors!$A:$A,$A247,Investors!$G:$G,$B247)-$B$2&lt;=E$4,SUMIFS(Investors!$P:$P,Investors!$A:$A,$A247,Investors!$G:$G,$B247)-$B$2&gt;D$4),SUMIFS(Investors!$Q:$Q,Investors!$A:$A,$A247,Investors!$G:$G,$B247),0)</f>
        <v>0</v>
      </c>
      <c r="F247" s="4">
        <f>IF(AND(SUMIFS(Investors!$P:$P,Investors!$A:$A,$A247,Investors!$G:$G,$B247)-$B$2&lt;=F$4,SUMIFS(Investors!$P:$P,Investors!$A:$A,$A247,Investors!$G:$G,$B247)-$B$2&gt;E$4),SUMIFS(Investors!$Q:$Q,Investors!$A:$A,$A247,Investors!$G:$G,$B247),0)</f>
        <v>0</v>
      </c>
      <c r="G247" s="4">
        <f>IF(AND(SUMIFS(Investors!$P:$P,Investors!$A:$A,$A247,Investors!$G:$G,$B247)-$B$2&lt;=G$4,SUMIFS(Investors!$P:$P,Investors!$A:$A,$A247,Investors!$G:$G,$B247)-$B$2&gt;F$4),SUMIFS(Investors!$Q:$Q,Investors!$A:$A,$A247,Investors!$G:$G,$B247),0)</f>
        <v>0</v>
      </c>
      <c r="H247" s="4">
        <f>IF(AND(SUMIFS(Investors!$P:$P,Investors!$A:$A,$A247,Investors!$G:$G,$B247)-$B$2&lt;=H$4,SUMIFS(Investors!$P:$P,Investors!$A:$A,$A247,Investors!$G:$G,$B247)-$B$2&gt;G$4),SUMIFS(Investors!$Q:$Q,Investors!$A:$A,$A247,Investors!$G:$G,$B247),0)</f>
        <v>0</v>
      </c>
      <c r="I247" s="4">
        <f>IF(AND(SUMIFS(Investors!$P:$P,Investors!$A:$A,$A247,Investors!$G:$G,$B247)-$B$2&lt;=I$4,SUMIFS(Investors!$P:$P,Investors!$A:$A,$A247,Investors!$G:$G,$B247)-$B$2&gt;H$4),SUMIFS(Investors!$Q:$Q,Investors!$A:$A,$A247,Investors!$G:$G,$B247),0)</f>
        <v>0</v>
      </c>
      <c r="J247" s="4">
        <f>IF(AND(SUMIFS(Investors!$P:$P,Investors!$A:$A,$A247,Investors!$G:$G,$B247)-$B$2&lt;=J$4,SUMIFS(Investors!$P:$P,Investors!$A:$A,$A247,Investors!$G:$G,$B247)-$B$2&gt;I$4),SUMIFS(Investors!$Q:$Q,Investors!$A:$A,$A247,Investors!$G:$G,$B247),0)</f>
        <v>0</v>
      </c>
      <c r="K247" s="4">
        <f>IF(AND(SUMIFS(Investors!$P:$P,Investors!$A:$A,$A247,Investors!$G:$G,$B247)-$B$2&lt;=K$4,SUMIFS(Investors!$P:$P,Investors!$A:$A,$A247,Investors!$G:$G,$B247)-$B$2&gt;J$4),SUMIFS(Investors!$Q:$Q,Investors!$A:$A,$A247,Investors!$G:$G,$B247),0)</f>
        <v>0</v>
      </c>
      <c r="L247" s="4">
        <f>IF(AND(SUMIFS(Investors!$P:$P,Investors!$A:$A,$A247,Investors!$G:$G,$B247)-$B$2&lt;=L$4,SUMIFS(Investors!$P:$P,Investors!$A:$A,$A247,Investors!$G:$G,$B247)-$B$2&gt;K$4),SUMIFS(Investors!$Q:$Q,Investors!$A:$A,$A247,Investors!$G:$G,$B247),0)</f>
        <v>0</v>
      </c>
      <c r="M247" s="4">
        <f>IF(AND(SUMIFS(Investors!$P:$P,Investors!$A:$A,$A247,Investors!$G:$G,$B247)-$B$2&lt;=M$4,SUMIFS(Investors!$P:$P,Investors!$A:$A,$A247,Investors!$G:$G,$B247)-$B$2&gt;L$4),SUMIFS(Investors!$Q:$Q,Investors!$A:$A,$A247,Investors!$G:$G,$B247),0)</f>
        <v>0</v>
      </c>
      <c r="N247" s="4">
        <f>IF(AND(SUMIFS(Investors!$P:$P,Investors!$A:$A,$A247,Investors!$G:$G,$B247)-$B$2&lt;=N$4,SUMIFS(Investors!$P:$P,Investors!$A:$A,$A247,Investors!$G:$G,$B247)-$B$2&gt;M$4),SUMIFS(Investors!$Q:$Q,Investors!$A:$A,$A247,Investors!$G:$G,$B247),0)</f>
        <v>0</v>
      </c>
      <c r="O247" s="4">
        <f>IF(AND(SUMIFS(Investors!$P:$P,Investors!$A:$A,$A247,Investors!$G:$G,$B247)-$B$2&lt;=O$4,SUMIFS(Investors!$P:$P,Investors!$A:$A,$A247,Investors!$G:$G,$B247)-$B$2&gt;N$4),SUMIFS(Investors!$Q:$Q,Investors!$A:$A,$A247,Investors!$G:$G,$B247),0)</f>
        <v>0</v>
      </c>
      <c r="P247" s="4">
        <f>IF(AND(SUMIFS(Investors!$P:$P,Investors!$A:$A,$A247,Investors!$G:$G,$B247)-$B$2&lt;=P$4,SUMIFS(Investors!$P:$P,Investors!$A:$A,$A247,Investors!$G:$G,$B247)-$B$2&gt;O$4),SUMIFS(Investors!$Q:$Q,Investors!$A:$A,$A247,Investors!$G:$G,$B247),0)</f>
        <v>0</v>
      </c>
      <c r="Q247" s="4">
        <f>IF(AND(SUMIFS(Investors!$P:$P,Investors!$A:$A,$A247,Investors!$G:$G,$B247)-$B$2&lt;=Q$4,SUMIFS(Investors!$P:$P,Investors!$A:$A,$A247,Investors!$G:$G,$B247)-$B$2&gt;P$4),SUMIFS(Investors!$Q:$Q,Investors!$A:$A,$A247,Investors!$G:$G,$B247),0)</f>
        <v>0</v>
      </c>
      <c r="R247" s="4">
        <f>IF(AND(SUMIFS(Investors!$P:$P,Investors!$A:$A,$A247,Investors!$G:$G,$B247)-$B$2&lt;=R$4,SUMIFS(Investors!$P:$P,Investors!$A:$A,$A247,Investors!$G:$G,$B247)-$B$2&gt;Q$4),SUMIFS(Investors!$Q:$Q,Investors!$A:$A,$A247,Investors!$G:$G,$B247),0)</f>
        <v>0</v>
      </c>
      <c r="S247" s="4">
        <f>IF(AND(SUMIFS(Investors!$P:$P,Investors!$A:$A,$A247,Investors!$G:$G,$B247)-$B$2&lt;=S$4,SUMIFS(Investors!$P:$P,Investors!$A:$A,$A247,Investors!$G:$G,$B247)-$B$2&gt;R$4),SUMIFS(Investors!$Q:$Q,Investors!$A:$A,$A247,Investors!$G:$G,$B247),0)</f>
        <v>0</v>
      </c>
      <c r="T247" s="4">
        <f>IF(AND(SUMIFS(Investors!$P:$P,Investors!$A:$A,$A247,Investors!$G:$G,$B247)-$B$2&lt;=T$4,SUMIFS(Investors!$P:$P,Investors!$A:$A,$A247,Investors!$G:$G,$B247)-$B$2&gt;S$4),SUMIFS(Investors!$Q:$Q,Investors!$A:$A,$A247,Investors!$G:$G,$B247),0)</f>
        <v>0</v>
      </c>
      <c r="U247" s="4">
        <f>IF(AND(SUMIFS(Investors!$P:$P,Investors!$A:$A,$A247,Investors!$G:$G,$B247)-$B$2&lt;=U$4,SUMIFS(Investors!$P:$P,Investors!$A:$A,$A247,Investors!$G:$G,$B247)-$B$2&gt;T$4),SUMIFS(Investors!$Q:$Q,Investors!$A:$A,$A247,Investors!$G:$G,$B247),0)</f>
        <v>0</v>
      </c>
      <c r="V247" s="4">
        <f>IF(AND(SUMIFS(Investors!$P:$P,Investors!$A:$A,$A247,Investors!$G:$G,$B247)-$B$2&lt;=V$4,SUMIFS(Investors!$P:$P,Investors!$A:$A,$A247,Investors!$G:$G,$B247)-$B$2&gt;U$4),SUMIFS(Investors!$Q:$Q,Investors!$A:$A,$A247,Investors!$G:$G,$B247),0)</f>
        <v>0</v>
      </c>
      <c r="W247" s="4">
        <f>IF(AND(SUMIFS(Investors!$P:$P,Investors!$A:$A,$A247,Investors!$G:$G,$B247)-$B$2&lt;=W$4,SUMIFS(Investors!$P:$P,Investors!$A:$A,$A247,Investors!$G:$G,$B247)-$B$2&gt;V$4),SUMIFS(Investors!$Q:$Q,Investors!$A:$A,$A247,Investors!$G:$G,$B247),0)</f>
        <v>0</v>
      </c>
      <c r="X247" s="4">
        <f>IF(AND(SUMIFS(Investors!$P:$P,Investors!$A:$A,$A247,Investors!$G:$G,$B247)-$B$2&lt;=X$4,SUMIFS(Investors!$P:$P,Investors!$A:$A,$A247,Investors!$G:$G,$B247)-$B$2&gt;W$4),SUMIFS(Investors!$Q:$Q,Investors!$A:$A,$A247,Investors!$G:$G,$B247),0)</f>
        <v>0</v>
      </c>
      <c r="Y247" s="4">
        <f>IF(AND(SUMIFS(Investors!$P:$P,Investors!$A:$A,$A247,Investors!$G:$G,$B247)-$B$2&lt;=Y$4,SUMIFS(Investors!$P:$P,Investors!$A:$A,$A247,Investors!$G:$G,$B247)-$B$2&gt;X$4),SUMIFS(Investors!$Q:$Q,Investors!$A:$A,$A247,Investors!$G:$G,$B247),0)</f>
        <v>0</v>
      </c>
      <c r="Z247" s="4">
        <f>IF(AND(SUMIFS(Investors!$P:$P,Investors!$A:$A,$A247,Investors!$G:$G,$B247)-$B$2&lt;=Z$4,SUMIFS(Investors!$P:$P,Investors!$A:$A,$A247,Investors!$G:$G,$B247)-$B$2&gt;Y$4),SUMIFS(Investors!$Q:$Q,Investors!$A:$A,$A247,Investors!$G:$G,$B247),0)</f>
        <v>0</v>
      </c>
      <c r="AA247" s="4">
        <f>IF(AND(SUMIFS(Investors!$P:$P,Investors!$A:$A,$A247,Investors!$G:$G,$B247)-$B$2&lt;=AA$4,SUMIFS(Investors!$P:$P,Investors!$A:$A,$A247,Investors!$G:$G,$B247)-$B$2&gt;Z$4),SUMIFS(Investors!$Q:$Q,Investors!$A:$A,$A247,Investors!$G:$G,$B247),0)</f>
        <v>0</v>
      </c>
      <c r="AB247" s="4">
        <f>IF(AND(SUMIFS(Investors!$P:$P,Investors!$A:$A,$A247,Investors!$G:$G,$B247)-$B$2&lt;=AB$4,SUMIFS(Investors!$P:$P,Investors!$A:$A,$A247,Investors!$G:$G,$B247)-$B$2&gt;AA$4),SUMIFS(Investors!$Q:$Q,Investors!$A:$A,$A247,Investors!$G:$G,$B247),0)</f>
        <v>0</v>
      </c>
      <c r="AC247" s="4">
        <f>IF(AND(SUMIFS(Investors!$P:$P,Investors!$A:$A,$A247,Investors!$G:$G,$B247)-$B$2&lt;=AC$4,SUMIFS(Investors!$P:$P,Investors!$A:$A,$A247,Investors!$G:$G,$B247)-$B$2&gt;AB$4),SUMIFS(Investors!$Q:$Q,Investors!$A:$A,$A247,Investors!$G:$G,$B247),0)</f>
        <v>0</v>
      </c>
    </row>
    <row r="248" spans="1:29">
      <c r="A248" t="s">
        <v>515</v>
      </c>
      <c r="B248" t="s">
        <v>57</v>
      </c>
      <c r="C248" s="4">
        <f t="shared" si="4"/>
        <v>0</v>
      </c>
      <c r="E248" s="4">
        <f>IF(AND(SUMIFS(Investors!$P:$P,Investors!$A:$A,$A248,Investors!$G:$G,$B248)-$B$2&lt;=E$4,SUMIFS(Investors!$P:$P,Investors!$A:$A,$A248,Investors!$G:$G,$B248)-$B$2&gt;D$4),SUMIFS(Investors!$Q:$Q,Investors!$A:$A,$A248,Investors!$G:$G,$B248),0)</f>
        <v>0</v>
      </c>
      <c r="F248" s="4">
        <f>IF(AND(SUMIFS(Investors!$P:$P,Investors!$A:$A,$A248,Investors!$G:$G,$B248)-$B$2&lt;=F$4,SUMIFS(Investors!$P:$P,Investors!$A:$A,$A248,Investors!$G:$G,$B248)-$B$2&gt;E$4),SUMIFS(Investors!$Q:$Q,Investors!$A:$A,$A248,Investors!$G:$G,$B248),0)</f>
        <v>0</v>
      </c>
      <c r="G248" s="4">
        <f>IF(AND(SUMIFS(Investors!$P:$P,Investors!$A:$A,$A248,Investors!$G:$G,$B248)-$B$2&lt;=G$4,SUMIFS(Investors!$P:$P,Investors!$A:$A,$A248,Investors!$G:$G,$B248)-$B$2&gt;F$4),SUMIFS(Investors!$Q:$Q,Investors!$A:$A,$A248,Investors!$G:$G,$B248),0)</f>
        <v>0</v>
      </c>
      <c r="H248" s="4">
        <f>IF(AND(SUMIFS(Investors!$P:$P,Investors!$A:$A,$A248,Investors!$G:$G,$B248)-$B$2&lt;=H$4,SUMIFS(Investors!$P:$P,Investors!$A:$A,$A248,Investors!$G:$G,$B248)-$B$2&gt;G$4),SUMIFS(Investors!$Q:$Q,Investors!$A:$A,$A248,Investors!$G:$G,$B248),0)</f>
        <v>0</v>
      </c>
      <c r="I248" s="4">
        <f>IF(AND(SUMIFS(Investors!$P:$P,Investors!$A:$A,$A248,Investors!$G:$G,$B248)-$B$2&lt;=I$4,SUMIFS(Investors!$P:$P,Investors!$A:$A,$A248,Investors!$G:$G,$B248)-$B$2&gt;H$4),SUMIFS(Investors!$Q:$Q,Investors!$A:$A,$A248,Investors!$G:$G,$B248),0)</f>
        <v>0</v>
      </c>
      <c r="J248" s="4">
        <f>IF(AND(SUMIFS(Investors!$P:$P,Investors!$A:$A,$A248,Investors!$G:$G,$B248)-$B$2&lt;=J$4,SUMIFS(Investors!$P:$P,Investors!$A:$A,$A248,Investors!$G:$G,$B248)-$B$2&gt;I$4),SUMIFS(Investors!$Q:$Q,Investors!$A:$A,$A248,Investors!$G:$G,$B248),0)</f>
        <v>0</v>
      </c>
      <c r="K248" s="4">
        <f>IF(AND(SUMIFS(Investors!$P:$P,Investors!$A:$A,$A248,Investors!$G:$G,$B248)-$B$2&lt;=K$4,SUMIFS(Investors!$P:$P,Investors!$A:$A,$A248,Investors!$G:$G,$B248)-$B$2&gt;J$4),SUMIFS(Investors!$Q:$Q,Investors!$A:$A,$A248,Investors!$G:$G,$B248),0)</f>
        <v>0</v>
      </c>
      <c r="L248" s="4">
        <f>IF(AND(SUMIFS(Investors!$P:$P,Investors!$A:$A,$A248,Investors!$G:$G,$B248)-$B$2&lt;=L$4,SUMIFS(Investors!$P:$P,Investors!$A:$A,$A248,Investors!$G:$G,$B248)-$B$2&gt;K$4),SUMIFS(Investors!$Q:$Q,Investors!$A:$A,$A248,Investors!$G:$G,$B248),0)</f>
        <v>0</v>
      </c>
      <c r="M248" s="4">
        <f>IF(AND(SUMIFS(Investors!$P:$P,Investors!$A:$A,$A248,Investors!$G:$G,$B248)-$B$2&lt;=M$4,SUMIFS(Investors!$P:$P,Investors!$A:$A,$A248,Investors!$G:$G,$B248)-$B$2&gt;L$4),SUMIFS(Investors!$Q:$Q,Investors!$A:$A,$A248,Investors!$G:$G,$B248),0)</f>
        <v>0</v>
      </c>
      <c r="N248" s="4">
        <f>IF(AND(SUMIFS(Investors!$P:$P,Investors!$A:$A,$A248,Investors!$G:$G,$B248)-$B$2&lt;=N$4,SUMIFS(Investors!$P:$P,Investors!$A:$A,$A248,Investors!$G:$G,$B248)-$B$2&gt;M$4),SUMIFS(Investors!$Q:$Q,Investors!$A:$A,$A248,Investors!$G:$G,$B248),0)</f>
        <v>0</v>
      </c>
      <c r="O248" s="4">
        <f>IF(AND(SUMIFS(Investors!$P:$P,Investors!$A:$A,$A248,Investors!$G:$G,$B248)-$B$2&lt;=O$4,SUMIFS(Investors!$P:$P,Investors!$A:$A,$A248,Investors!$G:$G,$B248)-$B$2&gt;N$4),SUMIFS(Investors!$Q:$Q,Investors!$A:$A,$A248,Investors!$G:$G,$B248),0)</f>
        <v>0</v>
      </c>
      <c r="P248" s="4">
        <f>IF(AND(SUMIFS(Investors!$P:$P,Investors!$A:$A,$A248,Investors!$G:$G,$B248)-$B$2&lt;=P$4,SUMIFS(Investors!$P:$P,Investors!$A:$A,$A248,Investors!$G:$G,$B248)-$B$2&gt;O$4),SUMIFS(Investors!$Q:$Q,Investors!$A:$A,$A248,Investors!$G:$G,$B248),0)</f>
        <v>0</v>
      </c>
      <c r="Q248" s="4">
        <f>IF(AND(SUMIFS(Investors!$P:$P,Investors!$A:$A,$A248,Investors!$G:$G,$B248)-$B$2&lt;=Q$4,SUMIFS(Investors!$P:$P,Investors!$A:$A,$A248,Investors!$G:$G,$B248)-$B$2&gt;P$4),SUMIFS(Investors!$Q:$Q,Investors!$A:$A,$A248,Investors!$G:$G,$B248),0)</f>
        <v>0</v>
      </c>
      <c r="R248" s="4">
        <f>IF(AND(SUMIFS(Investors!$P:$P,Investors!$A:$A,$A248,Investors!$G:$G,$B248)-$B$2&lt;=R$4,SUMIFS(Investors!$P:$P,Investors!$A:$A,$A248,Investors!$G:$G,$B248)-$B$2&gt;Q$4),SUMIFS(Investors!$Q:$Q,Investors!$A:$A,$A248,Investors!$G:$G,$B248),0)</f>
        <v>0</v>
      </c>
      <c r="S248" s="4">
        <f>IF(AND(SUMIFS(Investors!$P:$P,Investors!$A:$A,$A248,Investors!$G:$G,$B248)-$B$2&lt;=S$4,SUMIFS(Investors!$P:$P,Investors!$A:$A,$A248,Investors!$G:$G,$B248)-$B$2&gt;R$4),SUMIFS(Investors!$Q:$Q,Investors!$A:$A,$A248,Investors!$G:$G,$B248),0)</f>
        <v>0</v>
      </c>
      <c r="T248" s="4">
        <f>IF(AND(SUMIFS(Investors!$P:$P,Investors!$A:$A,$A248,Investors!$G:$G,$B248)-$B$2&lt;=T$4,SUMIFS(Investors!$P:$P,Investors!$A:$A,$A248,Investors!$G:$G,$B248)-$B$2&gt;S$4),SUMIFS(Investors!$Q:$Q,Investors!$A:$A,$A248,Investors!$G:$G,$B248),0)</f>
        <v>0</v>
      </c>
      <c r="U248" s="4">
        <f>IF(AND(SUMIFS(Investors!$P:$P,Investors!$A:$A,$A248,Investors!$G:$G,$B248)-$B$2&lt;=U$4,SUMIFS(Investors!$P:$P,Investors!$A:$A,$A248,Investors!$G:$G,$B248)-$B$2&gt;T$4),SUMIFS(Investors!$Q:$Q,Investors!$A:$A,$A248,Investors!$G:$G,$B248),0)</f>
        <v>0</v>
      </c>
      <c r="V248" s="4">
        <f>IF(AND(SUMIFS(Investors!$P:$P,Investors!$A:$A,$A248,Investors!$G:$G,$B248)-$B$2&lt;=V$4,SUMIFS(Investors!$P:$P,Investors!$A:$A,$A248,Investors!$G:$G,$B248)-$B$2&gt;U$4),SUMIFS(Investors!$Q:$Q,Investors!$A:$A,$A248,Investors!$G:$G,$B248),0)</f>
        <v>0</v>
      </c>
      <c r="W248" s="4">
        <f>IF(AND(SUMIFS(Investors!$P:$P,Investors!$A:$A,$A248,Investors!$G:$G,$B248)-$B$2&lt;=W$4,SUMIFS(Investors!$P:$P,Investors!$A:$A,$A248,Investors!$G:$G,$B248)-$B$2&gt;V$4),SUMIFS(Investors!$Q:$Q,Investors!$A:$A,$A248,Investors!$G:$G,$B248),0)</f>
        <v>0</v>
      </c>
      <c r="X248" s="4">
        <f>IF(AND(SUMIFS(Investors!$P:$P,Investors!$A:$A,$A248,Investors!$G:$G,$B248)-$B$2&lt;=X$4,SUMIFS(Investors!$P:$P,Investors!$A:$A,$A248,Investors!$G:$G,$B248)-$B$2&gt;W$4),SUMIFS(Investors!$Q:$Q,Investors!$A:$A,$A248,Investors!$G:$G,$B248),0)</f>
        <v>0</v>
      </c>
      <c r="Y248" s="4">
        <f>IF(AND(SUMIFS(Investors!$P:$P,Investors!$A:$A,$A248,Investors!$G:$G,$B248)-$B$2&lt;=Y$4,SUMIFS(Investors!$P:$P,Investors!$A:$A,$A248,Investors!$G:$G,$B248)-$B$2&gt;X$4),SUMIFS(Investors!$Q:$Q,Investors!$A:$A,$A248,Investors!$G:$G,$B248),0)</f>
        <v>0</v>
      </c>
      <c r="Z248" s="4">
        <f>IF(AND(SUMIFS(Investors!$P:$P,Investors!$A:$A,$A248,Investors!$G:$G,$B248)-$B$2&lt;=Z$4,SUMIFS(Investors!$P:$P,Investors!$A:$A,$A248,Investors!$G:$G,$B248)-$B$2&gt;Y$4),SUMIFS(Investors!$Q:$Q,Investors!$A:$A,$A248,Investors!$G:$G,$B248),0)</f>
        <v>0</v>
      </c>
      <c r="AA248" s="4">
        <f>IF(AND(SUMIFS(Investors!$P:$P,Investors!$A:$A,$A248,Investors!$G:$G,$B248)-$B$2&lt;=AA$4,SUMIFS(Investors!$P:$P,Investors!$A:$A,$A248,Investors!$G:$G,$B248)-$B$2&gt;Z$4),SUMIFS(Investors!$Q:$Q,Investors!$A:$A,$A248,Investors!$G:$G,$B248),0)</f>
        <v>0</v>
      </c>
      <c r="AB248" s="4">
        <f>IF(AND(SUMIFS(Investors!$P:$P,Investors!$A:$A,$A248,Investors!$G:$G,$B248)-$B$2&lt;=AB$4,SUMIFS(Investors!$P:$P,Investors!$A:$A,$A248,Investors!$G:$G,$B248)-$B$2&gt;AA$4),SUMIFS(Investors!$Q:$Q,Investors!$A:$A,$A248,Investors!$G:$G,$B248),0)</f>
        <v>0</v>
      </c>
      <c r="AC248" s="4">
        <f>IF(AND(SUMIFS(Investors!$P:$P,Investors!$A:$A,$A248,Investors!$G:$G,$B248)-$B$2&lt;=AC$4,SUMIFS(Investors!$P:$P,Investors!$A:$A,$A248,Investors!$G:$G,$B248)-$B$2&gt;AB$4),SUMIFS(Investors!$Q:$Q,Investors!$A:$A,$A248,Investors!$G:$G,$B248),0)</f>
        <v>0</v>
      </c>
    </row>
    <row r="249" spans="1:29">
      <c r="A249" t="s">
        <v>515</v>
      </c>
      <c r="B249" t="s">
        <v>186</v>
      </c>
      <c r="C249" s="4">
        <f t="shared" si="4"/>
        <v>670438.35616438359</v>
      </c>
      <c r="E249" s="4">
        <f>IF(AND(SUMIFS(Investors!$P:$P,Investors!$A:$A,$A249,Investors!$G:$G,$B249)-$B$2&lt;=E$4,SUMIFS(Investors!$P:$P,Investors!$A:$A,$A249,Investors!$G:$G,$B249)-$B$2&gt;D$4),SUMIFS(Investors!$Q:$Q,Investors!$A:$A,$A249,Investors!$G:$G,$B249),0)</f>
        <v>0</v>
      </c>
      <c r="F249" s="4">
        <f>IF(AND(SUMIFS(Investors!$P:$P,Investors!$A:$A,$A249,Investors!$G:$G,$B249)-$B$2&lt;=F$4,SUMIFS(Investors!$P:$P,Investors!$A:$A,$A249,Investors!$G:$G,$B249)-$B$2&gt;E$4),SUMIFS(Investors!$Q:$Q,Investors!$A:$A,$A249,Investors!$G:$G,$B249),0)</f>
        <v>0</v>
      </c>
      <c r="G249" s="4">
        <f>IF(AND(SUMIFS(Investors!$P:$P,Investors!$A:$A,$A249,Investors!$G:$G,$B249)-$B$2&lt;=G$4,SUMIFS(Investors!$P:$P,Investors!$A:$A,$A249,Investors!$G:$G,$B249)-$B$2&gt;F$4),SUMIFS(Investors!$Q:$Q,Investors!$A:$A,$A249,Investors!$G:$G,$B249),0)</f>
        <v>0</v>
      </c>
      <c r="H249" s="4">
        <f>IF(AND(SUMIFS(Investors!$P:$P,Investors!$A:$A,$A249,Investors!$G:$G,$B249)-$B$2&lt;=H$4,SUMIFS(Investors!$P:$P,Investors!$A:$A,$A249,Investors!$G:$G,$B249)-$B$2&gt;G$4),SUMIFS(Investors!$Q:$Q,Investors!$A:$A,$A249,Investors!$G:$G,$B249),0)</f>
        <v>0</v>
      </c>
      <c r="I249" s="4">
        <f>IF(AND(SUMIFS(Investors!$P:$P,Investors!$A:$A,$A249,Investors!$G:$G,$B249)-$B$2&lt;=I$4,SUMIFS(Investors!$P:$P,Investors!$A:$A,$A249,Investors!$G:$G,$B249)-$B$2&gt;H$4),SUMIFS(Investors!$Q:$Q,Investors!$A:$A,$A249,Investors!$G:$G,$B249),0)</f>
        <v>0</v>
      </c>
      <c r="J249" s="4">
        <f>IF(AND(SUMIFS(Investors!$P:$P,Investors!$A:$A,$A249,Investors!$G:$G,$B249)-$B$2&lt;=J$4,SUMIFS(Investors!$P:$P,Investors!$A:$A,$A249,Investors!$G:$G,$B249)-$B$2&gt;I$4),SUMIFS(Investors!$Q:$Q,Investors!$A:$A,$A249,Investors!$G:$G,$B249),0)</f>
        <v>0</v>
      </c>
      <c r="K249" s="4">
        <f>IF(AND(SUMIFS(Investors!$P:$P,Investors!$A:$A,$A249,Investors!$G:$G,$B249)-$B$2&lt;=K$4,SUMIFS(Investors!$P:$P,Investors!$A:$A,$A249,Investors!$G:$G,$B249)-$B$2&gt;J$4),SUMIFS(Investors!$Q:$Q,Investors!$A:$A,$A249,Investors!$G:$G,$B249),0)</f>
        <v>670438.35616438359</v>
      </c>
      <c r="L249" s="4">
        <f>IF(AND(SUMIFS(Investors!$P:$P,Investors!$A:$A,$A249,Investors!$G:$G,$B249)-$B$2&lt;=L$4,SUMIFS(Investors!$P:$P,Investors!$A:$A,$A249,Investors!$G:$G,$B249)-$B$2&gt;K$4),SUMIFS(Investors!$Q:$Q,Investors!$A:$A,$A249,Investors!$G:$G,$B249),0)</f>
        <v>0</v>
      </c>
      <c r="M249" s="4">
        <f>IF(AND(SUMIFS(Investors!$P:$P,Investors!$A:$A,$A249,Investors!$G:$G,$B249)-$B$2&lt;=M$4,SUMIFS(Investors!$P:$P,Investors!$A:$A,$A249,Investors!$G:$G,$B249)-$B$2&gt;L$4),SUMIFS(Investors!$Q:$Q,Investors!$A:$A,$A249,Investors!$G:$G,$B249),0)</f>
        <v>0</v>
      </c>
      <c r="N249" s="4">
        <f>IF(AND(SUMIFS(Investors!$P:$P,Investors!$A:$A,$A249,Investors!$G:$G,$B249)-$B$2&lt;=N$4,SUMIFS(Investors!$P:$P,Investors!$A:$A,$A249,Investors!$G:$G,$B249)-$B$2&gt;M$4),SUMIFS(Investors!$Q:$Q,Investors!$A:$A,$A249,Investors!$G:$G,$B249),0)</f>
        <v>0</v>
      </c>
      <c r="O249" s="4">
        <f>IF(AND(SUMIFS(Investors!$P:$P,Investors!$A:$A,$A249,Investors!$G:$G,$B249)-$B$2&lt;=O$4,SUMIFS(Investors!$P:$P,Investors!$A:$A,$A249,Investors!$G:$G,$B249)-$B$2&gt;N$4),SUMIFS(Investors!$Q:$Q,Investors!$A:$A,$A249,Investors!$G:$G,$B249),0)</f>
        <v>0</v>
      </c>
      <c r="P249" s="4">
        <f>IF(AND(SUMIFS(Investors!$P:$P,Investors!$A:$A,$A249,Investors!$G:$G,$B249)-$B$2&lt;=P$4,SUMIFS(Investors!$P:$P,Investors!$A:$A,$A249,Investors!$G:$G,$B249)-$B$2&gt;O$4),SUMIFS(Investors!$Q:$Q,Investors!$A:$A,$A249,Investors!$G:$G,$B249),0)</f>
        <v>0</v>
      </c>
      <c r="Q249" s="4">
        <f>IF(AND(SUMIFS(Investors!$P:$P,Investors!$A:$A,$A249,Investors!$G:$G,$B249)-$B$2&lt;=Q$4,SUMIFS(Investors!$P:$P,Investors!$A:$A,$A249,Investors!$G:$G,$B249)-$B$2&gt;P$4),SUMIFS(Investors!$Q:$Q,Investors!$A:$A,$A249,Investors!$G:$G,$B249),0)</f>
        <v>0</v>
      </c>
      <c r="R249" s="4">
        <f>IF(AND(SUMIFS(Investors!$P:$P,Investors!$A:$A,$A249,Investors!$G:$G,$B249)-$B$2&lt;=R$4,SUMIFS(Investors!$P:$P,Investors!$A:$A,$A249,Investors!$G:$G,$B249)-$B$2&gt;Q$4),SUMIFS(Investors!$Q:$Q,Investors!$A:$A,$A249,Investors!$G:$G,$B249),0)</f>
        <v>0</v>
      </c>
      <c r="S249" s="4">
        <f>IF(AND(SUMIFS(Investors!$P:$P,Investors!$A:$A,$A249,Investors!$G:$G,$B249)-$B$2&lt;=S$4,SUMIFS(Investors!$P:$P,Investors!$A:$A,$A249,Investors!$G:$G,$B249)-$B$2&gt;R$4),SUMIFS(Investors!$Q:$Q,Investors!$A:$A,$A249,Investors!$G:$G,$B249),0)</f>
        <v>0</v>
      </c>
      <c r="T249" s="4">
        <f>IF(AND(SUMIFS(Investors!$P:$P,Investors!$A:$A,$A249,Investors!$G:$G,$B249)-$B$2&lt;=T$4,SUMIFS(Investors!$P:$P,Investors!$A:$A,$A249,Investors!$G:$G,$B249)-$B$2&gt;S$4),SUMIFS(Investors!$Q:$Q,Investors!$A:$A,$A249,Investors!$G:$G,$B249),0)</f>
        <v>0</v>
      </c>
      <c r="U249" s="4">
        <f>IF(AND(SUMIFS(Investors!$P:$P,Investors!$A:$A,$A249,Investors!$G:$G,$B249)-$B$2&lt;=U$4,SUMIFS(Investors!$P:$P,Investors!$A:$A,$A249,Investors!$G:$G,$B249)-$B$2&gt;T$4),SUMIFS(Investors!$Q:$Q,Investors!$A:$A,$A249,Investors!$G:$G,$B249),0)</f>
        <v>0</v>
      </c>
      <c r="V249" s="4">
        <f>IF(AND(SUMIFS(Investors!$P:$P,Investors!$A:$A,$A249,Investors!$G:$G,$B249)-$B$2&lt;=V$4,SUMIFS(Investors!$P:$P,Investors!$A:$A,$A249,Investors!$G:$G,$B249)-$B$2&gt;U$4),SUMIFS(Investors!$Q:$Q,Investors!$A:$A,$A249,Investors!$G:$G,$B249),0)</f>
        <v>0</v>
      </c>
      <c r="W249" s="4">
        <f>IF(AND(SUMIFS(Investors!$P:$P,Investors!$A:$A,$A249,Investors!$G:$G,$B249)-$B$2&lt;=W$4,SUMIFS(Investors!$P:$P,Investors!$A:$A,$A249,Investors!$G:$G,$B249)-$B$2&gt;V$4),SUMIFS(Investors!$Q:$Q,Investors!$A:$A,$A249,Investors!$G:$G,$B249),0)</f>
        <v>0</v>
      </c>
      <c r="X249" s="4">
        <f>IF(AND(SUMIFS(Investors!$P:$P,Investors!$A:$A,$A249,Investors!$G:$G,$B249)-$B$2&lt;=X$4,SUMIFS(Investors!$P:$P,Investors!$A:$A,$A249,Investors!$G:$G,$B249)-$B$2&gt;W$4),SUMIFS(Investors!$Q:$Q,Investors!$A:$A,$A249,Investors!$G:$G,$B249),0)</f>
        <v>0</v>
      </c>
      <c r="Y249" s="4">
        <f>IF(AND(SUMIFS(Investors!$P:$P,Investors!$A:$A,$A249,Investors!$G:$G,$B249)-$B$2&lt;=Y$4,SUMIFS(Investors!$P:$P,Investors!$A:$A,$A249,Investors!$G:$G,$B249)-$B$2&gt;X$4),SUMIFS(Investors!$Q:$Q,Investors!$A:$A,$A249,Investors!$G:$G,$B249),0)</f>
        <v>0</v>
      </c>
      <c r="Z249" s="4">
        <f>IF(AND(SUMIFS(Investors!$P:$P,Investors!$A:$A,$A249,Investors!$G:$G,$B249)-$B$2&lt;=Z$4,SUMIFS(Investors!$P:$P,Investors!$A:$A,$A249,Investors!$G:$G,$B249)-$B$2&gt;Y$4),SUMIFS(Investors!$Q:$Q,Investors!$A:$A,$A249,Investors!$G:$G,$B249),0)</f>
        <v>0</v>
      </c>
      <c r="AA249" s="4">
        <f>IF(AND(SUMIFS(Investors!$P:$P,Investors!$A:$A,$A249,Investors!$G:$G,$B249)-$B$2&lt;=AA$4,SUMIFS(Investors!$P:$P,Investors!$A:$A,$A249,Investors!$G:$G,$B249)-$B$2&gt;Z$4),SUMIFS(Investors!$Q:$Q,Investors!$A:$A,$A249,Investors!$G:$G,$B249),0)</f>
        <v>0</v>
      </c>
      <c r="AB249" s="4">
        <f>IF(AND(SUMIFS(Investors!$P:$P,Investors!$A:$A,$A249,Investors!$G:$G,$B249)-$B$2&lt;=AB$4,SUMIFS(Investors!$P:$P,Investors!$A:$A,$A249,Investors!$G:$G,$B249)-$B$2&gt;AA$4),SUMIFS(Investors!$Q:$Q,Investors!$A:$A,$A249,Investors!$G:$G,$B249),0)</f>
        <v>0</v>
      </c>
      <c r="AC249" s="4">
        <f>IF(AND(SUMIFS(Investors!$P:$P,Investors!$A:$A,$A249,Investors!$G:$G,$B249)-$B$2&lt;=AC$4,SUMIFS(Investors!$P:$P,Investors!$A:$A,$A249,Investors!$G:$G,$B249)-$B$2&gt;AB$4),SUMIFS(Investors!$Q:$Q,Investors!$A:$A,$A249,Investors!$G:$G,$B249),0)</f>
        <v>0</v>
      </c>
    </row>
    <row r="250" spans="1:29">
      <c r="A250" t="s">
        <v>518</v>
      </c>
      <c r="B250" t="s">
        <v>30</v>
      </c>
      <c r="C250" s="4">
        <f t="shared" si="4"/>
        <v>0</v>
      </c>
      <c r="E250" s="4">
        <f>IF(AND(SUMIFS(Investors!$P:$P,Investors!$A:$A,$A250,Investors!$G:$G,$B250)-$B$2&lt;=E$4,SUMIFS(Investors!$P:$P,Investors!$A:$A,$A250,Investors!$G:$G,$B250)-$B$2&gt;D$4),SUMIFS(Investors!$Q:$Q,Investors!$A:$A,$A250,Investors!$G:$G,$B250),0)</f>
        <v>0</v>
      </c>
      <c r="F250" s="4">
        <f>IF(AND(SUMIFS(Investors!$P:$P,Investors!$A:$A,$A250,Investors!$G:$G,$B250)-$B$2&lt;=F$4,SUMIFS(Investors!$P:$P,Investors!$A:$A,$A250,Investors!$G:$G,$B250)-$B$2&gt;E$4),SUMIFS(Investors!$Q:$Q,Investors!$A:$A,$A250,Investors!$G:$G,$B250),0)</f>
        <v>0</v>
      </c>
      <c r="G250" s="4">
        <f>IF(AND(SUMIFS(Investors!$P:$P,Investors!$A:$A,$A250,Investors!$G:$G,$B250)-$B$2&lt;=G$4,SUMIFS(Investors!$P:$P,Investors!$A:$A,$A250,Investors!$G:$G,$B250)-$B$2&gt;F$4),SUMIFS(Investors!$Q:$Q,Investors!$A:$A,$A250,Investors!$G:$G,$B250),0)</f>
        <v>0</v>
      </c>
      <c r="H250" s="4">
        <f>IF(AND(SUMIFS(Investors!$P:$P,Investors!$A:$A,$A250,Investors!$G:$G,$B250)-$B$2&lt;=H$4,SUMIFS(Investors!$P:$P,Investors!$A:$A,$A250,Investors!$G:$G,$B250)-$B$2&gt;G$4),SUMIFS(Investors!$Q:$Q,Investors!$A:$A,$A250,Investors!$G:$G,$B250),0)</f>
        <v>0</v>
      </c>
      <c r="I250" s="4">
        <f>IF(AND(SUMIFS(Investors!$P:$P,Investors!$A:$A,$A250,Investors!$G:$G,$B250)-$B$2&lt;=I$4,SUMIFS(Investors!$P:$P,Investors!$A:$A,$A250,Investors!$G:$G,$B250)-$B$2&gt;H$4),SUMIFS(Investors!$Q:$Q,Investors!$A:$A,$A250,Investors!$G:$G,$B250),0)</f>
        <v>0</v>
      </c>
      <c r="J250" s="4">
        <f>IF(AND(SUMIFS(Investors!$P:$P,Investors!$A:$A,$A250,Investors!$G:$G,$B250)-$B$2&lt;=J$4,SUMIFS(Investors!$P:$P,Investors!$A:$A,$A250,Investors!$G:$G,$B250)-$B$2&gt;I$4),SUMIFS(Investors!$Q:$Q,Investors!$A:$A,$A250,Investors!$G:$G,$B250),0)</f>
        <v>0</v>
      </c>
      <c r="K250" s="4">
        <f>IF(AND(SUMIFS(Investors!$P:$P,Investors!$A:$A,$A250,Investors!$G:$G,$B250)-$B$2&lt;=K$4,SUMIFS(Investors!$P:$P,Investors!$A:$A,$A250,Investors!$G:$G,$B250)-$B$2&gt;J$4),SUMIFS(Investors!$Q:$Q,Investors!$A:$A,$A250,Investors!$G:$G,$B250),0)</f>
        <v>0</v>
      </c>
      <c r="L250" s="4">
        <f>IF(AND(SUMIFS(Investors!$P:$P,Investors!$A:$A,$A250,Investors!$G:$G,$B250)-$B$2&lt;=L$4,SUMIFS(Investors!$P:$P,Investors!$A:$A,$A250,Investors!$G:$G,$B250)-$B$2&gt;K$4),SUMIFS(Investors!$Q:$Q,Investors!$A:$A,$A250,Investors!$G:$G,$B250),0)</f>
        <v>0</v>
      </c>
      <c r="M250" s="4">
        <f>IF(AND(SUMIFS(Investors!$P:$P,Investors!$A:$A,$A250,Investors!$G:$G,$B250)-$B$2&lt;=M$4,SUMIFS(Investors!$P:$P,Investors!$A:$A,$A250,Investors!$G:$G,$B250)-$B$2&gt;L$4),SUMIFS(Investors!$Q:$Q,Investors!$A:$A,$A250,Investors!$G:$G,$B250),0)</f>
        <v>0</v>
      </c>
      <c r="N250" s="4">
        <f>IF(AND(SUMIFS(Investors!$P:$P,Investors!$A:$A,$A250,Investors!$G:$G,$B250)-$B$2&lt;=N$4,SUMIFS(Investors!$P:$P,Investors!$A:$A,$A250,Investors!$G:$G,$B250)-$B$2&gt;M$4),SUMIFS(Investors!$Q:$Q,Investors!$A:$A,$A250,Investors!$G:$G,$B250),0)</f>
        <v>0</v>
      </c>
      <c r="O250" s="4">
        <f>IF(AND(SUMIFS(Investors!$P:$P,Investors!$A:$A,$A250,Investors!$G:$G,$B250)-$B$2&lt;=O$4,SUMIFS(Investors!$P:$P,Investors!$A:$A,$A250,Investors!$G:$G,$B250)-$B$2&gt;N$4),SUMIFS(Investors!$Q:$Q,Investors!$A:$A,$A250,Investors!$G:$G,$B250),0)</f>
        <v>0</v>
      </c>
      <c r="P250" s="4">
        <f>IF(AND(SUMIFS(Investors!$P:$P,Investors!$A:$A,$A250,Investors!$G:$G,$B250)-$B$2&lt;=P$4,SUMIFS(Investors!$P:$P,Investors!$A:$A,$A250,Investors!$G:$G,$B250)-$B$2&gt;O$4),SUMIFS(Investors!$Q:$Q,Investors!$A:$A,$A250,Investors!$G:$G,$B250),0)</f>
        <v>0</v>
      </c>
      <c r="Q250" s="4">
        <f>IF(AND(SUMIFS(Investors!$P:$P,Investors!$A:$A,$A250,Investors!$G:$G,$B250)-$B$2&lt;=Q$4,SUMIFS(Investors!$P:$P,Investors!$A:$A,$A250,Investors!$G:$G,$B250)-$B$2&gt;P$4),SUMIFS(Investors!$Q:$Q,Investors!$A:$A,$A250,Investors!$G:$G,$B250),0)</f>
        <v>0</v>
      </c>
      <c r="R250" s="4">
        <f>IF(AND(SUMIFS(Investors!$P:$P,Investors!$A:$A,$A250,Investors!$G:$G,$B250)-$B$2&lt;=R$4,SUMIFS(Investors!$P:$P,Investors!$A:$A,$A250,Investors!$G:$G,$B250)-$B$2&gt;Q$4),SUMIFS(Investors!$Q:$Q,Investors!$A:$A,$A250,Investors!$G:$G,$B250),0)</f>
        <v>0</v>
      </c>
      <c r="S250" s="4">
        <f>IF(AND(SUMIFS(Investors!$P:$P,Investors!$A:$A,$A250,Investors!$G:$G,$B250)-$B$2&lt;=S$4,SUMIFS(Investors!$P:$P,Investors!$A:$A,$A250,Investors!$G:$G,$B250)-$B$2&gt;R$4),SUMIFS(Investors!$Q:$Q,Investors!$A:$A,$A250,Investors!$G:$G,$B250),0)</f>
        <v>0</v>
      </c>
      <c r="T250" s="4">
        <f>IF(AND(SUMIFS(Investors!$P:$P,Investors!$A:$A,$A250,Investors!$G:$G,$B250)-$B$2&lt;=T$4,SUMIFS(Investors!$P:$P,Investors!$A:$A,$A250,Investors!$G:$G,$B250)-$B$2&gt;S$4),SUMIFS(Investors!$Q:$Q,Investors!$A:$A,$A250,Investors!$G:$G,$B250),0)</f>
        <v>0</v>
      </c>
      <c r="U250" s="4">
        <f>IF(AND(SUMIFS(Investors!$P:$P,Investors!$A:$A,$A250,Investors!$G:$G,$B250)-$B$2&lt;=U$4,SUMIFS(Investors!$P:$P,Investors!$A:$A,$A250,Investors!$G:$G,$B250)-$B$2&gt;T$4),SUMIFS(Investors!$Q:$Q,Investors!$A:$A,$A250,Investors!$G:$G,$B250),0)</f>
        <v>0</v>
      </c>
      <c r="V250" s="4">
        <f>IF(AND(SUMIFS(Investors!$P:$P,Investors!$A:$A,$A250,Investors!$G:$G,$B250)-$B$2&lt;=V$4,SUMIFS(Investors!$P:$P,Investors!$A:$A,$A250,Investors!$G:$G,$B250)-$B$2&gt;U$4),SUMIFS(Investors!$Q:$Q,Investors!$A:$A,$A250,Investors!$G:$G,$B250),0)</f>
        <v>0</v>
      </c>
      <c r="W250" s="4">
        <f>IF(AND(SUMIFS(Investors!$P:$P,Investors!$A:$A,$A250,Investors!$G:$G,$B250)-$B$2&lt;=W$4,SUMIFS(Investors!$P:$P,Investors!$A:$A,$A250,Investors!$G:$G,$B250)-$B$2&gt;V$4),SUMIFS(Investors!$Q:$Q,Investors!$A:$A,$A250,Investors!$G:$G,$B250),0)</f>
        <v>0</v>
      </c>
      <c r="X250" s="4">
        <f>IF(AND(SUMIFS(Investors!$P:$P,Investors!$A:$A,$A250,Investors!$G:$G,$B250)-$B$2&lt;=X$4,SUMIFS(Investors!$P:$P,Investors!$A:$A,$A250,Investors!$G:$G,$B250)-$B$2&gt;W$4),SUMIFS(Investors!$Q:$Q,Investors!$A:$A,$A250,Investors!$G:$G,$B250),0)</f>
        <v>0</v>
      </c>
      <c r="Y250" s="4">
        <f>IF(AND(SUMIFS(Investors!$P:$P,Investors!$A:$A,$A250,Investors!$G:$G,$B250)-$B$2&lt;=Y$4,SUMIFS(Investors!$P:$P,Investors!$A:$A,$A250,Investors!$G:$G,$B250)-$B$2&gt;X$4),SUMIFS(Investors!$Q:$Q,Investors!$A:$A,$A250,Investors!$G:$G,$B250),0)</f>
        <v>0</v>
      </c>
      <c r="Z250" s="4">
        <f>IF(AND(SUMIFS(Investors!$P:$P,Investors!$A:$A,$A250,Investors!$G:$G,$B250)-$B$2&lt;=Z$4,SUMIFS(Investors!$P:$P,Investors!$A:$A,$A250,Investors!$G:$G,$B250)-$B$2&gt;Y$4),SUMIFS(Investors!$Q:$Q,Investors!$A:$A,$A250,Investors!$G:$G,$B250),0)</f>
        <v>0</v>
      </c>
      <c r="AA250" s="4">
        <f>IF(AND(SUMIFS(Investors!$P:$P,Investors!$A:$A,$A250,Investors!$G:$G,$B250)-$B$2&lt;=AA$4,SUMIFS(Investors!$P:$P,Investors!$A:$A,$A250,Investors!$G:$G,$B250)-$B$2&gt;Z$4),SUMIFS(Investors!$Q:$Q,Investors!$A:$A,$A250,Investors!$G:$G,$B250),0)</f>
        <v>0</v>
      </c>
      <c r="AB250" s="4">
        <f>IF(AND(SUMIFS(Investors!$P:$P,Investors!$A:$A,$A250,Investors!$G:$G,$B250)-$B$2&lt;=AB$4,SUMIFS(Investors!$P:$P,Investors!$A:$A,$A250,Investors!$G:$G,$B250)-$B$2&gt;AA$4),SUMIFS(Investors!$Q:$Q,Investors!$A:$A,$A250,Investors!$G:$G,$B250),0)</f>
        <v>0</v>
      </c>
      <c r="AC250" s="4">
        <f>IF(AND(SUMIFS(Investors!$P:$P,Investors!$A:$A,$A250,Investors!$G:$G,$B250)-$B$2&lt;=AC$4,SUMIFS(Investors!$P:$P,Investors!$A:$A,$A250,Investors!$G:$G,$B250)-$B$2&gt;AB$4),SUMIFS(Investors!$Q:$Q,Investors!$A:$A,$A250,Investors!$G:$G,$B250),0)</f>
        <v>0</v>
      </c>
    </row>
    <row r="251" spans="1:29">
      <c r="A251" t="s">
        <v>518</v>
      </c>
      <c r="B251" t="s">
        <v>46</v>
      </c>
      <c r="C251" s="4">
        <f t="shared" si="4"/>
        <v>0</v>
      </c>
      <c r="E251" s="4">
        <f>IF(AND(SUMIFS(Investors!$P:$P,Investors!$A:$A,$A251,Investors!$G:$G,$B251)-$B$2&lt;=E$4,SUMIFS(Investors!$P:$P,Investors!$A:$A,$A251,Investors!$G:$G,$B251)-$B$2&gt;D$4),SUMIFS(Investors!$Q:$Q,Investors!$A:$A,$A251,Investors!$G:$G,$B251),0)</f>
        <v>0</v>
      </c>
      <c r="F251" s="4">
        <f>IF(AND(SUMIFS(Investors!$P:$P,Investors!$A:$A,$A251,Investors!$G:$G,$B251)-$B$2&lt;=F$4,SUMIFS(Investors!$P:$P,Investors!$A:$A,$A251,Investors!$G:$G,$B251)-$B$2&gt;E$4),SUMIFS(Investors!$Q:$Q,Investors!$A:$A,$A251,Investors!$G:$G,$B251),0)</f>
        <v>0</v>
      </c>
      <c r="G251" s="4">
        <f>IF(AND(SUMIFS(Investors!$P:$P,Investors!$A:$A,$A251,Investors!$G:$G,$B251)-$B$2&lt;=G$4,SUMIFS(Investors!$P:$P,Investors!$A:$A,$A251,Investors!$G:$G,$B251)-$B$2&gt;F$4),SUMIFS(Investors!$Q:$Q,Investors!$A:$A,$A251,Investors!$G:$G,$B251),0)</f>
        <v>0</v>
      </c>
      <c r="H251" s="4">
        <f>IF(AND(SUMIFS(Investors!$P:$P,Investors!$A:$A,$A251,Investors!$G:$G,$B251)-$B$2&lt;=H$4,SUMIFS(Investors!$P:$P,Investors!$A:$A,$A251,Investors!$G:$G,$B251)-$B$2&gt;G$4),SUMIFS(Investors!$Q:$Q,Investors!$A:$A,$A251,Investors!$G:$G,$B251),0)</f>
        <v>0</v>
      </c>
      <c r="I251" s="4">
        <f>IF(AND(SUMIFS(Investors!$P:$P,Investors!$A:$A,$A251,Investors!$G:$G,$B251)-$B$2&lt;=I$4,SUMIFS(Investors!$P:$P,Investors!$A:$A,$A251,Investors!$G:$G,$B251)-$B$2&gt;H$4),SUMIFS(Investors!$Q:$Q,Investors!$A:$A,$A251,Investors!$G:$G,$B251),0)</f>
        <v>0</v>
      </c>
      <c r="J251" s="4">
        <f>IF(AND(SUMIFS(Investors!$P:$P,Investors!$A:$A,$A251,Investors!$G:$G,$B251)-$B$2&lt;=J$4,SUMIFS(Investors!$P:$P,Investors!$A:$A,$A251,Investors!$G:$G,$B251)-$B$2&gt;I$4),SUMIFS(Investors!$Q:$Q,Investors!$A:$A,$A251,Investors!$G:$G,$B251),0)</f>
        <v>0</v>
      </c>
      <c r="K251" s="4">
        <f>IF(AND(SUMIFS(Investors!$P:$P,Investors!$A:$A,$A251,Investors!$G:$G,$B251)-$B$2&lt;=K$4,SUMIFS(Investors!$P:$P,Investors!$A:$A,$A251,Investors!$G:$G,$B251)-$B$2&gt;J$4),SUMIFS(Investors!$Q:$Q,Investors!$A:$A,$A251,Investors!$G:$G,$B251),0)</f>
        <v>0</v>
      </c>
      <c r="L251" s="4">
        <f>IF(AND(SUMIFS(Investors!$P:$P,Investors!$A:$A,$A251,Investors!$G:$G,$B251)-$B$2&lt;=L$4,SUMIFS(Investors!$P:$P,Investors!$A:$A,$A251,Investors!$G:$G,$B251)-$B$2&gt;K$4),SUMIFS(Investors!$Q:$Q,Investors!$A:$A,$A251,Investors!$G:$G,$B251),0)</f>
        <v>0</v>
      </c>
      <c r="M251" s="4">
        <f>IF(AND(SUMIFS(Investors!$P:$P,Investors!$A:$A,$A251,Investors!$G:$G,$B251)-$B$2&lt;=M$4,SUMIFS(Investors!$P:$P,Investors!$A:$A,$A251,Investors!$G:$G,$B251)-$B$2&gt;L$4),SUMIFS(Investors!$Q:$Q,Investors!$A:$A,$A251,Investors!$G:$G,$B251),0)</f>
        <v>0</v>
      </c>
      <c r="N251" s="4">
        <f>IF(AND(SUMIFS(Investors!$P:$P,Investors!$A:$A,$A251,Investors!$G:$G,$B251)-$B$2&lt;=N$4,SUMIFS(Investors!$P:$P,Investors!$A:$A,$A251,Investors!$G:$G,$B251)-$B$2&gt;M$4),SUMIFS(Investors!$Q:$Q,Investors!$A:$A,$A251,Investors!$G:$G,$B251),0)</f>
        <v>0</v>
      </c>
      <c r="O251" s="4">
        <f>IF(AND(SUMIFS(Investors!$P:$P,Investors!$A:$A,$A251,Investors!$G:$G,$B251)-$B$2&lt;=O$4,SUMIFS(Investors!$P:$P,Investors!$A:$A,$A251,Investors!$G:$G,$B251)-$B$2&gt;N$4),SUMIFS(Investors!$Q:$Q,Investors!$A:$A,$A251,Investors!$G:$G,$B251),0)</f>
        <v>0</v>
      </c>
      <c r="P251" s="4">
        <f>IF(AND(SUMIFS(Investors!$P:$P,Investors!$A:$A,$A251,Investors!$G:$G,$B251)-$B$2&lt;=P$4,SUMIFS(Investors!$P:$P,Investors!$A:$A,$A251,Investors!$G:$G,$B251)-$B$2&gt;O$4),SUMIFS(Investors!$Q:$Q,Investors!$A:$A,$A251,Investors!$G:$G,$B251),0)</f>
        <v>0</v>
      </c>
      <c r="Q251" s="4">
        <f>IF(AND(SUMIFS(Investors!$P:$P,Investors!$A:$A,$A251,Investors!$G:$G,$B251)-$B$2&lt;=Q$4,SUMIFS(Investors!$P:$P,Investors!$A:$A,$A251,Investors!$G:$G,$B251)-$B$2&gt;P$4),SUMIFS(Investors!$Q:$Q,Investors!$A:$A,$A251,Investors!$G:$G,$B251),0)</f>
        <v>0</v>
      </c>
      <c r="R251" s="4">
        <f>IF(AND(SUMIFS(Investors!$P:$P,Investors!$A:$A,$A251,Investors!$G:$G,$B251)-$B$2&lt;=R$4,SUMIFS(Investors!$P:$P,Investors!$A:$A,$A251,Investors!$G:$G,$B251)-$B$2&gt;Q$4),SUMIFS(Investors!$Q:$Q,Investors!$A:$A,$A251,Investors!$G:$G,$B251),0)</f>
        <v>0</v>
      </c>
      <c r="S251" s="4">
        <f>IF(AND(SUMIFS(Investors!$P:$P,Investors!$A:$A,$A251,Investors!$G:$G,$B251)-$B$2&lt;=S$4,SUMIFS(Investors!$P:$P,Investors!$A:$A,$A251,Investors!$G:$G,$B251)-$B$2&gt;R$4),SUMIFS(Investors!$Q:$Q,Investors!$A:$A,$A251,Investors!$G:$G,$B251),0)</f>
        <v>0</v>
      </c>
      <c r="T251" s="4">
        <f>IF(AND(SUMIFS(Investors!$P:$P,Investors!$A:$A,$A251,Investors!$G:$G,$B251)-$B$2&lt;=T$4,SUMIFS(Investors!$P:$P,Investors!$A:$A,$A251,Investors!$G:$G,$B251)-$B$2&gt;S$4),SUMIFS(Investors!$Q:$Q,Investors!$A:$A,$A251,Investors!$G:$G,$B251),0)</f>
        <v>0</v>
      </c>
      <c r="U251" s="4">
        <f>IF(AND(SUMIFS(Investors!$P:$P,Investors!$A:$A,$A251,Investors!$G:$G,$B251)-$B$2&lt;=U$4,SUMIFS(Investors!$P:$P,Investors!$A:$A,$A251,Investors!$G:$G,$B251)-$B$2&gt;T$4),SUMIFS(Investors!$Q:$Q,Investors!$A:$A,$A251,Investors!$G:$G,$B251),0)</f>
        <v>0</v>
      </c>
      <c r="V251" s="4">
        <f>IF(AND(SUMIFS(Investors!$P:$P,Investors!$A:$A,$A251,Investors!$G:$G,$B251)-$B$2&lt;=V$4,SUMIFS(Investors!$P:$P,Investors!$A:$A,$A251,Investors!$G:$G,$B251)-$B$2&gt;U$4),SUMIFS(Investors!$Q:$Q,Investors!$A:$A,$A251,Investors!$G:$G,$B251),0)</f>
        <v>0</v>
      </c>
      <c r="W251" s="4">
        <f>IF(AND(SUMIFS(Investors!$P:$P,Investors!$A:$A,$A251,Investors!$G:$G,$B251)-$B$2&lt;=W$4,SUMIFS(Investors!$P:$P,Investors!$A:$A,$A251,Investors!$G:$G,$B251)-$B$2&gt;V$4),SUMIFS(Investors!$Q:$Q,Investors!$A:$A,$A251,Investors!$G:$G,$B251),0)</f>
        <v>0</v>
      </c>
      <c r="X251" s="4">
        <f>IF(AND(SUMIFS(Investors!$P:$P,Investors!$A:$A,$A251,Investors!$G:$G,$B251)-$B$2&lt;=X$4,SUMIFS(Investors!$P:$P,Investors!$A:$A,$A251,Investors!$G:$G,$B251)-$B$2&gt;W$4),SUMIFS(Investors!$Q:$Q,Investors!$A:$A,$A251,Investors!$G:$G,$B251),0)</f>
        <v>0</v>
      </c>
      <c r="Y251" s="4">
        <f>IF(AND(SUMIFS(Investors!$P:$P,Investors!$A:$A,$A251,Investors!$G:$G,$B251)-$B$2&lt;=Y$4,SUMIFS(Investors!$P:$P,Investors!$A:$A,$A251,Investors!$G:$G,$B251)-$B$2&gt;X$4),SUMIFS(Investors!$Q:$Q,Investors!$A:$A,$A251,Investors!$G:$G,$B251),0)</f>
        <v>0</v>
      </c>
      <c r="Z251" s="4">
        <f>IF(AND(SUMIFS(Investors!$P:$P,Investors!$A:$A,$A251,Investors!$G:$G,$B251)-$B$2&lt;=Z$4,SUMIFS(Investors!$P:$P,Investors!$A:$A,$A251,Investors!$G:$G,$B251)-$B$2&gt;Y$4),SUMIFS(Investors!$Q:$Q,Investors!$A:$A,$A251,Investors!$G:$G,$B251),0)</f>
        <v>0</v>
      </c>
      <c r="AA251" s="4">
        <f>IF(AND(SUMIFS(Investors!$P:$P,Investors!$A:$A,$A251,Investors!$G:$G,$B251)-$B$2&lt;=AA$4,SUMIFS(Investors!$P:$P,Investors!$A:$A,$A251,Investors!$G:$G,$B251)-$B$2&gt;Z$4),SUMIFS(Investors!$Q:$Q,Investors!$A:$A,$A251,Investors!$G:$G,$B251),0)</f>
        <v>0</v>
      </c>
      <c r="AB251" s="4">
        <f>IF(AND(SUMIFS(Investors!$P:$P,Investors!$A:$A,$A251,Investors!$G:$G,$B251)-$B$2&lt;=AB$4,SUMIFS(Investors!$P:$P,Investors!$A:$A,$A251,Investors!$G:$G,$B251)-$B$2&gt;AA$4),SUMIFS(Investors!$Q:$Q,Investors!$A:$A,$A251,Investors!$G:$G,$B251),0)</f>
        <v>0</v>
      </c>
      <c r="AC251" s="4">
        <f>IF(AND(SUMIFS(Investors!$P:$P,Investors!$A:$A,$A251,Investors!$G:$G,$B251)-$B$2&lt;=AC$4,SUMIFS(Investors!$P:$P,Investors!$A:$A,$A251,Investors!$G:$G,$B251)-$B$2&gt;AB$4),SUMIFS(Investors!$Q:$Q,Investors!$A:$A,$A251,Investors!$G:$G,$B251),0)</f>
        <v>0</v>
      </c>
    </row>
    <row r="252" spans="1:29">
      <c r="A252" t="s">
        <v>518</v>
      </c>
      <c r="B252" t="s">
        <v>52</v>
      </c>
      <c r="C252" s="4">
        <f t="shared" si="4"/>
        <v>0</v>
      </c>
      <c r="E252" s="4">
        <f>IF(AND(SUMIFS(Investors!$P:$P,Investors!$A:$A,$A252,Investors!$G:$G,$B252)-$B$2&lt;=E$4,SUMIFS(Investors!$P:$P,Investors!$A:$A,$A252,Investors!$G:$G,$B252)-$B$2&gt;D$4),SUMIFS(Investors!$Q:$Q,Investors!$A:$A,$A252,Investors!$G:$G,$B252),0)</f>
        <v>0</v>
      </c>
      <c r="F252" s="4">
        <f>IF(AND(SUMIFS(Investors!$P:$P,Investors!$A:$A,$A252,Investors!$G:$G,$B252)-$B$2&lt;=F$4,SUMIFS(Investors!$P:$P,Investors!$A:$A,$A252,Investors!$G:$G,$B252)-$B$2&gt;E$4),SUMIFS(Investors!$Q:$Q,Investors!$A:$A,$A252,Investors!$G:$G,$B252),0)</f>
        <v>0</v>
      </c>
      <c r="G252" s="4">
        <f>IF(AND(SUMIFS(Investors!$P:$P,Investors!$A:$A,$A252,Investors!$G:$G,$B252)-$B$2&lt;=G$4,SUMIFS(Investors!$P:$P,Investors!$A:$A,$A252,Investors!$G:$G,$B252)-$B$2&gt;F$4),SUMIFS(Investors!$Q:$Q,Investors!$A:$A,$A252,Investors!$G:$G,$B252),0)</f>
        <v>0</v>
      </c>
      <c r="H252" s="4">
        <f>IF(AND(SUMIFS(Investors!$P:$P,Investors!$A:$A,$A252,Investors!$G:$G,$B252)-$B$2&lt;=H$4,SUMIFS(Investors!$P:$P,Investors!$A:$A,$A252,Investors!$G:$G,$B252)-$B$2&gt;G$4),SUMIFS(Investors!$Q:$Q,Investors!$A:$A,$A252,Investors!$G:$G,$B252),0)</f>
        <v>0</v>
      </c>
      <c r="I252" s="4">
        <f>IF(AND(SUMIFS(Investors!$P:$P,Investors!$A:$A,$A252,Investors!$G:$G,$B252)-$B$2&lt;=I$4,SUMIFS(Investors!$P:$P,Investors!$A:$A,$A252,Investors!$G:$G,$B252)-$B$2&gt;H$4),SUMIFS(Investors!$Q:$Q,Investors!$A:$A,$A252,Investors!$G:$G,$B252),0)</f>
        <v>0</v>
      </c>
      <c r="J252" s="4">
        <f>IF(AND(SUMIFS(Investors!$P:$P,Investors!$A:$A,$A252,Investors!$G:$G,$B252)-$B$2&lt;=J$4,SUMIFS(Investors!$P:$P,Investors!$A:$A,$A252,Investors!$G:$G,$B252)-$B$2&gt;I$4),SUMIFS(Investors!$Q:$Q,Investors!$A:$A,$A252,Investors!$G:$G,$B252),0)</f>
        <v>0</v>
      </c>
      <c r="K252" s="4">
        <f>IF(AND(SUMIFS(Investors!$P:$P,Investors!$A:$A,$A252,Investors!$G:$G,$B252)-$B$2&lt;=K$4,SUMIFS(Investors!$P:$P,Investors!$A:$A,$A252,Investors!$G:$G,$B252)-$B$2&gt;J$4),SUMIFS(Investors!$Q:$Q,Investors!$A:$A,$A252,Investors!$G:$G,$B252),0)</f>
        <v>0</v>
      </c>
      <c r="L252" s="4">
        <f>IF(AND(SUMIFS(Investors!$P:$P,Investors!$A:$A,$A252,Investors!$G:$G,$B252)-$B$2&lt;=L$4,SUMIFS(Investors!$P:$P,Investors!$A:$A,$A252,Investors!$G:$G,$B252)-$B$2&gt;K$4),SUMIFS(Investors!$Q:$Q,Investors!$A:$A,$A252,Investors!$G:$G,$B252),0)</f>
        <v>0</v>
      </c>
      <c r="M252" s="4">
        <f>IF(AND(SUMIFS(Investors!$P:$P,Investors!$A:$A,$A252,Investors!$G:$G,$B252)-$B$2&lt;=M$4,SUMIFS(Investors!$P:$P,Investors!$A:$A,$A252,Investors!$G:$G,$B252)-$B$2&gt;L$4),SUMIFS(Investors!$Q:$Q,Investors!$A:$A,$A252,Investors!$G:$G,$B252),0)</f>
        <v>0</v>
      </c>
      <c r="N252" s="4">
        <f>IF(AND(SUMIFS(Investors!$P:$P,Investors!$A:$A,$A252,Investors!$G:$G,$B252)-$B$2&lt;=N$4,SUMIFS(Investors!$P:$P,Investors!$A:$A,$A252,Investors!$G:$G,$B252)-$B$2&gt;M$4),SUMIFS(Investors!$Q:$Q,Investors!$A:$A,$A252,Investors!$G:$G,$B252),0)</f>
        <v>0</v>
      </c>
      <c r="O252" s="4">
        <f>IF(AND(SUMIFS(Investors!$P:$P,Investors!$A:$A,$A252,Investors!$G:$G,$B252)-$B$2&lt;=O$4,SUMIFS(Investors!$P:$P,Investors!$A:$A,$A252,Investors!$G:$G,$B252)-$B$2&gt;N$4),SUMIFS(Investors!$Q:$Q,Investors!$A:$A,$A252,Investors!$G:$G,$B252),0)</f>
        <v>0</v>
      </c>
      <c r="P252" s="4">
        <f>IF(AND(SUMIFS(Investors!$P:$P,Investors!$A:$A,$A252,Investors!$G:$G,$B252)-$B$2&lt;=P$4,SUMIFS(Investors!$P:$P,Investors!$A:$A,$A252,Investors!$G:$G,$B252)-$B$2&gt;O$4),SUMIFS(Investors!$Q:$Q,Investors!$A:$A,$A252,Investors!$G:$G,$B252),0)</f>
        <v>0</v>
      </c>
      <c r="Q252" s="4">
        <f>IF(AND(SUMIFS(Investors!$P:$P,Investors!$A:$A,$A252,Investors!$G:$G,$B252)-$B$2&lt;=Q$4,SUMIFS(Investors!$P:$P,Investors!$A:$A,$A252,Investors!$G:$G,$B252)-$B$2&gt;P$4),SUMIFS(Investors!$Q:$Q,Investors!$A:$A,$A252,Investors!$G:$G,$B252),0)</f>
        <v>0</v>
      </c>
      <c r="R252" s="4">
        <f>IF(AND(SUMIFS(Investors!$P:$P,Investors!$A:$A,$A252,Investors!$G:$G,$B252)-$B$2&lt;=R$4,SUMIFS(Investors!$P:$P,Investors!$A:$A,$A252,Investors!$G:$G,$B252)-$B$2&gt;Q$4),SUMIFS(Investors!$Q:$Q,Investors!$A:$A,$A252,Investors!$G:$G,$B252),0)</f>
        <v>0</v>
      </c>
      <c r="S252" s="4">
        <f>IF(AND(SUMIFS(Investors!$P:$P,Investors!$A:$A,$A252,Investors!$G:$G,$B252)-$B$2&lt;=S$4,SUMIFS(Investors!$P:$P,Investors!$A:$A,$A252,Investors!$G:$G,$B252)-$B$2&gt;R$4),SUMIFS(Investors!$Q:$Q,Investors!$A:$A,$A252,Investors!$G:$G,$B252),0)</f>
        <v>0</v>
      </c>
      <c r="T252" s="4">
        <f>IF(AND(SUMIFS(Investors!$P:$P,Investors!$A:$A,$A252,Investors!$G:$G,$B252)-$B$2&lt;=T$4,SUMIFS(Investors!$P:$P,Investors!$A:$A,$A252,Investors!$G:$G,$B252)-$B$2&gt;S$4),SUMIFS(Investors!$Q:$Q,Investors!$A:$A,$A252,Investors!$G:$G,$B252),0)</f>
        <v>0</v>
      </c>
      <c r="U252" s="4">
        <f>IF(AND(SUMIFS(Investors!$P:$P,Investors!$A:$A,$A252,Investors!$G:$G,$B252)-$B$2&lt;=U$4,SUMIFS(Investors!$P:$P,Investors!$A:$A,$A252,Investors!$G:$G,$B252)-$B$2&gt;T$4),SUMIFS(Investors!$Q:$Q,Investors!$A:$A,$A252,Investors!$G:$G,$B252),0)</f>
        <v>0</v>
      </c>
      <c r="V252" s="4">
        <f>IF(AND(SUMIFS(Investors!$P:$P,Investors!$A:$A,$A252,Investors!$G:$G,$B252)-$B$2&lt;=V$4,SUMIFS(Investors!$P:$P,Investors!$A:$A,$A252,Investors!$G:$G,$B252)-$B$2&gt;U$4),SUMIFS(Investors!$Q:$Q,Investors!$A:$A,$A252,Investors!$G:$G,$B252),0)</f>
        <v>0</v>
      </c>
      <c r="W252" s="4">
        <f>IF(AND(SUMIFS(Investors!$P:$P,Investors!$A:$A,$A252,Investors!$G:$G,$B252)-$B$2&lt;=W$4,SUMIFS(Investors!$P:$P,Investors!$A:$A,$A252,Investors!$G:$G,$B252)-$B$2&gt;V$4),SUMIFS(Investors!$Q:$Q,Investors!$A:$A,$A252,Investors!$G:$G,$B252),0)</f>
        <v>0</v>
      </c>
      <c r="X252" s="4">
        <f>IF(AND(SUMIFS(Investors!$P:$P,Investors!$A:$A,$A252,Investors!$G:$G,$B252)-$B$2&lt;=X$4,SUMIFS(Investors!$P:$P,Investors!$A:$A,$A252,Investors!$G:$G,$B252)-$B$2&gt;W$4),SUMIFS(Investors!$Q:$Q,Investors!$A:$A,$A252,Investors!$G:$G,$B252),0)</f>
        <v>0</v>
      </c>
      <c r="Y252" s="4">
        <f>IF(AND(SUMIFS(Investors!$P:$P,Investors!$A:$A,$A252,Investors!$G:$G,$B252)-$B$2&lt;=Y$4,SUMIFS(Investors!$P:$P,Investors!$A:$A,$A252,Investors!$G:$G,$B252)-$B$2&gt;X$4),SUMIFS(Investors!$Q:$Q,Investors!$A:$A,$A252,Investors!$G:$G,$B252),0)</f>
        <v>0</v>
      </c>
      <c r="Z252" s="4">
        <f>IF(AND(SUMIFS(Investors!$P:$P,Investors!$A:$A,$A252,Investors!$G:$G,$B252)-$B$2&lt;=Z$4,SUMIFS(Investors!$P:$P,Investors!$A:$A,$A252,Investors!$G:$G,$B252)-$B$2&gt;Y$4),SUMIFS(Investors!$Q:$Q,Investors!$A:$A,$A252,Investors!$G:$G,$B252),0)</f>
        <v>0</v>
      </c>
      <c r="AA252" s="4">
        <f>IF(AND(SUMIFS(Investors!$P:$P,Investors!$A:$A,$A252,Investors!$G:$G,$B252)-$B$2&lt;=AA$4,SUMIFS(Investors!$P:$P,Investors!$A:$A,$A252,Investors!$G:$G,$B252)-$B$2&gt;Z$4),SUMIFS(Investors!$Q:$Q,Investors!$A:$A,$A252,Investors!$G:$G,$B252),0)</f>
        <v>0</v>
      </c>
      <c r="AB252" s="4">
        <f>IF(AND(SUMIFS(Investors!$P:$P,Investors!$A:$A,$A252,Investors!$G:$G,$B252)-$B$2&lt;=AB$4,SUMIFS(Investors!$P:$P,Investors!$A:$A,$A252,Investors!$G:$G,$B252)-$B$2&gt;AA$4),SUMIFS(Investors!$Q:$Q,Investors!$A:$A,$A252,Investors!$G:$G,$B252),0)</f>
        <v>0</v>
      </c>
      <c r="AC252" s="4">
        <f>IF(AND(SUMIFS(Investors!$P:$P,Investors!$A:$A,$A252,Investors!$G:$G,$B252)-$B$2&lt;=AC$4,SUMIFS(Investors!$P:$P,Investors!$A:$A,$A252,Investors!$G:$G,$B252)-$B$2&gt;AB$4),SUMIFS(Investors!$Q:$Q,Investors!$A:$A,$A252,Investors!$G:$G,$B252),0)</f>
        <v>0</v>
      </c>
    </row>
    <row r="253" spans="1:29">
      <c r="A253" t="s">
        <v>518</v>
      </c>
      <c r="B253" t="s">
        <v>53</v>
      </c>
      <c r="C253" s="4">
        <f t="shared" si="4"/>
        <v>0</v>
      </c>
      <c r="E253" s="4">
        <f>IF(AND(SUMIFS(Investors!$P:$P,Investors!$A:$A,$A253,Investors!$G:$G,$B253)-$B$2&lt;=E$4,SUMIFS(Investors!$P:$P,Investors!$A:$A,$A253,Investors!$G:$G,$B253)-$B$2&gt;D$4),SUMIFS(Investors!$Q:$Q,Investors!$A:$A,$A253,Investors!$G:$G,$B253),0)</f>
        <v>0</v>
      </c>
      <c r="F253" s="4">
        <f>IF(AND(SUMIFS(Investors!$P:$P,Investors!$A:$A,$A253,Investors!$G:$G,$B253)-$B$2&lt;=F$4,SUMIFS(Investors!$P:$P,Investors!$A:$A,$A253,Investors!$G:$G,$B253)-$B$2&gt;E$4),SUMIFS(Investors!$Q:$Q,Investors!$A:$A,$A253,Investors!$G:$G,$B253),0)</f>
        <v>0</v>
      </c>
      <c r="G253" s="4">
        <f>IF(AND(SUMIFS(Investors!$P:$P,Investors!$A:$A,$A253,Investors!$G:$G,$B253)-$B$2&lt;=G$4,SUMIFS(Investors!$P:$P,Investors!$A:$A,$A253,Investors!$G:$G,$B253)-$B$2&gt;F$4),SUMIFS(Investors!$Q:$Q,Investors!$A:$A,$A253,Investors!$G:$G,$B253),0)</f>
        <v>0</v>
      </c>
      <c r="H253" s="4">
        <f>IF(AND(SUMIFS(Investors!$P:$P,Investors!$A:$A,$A253,Investors!$G:$G,$B253)-$B$2&lt;=H$4,SUMIFS(Investors!$P:$P,Investors!$A:$A,$A253,Investors!$G:$G,$B253)-$B$2&gt;G$4),SUMIFS(Investors!$Q:$Q,Investors!$A:$A,$A253,Investors!$G:$G,$B253),0)</f>
        <v>0</v>
      </c>
      <c r="I253" s="4">
        <f>IF(AND(SUMIFS(Investors!$P:$P,Investors!$A:$A,$A253,Investors!$G:$G,$B253)-$B$2&lt;=I$4,SUMIFS(Investors!$P:$P,Investors!$A:$A,$A253,Investors!$G:$G,$B253)-$B$2&gt;H$4),SUMIFS(Investors!$Q:$Q,Investors!$A:$A,$A253,Investors!$G:$G,$B253),0)</f>
        <v>0</v>
      </c>
      <c r="J253" s="4">
        <f>IF(AND(SUMIFS(Investors!$P:$P,Investors!$A:$A,$A253,Investors!$G:$G,$B253)-$B$2&lt;=J$4,SUMIFS(Investors!$P:$P,Investors!$A:$A,$A253,Investors!$G:$G,$B253)-$B$2&gt;I$4),SUMIFS(Investors!$Q:$Q,Investors!$A:$A,$A253,Investors!$G:$G,$B253),0)</f>
        <v>0</v>
      </c>
      <c r="K253" s="4">
        <f>IF(AND(SUMIFS(Investors!$P:$P,Investors!$A:$A,$A253,Investors!$G:$G,$B253)-$B$2&lt;=K$4,SUMIFS(Investors!$P:$P,Investors!$A:$A,$A253,Investors!$G:$G,$B253)-$B$2&gt;J$4),SUMIFS(Investors!$Q:$Q,Investors!$A:$A,$A253,Investors!$G:$G,$B253),0)</f>
        <v>0</v>
      </c>
      <c r="L253" s="4">
        <f>IF(AND(SUMIFS(Investors!$P:$P,Investors!$A:$A,$A253,Investors!$G:$G,$B253)-$B$2&lt;=L$4,SUMIFS(Investors!$P:$P,Investors!$A:$A,$A253,Investors!$G:$G,$B253)-$B$2&gt;K$4),SUMIFS(Investors!$Q:$Q,Investors!$A:$A,$A253,Investors!$G:$G,$B253),0)</f>
        <v>0</v>
      </c>
      <c r="M253" s="4">
        <f>IF(AND(SUMIFS(Investors!$P:$P,Investors!$A:$A,$A253,Investors!$G:$G,$B253)-$B$2&lt;=M$4,SUMIFS(Investors!$P:$P,Investors!$A:$A,$A253,Investors!$G:$G,$B253)-$B$2&gt;L$4),SUMIFS(Investors!$Q:$Q,Investors!$A:$A,$A253,Investors!$G:$G,$B253),0)</f>
        <v>0</v>
      </c>
      <c r="N253" s="4">
        <f>IF(AND(SUMIFS(Investors!$P:$P,Investors!$A:$A,$A253,Investors!$G:$G,$B253)-$B$2&lt;=N$4,SUMIFS(Investors!$P:$P,Investors!$A:$A,$A253,Investors!$G:$G,$B253)-$B$2&gt;M$4),SUMIFS(Investors!$Q:$Q,Investors!$A:$A,$A253,Investors!$G:$G,$B253),0)</f>
        <v>0</v>
      </c>
      <c r="O253" s="4">
        <f>IF(AND(SUMIFS(Investors!$P:$P,Investors!$A:$A,$A253,Investors!$G:$G,$B253)-$B$2&lt;=O$4,SUMIFS(Investors!$P:$P,Investors!$A:$A,$A253,Investors!$G:$G,$B253)-$B$2&gt;N$4),SUMIFS(Investors!$Q:$Q,Investors!$A:$A,$A253,Investors!$G:$G,$B253),0)</f>
        <v>0</v>
      </c>
      <c r="P253" s="4">
        <f>IF(AND(SUMIFS(Investors!$P:$P,Investors!$A:$A,$A253,Investors!$G:$G,$B253)-$B$2&lt;=P$4,SUMIFS(Investors!$P:$P,Investors!$A:$A,$A253,Investors!$G:$G,$B253)-$B$2&gt;O$4),SUMIFS(Investors!$Q:$Q,Investors!$A:$A,$A253,Investors!$G:$G,$B253),0)</f>
        <v>0</v>
      </c>
      <c r="Q253" s="4">
        <f>IF(AND(SUMIFS(Investors!$P:$P,Investors!$A:$A,$A253,Investors!$G:$G,$B253)-$B$2&lt;=Q$4,SUMIFS(Investors!$P:$P,Investors!$A:$A,$A253,Investors!$G:$G,$B253)-$B$2&gt;P$4),SUMIFS(Investors!$Q:$Q,Investors!$A:$A,$A253,Investors!$G:$G,$B253),0)</f>
        <v>0</v>
      </c>
      <c r="R253" s="4">
        <f>IF(AND(SUMIFS(Investors!$P:$P,Investors!$A:$A,$A253,Investors!$G:$G,$B253)-$B$2&lt;=R$4,SUMIFS(Investors!$P:$P,Investors!$A:$A,$A253,Investors!$G:$G,$B253)-$B$2&gt;Q$4),SUMIFS(Investors!$Q:$Q,Investors!$A:$A,$A253,Investors!$G:$G,$B253),0)</f>
        <v>0</v>
      </c>
      <c r="S253" s="4">
        <f>IF(AND(SUMIFS(Investors!$P:$P,Investors!$A:$A,$A253,Investors!$G:$G,$B253)-$B$2&lt;=S$4,SUMIFS(Investors!$P:$P,Investors!$A:$A,$A253,Investors!$G:$G,$B253)-$B$2&gt;R$4),SUMIFS(Investors!$Q:$Q,Investors!$A:$A,$A253,Investors!$G:$G,$B253),0)</f>
        <v>0</v>
      </c>
      <c r="T253" s="4">
        <f>IF(AND(SUMIFS(Investors!$P:$P,Investors!$A:$A,$A253,Investors!$G:$G,$B253)-$B$2&lt;=T$4,SUMIFS(Investors!$P:$P,Investors!$A:$A,$A253,Investors!$G:$G,$B253)-$B$2&gt;S$4),SUMIFS(Investors!$Q:$Q,Investors!$A:$A,$A253,Investors!$G:$G,$B253),0)</f>
        <v>0</v>
      </c>
      <c r="U253" s="4">
        <f>IF(AND(SUMIFS(Investors!$P:$P,Investors!$A:$A,$A253,Investors!$G:$G,$B253)-$B$2&lt;=U$4,SUMIFS(Investors!$P:$P,Investors!$A:$A,$A253,Investors!$G:$G,$B253)-$B$2&gt;T$4),SUMIFS(Investors!$Q:$Q,Investors!$A:$A,$A253,Investors!$G:$G,$B253),0)</f>
        <v>0</v>
      </c>
      <c r="V253" s="4">
        <f>IF(AND(SUMIFS(Investors!$P:$P,Investors!$A:$A,$A253,Investors!$G:$G,$B253)-$B$2&lt;=V$4,SUMIFS(Investors!$P:$P,Investors!$A:$A,$A253,Investors!$G:$G,$B253)-$B$2&gt;U$4),SUMIFS(Investors!$Q:$Q,Investors!$A:$A,$A253,Investors!$G:$G,$B253),0)</f>
        <v>0</v>
      </c>
      <c r="W253" s="4">
        <f>IF(AND(SUMIFS(Investors!$P:$P,Investors!$A:$A,$A253,Investors!$G:$G,$B253)-$B$2&lt;=W$4,SUMIFS(Investors!$P:$P,Investors!$A:$A,$A253,Investors!$G:$G,$B253)-$B$2&gt;V$4),SUMIFS(Investors!$Q:$Q,Investors!$A:$A,$A253,Investors!$G:$G,$B253),0)</f>
        <v>0</v>
      </c>
      <c r="X253" s="4">
        <f>IF(AND(SUMIFS(Investors!$P:$P,Investors!$A:$A,$A253,Investors!$G:$G,$B253)-$B$2&lt;=X$4,SUMIFS(Investors!$P:$P,Investors!$A:$A,$A253,Investors!$G:$G,$B253)-$B$2&gt;W$4),SUMIFS(Investors!$Q:$Q,Investors!$A:$A,$A253,Investors!$G:$G,$B253),0)</f>
        <v>0</v>
      </c>
      <c r="Y253" s="4">
        <f>IF(AND(SUMIFS(Investors!$P:$P,Investors!$A:$A,$A253,Investors!$G:$G,$B253)-$B$2&lt;=Y$4,SUMIFS(Investors!$P:$P,Investors!$A:$A,$A253,Investors!$G:$G,$B253)-$B$2&gt;X$4),SUMIFS(Investors!$Q:$Q,Investors!$A:$A,$A253,Investors!$G:$G,$B253),0)</f>
        <v>0</v>
      </c>
      <c r="Z253" s="4">
        <f>IF(AND(SUMIFS(Investors!$P:$P,Investors!$A:$A,$A253,Investors!$G:$G,$B253)-$B$2&lt;=Z$4,SUMIFS(Investors!$P:$P,Investors!$A:$A,$A253,Investors!$G:$G,$B253)-$B$2&gt;Y$4),SUMIFS(Investors!$Q:$Q,Investors!$A:$A,$A253,Investors!$G:$G,$B253),0)</f>
        <v>0</v>
      </c>
      <c r="AA253" s="4">
        <f>IF(AND(SUMIFS(Investors!$P:$P,Investors!$A:$A,$A253,Investors!$G:$G,$B253)-$B$2&lt;=AA$4,SUMIFS(Investors!$P:$P,Investors!$A:$A,$A253,Investors!$G:$G,$B253)-$B$2&gt;Z$4),SUMIFS(Investors!$Q:$Q,Investors!$A:$A,$A253,Investors!$G:$G,$B253),0)</f>
        <v>0</v>
      </c>
      <c r="AB253" s="4">
        <f>IF(AND(SUMIFS(Investors!$P:$P,Investors!$A:$A,$A253,Investors!$G:$G,$B253)-$B$2&lt;=AB$4,SUMIFS(Investors!$P:$P,Investors!$A:$A,$A253,Investors!$G:$G,$B253)-$B$2&gt;AA$4),SUMIFS(Investors!$Q:$Q,Investors!$A:$A,$A253,Investors!$G:$G,$B253),0)</f>
        <v>0</v>
      </c>
      <c r="AC253" s="4">
        <f>IF(AND(SUMIFS(Investors!$P:$P,Investors!$A:$A,$A253,Investors!$G:$G,$B253)-$B$2&lt;=AC$4,SUMIFS(Investors!$P:$P,Investors!$A:$A,$A253,Investors!$G:$G,$B253)-$B$2&gt;AB$4),SUMIFS(Investors!$Q:$Q,Investors!$A:$A,$A253,Investors!$G:$G,$B253),0)</f>
        <v>0</v>
      </c>
    </row>
    <row r="254" spans="1:29">
      <c r="A254" t="s">
        <v>518</v>
      </c>
      <c r="B254" t="s">
        <v>55</v>
      </c>
      <c r="C254" s="4">
        <f t="shared" si="4"/>
        <v>0</v>
      </c>
      <c r="E254" s="4">
        <f>IF(AND(SUMIFS(Investors!$P:$P,Investors!$A:$A,$A254,Investors!$G:$G,$B254)-$B$2&lt;=E$4,SUMIFS(Investors!$P:$P,Investors!$A:$A,$A254,Investors!$G:$G,$B254)-$B$2&gt;D$4),SUMIFS(Investors!$Q:$Q,Investors!$A:$A,$A254,Investors!$G:$G,$B254),0)</f>
        <v>0</v>
      </c>
      <c r="F254" s="4">
        <f>IF(AND(SUMIFS(Investors!$P:$P,Investors!$A:$A,$A254,Investors!$G:$G,$B254)-$B$2&lt;=F$4,SUMIFS(Investors!$P:$P,Investors!$A:$A,$A254,Investors!$G:$G,$B254)-$B$2&gt;E$4),SUMIFS(Investors!$Q:$Q,Investors!$A:$A,$A254,Investors!$G:$G,$B254),0)</f>
        <v>0</v>
      </c>
      <c r="G254" s="4">
        <f>IF(AND(SUMIFS(Investors!$P:$P,Investors!$A:$A,$A254,Investors!$G:$G,$B254)-$B$2&lt;=G$4,SUMIFS(Investors!$P:$P,Investors!$A:$A,$A254,Investors!$G:$G,$B254)-$B$2&gt;F$4),SUMIFS(Investors!$Q:$Q,Investors!$A:$A,$A254,Investors!$G:$G,$B254),0)</f>
        <v>0</v>
      </c>
      <c r="H254" s="4">
        <f>IF(AND(SUMIFS(Investors!$P:$P,Investors!$A:$A,$A254,Investors!$G:$G,$B254)-$B$2&lt;=H$4,SUMIFS(Investors!$P:$P,Investors!$A:$A,$A254,Investors!$G:$G,$B254)-$B$2&gt;G$4),SUMIFS(Investors!$Q:$Q,Investors!$A:$A,$A254,Investors!$G:$G,$B254),0)</f>
        <v>0</v>
      </c>
      <c r="I254" s="4">
        <f>IF(AND(SUMIFS(Investors!$P:$P,Investors!$A:$A,$A254,Investors!$G:$G,$B254)-$B$2&lt;=I$4,SUMIFS(Investors!$P:$P,Investors!$A:$A,$A254,Investors!$G:$G,$B254)-$B$2&gt;H$4),SUMIFS(Investors!$Q:$Q,Investors!$A:$A,$A254,Investors!$G:$G,$B254),0)</f>
        <v>0</v>
      </c>
      <c r="J254" s="4">
        <f>IF(AND(SUMIFS(Investors!$P:$P,Investors!$A:$A,$A254,Investors!$G:$G,$B254)-$B$2&lt;=J$4,SUMIFS(Investors!$P:$P,Investors!$A:$A,$A254,Investors!$G:$G,$B254)-$B$2&gt;I$4),SUMIFS(Investors!$Q:$Q,Investors!$A:$A,$A254,Investors!$G:$G,$B254),0)</f>
        <v>0</v>
      </c>
      <c r="K254" s="4">
        <f>IF(AND(SUMIFS(Investors!$P:$P,Investors!$A:$A,$A254,Investors!$G:$G,$B254)-$B$2&lt;=K$4,SUMIFS(Investors!$P:$P,Investors!$A:$A,$A254,Investors!$G:$G,$B254)-$B$2&gt;J$4),SUMIFS(Investors!$Q:$Q,Investors!$A:$A,$A254,Investors!$G:$G,$B254),0)</f>
        <v>0</v>
      </c>
      <c r="L254" s="4">
        <f>IF(AND(SUMIFS(Investors!$P:$P,Investors!$A:$A,$A254,Investors!$G:$G,$B254)-$B$2&lt;=L$4,SUMIFS(Investors!$P:$P,Investors!$A:$A,$A254,Investors!$G:$G,$B254)-$B$2&gt;K$4),SUMIFS(Investors!$Q:$Q,Investors!$A:$A,$A254,Investors!$G:$G,$B254),0)</f>
        <v>0</v>
      </c>
      <c r="M254" s="4">
        <f>IF(AND(SUMIFS(Investors!$P:$P,Investors!$A:$A,$A254,Investors!$G:$G,$B254)-$B$2&lt;=M$4,SUMIFS(Investors!$P:$P,Investors!$A:$A,$A254,Investors!$G:$G,$B254)-$B$2&gt;L$4),SUMIFS(Investors!$Q:$Q,Investors!$A:$A,$A254,Investors!$G:$G,$B254),0)</f>
        <v>0</v>
      </c>
      <c r="N254" s="4">
        <f>IF(AND(SUMIFS(Investors!$P:$P,Investors!$A:$A,$A254,Investors!$G:$G,$B254)-$B$2&lt;=N$4,SUMIFS(Investors!$P:$P,Investors!$A:$A,$A254,Investors!$G:$G,$B254)-$B$2&gt;M$4),SUMIFS(Investors!$Q:$Q,Investors!$A:$A,$A254,Investors!$G:$G,$B254),0)</f>
        <v>0</v>
      </c>
      <c r="O254" s="4">
        <f>IF(AND(SUMIFS(Investors!$P:$P,Investors!$A:$A,$A254,Investors!$G:$G,$B254)-$B$2&lt;=O$4,SUMIFS(Investors!$P:$P,Investors!$A:$A,$A254,Investors!$G:$G,$B254)-$B$2&gt;N$4),SUMIFS(Investors!$Q:$Q,Investors!$A:$A,$A254,Investors!$G:$G,$B254),0)</f>
        <v>0</v>
      </c>
      <c r="P254" s="4">
        <f>IF(AND(SUMIFS(Investors!$P:$P,Investors!$A:$A,$A254,Investors!$G:$G,$B254)-$B$2&lt;=P$4,SUMIFS(Investors!$P:$P,Investors!$A:$A,$A254,Investors!$G:$G,$B254)-$B$2&gt;O$4),SUMIFS(Investors!$Q:$Q,Investors!$A:$A,$A254,Investors!$G:$G,$B254),0)</f>
        <v>0</v>
      </c>
      <c r="Q254" s="4">
        <f>IF(AND(SUMIFS(Investors!$P:$P,Investors!$A:$A,$A254,Investors!$G:$G,$B254)-$B$2&lt;=Q$4,SUMIFS(Investors!$P:$P,Investors!$A:$A,$A254,Investors!$G:$G,$B254)-$B$2&gt;P$4),SUMIFS(Investors!$Q:$Q,Investors!$A:$A,$A254,Investors!$G:$G,$B254),0)</f>
        <v>0</v>
      </c>
      <c r="R254" s="4">
        <f>IF(AND(SUMIFS(Investors!$P:$P,Investors!$A:$A,$A254,Investors!$G:$G,$B254)-$B$2&lt;=R$4,SUMIFS(Investors!$P:$P,Investors!$A:$A,$A254,Investors!$G:$G,$B254)-$B$2&gt;Q$4),SUMIFS(Investors!$Q:$Q,Investors!$A:$A,$A254,Investors!$G:$G,$B254),0)</f>
        <v>0</v>
      </c>
      <c r="S254" s="4">
        <f>IF(AND(SUMIFS(Investors!$P:$P,Investors!$A:$A,$A254,Investors!$G:$G,$B254)-$B$2&lt;=S$4,SUMIFS(Investors!$P:$P,Investors!$A:$A,$A254,Investors!$G:$G,$B254)-$B$2&gt;R$4),SUMIFS(Investors!$Q:$Q,Investors!$A:$A,$A254,Investors!$G:$G,$B254),0)</f>
        <v>0</v>
      </c>
      <c r="T254" s="4">
        <f>IF(AND(SUMIFS(Investors!$P:$P,Investors!$A:$A,$A254,Investors!$G:$G,$B254)-$B$2&lt;=T$4,SUMIFS(Investors!$P:$P,Investors!$A:$A,$A254,Investors!$G:$G,$B254)-$B$2&gt;S$4),SUMIFS(Investors!$Q:$Q,Investors!$A:$A,$A254,Investors!$G:$G,$B254),0)</f>
        <v>0</v>
      </c>
      <c r="U254" s="4">
        <f>IF(AND(SUMIFS(Investors!$P:$P,Investors!$A:$A,$A254,Investors!$G:$G,$B254)-$B$2&lt;=U$4,SUMIFS(Investors!$P:$P,Investors!$A:$A,$A254,Investors!$G:$G,$B254)-$B$2&gt;T$4),SUMIFS(Investors!$Q:$Q,Investors!$A:$A,$A254,Investors!$G:$G,$B254),0)</f>
        <v>0</v>
      </c>
      <c r="V254" s="4">
        <f>IF(AND(SUMIFS(Investors!$P:$P,Investors!$A:$A,$A254,Investors!$G:$G,$B254)-$B$2&lt;=V$4,SUMIFS(Investors!$P:$P,Investors!$A:$A,$A254,Investors!$G:$G,$B254)-$B$2&gt;U$4),SUMIFS(Investors!$Q:$Q,Investors!$A:$A,$A254,Investors!$G:$G,$B254),0)</f>
        <v>0</v>
      </c>
      <c r="W254" s="4">
        <f>IF(AND(SUMIFS(Investors!$P:$P,Investors!$A:$A,$A254,Investors!$G:$G,$B254)-$B$2&lt;=W$4,SUMIFS(Investors!$P:$P,Investors!$A:$A,$A254,Investors!$G:$G,$B254)-$B$2&gt;V$4),SUMIFS(Investors!$Q:$Q,Investors!$A:$A,$A254,Investors!$G:$G,$B254),0)</f>
        <v>0</v>
      </c>
      <c r="X254" s="4">
        <f>IF(AND(SUMIFS(Investors!$P:$P,Investors!$A:$A,$A254,Investors!$G:$G,$B254)-$B$2&lt;=X$4,SUMIFS(Investors!$P:$P,Investors!$A:$A,$A254,Investors!$G:$G,$B254)-$B$2&gt;W$4),SUMIFS(Investors!$Q:$Q,Investors!$A:$A,$A254,Investors!$G:$G,$B254),0)</f>
        <v>0</v>
      </c>
      <c r="Y254" s="4">
        <f>IF(AND(SUMIFS(Investors!$P:$P,Investors!$A:$A,$A254,Investors!$G:$G,$B254)-$B$2&lt;=Y$4,SUMIFS(Investors!$P:$P,Investors!$A:$A,$A254,Investors!$G:$G,$B254)-$B$2&gt;X$4),SUMIFS(Investors!$Q:$Q,Investors!$A:$A,$A254,Investors!$G:$G,$B254),0)</f>
        <v>0</v>
      </c>
      <c r="Z254" s="4">
        <f>IF(AND(SUMIFS(Investors!$P:$P,Investors!$A:$A,$A254,Investors!$G:$G,$B254)-$B$2&lt;=Z$4,SUMIFS(Investors!$P:$P,Investors!$A:$A,$A254,Investors!$G:$G,$B254)-$B$2&gt;Y$4),SUMIFS(Investors!$Q:$Q,Investors!$A:$A,$A254,Investors!$G:$G,$B254),0)</f>
        <v>0</v>
      </c>
      <c r="AA254" s="4">
        <f>IF(AND(SUMIFS(Investors!$P:$P,Investors!$A:$A,$A254,Investors!$G:$G,$B254)-$B$2&lt;=AA$4,SUMIFS(Investors!$P:$P,Investors!$A:$A,$A254,Investors!$G:$G,$B254)-$B$2&gt;Z$4),SUMIFS(Investors!$Q:$Q,Investors!$A:$A,$A254,Investors!$G:$G,$B254),0)</f>
        <v>0</v>
      </c>
      <c r="AB254" s="4">
        <f>IF(AND(SUMIFS(Investors!$P:$P,Investors!$A:$A,$A254,Investors!$G:$G,$B254)-$B$2&lt;=AB$4,SUMIFS(Investors!$P:$P,Investors!$A:$A,$A254,Investors!$G:$G,$B254)-$B$2&gt;AA$4),SUMIFS(Investors!$Q:$Q,Investors!$A:$A,$A254,Investors!$G:$G,$B254),0)</f>
        <v>0</v>
      </c>
      <c r="AC254" s="4">
        <f>IF(AND(SUMIFS(Investors!$P:$P,Investors!$A:$A,$A254,Investors!$G:$G,$B254)-$B$2&lt;=AC$4,SUMIFS(Investors!$P:$P,Investors!$A:$A,$A254,Investors!$G:$G,$B254)-$B$2&gt;AB$4),SUMIFS(Investors!$Q:$Q,Investors!$A:$A,$A254,Investors!$G:$G,$B254),0)</f>
        <v>0</v>
      </c>
    </row>
    <row r="255" spans="1:29">
      <c r="A255" t="s">
        <v>518</v>
      </c>
      <c r="B255" t="s">
        <v>190</v>
      </c>
      <c r="C255" s="4">
        <f t="shared" si="4"/>
        <v>163837.80821917808</v>
      </c>
      <c r="E255" s="4">
        <f>IF(AND(SUMIFS(Investors!$P:$P,Investors!$A:$A,$A255,Investors!$G:$G,$B255)-$B$2&lt;=E$4,SUMIFS(Investors!$P:$P,Investors!$A:$A,$A255,Investors!$G:$G,$B255)-$B$2&gt;D$4),SUMIFS(Investors!$Q:$Q,Investors!$A:$A,$A255,Investors!$G:$G,$B255),0)</f>
        <v>0</v>
      </c>
      <c r="F255" s="4">
        <f>IF(AND(SUMIFS(Investors!$P:$P,Investors!$A:$A,$A255,Investors!$G:$G,$B255)-$B$2&lt;=F$4,SUMIFS(Investors!$P:$P,Investors!$A:$A,$A255,Investors!$G:$G,$B255)-$B$2&gt;E$4),SUMIFS(Investors!$Q:$Q,Investors!$A:$A,$A255,Investors!$G:$G,$B255),0)</f>
        <v>0</v>
      </c>
      <c r="G255" s="4">
        <f>IF(AND(SUMIFS(Investors!$P:$P,Investors!$A:$A,$A255,Investors!$G:$G,$B255)-$B$2&lt;=G$4,SUMIFS(Investors!$P:$P,Investors!$A:$A,$A255,Investors!$G:$G,$B255)-$B$2&gt;F$4),SUMIFS(Investors!$Q:$Q,Investors!$A:$A,$A255,Investors!$G:$G,$B255),0)</f>
        <v>0</v>
      </c>
      <c r="H255" s="4">
        <f>IF(AND(SUMIFS(Investors!$P:$P,Investors!$A:$A,$A255,Investors!$G:$G,$B255)-$B$2&lt;=H$4,SUMIFS(Investors!$P:$P,Investors!$A:$A,$A255,Investors!$G:$G,$B255)-$B$2&gt;G$4),SUMIFS(Investors!$Q:$Q,Investors!$A:$A,$A255,Investors!$G:$G,$B255),0)</f>
        <v>163837.80821917808</v>
      </c>
      <c r="I255" s="4">
        <f>IF(AND(SUMIFS(Investors!$P:$P,Investors!$A:$A,$A255,Investors!$G:$G,$B255)-$B$2&lt;=I$4,SUMIFS(Investors!$P:$P,Investors!$A:$A,$A255,Investors!$G:$G,$B255)-$B$2&gt;H$4),SUMIFS(Investors!$Q:$Q,Investors!$A:$A,$A255,Investors!$G:$G,$B255),0)</f>
        <v>0</v>
      </c>
      <c r="J255" s="4">
        <f>IF(AND(SUMIFS(Investors!$P:$P,Investors!$A:$A,$A255,Investors!$G:$G,$B255)-$B$2&lt;=J$4,SUMIFS(Investors!$P:$P,Investors!$A:$A,$A255,Investors!$G:$G,$B255)-$B$2&gt;I$4),SUMIFS(Investors!$Q:$Q,Investors!$A:$A,$A255,Investors!$G:$G,$B255),0)</f>
        <v>0</v>
      </c>
      <c r="K255" s="4">
        <f>IF(AND(SUMIFS(Investors!$P:$P,Investors!$A:$A,$A255,Investors!$G:$G,$B255)-$B$2&lt;=K$4,SUMIFS(Investors!$P:$P,Investors!$A:$A,$A255,Investors!$G:$G,$B255)-$B$2&gt;J$4),SUMIFS(Investors!$Q:$Q,Investors!$A:$A,$A255,Investors!$G:$G,$B255),0)</f>
        <v>0</v>
      </c>
      <c r="L255" s="4">
        <f>IF(AND(SUMIFS(Investors!$P:$P,Investors!$A:$A,$A255,Investors!$G:$G,$B255)-$B$2&lt;=L$4,SUMIFS(Investors!$P:$P,Investors!$A:$A,$A255,Investors!$G:$G,$B255)-$B$2&gt;K$4),SUMIFS(Investors!$Q:$Q,Investors!$A:$A,$A255,Investors!$G:$G,$B255),0)</f>
        <v>0</v>
      </c>
      <c r="M255" s="4">
        <f>IF(AND(SUMIFS(Investors!$P:$P,Investors!$A:$A,$A255,Investors!$G:$G,$B255)-$B$2&lt;=M$4,SUMIFS(Investors!$P:$P,Investors!$A:$A,$A255,Investors!$G:$G,$B255)-$B$2&gt;L$4),SUMIFS(Investors!$Q:$Q,Investors!$A:$A,$A255,Investors!$G:$G,$B255),0)</f>
        <v>0</v>
      </c>
      <c r="N255" s="4">
        <f>IF(AND(SUMIFS(Investors!$P:$P,Investors!$A:$A,$A255,Investors!$G:$G,$B255)-$B$2&lt;=N$4,SUMIFS(Investors!$P:$P,Investors!$A:$A,$A255,Investors!$G:$G,$B255)-$B$2&gt;M$4),SUMIFS(Investors!$Q:$Q,Investors!$A:$A,$A255,Investors!$G:$G,$B255),0)</f>
        <v>0</v>
      </c>
      <c r="O255" s="4">
        <f>IF(AND(SUMIFS(Investors!$P:$P,Investors!$A:$A,$A255,Investors!$G:$G,$B255)-$B$2&lt;=O$4,SUMIFS(Investors!$P:$P,Investors!$A:$A,$A255,Investors!$G:$G,$B255)-$B$2&gt;N$4),SUMIFS(Investors!$Q:$Q,Investors!$A:$A,$A255,Investors!$G:$G,$B255),0)</f>
        <v>0</v>
      </c>
      <c r="P255" s="4">
        <f>IF(AND(SUMIFS(Investors!$P:$P,Investors!$A:$A,$A255,Investors!$G:$G,$B255)-$B$2&lt;=P$4,SUMIFS(Investors!$P:$P,Investors!$A:$A,$A255,Investors!$G:$G,$B255)-$B$2&gt;O$4),SUMIFS(Investors!$Q:$Q,Investors!$A:$A,$A255,Investors!$G:$G,$B255),0)</f>
        <v>0</v>
      </c>
      <c r="Q255" s="4">
        <f>IF(AND(SUMIFS(Investors!$P:$P,Investors!$A:$A,$A255,Investors!$G:$G,$B255)-$B$2&lt;=Q$4,SUMIFS(Investors!$P:$P,Investors!$A:$A,$A255,Investors!$G:$G,$B255)-$B$2&gt;P$4),SUMIFS(Investors!$Q:$Q,Investors!$A:$A,$A255,Investors!$G:$G,$B255),0)</f>
        <v>0</v>
      </c>
      <c r="R255" s="4">
        <f>IF(AND(SUMIFS(Investors!$P:$P,Investors!$A:$A,$A255,Investors!$G:$G,$B255)-$B$2&lt;=R$4,SUMIFS(Investors!$P:$P,Investors!$A:$A,$A255,Investors!$G:$G,$B255)-$B$2&gt;Q$4),SUMIFS(Investors!$Q:$Q,Investors!$A:$A,$A255,Investors!$G:$G,$B255),0)</f>
        <v>0</v>
      </c>
      <c r="S255" s="4">
        <f>IF(AND(SUMIFS(Investors!$P:$P,Investors!$A:$A,$A255,Investors!$G:$G,$B255)-$B$2&lt;=S$4,SUMIFS(Investors!$P:$P,Investors!$A:$A,$A255,Investors!$G:$G,$B255)-$B$2&gt;R$4),SUMIFS(Investors!$Q:$Q,Investors!$A:$A,$A255,Investors!$G:$G,$B255),0)</f>
        <v>0</v>
      </c>
      <c r="T255" s="4">
        <f>IF(AND(SUMIFS(Investors!$P:$P,Investors!$A:$A,$A255,Investors!$G:$G,$B255)-$B$2&lt;=T$4,SUMIFS(Investors!$P:$P,Investors!$A:$A,$A255,Investors!$G:$G,$B255)-$B$2&gt;S$4),SUMIFS(Investors!$Q:$Q,Investors!$A:$A,$A255,Investors!$G:$G,$B255),0)</f>
        <v>0</v>
      </c>
      <c r="U255" s="4">
        <f>IF(AND(SUMIFS(Investors!$P:$P,Investors!$A:$A,$A255,Investors!$G:$G,$B255)-$B$2&lt;=U$4,SUMIFS(Investors!$P:$P,Investors!$A:$A,$A255,Investors!$G:$G,$B255)-$B$2&gt;T$4),SUMIFS(Investors!$Q:$Q,Investors!$A:$A,$A255,Investors!$G:$G,$B255),0)</f>
        <v>0</v>
      </c>
      <c r="V255" s="4">
        <f>IF(AND(SUMIFS(Investors!$P:$P,Investors!$A:$A,$A255,Investors!$G:$G,$B255)-$B$2&lt;=V$4,SUMIFS(Investors!$P:$P,Investors!$A:$A,$A255,Investors!$G:$G,$B255)-$B$2&gt;U$4),SUMIFS(Investors!$Q:$Q,Investors!$A:$A,$A255,Investors!$G:$G,$B255),0)</f>
        <v>0</v>
      </c>
      <c r="W255" s="4">
        <f>IF(AND(SUMIFS(Investors!$P:$P,Investors!$A:$A,$A255,Investors!$G:$G,$B255)-$B$2&lt;=W$4,SUMIFS(Investors!$P:$P,Investors!$A:$A,$A255,Investors!$G:$G,$B255)-$B$2&gt;V$4),SUMIFS(Investors!$Q:$Q,Investors!$A:$A,$A255,Investors!$G:$G,$B255),0)</f>
        <v>0</v>
      </c>
      <c r="X255" s="4">
        <f>IF(AND(SUMIFS(Investors!$P:$P,Investors!$A:$A,$A255,Investors!$G:$G,$B255)-$B$2&lt;=X$4,SUMIFS(Investors!$P:$P,Investors!$A:$A,$A255,Investors!$G:$G,$B255)-$B$2&gt;W$4),SUMIFS(Investors!$Q:$Q,Investors!$A:$A,$A255,Investors!$G:$G,$B255),0)</f>
        <v>0</v>
      </c>
      <c r="Y255" s="4">
        <f>IF(AND(SUMIFS(Investors!$P:$P,Investors!$A:$A,$A255,Investors!$G:$G,$B255)-$B$2&lt;=Y$4,SUMIFS(Investors!$P:$P,Investors!$A:$A,$A255,Investors!$G:$G,$B255)-$B$2&gt;X$4),SUMIFS(Investors!$Q:$Q,Investors!$A:$A,$A255,Investors!$G:$G,$B255),0)</f>
        <v>0</v>
      </c>
      <c r="Z255" s="4">
        <f>IF(AND(SUMIFS(Investors!$P:$P,Investors!$A:$A,$A255,Investors!$G:$G,$B255)-$B$2&lt;=Z$4,SUMIFS(Investors!$P:$P,Investors!$A:$A,$A255,Investors!$G:$G,$B255)-$B$2&gt;Y$4),SUMIFS(Investors!$Q:$Q,Investors!$A:$A,$A255,Investors!$G:$G,$B255),0)</f>
        <v>0</v>
      </c>
      <c r="AA255" s="4">
        <f>IF(AND(SUMIFS(Investors!$P:$P,Investors!$A:$A,$A255,Investors!$G:$G,$B255)-$B$2&lt;=AA$4,SUMIFS(Investors!$P:$P,Investors!$A:$A,$A255,Investors!$G:$G,$B255)-$B$2&gt;Z$4),SUMIFS(Investors!$Q:$Q,Investors!$A:$A,$A255,Investors!$G:$G,$B255),0)</f>
        <v>0</v>
      </c>
      <c r="AB255" s="4">
        <f>IF(AND(SUMIFS(Investors!$P:$P,Investors!$A:$A,$A255,Investors!$G:$G,$B255)-$B$2&lt;=AB$4,SUMIFS(Investors!$P:$P,Investors!$A:$A,$A255,Investors!$G:$G,$B255)-$B$2&gt;AA$4),SUMIFS(Investors!$Q:$Q,Investors!$A:$A,$A255,Investors!$G:$G,$B255),0)</f>
        <v>0</v>
      </c>
      <c r="AC255" s="4">
        <f>IF(AND(SUMIFS(Investors!$P:$P,Investors!$A:$A,$A255,Investors!$G:$G,$B255)-$B$2&lt;=AC$4,SUMIFS(Investors!$P:$P,Investors!$A:$A,$A255,Investors!$G:$G,$B255)-$B$2&gt;AB$4),SUMIFS(Investors!$Q:$Q,Investors!$A:$A,$A255,Investors!$G:$G,$B255),0)</f>
        <v>0</v>
      </c>
    </row>
    <row r="256" spans="1:29">
      <c r="A256" t="s">
        <v>518</v>
      </c>
      <c r="B256" t="s">
        <v>188</v>
      </c>
      <c r="C256" s="4">
        <f t="shared" si="4"/>
        <v>0</v>
      </c>
      <c r="E256" s="4">
        <f>IF(AND(SUMIFS(Investors!$P:$P,Investors!$A:$A,$A256,Investors!$G:$G,$B256)-$B$2&lt;=E$4,SUMIFS(Investors!$P:$P,Investors!$A:$A,$A256,Investors!$G:$G,$B256)-$B$2&gt;D$4),SUMIFS(Investors!$Q:$Q,Investors!$A:$A,$A256,Investors!$G:$G,$B256),0)</f>
        <v>0</v>
      </c>
      <c r="F256" s="4">
        <f>IF(AND(SUMIFS(Investors!$P:$P,Investors!$A:$A,$A256,Investors!$G:$G,$B256)-$B$2&lt;=F$4,SUMIFS(Investors!$P:$P,Investors!$A:$A,$A256,Investors!$G:$G,$B256)-$B$2&gt;E$4),SUMIFS(Investors!$Q:$Q,Investors!$A:$A,$A256,Investors!$G:$G,$B256),0)</f>
        <v>0</v>
      </c>
      <c r="G256" s="4">
        <f>IF(AND(SUMIFS(Investors!$P:$P,Investors!$A:$A,$A256,Investors!$G:$G,$B256)-$B$2&lt;=G$4,SUMIFS(Investors!$P:$P,Investors!$A:$A,$A256,Investors!$G:$G,$B256)-$B$2&gt;F$4),SUMIFS(Investors!$Q:$Q,Investors!$A:$A,$A256,Investors!$G:$G,$B256),0)</f>
        <v>0</v>
      </c>
      <c r="H256" s="4">
        <f>IF(AND(SUMIFS(Investors!$P:$P,Investors!$A:$A,$A256,Investors!$G:$G,$B256)-$B$2&lt;=H$4,SUMIFS(Investors!$P:$P,Investors!$A:$A,$A256,Investors!$G:$G,$B256)-$B$2&gt;G$4),SUMIFS(Investors!$Q:$Q,Investors!$A:$A,$A256,Investors!$G:$G,$B256),0)</f>
        <v>0</v>
      </c>
      <c r="I256" s="4">
        <f>IF(AND(SUMIFS(Investors!$P:$P,Investors!$A:$A,$A256,Investors!$G:$G,$B256)-$B$2&lt;=I$4,SUMIFS(Investors!$P:$P,Investors!$A:$A,$A256,Investors!$G:$G,$B256)-$B$2&gt;H$4),SUMIFS(Investors!$Q:$Q,Investors!$A:$A,$A256,Investors!$G:$G,$B256),0)</f>
        <v>0</v>
      </c>
      <c r="J256" s="4">
        <f>IF(AND(SUMIFS(Investors!$P:$P,Investors!$A:$A,$A256,Investors!$G:$G,$B256)-$B$2&lt;=J$4,SUMIFS(Investors!$P:$P,Investors!$A:$A,$A256,Investors!$G:$G,$B256)-$B$2&gt;I$4),SUMIFS(Investors!$Q:$Q,Investors!$A:$A,$A256,Investors!$G:$G,$B256),0)</f>
        <v>0</v>
      </c>
      <c r="K256" s="4">
        <f>IF(AND(SUMIFS(Investors!$P:$P,Investors!$A:$A,$A256,Investors!$G:$G,$B256)-$B$2&lt;=K$4,SUMIFS(Investors!$P:$P,Investors!$A:$A,$A256,Investors!$G:$G,$B256)-$B$2&gt;J$4),SUMIFS(Investors!$Q:$Q,Investors!$A:$A,$A256,Investors!$G:$G,$B256),0)</f>
        <v>0</v>
      </c>
      <c r="L256" s="4">
        <f>IF(AND(SUMIFS(Investors!$P:$P,Investors!$A:$A,$A256,Investors!$G:$G,$B256)-$B$2&lt;=L$4,SUMIFS(Investors!$P:$P,Investors!$A:$A,$A256,Investors!$G:$G,$B256)-$B$2&gt;K$4),SUMIFS(Investors!$Q:$Q,Investors!$A:$A,$A256,Investors!$G:$G,$B256),0)</f>
        <v>0</v>
      </c>
      <c r="M256" s="4">
        <f>IF(AND(SUMIFS(Investors!$P:$P,Investors!$A:$A,$A256,Investors!$G:$G,$B256)-$B$2&lt;=M$4,SUMIFS(Investors!$P:$P,Investors!$A:$A,$A256,Investors!$G:$G,$B256)-$B$2&gt;L$4),SUMIFS(Investors!$Q:$Q,Investors!$A:$A,$A256,Investors!$G:$G,$B256),0)</f>
        <v>0</v>
      </c>
      <c r="N256" s="4">
        <f>IF(AND(SUMIFS(Investors!$P:$P,Investors!$A:$A,$A256,Investors!$G:$G,$B256)-$B$2&lt;=N$4,SUMIFS(Investors!$P:$P,Investors!$A:$A,$A256,Investors!$G:$G,$B256)-$B$2&gt;M$4),SUMIFS(Investors!$Q:$Q,Investors!$A:$A,$A256,Investors!$G:$G,$B256),0)</f>
        <v>0</v>
      </c>
      <c r="O256" s="4">
        <f>IF(AND(SUMIFS(Investors!$P:$P,Investors!$A:$A,$A256,Investors!$G:$G,$B256)-$B$2&lt;=O$4,SUMIFS(Investors!$P:$P,Investors!$A:$A,$A256,Investors!$G:$G,$B256)-$B$2&gt;N$4),SUMIFS(Investors!$Q:$Q,Investors!$A:$A,$A256,Investors!$G:$G,$B256),0)</f>
        <v>0</v>
      </c>
      <c r="P256" s="4">
        <f>IF(AND(SUMIFS(Investors!$P:$P,Investors!$A:$A,$A256,Investors!$G:$G,$B256)-$B$2&lt;=P$4,SUMIFS(Investors!$P:$P,Investors!$A:$A,$A256,Investors!$G:$G,$B256)-$B$2&gt;O$4),SUMIFS(Investors!$Q:$Q,Investors!$A:$A,$A256,Investors!$G:$G,$B256),0)</f>
        <v>0</v>
      </c>
      <c r="Q256" s="4">
        <f>IF(AND(SUMIFS(Investors!$P:$P,Investors!$A:$A,$A256,Investors!$G:$G,$B256)-$B$2&lt;=Q$4,SUMIFS(Investors!$P:$P,Investors!$A:$A,$A256,Investors!$G:$G,$B256)-$B$2&gt;P$4),SUMIFS(Investors!$Q:$Q,Investors!$A:$A,$A256,Investors!$G:$G,$B256),0)</f>
        <v>0</v>
      </c>
      <c r="R256" s="4">
        <f>IF(AND(SUMIFS(Investors!$P:$P,Investors!$A:$A,$A256,Investors!$G:$G,$B256)-$B$2&lt;=R$4,SUMIFS(Investors!$P:$P,Investors!$A:$A,$A256,Investors!$G:$G,$B256)-$B$2&gt;Q$4),SUMIFS(Investors!$Q:$Q,Investors!$A:$A,$A256,Investors!$G:$G,$B256),0)</f>
        <v>0</v>
      </c>
      <c r="S256" s="4">
        <f>IF(AND(SUMIFS(Investors!$P:$P,Investors!$A:$A,$A256,Investors!$G:$G,$B256)-$B$2&lt;=S$4,SUMIFS(Investors!$P:$P,Investors!$A:$A,$A256,Investors!$G:$G,$B256)-$B$2&gt;R$4),SUMIFS(Investors!$Q:$Q,Investors!$A:$A,$A256,Investors!$G:$G,$B256),0)</f>
        <v>0</v>
      </c>
      <c r="T256" s="4">
        <f>IF(AND(SUMIFS(Investors!$P:$P,Investors!$A:$A,$A256,Investors!$G:$G,$B256)-$B$2&lt;=T$4,SUMIFS(Investors!$P:$P,Investors!$A:$A,$A256,Investors!$G:$G,$B256)-$B$2&gt;S$4),SUMIFS(Investors!$Q:$Q,Investors!$A:$A,$A256,Investors!$G:$G,$B256),0)</f>
        <v>0</v>
      </c>
      <c r="U256" s="4">
        <f>IF(AND(SUMIFS(Investors!$P:$P,Investors!$A:$A,$A256,Investors!$G:$G,$B256)-$B$2&lt;=U$4,SUMIFS(Investors!$P:$P,Investors!$A:$A,$A256,Investors!$G:$G,$B256)-$B$2&gt;T$4),SUMIFS(Investors!$Q:$Q,Investors!$A:$A,$A256,Investors!$G:$G,$B256),0)</f>
        <v>0</v>
      </c>
      <c r="V256" s="4">
        <f>IF(AND(SUMIFS(Investors!$P:$P,Investors!$A:$A,$A256,Investors!$G:$G,$B256)-$B$2&lt;=V$4,SUMIFS(Investors!$P:$P,Investors!$A:$A,$A256,Investors!$G:$G,$B256)-$B$2&gt;U$4),SUMIFS(Investors!$Q:$Q,Investors!$A:$A,$A256,Investors!$G:$G,$B256),0)</f>
        <v>0</v>
      </c>
      <c r="W256" s="4">
        <f>IF(AND(SUMIFS(Investors!$P:$P,Investors!$A:$A,$A256,Investors!$G:$G,$B256)-$B$2&lt;=W$4,SUMIFS(Investors!$P:$P,Investors!$A:$A,$A256,Investors!$G:$G,$B256)-$B$2&gt;V$4),SUMIFS(Investors!$Q:$Q,Investors!$A:$A,$A256,Investors!$G:$G,$B256),0)</f>
        <v>0</v>
      </c>
      <c r="X256" s="4">
        <f>IF(AND(SUMIFS(Investors!$P:$P,Investors!$A:$A,$A256,Investors!$G:$G,$B256)-$B$2&lt;=X$4,SUMIFS(Investors!$P:$P,Investors!$A:$A,$A256,Investors!$G:$G,$B256)-$B$2&gt;W$4),SUMIFS(Investors!$Q:$Q,Investors!$A:$A,$A256,Investors!$G:$G,$B256),0)</f>
        <v>0</v>
      </c>
      <c r="Y256" s="4">
        <f>IF(AND(SUMIFS(Investors!$P:$P,Investors!$A:$A,$A256,Investors!$G:$G,$B256)-$B$2&lt;=Y$4,SUMIFS(Investors!$P:$P,Investors!$A:$A,$A256,Investors!$G:$G,$B256)-$B$2&gt;X$4),SUMIFS(Investors!$Q:$Q,Investors!$A:$A,$A256,Investors!$G:$G,$B256),0)</f>
        <v>0</v>
      </c>
      <c r="Z256" s="4">
        <f>IF(AND(SUMIFS(Investors!$P:$P,Investors!$A:$A,$A256,Investors!$G:$G,$B256)-$B$2&lt;=Z$4,SUMIFS(Investors!$P:$P,Investors!$A:$A,$A256,Investors!$G:$G,$B256)-$B$2&gt;Y$4),SUMIFS(Investors!$Q:$Q,Investors!$A:$A,$A256,Investors!$G:$G,$B256),0)</f>
        <v>0</v>
      </c>
      <c r="AA256" s="4">
        <f>IF(AND(SUMIFS(Investors!$P:$P,Investors!$A:$A,$A256,Investors!$G:$G,$B256)-$B$2&lt;=AA$4,SUMIFS(Investors!$P:$P,Investors!$A:$A,$A256,Investors!$G:$G,$B256)-$B$2&gt;Z$4),SUMIFS(Investors!$Q:$Q,Investors!$A:$A,$A256,Investors!$G:$G,$B256),0)</f>
        <v>0</v>
      </c>
      <c r="AB256" s="4">
        <f>IF(AND(SUMIFS(Investors!$P:$P,Investors!$A:$A,$A256,Investors!$G:$G,$B256)-$B$2&lt;=AB$4,SUMIFS(Investors!$P:$P,Investors!$A:$A,$A256,Investors!$G:$G,$B256)-$B$2&gt;AA$4),SUMIFS(Investors!$Q:$Q,Investors!$A:$A,$A256,Investors!$G:$G,$B256),0)</f>
        <v>0</v>
      </c>
      <c r="AC256" s="4">
        <f>IF(AND(SUMIFS(Investors!$P:$P,Investors!$A:$A,$A256,Investors!$G:$G,$B256)-$B$2&lt;=AC$4,SUMIFS(Investors!$P:$P,Investors!$A:$A,$A256,Investors!$G:$G,$B256)-$B$2&gt;AB$4),SUMIFS(Investors!$Q:$Q,Investors!$A:$A,$A256,Investors!$G:$G,$B256),0)</f>
        <v>0</v>
      </c>
    </row>
    <row r="257" spans="1:29">
      <c r="A257" t="s">
        <v>518</v>
      </c>
      <c r="B257" t="s">
        <v>199</v>
      </c>
      <c r="C257" s="4">
        <f t="shared" si="4"/>
        <v>152505.20547945207</v>
      </c>
      <c r="E257" s="4">
        <f>IF(AND(SUMIFS(Investors!$P:$P,Investors!$A:$A,$A257,Investors!$G:$G,$B257)-$B$2&lt;=E$4,SUMIFS(Investors!$P:$P,Investors!$A:$A,$A257,Investors!$G:$G,$B257)-$B$2&gt;D$4),SUMIFS(Investors!$Q:$Q,Investors!$A:$A,$A257,Investors!$G:$G,$B257),0)</f>
        <v>0</v>
      </c>
      <c r="F257" s="4">
        <f>IF(AND(SUMIFS(Investors!$P:$P,Investors!$A:$A,$A257,Investors!$G:$G,$B257)-$B$2&lt;=F$4,SUMIFS(Investors!$P:$P,Investors!$A:$A,$A257,Investors!$G:$G,$B257)-$B$2&gt;E$4),SUMIFS(Investors!$Q:$Q,Investors!$A:$A,$A257,Investors!$G:$G,$B257),0)</f>
        <v>0</v>
      </c>
      <c r="G257" s="4">
        <f>IF(AND(SUMIFS(Investors!$P:$P,Investors!$A:$A,$A257,Investors!$G:$G,$B257)-$B$2&lt;=G$4,SUMIFS(Investors!$P:$P,Investors!$A:$A,$A257,Investors!$G:$G,$B257)-$B$2&gt;F$4),SUMIFS(Investors!$Q:$Q,Investors!$A:$A,$A257,Investors!$G:$G,$B257),0)</f>
        <v>0</v>
      </c>
      <c r="H257" s="4">
        <f>IF(AND(SUMIFS(Investors!$P:$P,Investors!$A:$A,$A257,Investors!$G:$G,$B257)-$B$2&lt;=H$4,SUMIFS(Investors!$P:$P,Investors!$A:$A,$A257,Investors!$G:$G,$B257)-$B$2&gt;G$4),SUMIFS(Investors!$Q:$Q,Investors!$A:$A,$A257,Investors!$G:$G,$B257),0)</f>
        <v>0</v>
      </c>
      <c r="I257" s="4">
        <f>IF(AND(SUMIFS(Investors!$P:$P,Investors!$A:$A,$A257,Investors!$G:$G,$B257)-$B$2&lt;=I$4,SUMIFS(Investors!$P:$P,Investors!$A:$A,$A257,Investors!$G:$G,$B257)-$B$2&gt;H$4),SUMIFS(Investors!$Q:$Q,Investors!$A:$A,$A257,Investors!$G:$G,$B257),0)</f>
        <v>0</v>
      </c>
      <c r="J257" s="4">
        <f>IF(AND(SUMIFS(Investors!$P:$P,Investors!$A:$A,$A257,Investors!$G:$G,$B257)-$B$2&lt;=J$4,SUMIFS(Investors!$P:$P,Investors!$A:$A,$A257,Investors!$G:$G,$B257)-$B$2&gt;I$4),SUMIFS(Investors!$Q:$Q,Investors!$A:$A,$A257,Investors!$G:$G,$B257),0)</f>
        <v>0</v>
      </c>
      <c r="K257" s="4">
        <f>IF(AND(SUMIFS(Investors!$P:$P,Investors!$A:$A,$A257,Investors!$G:$G,$B257)-$B$2&lt;=K$4,SUMIFS(Investors!$P:$P,Investors!$A:$A,$A257,Investors!$G:$G,$B257)-$B$2&gt;J$4),SUMIFS(Investors!$Q:$Q,Investors!$A:$A,$A257,Investors!$G:$G,$B257),0)</f>
        <v>152505.20547945207</v>
      </c>
      <c r="L257" s="4">
        <f>IF(AND(SUMIFS(Investors!$P:$P,Investors!$A:$A,$A257,Investors!$G:$G,$B257)-$B$2&lt;=L$4,SUMIFS(Investors!$P:$P,Investors!$A:$A,$A257,Investors!$G:$G,$B257)-$B$2&gt;K$4),SUMIFS(Investors!$Q:$Q,Investors!$A:$A,$A257,Investors!$G:$G,$B257),0)</f>
        <v>0</v>
      </c>
      <c r="M257" s="4">
        <f>IF(AND(SUMIFS(Investors!$P:$P,Investors!$A:$A,$A257,Investors!$G:$G,$B257)-$B$2&lt;=M$4,SUMIFS(Investors!$P:$P,Investors!$A:$A,$A257,Investors!$G:$G,$B257)-$B$2&gt;L$4),SUMIFS(Investors!$Q:$Q,Investors!$A:$A,$A257,Investors!$G:$G,$B257),0)</f>
        <v>0</v>
      </c>
      <c r="N257" s="4">
        <f>IF(AND(SUMIFS(Investors!$P:$P,Investors!$A:$A,$A257,Investors!$G:$G,$B257)-$B$2&lt;=N$4,SUMIFS(Investors!$P:$P,Investors!$A:$A,$A257,Investors!$G:$G,$B257)-$B$2&gt;M$4),SUMIFS(Investors!$Q:$Q,Investors!$A:$A,$A257,Investors!$G:$G,$B257),0)</f>
        <v>0</v>
      </c>
      <c r="O257" s="4">
        <f>IF(AND(SUMIFS(Investors!$P:$P,Investors!$A:$A,$A257,Investors!$G:$G,$B257)-$B$2&lt;=O$4,SUMIFS(Investors!$P:$P,Investors!$A:$A,$A257,Investors!$G:$G,$B257)-$B$2&gt;N$4),SUMIFS(Investors!$Q:$Q,Investors!$A:$A,$A257,Investors!$G:$G,$B257),0)</f>
        <v>0</v>
      </c>
      <c r="P257" s="4">
        <f>IF(AND(SUMIFS(Investors!$P:$P,Investors!$A:$A,$A257,Investors!$G:$G,$B257)-$B$2&lt;=P$4,SUMIFS(Investors!$P:$P,Investors!$A:$A,$A257,Investors!$G:$G,$B257)-$B$2&gt;O$4),SUMIFS(Investors!$Q:$Q,Investors!$A:$A,$A257,Investors!$G:$G,$B257),0)</f>
        <v>0</v>
      </c>
      <c r="Q257" s="4">
        <f>IF(AND(SUMIFS(Investors!$P:$P,Investors!$A:$A,$A257,Investors!$G:$G,$B257)-$B$2&lt;=Q$4,SUMIFS(Investors!$P:$P,Investors!$A:$A,$A257,Investors!$G:$G,$B257)-$B$2&gt;P$4),SUMIFS(Investors!$Q:$Q,Investors!$A:$A,$A257,Investors!$G:$G,$B257),0)</f>
        <v>0</v>
      </c>
      <c r="R257" s="4">
        <f>IF(AND(SUMIFS(Investors!$P:$P,Investors!$A:$A,$A257,Investors!$G:$G,$B257)-$B$2&lt;=R$4,SUMIFS(Investors!$P:$P,Investors!$A:$A,$A257,Investors!$G:$G,$B257)-$B$2&gt;Q$4),SUMIFS(Investors!$Q:$Q,Investors!$A:$A,$A257,Investors!$G:$G,$B257),0)</f>
        <v>0</v>
      </c>
      <c r="S257" s="4">
        <f>IF(AND(SUMIFS(Investors!$P:$P,Investors!$A:$A,$A257,Investors!$G:$G,$B257)-$B$2&lt;=S$4,SUMIFS(Investors!$P:$P,Investors!$A:$A,$A257,Investors!$G:$G,$B257)-$B$2&gt;R$4),SUMIFS(Investors!$Q:$Q,Investors!$A:$A,$A257,Investors!$G:$G,$B257),0)</f>
        <v>0</v>
      </c>
      <c r="T257" s="4">
        <f>IF(AND(SUMIFS(Investors!$P:$P,Investors!$A:$A,$A257,Investors!$G:$G,$B257)-$B$2&lt;=T$4,SUMIFS(Investors!$P:$P,Investors!$A:$A,$A257,Investors!$G:$G,$B257)-$B$2&gt;S$4),SUMIFS(Investors!$Q:$Q,Investors!$A:$A,$A257,Investors!$G:$G,$B257),0)</f>
        <v>0</v>
      </c>
      <c r="U257" s="4">
        <f>IF(AND(SUMIFS(Investors!$P:$P,Investors!$A:$A,$A257,Investors!$G:$G,$B257)-$B$2&lt;=U$4,SUMIFS(Investors!$P:$P,Investors!$A:$A,$A257,Investors!$G:$G,$B257)-$B$2&gt;T$4),SUMIFS(Investors!$Q:$Q,Investors!$A:$A,$A257,Investors!$G:$G,$B257),0)</f>
        <v>0</v>
      </c>
      <c r="V257" s="4">
        <f>IF(AND(SUMIFS(Investors!$P:$P,Investors!$A:$A,$A257,Investors!$G:$G,$B257)-$B$2&lt;=V$4,SUMIFS(Investors!$P:$P,Investors!$A:$A,$A257,Investors!$G:$G,$B257)-$B$2&gt;U$4),SUMIFS(Investors!$Q:$Q,Investors!$A:$A,$A257,Investors!$G:$G,$B257),0)</f>
        <v>0</v>
      </c>
      <c r="W257" s="4">
        <f>IF(AND(SUMIFS(Investors!$P:$P,Investors!$A:$A,$A257,Investors!$G:$G,$B257)-$B$2&lt;=W$4,SUMIFS(Investors!$P:$P,Investors!$A:$A,$A257,Investors!$G:$G,$B257)-$B$2&gt;V$4),SUMIFS(Investors!$Q:$Q,Investors!$A:$A,$A257,Investors!$G:$G,$B257),0)</f>
        <v>0</v>
      </c>
      <c r="X257" s="4">
        <f>IF(AND(SUMIFS(Investors!$P:$P,Investors!$A:$A,$A257,Investors!$G:$G,$B257)-$B$2&lt;=X$4,SUMIFS(Investors!$P:$P,Investors!$A:$A,$A257,Investors!$G:$G,$B257)-$B$2&gt;W$4),SUMIFS(Investors!$Q:$Q,Investors!$A:$A,$A257,Investors!$G:$G,$B257),0)</f>
        <v>0</v>
      </c>
      <c r="Y257" s="4">
        <f>IF(AND(SUMIFS(Investors!$P:$P,Investors!$A:$A,$A257,Investors!$G:$G,$B257)-$B$2&lt;=Y$4,SUMIFS(Investors!$P:$P,Investors!$A:$A,$A257,Investors!$G:$G,$B257)-$B$2&gt;X$4),SUMIFS(Investors!$Q:$Q,Investors!$A:$A,$A257,Investors!$G:$G,$B257),0)</f>
        <v>0</v>
      </c>
      <c r="Z257" s="4">
        <f>IF(AND(SUMIFS(Investors!$P:$P,Investors!$A:$A,$A257,Investors!$G:$G,$B257)-$B$2&lt;=Z$4,SUMIFS(Investors!$P:$P,Investors!$A:$A,$A257,Investors!$G:$G,$B257)-$B$2&gt;Y$4),SUMIFS(Investors!$Q:$Q,Investors!$A:$A,$A257,Investors!$G:$G,$B257),0)</f>
        <v>0</v>
      </c>
      <c r="AA257" s="4">
        <f>IF(AND(SUMIFS(Investors!$P:$P,Investors!$A:$A,$A257,Investors!$G:$G,$B257)-$B$2&lt;=AA$4,SUMIFS(Investors!$P:$P,Investors!$A:$A,$A257,Investors!$G:$G,$B257)-$B$2&gt;Z$4),SUMIFS(Investors!$Q:$Q,Investors!$A:$A,$A257,Investors!$G:$G,$B257),0)</f>
        <v>0</v>
      </c>
      <c r="AB257" s="4">
        <f>IF(AND(SUMIFS(Investors!$P:$P,Investors!$A:$A,$A257,Investors!$G:$G,$B257)-$B$2&lt;=AB$4,SUMIFS(Investors!$P:$P,Investors!$A:$A,$A257,Investors!$G:$G,$B257)-$B$2&gt;AA$4),SUMIFS(Investors!$Q:$Q,Investors!$A:$A,$A257,Investors!$G:$G,$B257),0)</f>
        <v>0</v>
      </c>
      <c r="AC257" s="4">
        <f>IF(AND(SUMIFS(Investors!$P:$P,Investors!$A:$A,$A257,Investors!$G:$G,$B257)-$B$2&lt;=AC$4,SUMIFS(Investors!$P:$P,Investors!$A:$A,$A257,Investors!$G:$G,$B257)-$B$2&gt;AB$4),SUMIFS(Investors!$Q:$Q,Investors!$A:$A,$A257,Investors!$G:$G,$B257),0)</f>
        <v>0</v>
      </c>
    </row>
    <row r="258" spans="1:29">
      <c r="A258" t="s">
        <v>518</v>
      </c>
      <c r="B258" t="s">
        <v>200</v>
      </c>
      <c r="C258" s="4">
        <f t="shared" si="4"/>
        <v>166369.31506849316</v>
      </c>
      <c r="E258" s="4">
        <f>IF(AND(SUMIFS(Investors!$P:$P,Investors!$A:$A,$A258,Investors!$G:$G,$B258)-$B$2&lt;=E$4,SUMIFS(Investors!$P:$P,Investors!$A:$A,$A258,Investors!$G:$G,$B258)-$B$2&gt;D$4),SUMIFS(Investors!$Q:$Q,Investors!$A:$A,$A258,Investors!$G:$G,$B258),0)</f>
        <v>0</v>
      </c>
      <c r="F258" s="4">
        <f>IF(AND(SUMIFS(Investors!$P:$P,Investors!$A:$A,$A258,Investors!$G:$G,$B258)-$B$2&lt;=F$4,SUMIFS(Investors!$P:$P,Investors!$A:$A,$A258,Investors!$G:$G,$B258)-$B$2&gt;E$4),SUMIFS(Investors!$Q:$Q,Investors!$A:$A,$A258,Investors!$G:$G,$B258),0)</f>
        <v>0</v>
      </c>
      <c r="G258" s="4">
        <f>IF(AND(SUMIFS(Investors!$P:$P,Investors!$A:$A,$A258,Investors!$G:$G,$B258)-$B$2&lt;=G$4,SUMIFS(Investors!$P:$P,Investors!$A:$A,$A258,Investors!$G:$G,$B258)-$B$2&gt;F$4),SUMIFS(Investors!$Q:$Q,Investors!$A:$A,$A258,Investors!$G:$G,$B258),0)</f>
        <v>0</v>
      </c>
      <c r="H258" s="4">
        <f>IF(AND(SUMIFS(Investors!$P:$P,Investors!$A:$A,$A258,Investors!$G:$G,$B258)-$B$2&lt;=H$4,SUMIFS(Investors!$P:$P,Investors!$A:$A,$A258,Investors!$G:$G,$B258)-$B$2&gt;G$4),SUMIFS(Investors!$Q:$Q,Investors!$A:$A,$A258,Investors!$G:$G,$B258),0)</f>
        <v>0</v>
      </c>
      <c r="I258" s="4">
        <f>IF(AND(SUMIFS(Investors!$P:$P,Investors!$A:$A,$A258,Investors!$G:$G,$B258)-$B$2&lt;=I$4,SUMIFS(Investors!$P:$P,Investors!$A:$A,$A258,Investors!$G:$G,$B258)-$B$2&gt;H$4),SUMIFS(Investors!$Q:$Q,Investors!$A:$A,$A258,Investors!$G:$G,$B258),0)</f>
        <v>0</v>
      </c>
      <c r="J258" s="4">
        <f>IF(AND(SUMIFS(Investors!$P:$P,Investors!$A:$A,$A258,Investors!$G:$G,$B258)-$B$2&lt;=J$4,SUMIFS(Investors!$P:$P,Investors!$A:$A,$A258,Investors!$G:$G,$B258)-$B$2&gt;I$4),SUMIFS(Investors!$Q:$Q,Investors!$A:$A,$A258,Investors!$G:$G,$B258),0)</f>
        <v>0</v>
      </c>
      <c r="K258" s="4">
        <f>IF(AND(SUMIFS(Investors!$P:$P,Investors!$A:$A,$A258,Investors!$G:$G,$B258)-$B$2&lt;=K$4,SUMIFS(Investors!$P:$P,Investors!$A:$A,$A258,Investors!$G:$G,$B258)-$B$2&gt;J$4),SUMIFS(Investors!$Q:$Q,Investors!$A:$A,$A258,Investors!$G:$G,$B258),0)</f>
        <v>166369.31506849316</v>
      </c>
      <c r="L258" s="4">
        <f>IF(AND(SUMIFS(Investors!$P:$P,Investors!$A:$A,$A258,Investors!$G:$G,$B258)-$B$2&lt;=L$4,SUMIFS(Investors!$P:$P,Investors!$A:$A,$A258,Investors!$G:$G,$B258)-$B$2&gt;K$4),SUMIFS(Investors!$Q:$Q,Investors!$A:$A,$A258,Investors!$G:$G,$B258),0)</f>
        <v>0</v>
      </c>
      <c r="M258" s="4">
        <f>IF(AND(SUMIFS(Investors!$P:$P,Investors!$A:$A,$A258,Investors!$G:$G,$B258)-$B$2&lt;=M$4,SUMIFS(Investors!$P:$P,Investors!$A:$A,$A258,Investors!$G:$G,$B258)-$B$2&gt;L$4),SUMIFS(Investors!$Q:$Q,Investors!$A:$A,$A258,Investors!$G:$G,$B258),0)</f>
        <v>0</v>
      </c>
      <c r="N258" s="4">
        <f>IF(AND(SUMIFS(Investors!$P:$P,Investors!$A:$A,$A258,Investors!$G:$G,$B258)-$B$2&lt;=N$4,SUMIFS(Investors!$P:$P,Investors!$A:$A,$A258,Investors!$G:$G,$B258)-$B$2&gt;M$4),SUMIFS(Investors!$Q:$Q,Investors!$A:$A,$A258,Investors!$G:$G,$B258),0)</f>
        <v>0</v>
      </c>
      <c r="O258" s="4">
        <f>IF(AND(SUMIFS(Investors!$P:$P,Investors!$A:$A,$A258,Investors!$G:$G,$B258)-$B$2&lt;=O$4,SUMIFS(Investors!$P:$P,Investors!$A:$A,$A258,Investors!$G:$G,$B258)-$B$2&gt;N$4),SUMIFS(Investors!$Q:$Q,Investors!$A:$A,$A258,Investors!$G:$G,$B258),0)</f>
        <v>0</v>
      </c>
      <c r="P258" s="4">
        <f>IF(AND(SUMIFS(Investors!$P:$P,Investors!$A:$A,$A258,Investors!$G:$G,$B258)-$B$2&lt;=P$4,SUMIFS(Investors!$P:$P,Investors!$A:$A,$A258,Investors!$G:$G,$B258)-$B$2&gt;O$4),SUMIFS(Investors!$Q:$Q,Investors!$A:$A,$A258,Investors!$G:$G,$B258),0)</f>
        <v>0</v>
      </c>
      <c r="Q258" s="4">
        <f>IF(AND(SUMIFS(Investors!$P:$P,Investors!$A:$A,$A258,Investors!$G:$G,$B258)-$B$2&lt;=Q$4,SUMIFS(Investors!$P:$P,Investors!$A:$A,$A258,Investors!$G:$G,$B258)-$B$2&gt;P$4),SUMIFS(Investors!$Q:$Q,Investors!$A:$A,$A258,Investors!$G:$G,$B258),0)</f>
        <v>0</v>
      </c>
      <c r="R258" s="4">
        <f>IF(AND(SUMIFS(Investors!$P:$P,Investors!$A:$A,$A258,Investors!$G:$G,$B258)-$B$2&lt;=R$4,SUMIFS(Investors!$P:$P,Investors!$A:$A,$A258,Investors!$G:$G,$B258)-$B$2&gt;Q$4),SUMIFS(Investors!$Q:$Q,Investors!$A:$A,$A258,Investors!$G:$G,$B258),0)</f>
        <v>0</v>
      </c>
      <c r="S258" s="4">
        <f>IF(AND(SUMIFS(Investors!$P:$P,Investors!$A:$A,$A258,Investors!$G:$G,$B258)-$B$2&lt;=S$4,SUMIFS(Investors!$P:$P,Investors!$A:$A,$A258,Investors!$G:$G,$B258)-$B$2&gt;R$4),SUMIFS(Investors!$Q:$Q,Investors!$A:$A,$A258,Investors!$G:$G,$B258),0)</f>
        <v>0</v>
      </c>
      <c r="T258" s="4">
        <f>IF(AND(SUMIFS(Investors!$P:$P,Investors!$A:$A,$A258,Investors!$G:$G,$B258)-$B$2&lt;=T$4,SUMIFS(Investors!$P:$P,Investors!$A:$A,$A258,Investors!$G:$G,$B258)-$B$2&gt;S$4),SUMIFS(Investors!$Q:$Q,Investors!$A:$A,$A258,Investors!$G:$G,$B258),0)</f>
        <v>0</v>
      </c>
      <c r="U258" s="4">
        <f>IF(AND(SUMIFS(Investors!$P:$P,Investors!$A:$A,$A258,Investors!$G:$G,$B258)-$B$2&lt;=U$4,SUMIFS(Investors!$P:$P,Investors!$A:$A,$A258,Investors!$G:$G,$B258)-$B$2&gt;T$4),SUMIFS(Investors!$Q:$Q,Investors!$A:$A,$A258,Investors!$G:$G,$B258),0)</f>
        <v>0</v>
      </c>
      <c r="V258" s="4">
        <f>IF(AND(SUMIFS(Investors!$P:$P,Investors!$A:$A,$A258,Investors!$G:$G,$B258)-$B$2&lt;=V$4,SUMIFS(Investors!$P:$P,Investors!$A:$A,$A258,Investors!$G:$G,$B258)-$B$2&gt;U$4),SUMIFS(Investors!$Q:$Q,Investors!$A:$A,$A258,Investors!$G:$G,$B258),0)</f>
        <v>0</v>
      </c>
      <c r="W258" s="4">
        <f>IF(AND(SUMIFS(Investors!$P:$P,Investors!$A:$A,$A258,Investors!$G:$G,$B258)-$B$2&lt;=W$4,SUMIFS(Investors!$P:$P,Investors!$A:$A,$A258,Investors!$G:$G,$B258)-$B$2&gt;V$4),SUMIFS(Investors!$Q:$Q,Investors!$A:$A,$A258,Investors!$G:$G,$B258),0)</f>
        <v>0</v>
      </c>
      <c r="X258" s="4">
        <f>IF(AND(SUMIFS(Investors!$P:$P,Investors!$A:$A,$A258,Investors!$G:$G,$B258)-$B$2&lt;=X$4,SUMIFS(Investors!$P:$P,Investors!$A:$A,$A258,Investors!$G:$G,$B258)-$B$2&gt;W$4),SUMIFS(Investors!$Q:$Q,Investors!$A:$A,$A258,Investors!$G:$G,$B258),0)</f>
        <v>0</v>
      </c>
      <c r="Y258" s="4">
        <f>IF(AND(SUMIFS(Investors!$P:$P,Investors!$A:$A,$A258,Investors!$G:$G,$B258)-$B$2&lt;=Y$4,SUMIFS(Investors!$P:$P,Investors!$A:$A,$A258,Investors!$G:$G,$B258)-$B$2&gt;X$4),SUMIFS(Investors!$Q:$Q,Investors!$A:$A,$A258,Investors!$G:$G,$B258),0)</f>
        <v>0</v>
      </c>
      <c r="Z258" s="4">
        <f>IF(AND(SUMIFS(Investors!$P:$P,Investors!$A:$A,$A258,Investors!$G:$G,$B258)-$B$2&lt;=Z$4,SUMIFS(Investors!$P:$P,Investors!$A:$A,$A258,Investors!$G:$G,$B258)-$B$2&gt;Y$4),SUMIFS(Investors!$Q:$Q,Investors!$A:$A,$A258,Investors!$G:$G,$B258),0)</f>
        <v>0</v>
      </c>
      <c r="AA258" s="4">
        <f>IF(AND(SUMIFS(Investors!$P:$P,Investors!$A:$A,$A258,Investors!$G:$G,$B258)-$B$2&lt;=AA$4,SUMIFS(Investors!$P:$P,Investors!$A:$A,$A258,Investors!$G:$G,$B258)-$B$2&gt;Z$4),SUMIFS(Investors!$Q:$Q,Investors!$A:$A,$A258,Investors!$G:$G,$B258),0)</f>
        <v>0</v>
      </c>
      <c r="AB258" s="4">
        <f>IF(AND(SUMIFS(Investors!$P:$P,Investors!$A:$A,$A258,Investors!$G:$G,$B258)-$B$2&lt;=AB$4,SUMIFS(Investors!$P:$P,Investors!$A:$A,$A258,Investors!$G:$G,$B258)-$B$2&gt;AA$4),SUMIFS(Investors!$Q:$Q,Investors!$A:$A,$A258,Investors!$G:$G,$B258),0)</f>
        <v>0</v>
      </c>
      <c r="AC258" s="4">
        <f>IF(AND(SUMIFS(Investors!$P:$P,Investors!$A:$A,$A258,Investors!$G:$G,$B258)-$B$2&lt;=AC$4,SUMIFS(Investors!$P:$P,Investors!$A:$A,$A258,Investors!$G:$G,$B258)-$B$2&gt;AB$4),SUMIFS(Investors!$Q:$Q,Investors!$A:$A,$A258,Investors!$G:$G,$B258),0)</f>
        <v>0</v>
      </c>
    </row>
    <row r="259" spans="1:29">
      <c r="A259" t="s">
        <v>518</v>
      </c>
      <c r="B259" t="s">
        <v>247</v>
      </c>
      <c r="C259" s="4">
        <f t="shared" si="4"/>
        <v>0</v>
      </c>
      <c r="E259" s="4">
        <f>IF(AND(SUMIFS(Investors!$P:$P,Investors!$A:$A,$A259,Investors!$G:$G,$B259)-$B$2&lt;=E$4,SUMIFS(Investors!$P:$P,Investors!$A:$A,$A259,Investors!$G:$G,$B259)-$B$2&gt;D$4),SUMIFS(Investors!$Q:$Q,Investors!$A:$A,$A259,Investors!$G:$G,$B259),0)</f>
        <v>0</v>
      </c>
      <c r="F259" s="4">
        <f>IF(AND(SUMIFS(Investors!$P:$P,Investors!$A:$A,$A259,Investors!$G:$G,$B259)-$B$2&lt;=F$4,SUMIFS(Investors!$P:$P,Investors!$A:$A,$A259,Investors!$G:$G,$B259)-$B$2&gt;E$4),SUMIFS(Investors!$Q:$Q,Investors!$A:$A,$A259,Investors!$G:$G,$B259),0)</f>
        <v>0</v>
      </c>
      <c r="G259" s="4">
        <f>IF(AND(SUMIFS(Investors!$P:$P,Investors!$A:$A,$A259,Investors!$G:$G,$B259)-$B$2&lt;=G$4,SUMIFS(Investors!$P:$P,Investors!$A:$A,$A259,Investors!$G:$G,$B259)-$B$2&gt;F$4),SUMIFS(Investors!$Q:$Q,Investors!$A:$A,$A259,Investors!$G:$G,$B259),0)</f>
        <v>0</v>
      </c>
      <c r="H259" s="4">
        <f>IF(AND(SUMIFS(Investors!$P:$P,Investors!$A:$A,$A259,Investors!$G:$G,$B259)-$B$2&lt;=H$4,SUMIFS(Investors!$P:$P,Investors!$A:$A,$A259,Investors!$G:$G,$B259)-$B$2&gt;G$4),SUMIFS(Investors!$Q:$Q,Investors!$A:$A,$A259,Investors!$G:$G,$B259),0)</f>
        <v>0</v>
      </c>
      <c r="I259" s="4">
        <f>IF(AND(SUMIFS(Investors!$P:$P,Investors!$A:$A,$A259,Investors!$G:$G,$B259)-$B$2&lt;=I$4,SUMIFS(Investors!$P:$P,Investors!$A:$A,$A259,Investors!$G:$G,$B259)-$B$2&gt;H$4),SUMIFS(Investors!$Q:$Q,Investors!$A:$A,$A259,Investors!$G:$G,$B259),0)</f>
        <v>0</v>
      </c>
      <c r="J259" s="4">
        <f>IF(AND(SUMIFS(Investors!$P:$P,Investors!$A:$A,$A259,Investors!$G:$G,$B259)-$B$2&lt;=J$4,SUMIFS(Investors!$P:$P,Investors!$A:$A,$A259,Investors!$G:$G,$B259)-$B$2&gt;I$4),SUMIFS(Investors!$Q:$Q,Investors!$A:$A,$A259,Investors!$G:$G,$B259),0)</f>
        <v>0</v>
      </c>
      <c r="K259" s="4">
        <f>IF(AND(SUMIFS(Investors!$P:$P,Investors!$A:$A,$A259,Investors!$G:$G,$B259)-$B$2&lt;=K$4,SUMIFS(Investors!$P:$P,Investors!$A:$A,$A259,Investors!$G:$G,$B259)-$B$2&gt;J$4),SUMIFS(Investors!$Q:$Q,Investors!$A:$A,$A259,Investors!$G:$G,$B259),0)</f>
        <v>0</v>
      </c>
      <c r="L259" s="4">
        <f>IF(AND(SUMIFS(Investors!$P:$P,Investors!$A:$A,$A259,Investors!$G:$G,$B259)-$B$2&lt;=L$4,SUMIFS(Investors!$P:$P,Investors!$A:$A,$A259,Investors!$G:$G,$B259)-$B$2&gt;K$4),SUMIFS(Investors!$Q:$Q,Investors!$A:$A,$A259,Investors!$G:$G,$B259),0)</f>
        <v>0</v>
      </c>
      <c r="M259" s="4">
        <f>IF(AND(SUMIFS(Investors!$P:$P,Investors!$A:$A,$A259,Investors!$G:$G,$B259)-$B$2&lt;=M$4,SUMIFS(Investors!$P:$P,Investors!$A:$A,$A259,Investors!$G:$G,$B259)-$B$2&gt;L$4),SUMIFS(Investors!$Q:$Q,Investors!$A:$A,$A259,Investors!$G:$G,$B259),0)</f>
        <v>0</v>
      </c>
      <c r="N259" s="4">
        <f>IF(AND(SUMIFS(Investors!$P:$P,Investors!$A:$A,$A259,Investors!$G:$G,$B259)-$B$2&lt;=N$4,SUMIFS(Investors!$P:$P,Investors!$A:$A,$A259,Investors!$G:$G,$B259)-$B$2&gt;M$4),SUMIFS(Investors!$Q:$Q,Investors!$A:$A,$A259,Investors!$G:$G,$B259),0)</f>
        <v>0</v>
      </c>
      <c r="O259" s="4">
        <f>IF(AND(SUMIFS(Investors!$P:$P,Investors!$A:$A,$A259,Investors!$G:$G,$B259)-$B$2&lt;=O$4,SUMIFS(Investors!$P:$P,Investors!$A:$A,$A259,Investors!$G:$G,$B259)-$B$2&gt;N$4),SUMIFS(Investors!$Q:$Q,Investors!$A:$A,$A259,Investors!$G:$G,$B259),0)</f>
        <v>0</v>
      </c>
      <c r="P259" s="4">
        <f>IF(AND(SUMIFS(Investors!$P:$P,Investors!$A:$A,$A259,Investors!$G:$G,$B259)-$B$2&lt;=P$4,SUMIFS(Investors!$P:$P,Investors!$A:$A,$A259,Investors!$G:$G,$B259)-$B$2&gt;O$4),SUMIFS(Investors!$Q:$Q,Investors!$A:$A,$A259,Investors!$G:$G,$B259),0)</f>
        <v>0</v>
      </c>
      <c r="Q259" s="4">
        <f>IF(AND(SUMIFS(Investors!$P:$P,Investors!$A:$A,$A259,Investors!$G:$G,$B259)-$B$2&lt;=Q$4,SUMIFS(Investors!$P:$P,Investors!$A:$A,$A259,Investors!$G:$G,$B259)-$B$2&gt;P$4),SUMIFS(Investors!$Q:$Q,Investors!$A:$A,$A259,Investors!$G:$G,$B259),0)</f>
        <v>0</v>
      </c>
      <c r="R259" s="4">
        <f>IF(AND(SUMIFS(Investors!$P:$P,Investors!$A:$A,$A259,Investors!$G:$G,$B259)-$B$2&lt;=R$4,SUMIFS(Investors!$P:$P,Investors!$A:$A,$A259,Investors!$G:$G,$B259)-$B$2&gt;Q$4),SUMIFS(Investors!$Q:$Q,Investors!$A:$A,$A259,Investors!$G:$G,$B259),0)</f>
        <v>0</v>
      </c>
      <c r="S259" s="4">
        <f>IF(AND(SUMIFS(Investors!$P:$P,Investors!$A:$A,$A259,Investors!$G:$G,$B259)-$B$2&lt;=S$4,SUMIFS(Investors!$P:$P,Investors!$A:$A,$A259,Investors!$G:$G,$B259)-$B$2&gt;R$4),SUMIFS(Investors!$Q:$Q,Investors!$A:$A,$A259,Investors!$G:$G,$B259),0)</f>
        <v>0</v>
      </c>
      <c r="T259" s="4">
        <f>IF(AND(SUMIFS(Investors!$P:$P,Investors!$A:$A,$A259,Investors!$G:$G,$B259)-$B$2&lt;=T$4,SUMIFS(Investors!$P:$P,Investors!$A:$A,$A259,Investors!$G:$G,$B259)-$B$2&gt;S$4),SUMIFS(Investors!$Q:$Q,Investors!$A:$A,$A259,Investors!$G:$G,$B259),0)</f>
        <v>0</v>
      </c>
      <c r="U259" s="4">
        <f>IF(AND(SUMIFS(Investors!$P:$P,Investors!$A:$A,$A259,Investors!$G:$G,$B259)-$B$2&lt;=U$4,SUMIFS(Investors!$P:$P,Investors!$A:$A,$A259,Investors!$G:$G,$B259)-$B$2&gt;T$4),SUMIFS(Investors!$Q:$Q,Investors!$A:$A,$A259,Investors!$G:$G,$B259),0)</f>
        <v>0</v>
      </c>
      <c r="V259" s="4">
        <f>IF(AND(SUMIFS(Investors!$P:$P,Investors!$A:$A,$A259,Investors!$G:$G,$B259)-$B$2&lt;=V$4,SUMIFS(Investors!$P:$P,Investors!$A:$A,$A259,Investors!$G:$G,$B259)-$B$2&gt;U$4),SUMIFS(Investors!$Q:$Q,Investors!$A:$A,$A259,Investors!$G:$G,$B259),0)</f>
        <v>0</v>
      </c>
      <c r="W259" s="4">
        <f>IF(AND(SUMIFS(Investors!$P:$P,Investors!$A:$A,$A259,Investors!$G:$G,$B259)-$B$2&lt;=W$4,SUMIFS(Investors!$P:$P,Investors!$A:$A,$A259,Investors!$G:$G,$B259)-$B$2&gt;V$4),SUMIFS(Investors!$Q:$Q,Investors!$A:$A,$A259,Investors!$G:$G,$B259),0)</f>
        <v>0</v>
      </c>
      <c r="X259" s="4">
        <f>IF(AND(SUMIFS(Investors!$P:$P,Investors!$A:$A,$A259,Investors!$G:$G,$B259)-$B$2&lt;=X$4,SUMIFS(Investors!$P:$P,Investors!$A:$A,$A259,Investors!$G:$G,$B259)-$B$2&gt;W$4),SUMIFS(Investors!$Q:$Q,Investors!$A:$A,$A259,Investors!$G:$G,$B259),0)</f>
        <v>0</v>
      </c>
      <c r="Y259" s="4">
        <f>IF(AND(SUMIFS(Investors!$P:$P,Investors!$A:$A,$A259,Investors!$G:$G,$B259)-$B$2&lt;=Y$4,SUMIFS(Investors!$P:$P,Investors!$A:$A,$A259,Investors!$G:$G,$B259)-$B$2&gt;X$4),SUMIFS(Investors!$Q:$Q,Investors!$A:$A,$A259,Investors!$G:$G,$B259),0)</f>
        <v>0</v>
      </c>
      <c r="Z259" s="4">
        <f>IF(AND(SUMIFS(Investors!$P:$P,Investors!$A:$A,$A259,Investors!$G:$G,$B259)-$B$2&lt;=Z$4,SUMIFS(Investors!$P:$P,Investors!$A:$A,$A259,Investors!$G:$G,$B259)-$B$2&gt;Y$4),SUMIFS(Investors!$Q:$Q,Investors!$A:$A,$A259,Investors!$G:$G,$B259),0)</f>
        <v>0</v>
      </c>
      <c r="AA259" s="4">
        <f>IF(AND(SUMIFS(Investors!$P:$P,Investors!$A:$A,$A259,Investors!$G:$G,$B259)-$B$2&lt;=AA$4,SUMIFS(Investors!$P:$P,Investors!$A:$A,$A259,Investors!$G:$G,$B259)-$B$2&gt;Z$4),SUMIFS(Investors!$Q:$Q,Investors!$A:$A,$A259,Investors!$G:$G,$B259),0)</f>
        <v>0</v>
      </c>
      <c r="AB259" s="4">
        <f>IF(AND(SUMIFS(Investors!$P:$P,Investors!$A:$A,$A259,Investors!$G:$G,$B259)-$B$2&lt;=AB$4,SUMIFS(Investors!$P:$P,Investors!$A:$A,$A259,Investors!$G:$G,$B259)-$B$2&gt;AA$4),SUMIFS(Investors!$Q:$Q,Investors!$A:$A,$A259,Investors!$G:$G,$B259),0)</f>
        <v>0</v>
      </c>
      <c r="AC259" s="4">
        <f>IF(AND(SUMIFS(Investors!$P:$P,Investors!$A:$A,$A259,Investors!$G:$G,$B259)-$B$2&lt;=AC$4,SUMIFS(Investors!$P:$P,Investors!$A:$A,$A259,Investors!$G:$G,$B259)-$B$2&gt;AB$4),SUMIFS(Investors!$Q:$Q,Investors!$A:$A,$A259,Investors!$G:$G,$B259),0)</f>
        <v>0</v>
      </c>
    </row>
    <row r="260" spans="1:29">
      <c r="A260" t="s">
        <v>518</v>
      </c>
      <c r="B260" t="s">
        <v>249</v>
      </c>
      <c r="C260" s="4">
        <f t="shared" si="4"/>
        <v>0</v>
      </c>
      <c r="E260" s="4">
        <f>IF(AND(SUMIFS(Investors!$P:$P,Investors!$A:$A,$A260,Investors!$G:$G,$B260)-$B$2&lt;=E$4,SUMIFS(Investors!$P:$P,Investors!$A:$A,$A260,Investors!$G:$G,$B260)-$B$2&gt;D$4),SUMIFS(Investors!$Q:$Q,Investors!$A:$A,$A260,Investors!$G:$G,$B260),0)</f>
        <v>0</v>
      </c>
      <c r="F260" s="4">
        <f>IF(AND(SUMIFS(Investors!$P:$P,Investors!$A:$A,$A260,Investors!$G:$G,$B260)-$B$2&lt;=F$4,SUMIFS(Investors!$P:$P,Investors!$A:$A,$A260,Investors!$G:$G,$B260)-$B$2&gt;E$4),SUMIFS(Investors!$Q:$Q,Investors!$A:$A,$A260,Investors!$G:$G,$B260),0)</f>
        <v>0</v>
      </c>
      <c r="G260" s="4">
        <f>IF(AND(SUMIFS(Investors!$P:$P,Investors!$A:$A,$A260,Investors!$G:$G,$B260)-$B$2&lt;=G$4,SUMIFS(Investors!$P:$P,Investors!$A:$A,$A260,Investors!$G:$G,$B260)-$B$2&gt;F$4),SUMIFS(Investors!$Q:$Q,Investors!$A:$A,$A260,Investors!$G:$G,$B260),0)</f>
        <v>0</v>
      </c>
      <c r="H260" s="4">
        <f>IF(AND(SUMIFS(Investors!$P:$P,Investors!$A:$A,$A260,Investors!$G:$G,$B260)-$B$2&lt;=H$4,SUMIFS(Investors!$P:$P,Investors!$A:$A,$A260,Investors!$G:$G,$B260)-$B$2&gt;G$4),SUMIFS(Investors!$Q:$Q,Investors!$A:$A,$A260,Investors!$G:$G,$B260),0)</f>
        <v>0</v>
      </c>
      <c r="I260" s="4">
        <f>IF(AND(SUMIFS(Investors!$P:$P,Investors!$A:$A,$A260,Investors!$G:$G,$B260)-$B$2&lt;=I$4,SUMIFS(Investors!$P:$P,Investors!$A:$A,$A260,Investors!$G:$G,$B260)-$B$2&gt;H$4),SUMIFS(Investors!$Q:$Q,Investors!$A:$A,$A260,Investors!$G:$G,$B260),0)</f>
        <v>0</v>
      </c>
      <c r="J260" s="4">
        <f>IF(AND(SUMIFS(Investors!$P:$P,Investors!$A:$A,$A260,Investors!$G:$G,$B260)-$B$2&lt;=J$4,SUMIFS(Investors!$P:$P,Investors!$A:$A,$A260,Investors!$G:$G,$B260)-$B$2&gt;I$4),SUMIFS(Investors!$Q:$Q,Investors!$A:$A,$A260,Investors!$G:$G,$B260),0)</f>
        <v>0</v>
      </c>
      <c r="K260" s="4">
        <f>IF(AND(SUMIFS(Investors!$P:$P,Investors!$A:$A,$A260,Investors!$G:$G,$B260)-$B$2&lt;=K$4,SUMIFS(Investors!$P:$P,Investors!$A:$A,$A260,Investors!$G:$G,$B260)-$B$2&gt;J$4),SUMIFS(Investors!$Q:$Q,Investors!$A:$A,$A260,Investors!$G:$G,$B260),0)</f>
        <v>0</v>
      </c>
      <c r="L260" s="4">
        <f>IF(AND(SUMIFS(Investors!$P:$P,Investors!$A:$A,$A260,Investors!$G:$G,$B260)-$B$2&lt;=L$4,SUMIFS(Investors!$P:$P,Investors!$A:$A,$A260,Investors!$G:$G,$B260)-$B$2&gt;K$4),SUMIFS(Investors!$Q:$Q,Investors!$A:$A,$A260,Investors!$G:$G,$B260),0)</f>
        <v>0</v>
      </c>
      <c r="M260" s="4">
        <f>IF(AND(SUMIFS(Investors!$P:$P,Investors!$A:$A,$A260,Investors!$G:$G,$B260)-$B$2&lt;=M$4,SUMIFS(Investors!$P:$P,Investors!$A:$A,$A260,Investors!$G:$G,$B260)-$B$2&gt;L$4),SUMIFS(Investors!$Q:$Q,Investors!$A:$A,$A260,Investors!$G:$G,$B260),0)</f>
        <v>0</v>
      </c>
      <c r="N260" s="4">
        <f>IF(AND(SUMIFS(Investors!$P:$P,Investors!$A:$A,$A260,Investors!$G:$G,$B260)-$B$2&lt;=N$4,SUMIFS(Investors!$P:$P,Investors!$A:$A,$A260,Investors!$G:$G,$B260)-$B$2&gt;M$4),SUMIFS(Investors!$Q:$Q,Investors!$A:$A,$A260,Investors!$G:$G,$B260),0)</f>
        <v>0</v>
      </c>
      <c r="O260" s="4">
        <f>IF(AND(SUMIFS(Investors!$P:$P,Investors!$A:$A,$A260,Investors!$G:$G,$B260)-$B$2&lt;=O$4,SUMIFS(Investors!$P:$P,Investors!$A:$A,$A260,Investors!$G:$G,$B260)-$B$2&gt;N$4),SUMIFS(Investors!$Q:$Q,Investors!$A:$A,$A260,Investors!$G:$G,$B260),0)</f>
        <v>0</v>
      </c>
      <c r="P260" s="4">
        <f>IF(AND(SUMIFS(Investors!$P:$P,Investors!$A:$A,$A260,Investors!$G:$G,$B260)-$B$2&lt;=P$4,SUMIFS(Investors!$P:$P,Investors!$A:$A,$A260,Investors!$G:$G,$B260)-$B$2&gt;O$4),SUMIFS(Investors!$Q:$Q,Investors!$A:$A,$A260,Investors!$G:$G,$B260),0)</f>
        <v>0</v>
      </c>
      <c r="Q260" s="4">
        <f>IF(AND(SUMIFS(Investors!$P:$P,Investors!$A:$A,$A260,Investors!$G:$G,$B260)-$B$2&lt;=Q$4,SUMIFS(Investors!$P:$P,Investors!$A:$A,$A260,Investors!$G:$G,$B260)-$B$2&gt;P$4),SUMIFS(Investors!$Q:$Q,Investors!$A:$A,$A260,Investors!$G:$G,$B260),0)</f>
        <v>0</v>
      </c>
      <c r="R260" s="4">
        <f>IF(AND(SUMIFS(Investors!$P:$P,Investors!$A:$A,$A260,Investors!$G:$G,$B260)-$B$2&lt;=R$4,SUMIFS(Investors!$P:$P,Investors!$A:$A,$A260,Investors!$G:$G,$B260)-$B$2&gt;Q$4),SUMIFS(Investors!$Q:$Q,Investors!$A:$A,$A260,Investors!$G:$G,$B260),0)</f>
        <v>0</v>
      </c>
      <c r="S260" s="4">
        <f>IF(AND(SUMIFS(Investors!$P:$P,Investors!$A:$A,$A260,Investors!$G:$G,$B260)-$B$2&lt;=S$4,SUMIFS(Investors!$P:$P,Investors!$A:$A,$A260,Investors!$G:$G,$B260)-$B$2&gt;R$4),SUMIFS(Investors!$Q:$Q,Investors!$A:$A,$A260,Investors!$G:$G,$B260),0)</f>
        <v>0</v>
      </c>
      <c r="T260" s="4">
        <f>IF(AND(SUMIFS(Investors!$P:$P,Investors!$A:$A,$A260,Investors!$G:$G,$B260)-$B$2&lt;=T$4,SUMIFS(Investors!$P:$P,Investors!$A:$A,$A260,Investors!$G:$G,$B260)-$B$2&gt;S$4),SUMIFS(Investors!$Q:$Q,Investors!$A:$A,$A260,Investors!$G:$G,$B260),0)</f>
        <v>0</v>
      </c>
      <c r="U260" s="4">
        <f>IF(AND(SUMIFS(Investors!$P:$P,Investors!$A:$A,$A260,Investors!$G:$G,$B260)-$B$2&lt;=U$4,SUMIFS(Investors!$P:$P,Investors!$A:$A,$A260,Investors!$G:$G,$B260)-$B$2&gt;T$4),SUMIFS(Investors!$Q:$Q,Investors!$A:$A,$A260,Investors!$G:$G,$B260),0)</f>
        <v>0</v>
      </c>
      <c r="V260" s="4">
        <f>IF(AND(SUMIFS(Investors!$P:$P,Investors!$A:$A,$A260,Investors!$G:$G,$B260)-$B$2&lt;=V$4,SUMIFS(Investors!$P:$P,Investors!$A:$A,$A260,Investors!$G:$G,$B260)-$B$2&gt;U$4),SUMIFS(Investors!$Q:$Q,Investors!$A:$A,$A260,Investors!$G:$G,$B260),0)</f>
        <v>0</v>
      </c>
      <c r="W260" s="4">
        <f>IF(AND(SUMIFS(Investors!$P:$P,Investors!$A:$A,$A260,Investors!$G:$G,$B260)-$B$2&lt;=W$4,SUMIFS(Investors!$P:$P,Investors!$A:$A,$A260,Investors!$G:$G,$B260)-$B$2&gt;V$4),SUMIFS(Investors!$Q:$Q,Investors!$A:$A,$A260,Investors!$G:$G,$B260),0)</f>
        <v>0</v>
      </c>
      <c r="X260" s="4">
        <f>IF(AND(SUMIFS(Investors!$P:$P,Investors!$A:$A,$A260,Investors!$G:$G,$B260)-$B$2&lt;=X$4,SUMIFS(Investors!$P:$P,Investors!$A:$A,$A260,Investors!$G:$G,$B260)-$B$2&gt;W$4),SUMIFS(Investors!$Q:$Q,Investors!$A:$A,$A260,Investors!$G:$G,$B260),0)</f>
        <v>0</v>
      </c>
      <c r="Y260" s="4">
        <f>IF(AND(SUMIFS(Investors!$P:$P,Investors!$A:$A,$A260,Investors!$G:$G,$B260)-$B$2&lt;=Y$4,SUMIFS(Investors!$P:$P,Investors!$A:$A,$A260,Investors!$G:$G,$B260)-$B$2&gt;X$4),SUMIFS(Investors!$Q:$Q,Investors!$A:$A,$A260,Investors!$G:$G,$B260),0)</f>
        <v>0</v>
      </c>
      <c r="Z260" s="4">
        <f>IF(AND(SUMIFS(Investors!$P:$P,Investors!$A:$A,$A260,Investors!$G:$G,$B260)-$B$2&lt;=Z$4,SUMIFS(Investors!$P:$P,Investors!$A:$A,$A260,Investors!$G:$G,$B260)-$B$2&gt;Y$4),SUMIFS(Investors!$Q:$Q,Investors!$A:$A,$A260,Investors!$G:$G,$B260),0)</f>
        <v>0</v>
      </c>
      <c r="AA260" s="4">
        <f>IF(AND(SUMIFS(Investors!$P:$P,Investors!$A:$A,$A260,Investors!$G:$G,$B260)-$B$2&lt;=AA$4,SUMIFS(Investors!$P:$P,Investors!$A:$A,$A260,Investors!$G:$G,$B260)-$B$2&gt;Z$4),SUMIFS(Investors!$Q:$Q,Investors!$A:$A,$A260,Investors!$G:$G,$B260),0)</f>
        <v>0</v>
      </c>
      <c r="AB260" s="4">
        <f>IF(AND(SUMIFS(Investors!$P:$P,Investors!$A:$A,$A260,Investors!$G:$G,$B260)-$B$2&lt;=AB$4,SUMIFS(Investors!$P:$P,Investors!$A:$A,$A260,Investors!$G:$G,$B260)-$B$2&gt;AA$4),SUMIFS(Investors!$Q:$Q,Investors!$A:$A,$A260,Investors!$G:$G,$B260),0)</f>
        <v>0</v>
      </c>
      <c r="AC260" s="4">
        <f>IF(AND(SUMIFS(Investors!$P:$P,Investors!$A:$A,$A260,Investors!$G:$G,$B260)-$B$2&lt;=AC$4,SUMIFS(Investors!$P:$P,Investors!$A:$A,$A260,Investors!$G:$G,$B260)-$B$2&gt;AB$4),SUMIFS(Investors!$Q:$Q,Investors!$A:$A,$A260,Investors!$G:$G,$B260),0)</f>
        <v>0</v>
      </c>
    </row>
    <row r="261" spans="1:29">
      <c r="A261" t="s">
        <v>518</v>
      </c>
      <c r="B261" t="s">
        <v>242</v>
      </c>
      <c r="C261" s="4">
        <f t="shared" ref="C261:C324" si="5">SUM(E261:AC261)</f>
        <v>0</v>
      </c>
      <c r="E261" s="4">
        <f>IF(AND(SUMIFS(Investors!$P:$P,Investors!$A:$A,$A261,Investors!$G:$G,$B261)-$B$2&lt;=E$4,SUMIFS(Investors!$P:$P,Investors!$A:$A,$A261,Investors!$G:$G,$B261)-$B$2&gt;D$4),SUMIFS(Investors!$Q:$Q,Investors!$A:$A,$A261,Investors!$G:$G,$B261),0)</f>
        <v>0</v>
      </c>
      <c r="F261" s="4">
        <f>IF(AND(SUMIFS(Investors!$P:$P,Investors!$A:$A,$A261,Investors!$G:$G,$B261)-$B$2&lt;=F$4,SUMIFS(Investors!$P:$P,Investors!$A:$A,$A261,Investors!$G:$G,$B261)-$B$2&gt;E$4),SUMIFS(Investors!$Q:$Q,Investors!$A:$A,$A261,Investors!$G:$G,$B261),0)</f>
        <v>0</v>
      </c>
      <c r="G261" s="4">
        <f>IF(AND(SUMIFS(Investors!$P:$P,Investors!$A:$A,$A261,Investors!$G:$G,$B261)-$B$2&lt;=G$4,SUMIFS(Investors!$P:$P,Investors!$A:$A,$A261,Investors!$G:$G,$B261)-$B$2&gt;F$4),SUMIFS(Investors!$Q:$Q,Investors!$A:$A,$A261,Investors!$G:$G,$B261),0)</f>
        <v>0</v>
      </c>
      <c r="H261" s="4">
        <f>IF(AND(SUMIFS(Investors!$P:$P,Investors!$A:$A,$A261,Investors!$G:$G,$B261)-$B$2&lt;=H$4,SUMIFS(Investors!$P:$P,Investors!$A:$A,$A261,Investors!$G:$G,$B261)-$B$2&gt;G$4),SUMIFS(Investors!$Q:$Q,Investors!$A:$A,$A261,Investors!$G:$G,$B261),0)</f>
        <v>0</v>
      </c>
      <c r="I261" s="4">
        <f>IF(AND(SUMIFS(Investors!$P:$P,Investors!$A:$A,$A261,Investors!$G:$G,$B261)-$B$2&lt;=I$4,SUMIFS(Investors!$P:$P,Investors!$A:$A,$A261,Investors!$G:$G,$B261)-$B$2&gt;H$4),SUMIFS(Investors!$Q:$Q,Investors!$A:$A,$A261,Investors!$G:$G,$B261),0)</f>
        <v>0</v>
      </c>
      <c r="J261" s="4">
        <f>IF(AND(SUMIFS(Investors!$P:$P,Investors!$A:$A,$A261,Investors!$G:$G,$B261)-$B$2&lt;=J$4,SUMIFS(Investors!$P:$P,Investors!$A:$A,$A261,Investors!$G:$G,$B261)-$B$2&gt;I$4),SUMIFS(Investors!$Q:$Q,Investors!$A:$A,$A261,Investors!$G:$G,$B261),0)</f>
        <v>0</v>
      </c>
      <c r="K261" s="4">
        <f>IF(AND(SUMIFS(Investors!$P:$P,Investors!$A:$A,$A261,Investors!$G:$G,$B261)-$B$2&lt;=K$4,SUMIFS(Investors!$P:$P,Investors!$A:$A,$A261,Investors!$G:$G,$B261)-$B$2&gt;J$4),SUMIFS(Investors!$Q:$Q,Investors!$A:$A,$A261,Investors!$G:$G,$B261),0)</f>
        <v>0</v>
      </c>
      <c r="L261" s="4">
        <f>IF(AND(SUMIFS(Investors!$P:$P,Investors!$A:$A,$A261,Investors!$G:$G,$B261)-$B$2&lt;=L$4,SUMIFS(Investors!$P:$P,Investors!$A:$A,$A261,Investors!$G:$G,$B261)-$B$2&gt;K$4),SUMIFS(Investors!$Q:$Q,Investors!$A:$A,$A261,Investors!$G:$G,$B261),0)</f>
        <v>0</v>
      </c>
      <c r="M261" s="4">
        <f>IF(AND(SUMIFS(Investors!$P:$P,Investors!$A:$A,$A261,Investors!$G:$G,$B261)-$B$2&lt;=M$4,SUMIFS(Investors!$P:$P,Investors!$A:$A,$A261,Investors!$G:$G,$B261)-$B$2&gt;L$4),SUMIFS(Investors!$Q:$Q,Investors!$A:$A,$A261,Investors!$G:$G,$B261),0)</f>
        <v>0</v>
      </c>
      <c r="N261" s="4">
        <f>IF(AND(SUMIFS(Investors!$P:$P,Investors!$A:$A,$A261,Investors!$G:$G,$B261)-$B$2&lt;=N$4,SUMIFS(Investors!$P:$P,Investors!$A:$A,$A261,Investors!$G:$G,$B261)-$B$2&gt;M$4),SUMIFS(Investors!$Q:$Q,Investors!$A:$A,$A261,Investors!$G:$G,$B261),0)</f>
        <v>0</v>
      </c>
      <c r="O261" s="4">
        <f>IF(AND(SUMIFS(Investors!$P:$P,Investors!$A:$A,$A261,Investors!$G:$G,$B261)-$B$2&lt;=O$4,SUMIFS(Investors!$P:$P,Investors!$A:$A,$A261,Investors!$G:$G,$B261)-$B$2&gt;N$4),SUMIFS(Investors!$Q:$Q,Investors!$A:$A,$A261,Investors!$G:$G,$B261),0)</f>
        <v>0</v>
      </c>
      <c r="P261" s="4">
        <f>IF(AND(SUMIFS(Investors!$P:$P,Investors!$A:$A,$A261,Investors!$G:$G,$B261)-$B$2&lt;=P$4,SUMIFS(Investors!$P:$P,Investors!$A:$A,$A261,Investors!$G:$G,$B261)-$B$2&gt;O$4),SUMIFS(Investors!$Q:$Q,Investors!$A:$A,$A261,Investors!$G:$G,$B261),0)</f>
        <v>0</v>
      </c>
      <c r="Q261" s="4">
        <f>IF(AND(SUMIFS(Investors!$P:$P,Investors!$A:$A,$A261,Investors!$G:$G,$B261)-$B$2&lt;=Q$4,SUMIFS(Investors!$P:$P,Investors!$A:$A,$A261,Investors!$G:$G,$B261)-$B$2&gt;P$4),SUMIFS(Investors!$Q:$Q,Investors!$A:$A,$A261,Investors!$G:$G,$B261),0)</f>
        <v>0</v>
      </c>
      <c r="R261" s="4">
        <f>IF(AND(SUMIFS(Investors!$P:$P,Investors!$A:$A,$A261,Investors!$G:$G,$B261)-$B$2&lt;=R$4,SUMIFS(Investors!$P:$P,Investors!$A:$A,$A261,Investors!$G:$G,$B261)-$B$2&gt;Q$4),SUMIFS(Investors!$Q:$Q,Investors!$A:$A,$A261,Investors!$G:$G,$B261),0)</f>
        <v>0</v>
      </c>
      <c r="S261" s="4">
        <f>IF(AND(SUMIFS(Investors!$P:$P,Investors!$A:$A,$A261,Investors!$G:$G,$B261)-$B$2&lt;=S$4,SUMIFS(Investors!$P:$P,Investors!$A:$A,$A261,Investors!$G:$G,$B261)-$B$2&gt;R$4),SUMIFS(Investors!$Q:$Q,Investors!$A:$A,$A261,Investors!$G:$G,$B261),0)</f>
        <v>0</v>
      </c>
      <c r="T261" s="4">
        <f>IF(AND(SUMIFS(Investors!$P:$P,Investors!$A:$A,$A261,Investors!$G:$G,$B261)-$B$2&lt;=T$4,SUMIFS(Investors!$P:$P,Investors!$A:$A,$A261,Investors!$G:$G,$B261)-$B$2&gt;S$4),SUMIFS(Investors!$Q:$Q,Investors!$A:$A,$A261,Investors!$G:$G,$B261),0)</f>
        <v>0</v>
      </c>
      <c r="U261" s="4">
        <f>IF(AND(SUMIFS(Investors!$P:$P,Investors!$A:$A,$A261,Investors!$G:$G,$B261)-$B$2&lt;=U$4,SUMIFS(Investors!$P:$P,Investors!$A:$A,$A261,Investors!$G:$G,$B261)-$B$2&gt;T$4),SUMIFS(Investors!$Q:$Q,Investors!$A:$A,$A261,Investors!$G:$G,$B261),0)</f>
        <v>0</v>
      </c>
      <c r="V261" s="4">
        <f>IF(AND(SUMIFS(Investors!$P:$P,Investors!$A:$A,$A261,Investors!$G:$G,$B261)-$B$2&lt;=V$4,SUMIFS(Investors!$P:$P,Investors!$A:$A,$A261,Investors!$G:$G,$B261)-$B$2&gt;U$4),SUMIFS(Investors!$Q:$Q,Investors!$A:$A,$A261,Investors!$G:$G,$B261),0)</f>
        <v>0</v>
      </c>
      <c r="W261" s="4">
        <f>IF(AND(SUMIFS(Investors!$P:$P,Investors!$A:$A,$A261,Investors!$G:$G,$B261)-$B$2&lt;=W$4,SUMIFS(Investors!$P:$P,Investors!$A:$A,$A261,Investors!$G:$G,$B261)-$B$2&gt;V$4),SUMIFS(Investors!$Q:$Q,Investors!$A:$A,$A261,Investors!$G:$G,$B261),0)</f>
        <v>0</v>
      </c>
      <c r="X261" s="4">
        <f>IF(AND(SUMIFS(Investors!$P:$P,Investors!$A:$A,$A261,Investors!$G:$G,$B261)-$B$2&lt;=X$4,SUMIFS(Investors!$P:$P,Investors!$A:$A,$A261,Investors!$G:$G,$B261)-$B$2&gt;W$4),SUMIFS(Investors!$Q:$Q,Investors!$A:$A,$A261,Investors!$G:$G,$B261),0)</f>
        <v>0</v>
      </c>
      <c r="Y261" s="4">
        <f>IF(AND(SUMIFS(Investors!$P:$P,Investors!$A:$A,$A261,Investors!$G:$G,$B261)-$B$2&lt;=Y$4,SUMIFS(Investors!$P:$P,Investors!$A:$A,$A261,Investors!$G:$G,$B261)-$B$2&gt;X$4),SUMIFS(Investors!$Q:$Q,Investors!$A:$A,$A261,Investors!$G:$G,$B261),0)</f>
        <v>0</v>
      </c>
      <c r="Z261" s="4">
        <f>IF(AND(SUMIFS(Investors!$P:$P,Investors!$A:$A,$A261,Investors!$G:$G,$B261)-$B$2&lt;=Z$4,SUMIFS(Investors!$P:$P,Investors!$A:$A,$A261,Investors!$G:$G,$B261)-$B$2&gt;Y$4),SUMIFS(Investors!$Q:$Q,Investors!$A:$A,$A261,Investors!$G:$G,$B261),0)</f>
        <v>0</v>
      </c>
      <c r="AA261" s="4">
        <f>IF(AND(SUMIFS(Investors!$P:$P,Investors!$A:$A,$A261,Investors!$G:$G,$B261)-$B$2&lt;=AA$4,SUMIFS(Investors!$P:$P,Investors!$A:$A,$A261,Investors!$G:$G,$B261)-$B$2&gt;Z$4),SUMIFS(Investors!$Q:$Q,Investors!$A:$A,$A261,Investors!$G:$G,$B261),0)</f>
        <v>0</v>
      </c>
      <c r="AB261" s="4">
        <f>IF(AND(SUMIFS(Investors!$P:$P,Investors!$A:$A,$A261,Investors!$G:$G,$B261)-$B$2&lt;=AB$4,SUMIFS(Investors!$P:$P,Investors!$A:$A,$A261,Investors!$G:$G,$B261)-$B$2&gt;AA$4),SUMIFS(Investors!$Q:$Q,Investors!$A:$A,$A261,Investors!$G:$G,$B261),0)</f>
        <v>0</v>
      </c>
      <c r="AC261" s="4">
        <f>IF(AND(SUMIFS(Investors!$P:$P,Investors!$A:$A,$A261,Investors!$G:$G,$B261)-$B$2&lt;=AC$4,SUMIFS(Investors!$P:$P,Investors!$A:$A,$A261,Investors!$G:$G,$B261)-$B$2&gt;AB$4),SUMIFS(Investors!$Q:$Q,Investors!$A:$A,$A261,Investors!$G:$G,$B261),0)</f>
        <v>0</v>
      </c>
    </row>
    <row r="262" spans="1:29">
      <c r="A262" t="s">
        <v>518</v>
      </c>
      <c r="B262" t="s">
        <v>97</v>
      </c>
      <c r="C262" s="4">
        <f t="shared" si="5"/>
        <v>196179.45205479453</v>
      </c>
      <c r="E262" s="4">
        <f>IF(AND(SUMIFS(Investors!$P:$P,Investors!$A:$A,$A262,Investors!$G:$G,$B262)-$B$2&lt;=E$4,SUMIFS(Investors!$P:$P,Investors!$A:$A,$A262,Investors!$G:$G,$B262)-$B$2&gt;D$4),SUMIFS(Investors!$Q:$Q,Investors!$A:$A,$A262,Investors!$G:$G,$B262),0)</f>
        <v>0</v>
      </c>
      <c r="F262" s="4">
        <f>IF(AND(SUMIFS(Investors!$P:$P,Investors!$A:$A,$A262,Investors!$G:$G,$B262)-$B$2&lt;=F$4,SUMIFS(Investors!$P:$P,Investors!$A:$A,$A262,Investors!$G:$G,$B262)-$B$2&gt;E$4),SUMIFS(Investors!$Q:$Q,Investors!$A:$A,$A262,Investors!$G:$G,$B262),0)</f>
        <v>0</v>
      </c>
      <c r="G262" s="4">
        <f>IF(AND(SUMIFS(Investors!$P:$P,Investors!$A:$A,$A262,Investors!$G:$G,$B262)-$B$2&lt;=G$4,SUMIFS(Investors!$P:$P,Investors!$A:$A,$A262,Investors!$G:$G,$B262)-$B$2&gt;F$4),SUMIFS(Investors!$Q:$Q,Investors!$A:$A,$A262,Investors!$G:$G,$B262),0)</f>
        <v>0</v>
      </c>
      <c r="H262" s="4">
        <f>IF(AND(SUMIFS(Investors!$P:$P,Investors!$A:$A,$A262,Investors!$G:$G,$B262)-$B$2&lt;=H$4,SUMIFS(Investors!$P:$P,Investors!$A:$A,$A262,Investors!$G:$G,$B262)-$B$2&gt;G$4),SUMIFS(Investors!$Q:$Q,Investors!$A:$A,$A262,Investors!$G:$G,$B262),0)</f>
        <v>196179.45205479453</v>
      </c>
      <c r="I262" s="4">
        <f>IF(AND(SUMIFS(Investors!$P:$P,Investors!$A:$A,$A262,Investors!$G:$G,$B262)-$B$2&lt;=I$4,SUMIFS(Investors!$P:$P,Investors!$A:$A,$A262,Investors!$G:$G,$B262)-$B$2&gt;H$4),SUMIFS(Investors!$Q:$Q,Investors!$A:$A,$A262,Investors!$G:$G,$B262),0)</f>
        <v>0</v>
      </c>
      <c r="J262" s="4">
        <f>IF(AND(SUMIFS(Investors!$P:$P,Investors!$A:$A,$A262,Investors!$G:$G,$B262)-$B$2&lt;=J$4,SUMIFS(Investors!$P:$P,Investors!$A:$A,$A262,Investors!$G:$G,$B262)-$B$2&gt;I$4),SUMIFS(Investors!$Q:$Q,Investors!$A:$A,$A262,Investors!$G:$G,$B262),0)</f>
        <v>0</v>
      </c>
      <c r="K262" s="4">
        <f>IF(AND(SUMIFS(Investors!$P:$P,Investors!$A:$A,$A262,Investors!$G:$G,$B262)-$B$2&lt;=K$4,SUMIFS(Investors!$P:$P,Investors!$A:$A,$A262,Investors!$G:$G,$B262)-$B$2&gt;J$4),SUMIFS(Investors!$Q:$Q,Investors!$A:$A,$A262,Investors!$G:$G,$B262),0)</f>
        <v>0</v>
      </c>
      <c r="L262" s="4">
        <f>IF(AND(SUMIFS(Investors!$P:$P,Investors!$A:$A,$A262,Investors!$G:$G,$B262)-$B$2&lt;=L$4,SUMIFS(Investors!$P:$P,Investors!$A:$A,$A262,Investors!$G:$G,$B262)-$B$2&gt;K$4),SUMIFS(Investors!$Q:$Q,Investors!$A:$A,$A262,Investors!$G:$G,$B262),0)</f>
        <v>0</v>
      </c>
      <c r="M262" s="4">
        <f>IF(AND(SUMIFS(Investors!$P:$P,Investors!$A:$A,$A262,Investors!$G:$G,$B262)-$B$2&lt;=M$4,SUMIFS(Investors!$P:$P,Investors!$A:$A,$A262,Investors!$G:$G,$B262)-$B$2&gt;L$4),SUMIFS(Investors!$Q:$Q,Investors!$A:$A,$A262,Investors!$G:$G,$B262),0)</f>
        <v>0</v>
      </c>
      <c r="N262" s="4">
        <f>IF(AND(SUMIFS(Investors!$P:$P,Investors!$A:$A,$A262,Investors!$G:$G,$B262)-$B$2&lt;=N$4,SUMIFS(Investors!$P:$P,Investors!$A:$A,$A262,Investors!$G:$G,$B262)-$B$2&gt;M$4),SUMIFS(Investors!$Q:$Q,Investors!$A:$A,$A262,Investors!$G:$G,$B262),0)</f>
        <v>0</v>
      </c>
      <c r="O262" s="4">
        <f>IF(AND(SUMIFS(Investors!$P:$P,Investors!$A:$A,$A262,Investors!$G:$G,$B262)-$B$2&lt;=O$4,SUMIFS(Investors!$P:$P,Investors!$A:$A,$A262,Investors!$G:$G,$B262)-$B$2&gt;N$4),SUMIFS(Investors!$Q:$Q,Investors!$A:$A,$A262,Investors!$G:$G,$B262),0)</f>
        <v>0</v>
      </c>
      <c r="P262" s="4">
        <f>IF(AND(SUMIFS(Investors!$P:$P,Investors!$A:$A,$A262,Investors!$G:$G,$B262)-$B$2&lt;=P$4,SUMIFS(Investors!$P:$P,Investors!$A:$A,$A262,Investors!$G:$G,$B262)-$B$2&gt;O$4),SUMIFS(Investors!$Q:$Q,Investors!$A:$A,$A262,Investors!$G:$G,$B262),0)</f>
        <v>0</v>
      </c>
      <c r="Q262" s="4">
        <f>IF(AND(SUMIFS(Investors!$P:$P,Investors!$A:$A,$A262,Investors!$G:$G,$B262)-$B$2&lt;=Q$4,SUMIFS(Investors!$P:$P,Investors!$A:$A,$A262,Investors!$G:$G,$B262)-$B$2&gt;P$4),SUMIFS(Investors!$Q:$Q,Investors!$A:$A,$A262,Investors!$G:$G,$B262),0)</f>
        <v>0</v>
      </c>
      <c r="R262" s="4">
        <f>IF(AND(SUMIFS(Investors!$P:$P,Investors!$A:$A,$A262,Investors!$G:$G,$B262)-$B$2&lt;=R$4,SUMIFS(Investors!$P:$P,Investors!$A:$A,$A262,Investors!$G:$G,$B262)-$B$2&gt;Q$4),SUMIFS(Investors!$Q:$Q,Investors!$A:$A,$A262,Investors!$G:$G,$B262),0)</f>
        <v>0</v>
      </c>
      <c r="S262" s="4">
        <f>IF(AND(SUMIFS(Investors!$P:$P,Investors!$A:$A,$A262,Investors!$G:$G,$B262)-$B$2&lt;=S$4,SUMIFS(Investors!$P:$P,Investors!$A:$A,$A262,Investors!$G:$G,$B262)-$B$2&gt;R$4),SUMIFS(Investors!$Q:$Q,Investors!$A:$A,$A262,Investors!$G:$G,$B262),0)</f>
        <v>0</v>
      </c>
      <c r="T262" s="4">
        <f>IF(AND(SUMIFS(Investors!$P:$P,Investors!$A:$A,$A262,Investors!$G:$G,$B262)-$B$2&lt;=T$4,SUMIFS(Investors!$P:$P,Investors!$A:$A,$A262,Investors!$G:$G,$B262)-$B$2&gt;S$4),SUMIFS(Investors!$Q:$Q,Investors!$A:$A,$A262,Investors!$G:$G,$B262),0)</f>
        <v>0</v>
      </c>
      <c r="U262" s="4">
        <f>IF(AND(SUMIFS(Investors!$P:$P,Investors!$A:$A,$A262,Investors!$G:$G,$B262)-$B$2&lt;=U$4,SUMIFS(Investors!$P:$P,Investors!$A:$A,$A262,Investors!$G:$G,$B262)-$B$2&gt;T$4),SUMIFS(Investors!$Q:$Q,Investors!$A:$A,$A262,Investors!$G:$G,$B262),0)</f>
        <v>0</v>
      </c>
      <c r="V262" s="4">
        <f>IF(AND(SUMIFS(Investors!$P:$P,Investors!$A:$A,$A262,Investors!$G:$G,$B262)-$B$2&lt;=V$4,SUMIFS(Investors!$P:$P,Investors!$A:$A,$A262,Investors!$G:$G,$B262)-$B$2&gt;U$4),SUMIFS(Investors!$Q:$Q,Investors!$A:$A,$A262,Investors!$G:$G,$B262),0)</f>
        <v>0</v>
      </c>
      <c r="W262" s="4">
        <f>IF(AND(SUMIFS(Investors!$P:$P,Investors!$A:$A,$A262,Investors!$G:$G,$B262)-$B$2&lt;=W$4,SUMIFS(Investors!$P:$P,Investors!$A:$A,$A262,Investors!$G:$G,$B262)-$B$2&gt;V$4),SUMIFS(Investors!$Q:$Q,Investors!$A:$A,$A262,Investors!$G:$G,$B262),0)</f>
        <v>0</v>
      </c>
      <c r="X262" s="4">
        <f>IF(AND(SUMIFS(Investors!$P:$P,Investors!$A:$A,$A262,Investors!$G:$G,$B262)-$B$2&lt;=X$4,SUMIFS(Investors!$P:$P,Investors!$A:$A,$A262,Investors!$G:$G,$B262)-$B$2&gt;W$4),SUMIFS(Investors!$Q:$Q,Investors!$A:$A,$A262,Investors!$G:$G,$B262),0)</f>
        <v>0</v>
      </c>
      <c r="Y262" s="4">
        <f>IF(AND(SUMIFS(Investors!$P:$P,Investors!$A:$A,$A262,Investors!$G:$G,$B262)-$B$2&lt;=Y$4,SUMIFS(Investors!$P:$P,Investors!$A:$A,$A262,Investors!$G:$G,$B262)-$B$2&gt;X$4),SUMIFS(Investors!$Q:$Q,Investors!$A:$A,$A262,Investors!$G:$G,$B262),0)</f>
        <v>0</v>
      </c>
      <c r="Z262" s="4">
        <f>IF(AND(SUMIFS(Investors!$P:$P,Investors!$A:$A,$A262,Investors!$G:$G,$B262)-$B$2&lt;=Z$4,SUMIFS(Investors!$P:$P,Investors!$A:$A,$A262,Investors!$G:$G,$B262)-$B$2&gt;Y$4),SUMIFS(Investors!$Q:$Q,Investors!$A:$A,$A262,Investors!$G:$G,$B262),0)</f>
        <v>0</v>
      </c>
      <c r="AA262" s="4">
        <f>IF(AND(SUMIFS(Investors!$P:$P,Investors!$A:$A,$A262,Investors!$G:$G,$B262)-$B$2&lt;=AA$4,SUMIFS(Investors!$P:$P,Investors!$A:$A,$A262,Investors!$G:$G,$B262)-$B$2&gt;Z$4),SUMIFS(Investors!$Q:$Q,Investors!$A:$A,$A262,Investors!$G:$G,$B262),0)</f>
        <v>0</v>
      </c>
      <c r="AB262" s="4">
        <f>IF(AND(SUMIFS(Investors!$P:$P,Investors!$A:$A,$A262,Investors!$G:$G,$B262)-$B$2&lt;=AB$4,SUMIFS(Investors!$P:$P,Investors!$A:$A,$A262,Investors!$G:$G,$B262)-$B$2&gt;AA$4),SUMIFS(Investors!$Q:$Q,Investors!$A:$A,$A262,Investors!$G:$G,$B262),0)</f>
        <v>0</v>
      </c>
      <c r="AC262" s="4">
        <f>IF(AND(SUMIFS(Investors!$P:$P,Investors!$A:$A,$A262,Investors!$G:$G,$B262)-$B$2&lt;=AC$4,SUMIFS(Investors!$P:$P,Investors!$A:$A,$A262,Investors!$G:$G,$B262)-$B$2&gt;AB$4),SUMIFS(Investors!$Q:$Q,Investors!$A:$A,$A262,Investors!$G:$G,$B262),0)</f>
        <v>0</v>
      </c>
    </row>
    <row r="263" spans="1:29">
      <c r="A263" t="s">
        <v>518</v>
      </c>
      <c r="B263" t="s">
        <v>186</v>
      </c>
      <c r="C263" s="4">
        <f t="shared" si="5"/>
        <v>202023.28767123289</v>
      </c>
      <c r="E263" s="4">
        <f>IF(AND(SUMIFS(Investors!$P:$P,Investors!$A:$A,$A263,Investors!$G:$G,$B263)-$B$2&lt;=E$4,SUMIFS(Investors!$P:$P,Investors!$A:$A,$A263,Investors!$G:$G,$B263)-$B$2&gt;D$4),SUMIFS(Investors!$Q:$Q,Investors!$A:$A,$A263,Investors!$G:$G,$B263),0)</f>
        <v>0</v>
      </c>
      <c r="F263" s="4">
        <f>IF(AND(SUMIFS(Investors!$P:$P,Investors!$A:$A,$A263,Investors!$G:$G,$B263)-$B$2&lt;=F$4,SUMIFS(Investors!$P:$P,Investors!$A:$A,$A263,Investors!$G:$G,$B263)-$B$2&gt;E$4),SUMIFS(Investors!$Q:$Q,Investors!$A:$A,$A263,Investors!$G:$G,$B263),0)</f>
        <v>0</v>
      </c>
      <c r="G263" s="4">
        <f>IF(AND(SUMIFS(Investors!$P:$P,Investors!$A:$A,$A263,Investors!$G:$G,$B263)-$B$2&lt;=G$4,SUMIFS(Investors!$P:$P,Investors!$A:$A,$A263,Investors!$G:$G,$B263)-$B$2&gt;F$4),SUMIFS(Investors!$Q:$Q,Investors!$A:$A,$A263,Investors!$G:$G,$B263),0)</f>
        <v>0</v>
      </c>
      <c r="H263" s="4">
        <f>IF(AND(SUMIFS(Investors!$P:$P,Investors!$A:$A,$A263,Investors!$G:$G,$B263)-$B$2&lt;=H$4,SUMIFS(Investors!$P:$P,Investors!$A:$A,$A263,Investors!$G:$G,$B263)-$B$2&gt;G$4),SUMIFS(Investors!$Q:$Q,Investors!$A:$A,$A263,Investors!$G:$G,$B263),0)</f>
        <v>0</v>
      </c>
      <c r="I263" s="4">
        <f>IF(AND(SUMIFS(Investors!$P:$P,Investors!$A:$A,$A263,Investors!$G:$G,$B263)-$B$2&lt;=I$4,SUMIFS(Investors!$P:$P,Investors!$A:$A,$A263,Investors!$G:$G,$B263)-$B$2&gt;H$4),SUMIFS(Investors!$Q:$Q,Investors!$A:$A,$A263,Investors!$G:$G,$B263),0)</f>
        <v>0</v>
      </c>
      <c r="J263" s="4">
        <f>IF(AND(SUMIFS(Investors!$P:$P,Investors!$A:$A,$A263,Investors!$G:$G,$B263)-$B$2&lt;=J$4,SUMIFS(Investors!$P:$P,Investors!$A:$A,$A263,Investors!$G:$G,$B263)-$B$2&gt;I$4),SUMIFS(Investors!$Q:$Q,Investors!$A:$A,$A263,Investors!$G:$G,$B263),0)</f>
        <v>0</v>
      </c>
      <c r="K263" s="4">
        <f>IF(AND(SUMIFS(Investors!$P:$P,Investors!$A:$A,$A263,Investors!$G:$G,$B263)-$B$2&lt;=K$4,SUMIFS(Investors!$P:$P,Investors!$A:$A,$A263,Investors!$G:$G,$B263)-$B$2&gt;J$4),SUMIFS(Investors!$Q:$Q,Investors!$A:$A,$A263,Investors!$G:$G,$B263),0)</f>
        <v>202023.28767123289</v>
      </c>
      <c r="L263" s="4">
        <f>IF(AND(SUMIFS(Investors!$P:$P,Investors!$A:$A,$A263,Investors!$G:$G,$B263)-$B$2&lt;=L$4,SUMIFS(Investors!$P:$P,Investors!$A:$A,$A263,Investors!$G:$G,$B263)-$B$2&gt;K$4),SUMIFS(Investors!$Q:$Q,Investors!$A:$A,$A263,Investors!$G:$G,$B263),0)</f>
        <v>0</v>
      </c>
      <c r="M263" s="4">
        <f>IF(AND(SUMIFS(Investors!$P:$P,Investors!$A:$A,$A263,Investors!$G:$G,$B263)-$B$2&lt;=M$4,SUMIFS(Investors!$P:$P,Investors!$A:$A,$A263,Investors!$G:$G,$B263)-$B$2&gt;L$4),SUMIFS(Investors!$Q:$Q,Investors!$A:$A,$A263,Investors!$G:$G,$B263),0)</f>
        <v>0</v>
      </c>
      <c r="N263" s="4">
        <f>IF(AND(SUMIFS(Investors!$P:$P,Investors!$A:$A,$A263,Investors!$G:$G,$B263)-$B$2&lt;=N$4,SUMIFS(Investors!$P:$P,Investors!$A:$A,$A263,Investors!$G:$G,$B263)-$B$2&gt;M$4),SUMIFS(Investors!$Q:$Q,Investors!$A:$A,$A263,Investors!$G:$G,$B263),0)</f>
        <v>0</v>
      </c>
      <c r="O263" s="4">
        <f>IF(AND(SUMIFS(Investors!$P:$P,Investors!$A:$A,$A263,Investors!$G:$G,$B263)-$B$2&lt;=O$4,SUMIFS(Investors!$P:$P,Investors!$A:$A,$A263,Investors!$G:$G,$B263)-$B$2&gt;N$4),SUMIFS(Investors!$Q:$Q,Investors!$A:$A,$A263,Investors!$G:$G,$B263),0)</f>
        <v>0</v>
      </c>
      <c r="P263" s="4">
        <f>IF(AND(SUMIFS(Investors!$P:$P,Investors!$A:$A,$A263,Investors!$G:$G,$B263)-$B$2&lt;=P$4,SUMIFS(Investors!$P:$P,Investors!$A:$A,$A263,Investors!$G:$G,$B263)-$B$2&gt;O$4),SUMIFS(Investors!$Q:$Q,Investors!$A:$A,$A263,Investors!$G:$G,$B263),0)</f>
        <v>0</v>
      </c>
      <c r="Q263" s="4">
        <f>IF(AND(SUMIFS(Investors!$P:$P,Investors!$A:$A,$A263,Investors!$G:$G,$B263)-$B$2&lt;=Q$4,SUMIFS(Investors!$P:$P,Investors!$A:$A,$A263,Investors!$G:$G,$B263)-$B$2&gt;P$4),SUMIFS(Investors!$Q:$Q,Investors!$A:$A,$A263,Investors!$G:$G,$B263),0)</f>
        <v>0</v>
      </c>
      <c r="R263" s="4">
        <f>IF(AND(SUMIFS(Investors!$P:$P,Investors!$A:$A,$A263,Investors!$G:$G,$B263)-$B$2&lt;=R$4,SUMIFS(Investors!$P:$P,Investors!$A:$A,$A263,Investors!$G:$G,$B263)-$B$2&gt;Q$4),SUMIFS(Investors!$Q:$Q,Investors!$A:$A,$A263,Investors!$G:$G,$B263),0)</f>
        <v>0</v>
      </c>
      <c r="S263" s="4">
        <f>IF(AND(SUMIFS(Investors!$P:$P,Investors!$A:$A,$A263,Investors!$G:$G,$B263)-$B$2&lt;=S$4,SUMIFS(Investors!$P:$P,Investors!$A:$A,$A263,Investors!$G:$G,$B263)-$B$2&gt;R$4),SUMIFS(Investors!$Q:$Q,Investors!$A:$A,$A263,Investors!$G:$G,$B263),0)</f>
        <v>0</v>
      </c>
      <c r="T263" s="4">
        <f>IF(AND(SUMIFS(Investors!$P:$P,Investors!$A:$A,$A263,Investors!$G:$G,$B263)-$B$2&lt;=T$4,SUMIFS(Investors!$P:$P,Investors!$A:$A,$A263,Investors!$G:$G,$B263)-$B$2&gt;S$4),SUMIFS(Investors!$Q:$Q,Investors!$A:$A,$A263,Investors!$G:$G,$B263),0)</f>
        <v>0</v>
      </c>
      <c r="U263" s="4">
        <f>IF(AND(SUMIFS(Investors!$P:$P,Investors!$A:$A,$A263,Investors!$G:$G,$B263)-$B$2&lt;=U$4,SUMIFS(Investors!$P:$P,Investors!$A:$A,$A263,Investors!$G:$G,$B263)-$B$2&gt;T$4),SUMIFS(Investors!$Q:$Q,Investors!$A:$A,$A263,Investors!$G:$G,$B263),0)</f>
        <v>0</v>
      </c>
      <c r="V263" s="4">
        <f>IF(AND(SUMIFS(Investors!$P:$P,Investors!$A:$A,$A263,Investors!$G:$G,$B263)-$B$2&lt;=V$4,SUMIFS(Investors!$P:$P,Investors!$A:$A,$A263,Investors!$G:$G,$B263)-$B$2&gt;U$4),SUMIFS(Investors!$Q:$Q,Investors!$A:$A,$A263,Investors!$G:$G,$B263),0)</f>
        <v>0</v>
      </c>
      <c r="W263" s="4">
        <f>IF(AND(SUMIFS(Investors!$P:$P,Investors!$A:$A,$A263,Investors!$G:$G,$B263)-$B$2&lt;=W$4,SUMIFS(Investors!$P:$P,Investors!$A:$A,$A263,Investors!$G:$G,$B263)-$B$2&gt;V$4),SUMIFS(Investors!$Q:$Q,Investors!$A:$A,$A263,Investors!$G:$G,$B263),0)</f>
        <v>0</v>
      </c>
      <c r="X263" s="4">
        <f>IF(AND(SUMIFS(Investors!$P:$P,Investors!$A:$A,$A263,Investors!$G:$G,$B263)-$B$2&lt;=X$4,SUMIFS(Investors!$P:$P,Investors!$A:$A,$A263,Investors!$G:$G,$B263)-$B$2&gt;W$4),SUMIFS(Investors!$Q:$Q,Investors!$A:$A,$A263,Investors!$G:$G,$B263),0)</f>
        <v>0</v>
      </c>
      <c r="Y263" s="4">
        <f>IF(AND(SUMIFS(Investors!$P:$P,Investors!$A:$A,$A263,Investors!$G:$G,$B263)-$B$2&lt;=Y$4,SUMIFS(Investors!$P:$P,Investors!$A:$A,$A263,Investors!$G:$G,$B263)-$B$2&gt;X$4),SUMIFS(Investors!$Q:$Q,Investors!$A:$A,$A263,Investors!$G:$G,$B263),0)</f>
        <v>0</v>
      </c>
      <c r="Z263" s="4">
        <f>IF(AND(SUMIFS(Investors!$P:$P,Investors!$A:$A,$A263,Investors!$G:$G,$B263)-$B$2&lt;=Z$4,SUMIFS(Investors!$P:$P,Investors!$A:$A,$A263,Investors!$G:$G,$B263)-$B$2&gt;Y$4),SUMIFS(Investors!$Q:$Q,Investors!$A:$A,$A263,Investors!$G:$G,$B263),0)</f>
        <v>0</v>
      </c>
      <c r="AA263" s="4">
        <f>IF(AND(SUMIFS(Investors!$P:$P,Investors!$A:$A,$A263,Investors!$G:$G,$B263)-$B$2&lt;=AA$4,SUMIFS(Investors!$P:$P,Investors!$A:$A,$A263,Investors!$G:$G,$B263)-$B$2&gt;Z$4),SUMIFS(Investors!$Q:$Q,Investors!$A:$A,$A263,Investors!$G:$G,$B263),0)</f>
        <v>0</v>
      </c>
      <c r="AB263" s="4">
        <f>IF(AND(SUMIFS(Investors!$P:$P,Investors!$A:$A,$A263,Investors!$G:$G,$B263)-$B$2&lt;=AB$4,SUMIFS(Investors!$P:$P,Investors!$A:$A,$A263,Investors!$G:$G,$B263)-$B$2&gt;AA$4),SUMIFS(Investors!$Q:$Q,Investors!$A:$A,$A263,Investors!$G:$G,$B263),0)</f>
        <v>0</v>
      </c>
      <c r="AC263" s="4">
        <f>IF(AND(SUMIFS(Investors!$P:$P,Investors!$A:$A,$A263,Investors!$G:$G,$B263)-$B$2&lt;=AC$4,SUMIFS(Investors!$P:$P,Investors!$A:$A,$A263,Investors!$G:$G,$B263)-$B$2&gt;AB$4),SUMIFS(Investors!$Q:$Q,Investors!$A:$A,$A263,Investors!$G:$G,$B263),0)</f>
        <v>0</v>
      </c>
    </row>
    <row r="264" spans="1:29">
      <c r="A264" t="s">
        <v>518</v>
      </c>
      <c r="B264" t="s">
        <v>262</v>
      </c>
      <c r="C264" s="4">
        <f t="shared" si="5"/>
        <v>0</v>
      </c>
      <c r="E264" s="4">
        <f>IF(AND(SUMIFS(Investors!$P:$P,Investors!$A:$A,$A264,Investors!$G:$G,$B264)-$B$2&lt;=E$4,SUMIFS(Investors!$P:$P,Investors!$A:$A,$A264,Investors!$G:$G,$B264)-$B$2&gt;D$4),SUMIFS(Investors!$Q:$Q,Investors!$A:$A,$A264,Investors!$G:$G,$B264),0)</f>
        <v>0</v>
      </c>
      <c r="F264" s="4">
        <f>IF(AND(SUMIFS(Investors!$P:$P,Investors!$A:$A,$A264,Investors!$G:$G,$B264)-$B$2&lt;=F$4,SUMIFS(Investors!$P:$P,Investors!$A:$A,$A264,Investors!$G:$G,$B264)-$B$2&gt;E$4),SUMIFS(Investors!$Q:$Q,Investors!$A:$A,$A264,Investors!$G:$G,$B264),0)</f>
        <v>0</v>
      </c>
      <c r="G264" s="4">
        <f>IF(AND(SUMIFS(Investors!$P:$P,Investors!$A:$A,$A264,Investors!$G:$G,$B264)-$B$2&lt;=G$4,SUMIFS(Investors!$P:$P,Investors!$A:$A,$A264,Investors!$G:$G,$B264)-$B$2&gt;F$4),SUMIFS(Investors!$Q:$Q,Investors!$A:$A,$A264,Investors!$G:$G,$B264),0)</f>
        <v>0</v>
      </c>
      <c r="H264" s="4">
        <f>IF(AND(SUMIFS(Investors!$P:$P,Investors!$A:$A,$A264,Investors!$G:$G,$B264)-$B$2&lt;=H$4,SUMIFS(Investors!$P:$P,Investors!$A:$A,$A264,Investors!$G:$G,$B264)-$B$2&gt;G$4),SUMIFS(Investors!$Q:$Q,Investors!$A:$A,$A264,Investors!$G:$G,$B264),0)</f>
        <v>0</v>
      </c>
      <c r="I264" s="4">
        <f>IF(AND(SUMIFS(Investors!$P:$P,Investors!$A:$A,$A264,Investors!$G:$G,$B264)-$B$2&lt;=I$4,SUMIFS(Investors!$P:$P,Investors!$A:$A,$A264,Investors!$G:$G,$B264)-$B$2&gt;H$4),SUMIFS(Investors!$Q:$Q,Investors!$A:$A,$A264,Investors!$G:$G,$B264),0)</f>
        <v>0</v>
      </c>
      <c r="J264" s="4">
        <f>IF(AND(SUMIFS(Investors!$P:$P,Investors!$A:$A,$A264,Investors!$G:$G,$B264)-$B$2&lt;=J$4,SUMIFS(Investors!$P:$P,Investors!$A:$A,$A264,Investors!$G:$G,$B264)-$B$2&gt;I$4),SUMIFS(Investors!$Q:$Q,Investors!$A:$A,$A264,Investors!$G:$G,$B264),0)</f>
        <v>0</v>
      </c>
      <c r="K264" s="4">
        <f>IF(AND(SUMIFS(Investors!$P:$P,Investors!$A:$A,$A264,Investors!$G:$G,$B264)-$B$2&lt;=K$4,SUMIFS(Investors!$P:$P,Investors!$A:$A,$A264,Investors!$G:$G,$B264)-$B$2&gt;J$4),SUMIFS(Investors!$Q:$Q,Investors!$A:$A,$A264,Investors!$G:$G,$B264),0)</f>
        <v>0</v>
      </c>
      <c r="L264" s="4">
        <f>IF(AND(SUMIFS(Investors!$P:$P,Investors!$A:$A,$A264,Investors!$G:$G,$B264)-$B$2&lt;=L$4,SUMIFS(Investors!$P:$P,Investors!$A:$A,$A264,Investors!$G:$G,$B264)-$B$2&gt;K$4),SUMIFS(Investors!$Q:$Q,Investors!$A:$A,$A264,Investors!$G:$G,$B264),0)</f>
        <v>0</v>
      </c>
      <c r="M264" s="4">
        <f>IF(AND(SUMIFS(Investors!$P:$P,Investors!$A:$A,$A264,Investors!$G:$G,$B264)-$B$2&lt;=M$4,SUMIFS(Investors!$P:$P,Investors!$A:$A,$A264,Investors!$G:$G,$B264)-$B$2&gt;L$4),SUMIFS(Investors!$Q:$Q,Investors!$A:$A,$A264,Investors!$G:$G,$B264),0)</f>
        <v>0</v>
      </c>
      <c r="N264" s="4">
        <f>IF(AND(SUMIFS(Investors!$P:$P,Investors!$A:$A,$A264,Investors!$G:$G,$B264)-$B$2&lt;=N$4,SUMIFS(Investors!$P:$P,Investors!$A:$A,$A264,Investors!$G:$G,$B264)-$B$2&gt;M$4),SUMIFS(Investors!$Q:$Q,Investors!$A:$A,$A264,Investors!$G:$G,$B264),0)</f>
        <v>0</v>
      </c>
      <c r="O264" s="4">
        <f>IF(AND(SUMIFS(Investors!$P:$P,Investors!$A:$A,$A264,Investors!$G:$G,$B264)-$B$2&lt;=O$4,SUMIFS(Investors!$P:$P,Investors!$A:$A,$A264,Investors!$G:$G,$B264)-$B$2&gt;N$4),SUMIFS(Investors!$Q:$Q,Investors!$A:$A,$A264,Investors!$G:$G,$B264),0)</f>
        <v>0</v>
      </c>
      <c r="P264" s="4">
        <f>IF(AND(SUMIFS(Investors!$P:$P,Investors!$A:$A,$A264,Investors!$G:$G,$B264)-$B$2&lt;=P$4,SUMIFS(Investors!$P:$P,Investors!$A:$A,$A264,Investors!$G:$G,$B264)-$B$2&gt;O$4),SUMIFS(Investors!$Q:$Q,Investors!$A:$A,$A264,Investors!$G:$G,$B264),0)</f>
        <v>0</v>
      </c>
      <c r="Q264" s="4">
        <f>IF(AND(SUMIFS(Investors!$P:$P,Investors!$A:$A,$A264,Investors!$G:$G,$B264)-$B$2&lt;=Q$4,SUMIFS(Investors!$P:$P,Investors!$A:$A,$A264,Investors!$G:$G,$B264)-$B$2&gt;P$4),SUMIFS(Investors!$Q:$Q,Investors!$A:$A,$A264,Investors!$G:$G,$B264),0)</f>
        <v>0</v>
      </c>
      <c r="R264" s="4">
        <f>IF(AND(SUMIFS(Investors!$P:$P,Investors!$A:$A,$A264,Investors!$G:$G,$B264)-$B$2&lt;=R$4,SUMIFS(Investors!$P:$P,Investors!$A:$A,$A264,Investors!$G:$G,$B264)-$B$2&gt;Q$4),SUMIFS(Investors!$Q:$Q,Investors!$A:$A,$A264,Investors!$G:$G,$B264),0)</f>
        <v>0</v>
      </c>
      <c r="S264" s="4">
        <f>IF(AND(SUMIFS(Investors!$P:$P,Investors!$A:$A,$A264,Investors!$G:$G,$B264)-$B$2&lt;=S$4,SUMIFS(Investors!$P:$P,Investors!$A:$A,$A264,Investors!$G:$G,$B264)-$B$2&gt;R$4),SUMIFS(Investors!$Q:$Q,Investors!$A:$A,$A264,Investors!$G:$G,$B264),0)</f>
        <v>0</v>
      </c>
      <c r="T264" s="4">
        <f>IF(AND(SUMIFS(Investors!$P:$P,Investors!$A:$A,$A264,Investors!$G:$G,$B264)-$B$2&lt;=T$4,SUMIFS(Investors!$P:$P,Investors!$A:$A,$A264,Investors!$G:$G,$B264)-$B$2&gt;S$4),SUMIFS(Investors!$Q:$Q,Investors!$A:$A,$A264,Investors!$G:$G,$B264),0)</f>
        <v>0</v>
      </c>
      <c r="U264" s="4">
        <f>IF(AND(SUMIFS(Investors!$P:$P,Investors!$A:$A,$A264,Investors!$G:$G,$B264)-$B$2&lt;=U$4,SUMIFS(Investors!$P:$P,Investors!$A:$A,$A264,Investors!$G:$G,$B264)-$B$2&gt;T$4),SUMIFS(Investors!$Q:$Q,Investors!$A:$A,$A264,Investors!$G:$G,$B264),0)</f>
        <v>0</v>
      </c>
      <c r="V264" s="4">
        <f>IF(AND(SUMIFS(Investors!$P:$P,Investors!$A:$A,$A264,Investors!$G:$G,$B264)-$B$2&lt;=V$4,SUMIFS(Investors!$P:$P,Investors!$A:$A,$A264,Investors!$G:$G,$B264)-$B$2&gt;U$4),SUMIFS(Investors!$Q:$Q,Investors!$A:$A,$A264,Investors!$G:$G,$B264),0)</f>
        <v>0</v>
      </c>
      <c r="W264" s="4">
        <f>IF(AND(SUMIFS(Investors!$P:$P,Investors!$A:$A,$A264,Investors!$G:$G,$B264)-$B$2&lt;=W$4,SUMIFS(Investors!$P:$P,Investors!$A:$A,$A264,Investors!$G:$G,$B264)-$B$2&gt;V$4),SUMIFS(Investors!$Q:$Q,Investors!$A:$A,$A264,Investors!$G:$G,$B264),0)</f>
        <v>0</v>
      </c>
      <c r="X264" s="4">
        <f>IF(AND(SUMIFS(Investors!$P:$P,Investors!$A:$A,$A264,Investors!$G:$G,$B264)-$B$2&lt;=X$4,SUMIFS(Investors!$P:$P,Investors!$A:$A,$A264,Investors!$G:$G,$B264)-$B$2&gt;W$4),SUMIFS(Investors!$Q:$Q,Investors!$A:$A,$A264,Investors!$G:$G,$B264),0)</f>
        <v>0</v>
      </c>
      <c r="Y264" s="4">
        <f>IF(AND(SUMIFS(Investors!$P:$P,Investors!$A:$A,$A264,Investors!$G:$G,$B264)-$B$2&lt;=Y$4,SUMIFS(Investors!$P:$P,Investors!$A:$A,$A264,Investors!$G:$G,$B264)-$B$2&gt;X$4),SUMIFS(Investors!$Q:$Q,Investors!$A:$A,$A264,Investors!$G:$G,$B264),0)</f>
        <v>0</v>
      </c>
      <c r="Z264" s="4">
        <f>IF(AND(SUMIFS(Investors!$P:$P,Investors!$A:$A,$A264,Investors!$G:$G,$B264)-$B$2&lt;=Z$4,SUMIFS(Investors!$P:$P,Investors!$A:$A,$A264,Investors!$G:$G,$B264)-$B$2&gt;Y$4),SUMIFS(Investors!$Q:$Q,Investors!$A:$A,$A264,Investors!$G:$G,$B264),0)</f>
        <v>0</v>
      </c>
      <c r="AA264" s="4">
        <f>IF(AND(SUMIFS(Investors!$P:$P,Investors!$A:$A,$A264,Investors!$G:$G,$B264)-$B$2&lt;=AA$4,SUMIFS(Investors!$P:$P,Investors!$A:$A,$A264,Investors!$G:$G,$B264)-$B$2&gt;Z$4),SUMIFS(Investors!$Q:$Q,Investors!$A:$A,$A264,Investors!$G:$G,$B264),0)</f>
        <v>0</v>
      </c>
      <c r="AB264" s="4">
        <f>IF(AND(SUMIFS(Investors!$P:$P,Investors!$A:$A,$A264,Investors!$G:$G,$B264)-$B$2&lt;=AB$4,SUMIFS(Investors!$P:$P,Investors!$A:$A,$A264,Investors!$G:$G,$B264)-$B$2&gt;AA$4),SUMIFS(Investors!$Q:$Q,Investors!$A:$A,$A264,Investors!$G:$G,$B264),0)</f>
        <v>0</v>
      </c>
      <c r="AC264" s="4">
        <f>IF(AND(SUMIFS(Investors!$P:$P,Investors!$A:$A,$A264,Investors!$G:$G,$B264)-$B$2&lt;=AC$4,SUMIFS(Investors!$P:$P,Investors!$A:$A,$A264,Investors!$G:$G,$B264)-$B$2&gt;AB$4),SUMIFS(Investors!$Q:$Q,Investors!$A:$A,$A264,Investors!$G:$G,$B264),0)</f>
        <v>0</v>
      </c>
    </row>
    <row r="265" spans="1:29">
      <c r="A265" t="s">
        <v>518</v>
      </c>
      <c r="B265" t="s">
        <v>142</v>
      </c>
      <c r="C265" s="4">
        <f t="shared" si="5"/>
        <v>147954.5205479452</v>
      </c>
      <c r="E265" s="4">
        <f>IF(AND(SUMIFS(Investors!$P:$P,Investors!$A:$A,$A265,Investors!$G:$G,$B265)-$B$2&lt;=E$4,SUMIFS(Investors!$P:$P,Investors!$A:$A,$A265,Investors!$G:$G,$B265)-$B$2&gt;D$4),SUMIFS(Investors!$Q:$Q,Investors!$A:$A,$A265,Investors!$G:$G,$B265),0)</f>
        <v>0</v>
      </c>
      <c r="F265" s="4">
        <f>IF(AND(SUMIFS(Investors!$P:$P,Investors!$A:$A,$A265,Investors!$G:$G,$B265)-$B$2&lt;=F$4,SUMIFS(Investors!$P:$P,Investors!$A:$A,$A265,Investors!$G:$G,$B265)-$B$2&gt;E$4),SUMIFS(Investors!$Q:$Q,Investors!$A:$A,$A265,Investors!$G:$G,$B265),0)</f>
        <v>0</v>
      </c>
      <c r="G265" s="4">
        <f>IF(AND(SUMIFS(Investors!$P:$P,Investors!$A:$A,$A265,Investors!$G:$G,$B265)-$B$2&lt;=G$4,SUMIFS(Investors!$P:$P,Investors!$A:$A,$A265,Investors!$G:$G,$B265)-$B$2&gt;F$4),SUMIFS(Investors!$Q:$Q,Investors!$A:$A,$A265,Investors!$G:$G,$B265),0)</f>
        <v>0</v>
      </c>
      <c r="H265" s="4">
        <f>IF(AND(SUMIFS(Investors!$P:$P,Investors!$A:$A,$A265,Investors!$G:$G,$B265)-$B$2&lt;=H$4,SUMIFS(Investors!$P:$P,Investors!$A:$A,$A265,Investors!$G:$G,$B265)-$B$2&gt;G$4),SUMIFS(Investors!$Q:$Q,Investors!$A:$A,$A265,Investors!$G:$G,$B265),0)</f>
        <v>0</v>
      </c>
      <c r="I265" s="4">
        <f>IF(AND(SUMIFS(Investors!$P:$P,Investors!$A:$A,$A265,Investors!$G:$G,$B265)-$B$2&lt;=I$4,SUMIFS(Investors!$P:$P,Investors!$A:$A,$A265,Investors!$G:$G,$B265)-$B$2&gt;H$4),SUMIFS(Investors!$Q:$Q,Investors!$A:$A,$A265,Investors!$G:$G,$B265),0)</f>
        <v>0</v>
      </c>
      <c r="J265" s="4">
        <f>IF(AND(SUMIFS(Investors!$P:$P,Investors!$A:$A,$A265,Investors!$G:$G,$B265)-$B$2&lt;=J$4,SUMIFS(Investors!$P:$P,Investors!$A:$A,$A265,Investors!$G:$G,$B265)-$B$2&gt;I$4),SUMIFS(Investors!$Q:$Q,Investors!$A:$A,$A265,Investors!$G:$G,$B265),0)</f>
        <v>0</v>
      </c>
      <c r="K265" s="4">
        <f>IF(AND(SUMIFS(Investors!$P:$P,Investors!$A:$A,$A265,Investors!$G:$G,$B265)-$B$2&lt;=K$4,SUMIFS(Investors!$P:$P,Investors!$A:$A,$A265,Investors!$G:$G,$B265)-$B$2&gt;J$4),SUMIFS(Investors!$Q:$Q,Investors!$A:$A,$A265,Investors!$G:$G,$B265),0)</f>
        <v>0</v>
      </c>
      <c r="L265" s="4">
        <f>IF(AND(SUMIFS(Investors!$P:$P,Investors!$A:$A,$A265,Investors!$G:$G,$B265)-$B$2&lt;=L$4,SUMIFS(Investors!$P:$P,Investors!$A:$A,$A265,Investors!$G:$G,$B265)-$B$2&gt;K$4),SUMIFS(Investors!$Q:$Q,Investors!$A:$A,$A265,Investors!$G:$G,$B265),0)</f>
        <v>147954.5205479452</v>
      </c>
      <c r="M265" s="4">
        <f>IF(AND(SUMIFS(Investors!$P:$P,Investors!$A:$A,$A265,Investors!$G:$G,$B265)-$B$2&lt;=M$4,SUMIFS(Investors!$P:$P,Investors!$A:$A,$A265,Investors!$G:$G,$B265)-$B$2&gt;L$4),SUMIFS(Investors!$Q:$Q,Investors!$A:$A,$A265,Investors!$G:$G,$B265),0)</f>
        <v>0</v>
      </c>
      <c r="N265" s="4">
        <f>IF(AND(SUMIFS(Investors!$P:$P,Investors!$A:$A,$A265,Investors!$G:$G,$B265)-$B$2&lt;=N$4,SUMIFS(Investors!$P:$P,Investors!$A:$A,$A265,Investors!$G:$G,$B265)-$B$2&gt;M$4),SUMIFS(Investors!$Q:$Q,Investors!$A:$A,$A265,Investors!$G:$G,$B265),0)</f>
        <v>0</v>
      </c>
      <c r="O265" s="4">
        <f>IF(AND(SUMIFS(Investors!$P:$P,Investors!$A:$A,$A265,Investors!$G:$G,$B265)-$B$2&lt;=O$4,SUMIFS(Investors!$P:$P,Investors!$A:$A,$A265,Investors!$G:$G,$B265)-$B$2&gt;N$4),SUMIFS(Investors!$Q:$Q,Investors!$A:$A,$A265,Investors!$G:$G,$B265),0)</f>
        <v>0</v>
      </c>
      <c r="P265" s="4">
        <f>IF(AND(SUMIFS(Investors!$P:$P,Investors!$A:$A,$A265,Investors!$G:$G,$B265)-$B$2&lt;=P$4,SUMIFS(Investors!$P:$P,Investors!$A:$A,$A265,Investors!$G:$G,$B265)-$B$2&gt;O$4),SUMIFS(Investors!$Q:$Q,Investors!$A:$A,$A265,Investors!$G:$G,$B265),0)</f>
        <v>0</v>
      </c>
      <c r="Q265" s="4">
        <f>IF(AND(SUMIFS(Investors!$P:$P,Investors!$A:$A,$A265,Investors!$G:$G,$B265)-$B$2&lt;=Q$4,SUMIFS(Investors!$P:$P,Investors!$A:$A,$A265,Investors!$G:$G,$B265)-$B$2&gt;P$4),SUMIFS(Investors!$Q:$Q,Investors!$A:$A,$A265,Investors!$G:$G,$B265),0)</f>
        <v>0</v>
      </c>
      <c r="R265" s="4">
        <f>IF(AND(SUMIFS(Investors!$P:$P,Investors!$A:$A,$A265,Investors!$G:$G,$B265)-$B$2&lt;=R$4,SUMIFS(Investors!$P:$P,Investors!$A:$A,$A265,Investors!$G:$G,$B265)-$B$2&gt;Q$4),SUMIFS(Investors!$Q:$Q,Investors!$A:$A,$A265,Investors!$G:$G,$B265),0)</f>
        <v>0</v>
      </c>
      <c r="S265" s="4">
        <f>IF(AND(SUMIFS(Investors!$P:$P,Investors!$A:$A,$A265,Investors!$G:$G,$B265)-$B$2&lt;=S$4,SUMIFS(Investors!$P:$P,Investors!$A:$A,$A265,Investors!$G:$G,$B265)-$B$2&gt;R$4),SUMIFS(Investors!$Q:$Q,Investors!$A:$A,$A265,Investors!$G:$G,$B265),0)</f>
        <v>0</v>
      </c>
      <c r="T265" s="4">
        <f>IF(AND(SUMIFS(Investors!$P:$P,Investors!$A:$A,$A265,Investors!$G:$G,$B265)-$B$2&lt;=T$4,SUMIFS(Investors!$P:$P,Investors!$A:$A,$A265,Investors!$G:$G,$B265)-$B$2&gt;S$4),SUMIFS(Investors!$Q:$Q,Investors!$A:$A,$A265,Investors!$G:$G,$B265),0)</f>
        <v>0</v>
      </c>
      <c r="U265" s="4">
        <f>IF(AND(SUMIFS(Investors!$P:$P,Investors!$A:$A,$A265,Investors!$G:$G,$B265)-$B$2&lt;=U$4,SUMIFS(Investors!$P:$P,Investors!$A:$A,$A265,Investors!$G:$G,$B265)-$B$2&gt;T$4),SUMIFS(Investors!$Q:$Q,Investors!$A:$A,$A265,Investors!$G:$G,$B265),0)</f>
        <v>0</v>
      </c>
      <c r="V265" s="4">
        <f>IF(AND(SUMIFS(Investors!$P:$P,Investors!$A:$A,$A265,Investors!$G:$G,$B265)-$B$2&lt;=V$4,SUMIFS(Investors!$P:$P,Investors!$A:$A,$A265,Investors!$G:$G,$B265)-$B$2&gt;U$4),SUMIFS(Investors!$Q:$Q,Investors!$A:$A,$A265,Investors!$G:$G,$B265),0)</f>
        <v>0</v>
      </c>
      <c r="W265" s="4">
        <f>IF(AND(SUMIFS(Investors!$P:$P,Investors!$A:$A,$A265,Investors!$G:$G,$B265)-$B$2&lt;=W$4,SUMIFS(Investors!$P:$P,Investors!$A:$A,$A265,Investors!$G:$G,$B265)-$B$2&gt;V$4),SUMIFS(Investors!$Q:$Q,Investors!$A:$A,$A265,Investors!$G:$G,$B265),0)</f>
        <v>0</v>
      </c>
      <c r="X265" s="4">
        <f>IF(AND(SUMIFS(Investors!$P:$P,Investors!$A:$A,$A265,Investors!$G:$G,$B265)-$B$2&lt;=X$4,SUMIFS(Investors!$P:$P,Investors!$A:$A,$A265,Investors!$G:$G,$B265)-$B$2&gt;W$4),SUMIFS(Investors!$Q:$Q,Investors!$A:$A,$A265,Investors!$G:$G,$B265),0)</f>
        <v>0</v>
      </c>
      <c r="Y265" s="4">
        <f>IF(AND(SUMIFS(Investors!$P:$P,Investors!$A:$A,$A265,Investors!$G:$G,$B265)-$B$2&lt;=Y$4,SUMIFS(Investors!$P:$P,Investors!$A:$A,$A265,Investors!$G:$G,$B265)-$B$2&gt;X$4),SUMIFS(Investors!$Q:$Q,Investors!$A:$A,$A265,Investors!$G:$G,$B265),0)</f>
        <v>0</v>
      </c>
      <c r="Z265" s="4">
        <f>IF(AND(SUMIFS(Investors!$P:$P,Investors!$A:$A,$A265,Investors!$G:$G,$B265)-$B$2&lt;=Z$4,SUMIFS(Investors!$P:$P,Investors!$A:$A,$A265,Investors!$G:$G,$B265)-$B$2&gt;Y$4),SUMIFS(Investors!$Q:$Q,Investors!$A:$A,$A265,Investors!$G:$G,$B265),0)</f>
        <v>0</v>
      </c>
      <c r="AA265" s="4">
        <f>IF(AND(SUMIFS(Investors!$P:$P,Investors!$A:$A,$A265,Investors!$G:$G,$B265)-$B$2&lt;=AA$4,SUMIFS(Investors!$P:$P,Investors!$A:$A,$A265,Investors!$G:$G,$B265)-$B$2&gt;Z$4),SUMIFS(Investors!$Q:$Q,Investors!$A:$A,$A265,Investors!$G:$G,$B265),0)</f>
        <v>0</v>
      </c>
      <c r="AB265" s="4">
        <f>IF(AND(SUMIFS(Investors!$P:$P,Investors!$A:$A,$A265,Investors!$G:$G,$B265)-$B$2&lt;=AB$4,SUMIFS(Investors!$P:$P,Investors!$A:$A,$A265,Investors!$G:$G,$B265)-$B$2&gt;AA$4),SUMIFS(Investors!$Q:$Q,Investors!$A:$A,$A265,Investors!$G:$G,$B265),0)</f>
        <v>0</v>
      </c>
      <c r="AC265" s="4">
        <f>IF(AND(SUMIFS(Investors!$P:$P,Investors!$A:$A,$A265,Investors!$G:$G,$B265)-$B$2&lt;=AC$4,SUMIFS(Investors!$P:$P,Investors!$A:$A,$A265,Investors!$G:$G,$B265)-$B$2&gt;AB$4),SUMIFS(Investors!$Q:$Q,Investors!$A:$A,$A265,Investors!$G:$G,$B265),0)</f>
        <v>0</v>
      </c>
    </row>
    <row r="266" spans="1:29">
      <c r="A266" t="s">
        <v>518</v>
      </c>
      <c r="B266" t="s">
        <v>130</v>
      </c>
      <c r="C266" s="4">
        <f t="shared" si="5"/>
        <v>148563.28767123289</v>
      </c>
      <c r="E266" s="4">
        <f>IF(AND(SUMIFS(Investors!$P:$P,Investors!$A:$A,$A266,Investors!$G:$G,$B266)-$B$2&lt;=E$4,SUMIFS(Investors!$P:$P,Investors!$A:$A,$A266,Investors!$G:$G,$B266)-$B$2&gt;D$4),SUMIFS(Investors!$Q:$Q,Investors!$A:$A,$A266,Investors!$G:$G,$B266),0)</f>
        <v>0</v>
      </c>
      <c r="F266" s="4">
        <f>IF(AND(SUMIFS(Investors!$P:$P,Investors!$A:$A,$A266,Investors!$G:$G,$B266)-$B$2&lt;=F$4,SUMIFS(Investors!$P:$P,Investors!$A:$A,$A266,Investors!$G:$G,$B266)-$B$2&gt;E$4),SUMIFS(Investors!$Q:$Q,Investors!$A:$A,$A266,Investors!$G:$G,$B266),0)</f>
        <v>0</v>
      </c>
      <c r="G266" s="4">
        <f>IF(AND(SUMIFS(Investors!$P:$P,Investors!$A:$A,$A266,Investors!$G:$G,$B266)-$B$2&lt;=G$4,SUMIFS(Investors!$P:$P,Investors!$A:$A,$A266,Investors!$G:$G,$B266)-$B$2&gt;F$4),SUMIFS(Investors!$Q:$Q,Investors!$A:$A,$A266,Investors!$G:$G,$B266),0)</f>
        <v>0</v>
      </c>
      <c r="H266" s="4">
        <f>IF(AND(SUMIFS(Investors!$P:$P,Investors!$A:$A,$A266,Investors!$G:$G,$B266)-$B$2&lt;=H$4,SUMIFS(Investors!$P:$P,Investors!$A:$A,$A266,Investors!$G:$G,$B266)-$B$2&gt;G$4),SUMIFS(Investors!$Q:$Q,Investors!$A:$A,$A266,Investors!$G:$G,$B266),0)</f>
        <v>0</v>
      </c>
      <c r="I266" s="4">
        <f>IF(AND(SUMIFS(Investors!$P:$P,Investors!$A:$A,$A266,Investors!$G:$G,$B266)-$B$2&lt;=I$4,SUMIFS(Investors!$P:$P,Investors!$A:$A,$A266,Investors!$G:$G,$B266)-$B$2&gt;H$4),SUMIFS(Investors!$Q:$Q,Investors!$A:$A,$A266,Investors!$G:$G,$B266),0)</f>
        <v>0</v>
      </c>
      <c r="J266" s="4">
        <f>IF(AND(SUMIFS(Investors!$P:$P,Investors!$A:$A,$A266,Investors!$G:$G,$B266)-$B$2&lt;=J$4,SUMIFS(Investors!$P:$P,Investors!$A:$A,$A266,Investors!$G:$G,$B266)-$B$2&gt;I$4),SUMIFS(Investors!$Q:$Q,Investors!$A:$A,$A266,Investors!$G:$G,$B266),0)</f>
        <v>0</v>
      </c>
      <c r="K266" s="4">
        <f>IF(AND(SUMIFS(Investors!$P:$P,Investors!$A:$A,$A266,Investors!$G:$G,$B266)-$B$2&lt;=K$4,SUMIFS(Investors!$P:$P,Investors!$A:$A,$A266,Investors!$G:$G,$B266)-$B$2&gt;J$4),SUMIFS(Investors!$Q:$Q,Investors!$A:$A,$A266,Investors!$G:$G,$B266),0)</f>
        <v>0</v>
      </c>
      <c r="L266" s="4">
        <f>IF(AND(SUMIFS(Investors!$P:$P,Investors!$A:$A,$A266,Investors!$G:$G,$B266)-$B$2&lt;=L$4,SUMIFS(Investors!$P:$P,Investors!$A:$A,$A266,Investors!$G:$G,$B266)-$B$2&gt;K$4),SUMIFS(Investors!$Q:$Q,Investors!$A:$A,$A266,Investors!$G:$G,$B266),0)</f>
        <v>0</v>
      </c>
      <c r="M266" s="4">
        <f>IF(AND(SUMIFS(Investors!$P:$P,Investors!$A:$A,$A266,Investors!$G:$G,$B266)-$B$2&lt;=M$4,SUMIFS(Investors!$P:$P,Investors!$A:$A,$A266,Investors!$G:$G,$B266)-$B$2&gt;L$4),SUMIFS(Investors!$Q:$Q,Investors!$A:$A,$A266,Investors!$G:$G,$B266),0)</f>
        <v>0</v>
      </c>
      <c r="N266" s="4">
        <f>IF(AND(SUMIFS(Investors!$P:$P,Investors!$A:$A,$A266,Investors!$G:$G,$B266)-$B$2&lt;=N$4,SUMIFS(Investors!$P:$P,Investors!$A:$A,$A266,Investors!$G:$G,$B266)-$B$2&gt;M$4),SUMIFS(Investors!$Q:$Q,Investors!$A:$A,$A266,Investors!$G:$G,$B266),0)</f>
        <v>0</v>
      </c>
      <c r="O266" s="4">
        <f>IF(AND(SUMIFS(Investors!$P:$P,Investors!$A:$A,$A266,Investors!$G:$G,$B266)-$B$2&lt;=O$4,SUMIFS(Investors!$P:$P,Investors!$A:$A,$A266,Investors!$G:$G,$B266)-$B$2&gt;N$4),SUMIFS(Investors!$Q:$Q,Investors!$A:$A,$A266,Investors!$G:$G,$B266),0)</f>
        <v>0</v>
      </c>
      <c r="P266" s="4">
        <f>IF(AND(SUMIFS(Investors!$P:$P,Investors!$A:$A,$A266,Investors!$G:$G,$B266)-$B$2&lt;=P$4,SUMIFS(Investors!$P:$P,Investors!$A:$A,$A266,Investors!$G:$G,$B266)-$B$2&gt;O$4),SUMIFS(Investors!$Q:$Q,Investors!$A:$A,$A266,Investors!$G:$G,$B266),0)</f>
        <v>0</v>
      </c>
      <c r="Q266" s="4">
        <f>IF(AND(SUMIFS(Investors!$P:$P,Investors!$A:$A,$A266,Investors!$G:$G,$B266)-$B$2&lt;=Q$4,SUMIFS(Investors!$P:$P,Investors!$A:$A,$A266,Investors!$G:$G,$B266)-$B$2&gt;P$4),SUMIFS(Investors!$Q:$Q,Investors!$A:$A,$A266,Investors!$G:$G,$B266),0)</f>
        <v>148563.28767123289</v>
      </c>
      <c r="R266" s="4">
        <f>IF(AND(SUMIFS(Investors!$P:$P,Investors!$A:$A,$A266,Investors!$G:$G,$B266)-$B$2&lt;=R$4,SUMIFS(Investors!$P:$P,Investors!$A:$A,$A266,Investors!$G:$G,$B266)-$B$2&gt;Q$4),SUMIFS(Investors!$Q:$Q,Investors!$A:$A,$A266,Investors!$G:$G,$B266),0)</f>
        <v>0</v>
      </c>
      <c r="S266" s="4">
        <f>IF(AND(SUMIFS(Investors!$P:$P,Investors!$A:$A,$A266,Investors!$G:$G,$B266)-$B$2&lt;=S$4,SUMIFS(Investors!$P:$P,Investors!$A:$A,$A266,Investors!$G:$G,$B266)-$B$2&gt;R$4),SUMIFS(Investors!$Q:$Q,Investors!$A:$A,$A266,Investors!$G:$G,$B266),0)</f>
        <v>0</v>
      </c>
      <c r="T266" s="4">
        <f>IF(AND(SUMIFS(Investors!$P:$P,Investors!$A:$A,$A266,Investors!$G:$G,$B266)-$B$2&lt;=T$4,SUMIFS(Investors!$P:$P,Investors!$A:$A,$A266,Investors!$G:$G,$B266)-$B$2&gt;S$4),SUMIFS(Investors!$Q:$Q,Investors!$A:$A,$A266,Investors!$G:$G,$B266),0)</f>
        <v>0</v>
      </c>
      <c r="U266" s="4">
        <f>IF(AND(SUMIFS(Investors!$P:$P,Investors!$A:$A,$A266,Investors!$G:$G,$B266)-$B$2&lt;=U$4,SUMIFS(Investors!$P:$P,Investors!$A:$A,$A266,Investors!$G:$G,$B266)-$B$2&gt;T$4),SUMIFS(Investors!$Q:$Q,Investors!$A:$A,$A266,Investors!$G:$G,$B266),0)</f>
        <v>0</v>
      </c>
      <c r="V266" s="4">
        <f>IF(AND(SUMIFS(Investors!$P:$P,Investors!$A:$A,$A266,Investors!$G:$G,$B266)-$B$2&lt;=V$4,SUMIFS(Investors!$P:$P,Investors!$A:$A,$A266,Investors!$G:$G,$B266)-$B$2&gt;U$4),SUMIFS(Investors!$Q:$Q,Investors!$A:$A,$A266,Investors!$G:$G,$B266),0)</f>
        <v>0</v>
      </c>
      <c r="W266" s="4">
        <f>IF(AND(SUMIFS(Investors!$P:$P,Investors!$A:$A,$A266,Investors!$G:$G,$B266)-$B$2&lt;=W$4,SUMIFS(Investors!$P:$P,Investors!$A:$A,$A266,Investors!$G:$G,$B266)-$B$2&gt;V$4),SUMIFS(Investors!$Q:$Q,Investors!$A:$A,$A266,Investors!$G:$G,$B266),0)</f>
        <v>0</v>
      </c>
      <c r="X266" s="4">
        <f>IF(AND(SUMIFS(Investors!$P:$P,Investors!$A:$A,$A266,Investors!$G:$G,$B266)-$B$2&lt;=X$4,SUMIFS(Investors!$P:$P,Investors!$A:$A,$A266,Investors!$G:$G,$B266)-$B$2&gt;W$4),SUMIFS(Investors!$Q:$Q,Investors!$A:$A,$A266,Investors!$G:$G,$B266),0)</f>
        <v>0</v>
      </c>
      <c r="Y266" s="4">
        <f>IF(AND(SUMIFS(Investors!$P:$P,Investors!$A:$A,$A266,Investors!$G:$G,$B266)-$B$2&lt;=Y$4,SUMIFS(Investors!$P:$P,Investors!$A:$A,$A266,Investors!$G:$G,$B266)-$B$2&gt;X$4),SUMIFS(Investors!$Q:$Q,Investors!$A:$A,$A266,Investors!$G:$G,$B266),0)</f>
        <v>0</v>
      </c>
      <c r="Z266" s="4">
        <f>IF(AND(SUMIFS(Investors!$P:$P,Investors!$A:$A,$A266,Investors!$G:$G,$B266)-$B$2&lt;=Z$4,SUMIFS(Investors!$P:$P,Investors!$A:$A,$A266,Investors!$G:$G,$B266)-$B$2&gt;Y$4),SUMIFS(Investors!$Q:$Q,Investors!$A:$A,$A266,Investors!$G:$G,$B266),0)</f>
        <v>0</v>
      </c>
      <c r="AA266" s="4">
        <f>IF(AND(SUMIFS(Investors!$P:$P,Investors!$A:$A,$A266,Investors!$G:$G,$B266)-$B$2&lt;=AA$4,SUMIFS(Investors!$P:$P,Investors!$A:$A,$A266,Investors!$G:$G,$B266)-$B$2&gt;Z$4),SUMIFS(Investors!$Q:$Q,Investors!$A:$A,$A266,Investors!$G:$G,$B266),0)</f>
        <v>0</v>
      </c>
      <c r="AB266" s="4">
        <f>IF(AND(SUMIFS(Investors!$P:$P,Investors!$A:$A,$A266,Investors!$G:$G,$B266)-$B$2&lt;=AB$4,SUMIFS(Investors!$P:$P,Investors!$A:$A,$A266,Investors!$G:$G,$B266)-$B$2&gt;AA$4),SUMIFS(Investors!$Q:$Q,Investors!$A:$A,$A266,Investors!$G:$G,$B266),0)</f>
        <v>0</v>
      </c>
      <c r="AC266" s="4">
        <f>IF(AND(SUMIFS(Investors!$P:$P,Investors!$A:$A,$A266,Investors!$G:$G,$B266)-$B$2&lt;=AC$4,SUMIFS(Investors!$P:$P,Investors!$A:$A,$A266,Investors!$G:$G,$B266)-$B$2&gt;AB$4),SUMIFS(Investors!$Q:$Q,Investors!$A:$A,$A266,Investors!$G:$G,$B266),0)</f>
        <v>0</v>
      </c>
    </row>
    <row r="267" spans="1:29">
      <c r="A267" t="s">
        <v>518</v>
      </c>
      <c r="B267" t="s">
        <v>179</v>
      </c>
      <c r="C267" s="4">
        <f t="shared" si="5"/>
        <v>117160.54794520549</v>
      </c>
      <c r="E267" s="4">
        <f>IF(AND(SUMIFS(Investors!$P:$P,Investors!$A:$A,$A267,Investors!$G:$G,$B267)-$B$2&lt;=E$4,SUMIFS(Investors!$P:$P,Investors!$A:$A,$A267,Investors!$G:$G,$B267)-$B$2&gt;D$4),SUMIFS(Investors!$Q:$Q,Investors!$A:$A,$A267,Investors!$G:$G,$B267),0)</f>
        <v>0</v>
      </c>
      <c r="F267" s="4">
        <f>IF(AND(SUMIFS(Investors!$P:$P,Investors!$A:$A,$A267,Investors!$G:$G,$B267)-$B$2&lt;=F$4,SUMIFS(Investors!$P:$P,Investors!$A:$A,$A267,Investors!$G:$G,$B267)-$B$2&gt;E$4),SUMIFS(Investors!$Q:$Q,Investors!$A:$A,$A267,Investors!$G:$G,$B267),0)</f>
        <v>0</v>
      </c>
      <c r="G267" s="4">
        <f>IF(AND(SUMIFS(Investors!$P:$P,Investors!$A:$A,$A267,Investors!$G:$G,$B267)-$B$2&lt;=G$4,SUMIFS(Investors!$P:$P,Investors!$A:$A,$A267,Investors!$G:$G,$B267)-$B$2&gt;F$4),SUMIFS(Investors!$Q:$Q,Investors!$A:$A,$A267,Investors!$G:$G,$B267),0)</f>
        <v>0</v>
      </c>
      <c r="H267" s="4">
        <f>IF(AND(SUMIFS(Investors!$P:$P,Investors!$A:$A,$A267,Investors!$G:$G,$B267)-$B$2&lt;=H$4,SUMIFS(Investors!$P:$P,Investors!$A:$A,$A267,Investors!$G:$G,$B267)-$B$2&gt;G$4),SUMIFS(Investors!$Q:$Q,Investors!$A:$A,$A267,Investors!$G:$G,$B267),0)</f>
        <v>0</v>
      </c>
      <c r="I267" s="4">
        <f>IF(AND(SUMIFS(Investors!$P:$P,Investors!$A:$A,$A267,Investors!$G:$G,$B267)-$B$2&lt;=I$4,SUMIFS(Investors!$P:$P,Investors!$A:$A,$A267,Investors!$G:$G,$B267)-$B$2&gt;H$4),SUMIFS(Investors!$Q:$Q,Investors!$A:$A,$A267,Investors!$G:$G,$B267),0)</f>
        <v>117160.54794520549</v>
      </c>
      <c r="J267" s="4">
        <f>IF(AND(SUMIFS(Investors!$P:$P,Investors!$A:$A,$A267,Investors!$G:$G,$B267)-$B$2&lt;=J$4,SUMIFS(Investors!$P:$P,Investors!$A:$A,$A267,Investors!$G:$G,$B267)-$B$2&gt;I$4),SUMIFS(Investors!$Q:$Q,Investors!$A:$A,$A267,Investors!$G:$G,$B267),0)</f>
        <v>0</v>
      </c>
      <c r="K267" s="4">
        <f>IF(AND(SUMIFS(Investors!$P:$P,Investors!$A:$A,$A267,Investors!$G:$G,$B267)-$B$2&lt;=K$4,SUMIFS(Investors!$P:$P,Investors!$A:$A,$A267,Investors!$G:$G,$B267)-$B$2&gt;J$4),SUMIFS(Investors!$Q:$Q,Investors!$A:$A,$A267,Investors!$G:$G,$B267),0)</f>
        <v>0</v>
      </c>
      <c r="L267" s="4">
        <f>IF(AND(SUMIFS(Investors!$P:$P,Investors!$A:$A,$A267,Investors!$G:$G,$B267)-$B$2&lt;=L$4,SUMIFS(Investors!$P:$P,Investors!$A:$A,$A267,Investors!$G:$G,$B267)-$B$2&gt;K$4),SUMIFS(Investors!$Q:$Q,Investors!$A:$A,$A267,Investors!$G:$G,$B267),0)</f>
        <v>0</v>
      </c>
      <c r="M267" s="4">
        <f>IF(AND(SUMIFS(Investors!$P:$P,Investors!$A:$A,$A267,Investors!$G:$G,$B267)-$B$2&lt;=M$4,SUMIFS(Investors!$P:$P,Investors!$A:$A,$A267,Investors!$G:$G,$B267)-$B$2&gt;L$4),SUMIFS(Investors!$Q:$Q,Investors!$A:$A,$A267,Investors!$G:$G,$B267),0)</f>
        <v>0</v>
      </c>
      <c r="N267" s="4">
        <f>IF(AND(SUMIFS(Investors!$P:$P,Investors!$A:$A,$A267,Investors!$G:$G,$B267)-$B$2&lt;=N$4,SUMIFS(Investors!$P:$P,Investors!$A:$A,$A267,Investors!$G:$G,$B267)-$B$2&gt;M$4),SUMIFS(Investors!$Q:$Q,Investors!$A:$A,$A267,Investors!$G:$G,$B267),0)</f>
        <v>0</v>
      </c>
      <c r="O267" s="4">
        <f>IF(AND(SUMIFS(Investors!$P:$P,Investors!$A:$A,$A267,Investors!$G:$G,$B267)-$B$2&lt;=O$4,SUMIFS(Investors!$P:$P,Investors!$A:$A,$A267,Investors!$G:$G,$B267)-$B$2&gt;N$4),SUMIFS(Investors!$Q:$Q,Investors!$A:$A,$A267,Investors!$G:$G,$B267),0)</f>
        <v>0</v>
      </c>
      <c r="P267" s="4">
        <f>IF(AND(SUMIFS(Investors!$P:$P,Investors!$A:$A,$A267,Investors!$G:$G,$B267)-$B$2&lt;=P$4,SUMIFS(Investors!$P:$P,Investors!$A:$A,$A267,Investors!$G:$G,$B267)-$B$2&gt;O$4),SUMIFS(Investors!$Q:$Q,Investors!$A:$A,$A267,Investors!$G:$G,$B267),0)</f>
        <v>0</v>
      </c>
      <c r="Q267" s="4">
        <f>IF(AND(SUMIFS(Investors!$P:$P,Investors!$A:$A,$A267,Investors!$G:$G,$B267)-$B$2&lt;=Q$4,SUMIFS(Investors!$P:$P,Investors!$A:$A,$A267,Investors!$G:$G,$B267)-$B$2&gt;P$4),SUMIFS(Investors!$Q:$Q,Investors!$A:$A,$A267,Investors!$G:$G,$B267),0)</f>
        <v>0</v>
      </c>
      <c r="R267" s="4">
        <f>IF(AND(SUMIFS(Investors!$P:$P,Investors!$A:$A,$A267,Investors!$G:$G,$B267)-$B$2&lt;=R$4,SUMIFS(Investors!$P:$P,Investors!$A:$A,$A267,Investors!$G:$G,$B267)-$B$2&gt;Q$4),SUMIFS(Investors!$Q:$Q,Investors!$A:$A,$A267,Investors!$G:$G,$B267),0)</f>
        <v>0</v>
      </c>
      <c r="S267" s="4">
        <f>IF(AND(SUMIFS(Investors!$P:$P,Investors!$A:$A,$A267,Investors!$G:$G,$B267)-$B$2&lt;=S$4,SUMIFS(Investors!$P:$P,Investors!$A:$A,$A267,Investors!$G:$G,$B267)-$B$2&gt;R$4),SUMIFS(Investors!$Q:$Q,Investors!$A:$A,$A267,Investors!$G:$G,$B267),0)</f>
        <v>0</v>
      </c>
      <c r="T267" s="4">
        <f>IF(AND(SUMIFS(Investors!$P:$P,Investors!$A:$A,$A267,Investors!$G:$G,$B267)-$B$2&lt;=T$4,SUMIFS(Investors!$P:$P,Investors!$A:$A,$A267,Investors!$G:$G,$B267)-$B$2&gt;S$4),SUMIFS(Investors!$Q:$Q,Investors!$A:$A,$A267,Investors!$G:$G,$B267),0)</f>
        <v>0</v>
      </c>
      <c r="U267" s="4">
        <f>IF(AND(SUMIFS(Investors!$P:$P,Investors!$A:$A,$A267,Investors!$G:$G,$B267)-$B$2&lt;=U$4,SUMIFS(Investors!$P:$P,Investors!$A:$A,$A267,Investors!$G:$G,$B267)-$B$2&gt;T$4),SUMIFS(Investors!$Q:$Q,Investors!$A:$A,$A267,Investors!$G:$G,$B267),0)</f>
        <v>0</v>
      </c>
      <c r="V267" s="4">
        <f>IF(AND(SUMIFS(Investors!$P:$P,Investors!$A:$A,$A267,Investors!$G:$G,$B267)-$B$2&lt;=V$4,SUMIFS(Investors!$P:$P,Investors!$A:$A,$A267,Investors!$G:$G,$B267)-$B$2&gt;U$4),SUMIFS(Investors!$Q:$Q,Investors!$A:$A,$A267,Investors!$G:$G,$B267),0)</f>
        <v>0</v>
      </c>
      <c r="W267" s="4">
        <f>IF(AND(SUMIFS(Investors!$P:$P,Investors!$A:$A,$A267,Investors!$G:$G,$B267)-$B$2&lt;=W$4,SUMIFS(Investors!$P:$P,Investors!$A:$A,$A267,Investors!$G:$G,$B267)-$B$2&gt;V$4),SUMIFS(Investors!$Q:$Q,Investors!$A:$A,$A267,Investors!$G:$G,$B267),0)</f>
        <v>0</v>
      </c>
      <c r="X267" s="4">
        <f>IF(AND(SUMIFS(Investors!$P:$P,Investors!$A:$A,$A267,Investors!$G:$G,$B267)-$B$2&lt;=X$4,SUMIFS(Investors!$P:$P,Investors!$A:$A,$A267,Investors!$G:$G,$B267)-$B$2&gt;W$4),SUMIFS(Investors!$Q:$Q,Investors!$A:$A,$A267,Investors!$G:$G,$B267),0)</f>
        <v>0</v>
      </c>
      <c r="Y267" s="4">
        <f>IF(AND(SUMIFS(Investors!$P:$P,Investors!$A:$A,$A267,Investors!$G:$G,$B267)-$B$2&lt;=Y$4,SUMIFS(Investors!$P:$P,Investors!$A:$A,$A267,Investors!$G:$G,$B267)-$B$2&gt;X$4),SUMIFS(Investors!$Q:$Q,Investors!$A:$A,$A267,Investors!$G:$G,$B267),0)</f>
        <v>0</v>
      </c>
      <c r="Z267" s="4">
        <f>IF(AND(SUMIFS(Investors!$P:$P,Investors!$A:$A,$A267,Investors!$G:$G,$B267)-$B$2&lt;=Z$4,SUMIFS(Investors!$P:$P,Investors!$A:$A,$A267,Investors!$G:$G,$B267)-$B$2&gt;Y$4),SUMIFS(Investors!$Q:$Q,Investors!$A:$A,$A267,Investors!$G:$G,$B267),0)</f>
        <v>0</v>
      </c>
      <c r="AA267" s="4">
        <f>IF(AND(SUMIFS(Investors!$P:$P,Investors!$A:$A,$A267,Investors!$G:$G,$B267)-$B$2&lt;=AA$4,SUMIFS(Investors!$P:$P,Investors!$A:$A,$A267,Investors!$G:$G,$B267)-$B$2&gt;Z$4),SUMIFS(Investors!$Q:$Q,Investors!$A:$A,$A267,Investors!$G:$G,$B267),0)</f>
        <v>0</v>
      </c>
      <c r="AB267" s="4">
        <f>IF(AND(SUMIFS(Investors!$P:$P,Investors!$A:$A,$A267,Investors!$G:$G,$B267)-$B$2&lt;=AB$4,SUMIFS(Investors!$P:$P,Investors!$A:$A,$A267,Investors!$G:$G,$B267)-$B$2&gt;AA$4),SUMIFS(Investors!$Q:$Q,Investors!$A:$A,$A267,Investors!$G:$G,$B267),0)</f>
        <v>0</v>
      </c>
      <c r="AC267" s="4">
        <f>IF(AND(SUMIFS(Investors!$P:$P,Investors!$A:$A,$A267,Investors!$G:$G,$B267)-$B$2&lt;=AC$4,SUMIFS(Investors!$P:$P,Investors!$A:$A,$A267,Investors!$G:$G,$B267)-$B$2&gt;AB$4),SUMIFS(Investors!$Q:$Q,Investors!$A:$A,$A267,Investors!$G:$G,$B267),0)</f>
        <v>0</v>
      </c>
    </row>
    <row r="268" spans="1:29">
      <c r="A268" t="s">
        <v>519</v>
      </c>
      <c r="B268" t="s">
        <v>52</v>
      </c>
      <c r="C268" s="4">
        <f t="shared" si="5"/>
        <v>0</v>
      </c>
      <c r="E268" s="4">
        <f>IF(AND(SUMIFS(Investors!$P:$P,Investors!$A:$A,$A268,Investors!$G:$G,$B268)-$B$2&lt;=E$4,SUMIFS(Investors!$P:$P,Investors!$A:$A,$A268,Investors!$G:$G,$B268)-$B$2&gt;D$4),SUMIFS(Investors!$Q:$Q,Investors!$A:$A,$A268,Investors!$G:$G,$B268),0)</f>
        <v>0</v>
      </c>
      <c r="F268" s="4">
        <f>IF(AND(SUMIFS(Investors!$P:$P,Investors!$A:$A,$A268,Investors!$G:$G,$B268)-$B$2&lt;=F$4,SUMIFS(Investors!$P:$P,Investors!$A:$A,$A268,Investors!$G:$G,$B268)-$B$2&gt;E$4),SUMIFS(Investors!$Q:$Q,Investors!$A:$A,$A268,Investors!$G:$G,$B268),0)</f>
        <v>0</v>
      </c>
      <c r="G268" s="4">
        <f>IF(AND(SUMIFS(Investors!$P:$P,Investors!$A:$A,$A268,Investors!$G:$G,$B268)-$B$2&lt;=G$4,SUMIFS(Investors!$P:$P,Investors!$A:$A,$A268,Investors!$G:$G,$B268)-$B$2&gt;F$4),SUMIFS(Investors!$Q:$Q,Investors!$A:$A,$A268,Investors!$G:$G,$B268),0)</f>
        <v>0</v>
      </c>
      <c r="H268" s="4">
        <f>IF(AND(SUMIFS(Investors!$P:$P,Investors!$A:$A,$A268,Investors!$G:$G,$B268)-$B$2&lt;=H$4,SUMIFS(Investors!$P:$P,Investors!$A:$A,$A268,Investors!$G:$G,$B268)-$B$2&gt;G$4),SUMIFS(Investors!$Q:$Q,Investors!$A:$A,$A268,Investors!$G:$G,$B268),0)</f>
        <v>0</v>
      </c>
      <c r="I268" s="4">
        <f>IF(AND(SUMIFS(Investors!$P:$P,Investors!$A:$A,$A268,Investors!$G:$G,$B268)-$B$2&lt;=I$4,SUMIFS(Investors!$P:$P,Investors!$A:$A,$A268,Investors!$G:$G,$B268)-$B$2&gt;H$4),SUMIFS(Investors!$Q:$Q,Investors!$A:$A,$A268,Investors!$G:$G,$B268),0)</f>
        <v>0</v>
      </c>
      <c r="J268" s="4">
        <f>IF(AND(SUMIFS(Investors!$P:$P,Investors!$A:$A,$A268,Investors!$G:$G,$B268)-$B$2&lt;=J$4,SUMIFS(Investors!$P:$P,Investors!$A:$A,$A268,Investors!$G:$G,$B268)-$B$2&gt;I$4),SUMIFS(Investors!$Q:$Q,Investors!$A:$A,$A268,Investors!$G:$G,$B268),0)</f>
        <v>0</v>
      </c>
      <c r="K268" s="4">
        <f>IF(AND(SUMIFS(Investors!$P:$P,Investors!$A:$A,$A268,Investors!$G:$G,$B268)-$B$2&lt;=K$4,SUMIFS(Investors!$P:$P,Investors!$A:$A,$A268,Investors!$G:$G,$B268)-$B$2&gt;J$4),SUMIFS(Investors!$Q:$Q,Investors!$A:$A,$A268,Investors!$G:$G,$B268),0)</f>
        <v>0</v>
      </c>
      <c r="L268" s="4">
        <f>IF(AND(SUMIFS(Investors!$P:$P,Investors!$A:$A,$A268,Investors!$G:$G,$B268)-$B$2&lt;=L$4,SUMIFS(Investors!$P:$P,Investors!$A:$A,$A268,Investors!$G:$G,$B268)-$B$2&gt;K$4),SUMIFS(Investors!$Q:$Q,Investors!$A:$A,$A268,Investors!$G:$G,$B268),0)</f>
        <v>0</v>
      </c>
      <c r="M268" s="4">
        <f>IF(AND(SUMIFS(Investors!$P:$P,Investors!$A:$A,$A268,Investors!$G:$G,$B268)-$B$2&lt;=M$4,SUMIFS(Investors!$P:$P,Investors!$A:$A,$A268,Investors!$G:$G,$B268)-$B$2&gt;L$4),SUMIFS(Investors!$Q:$Q,Investors!$A:$A,$A268,Investors!$G:$G,$B268),0)</f>
        <v>0</v>
      </c>
      <c r="N268" s="4">
        <f>IF(AND(SUMIFS(Investors!$P:$P,Investors!$A:$A,$A268,Investors!$G:$G,$B268)-$B$2&lt;=N$4,SUMIFS(Investors!$P:$P,Investors!$A:$A,$A268,Investors!$G:$G,$B268)-$B$2&gt;M$4),SUMIFS(Investors!$Q:$Q,Investors!$A:$A,$A268,Investors!$G:$G,$B268),0)</f>
        <v>0</v>
      </c>
      <c r="O268" s="4">
        <f>IF(AND(SUMIFS(Investors!$P:$P,Investors!$A:$A,$A268,Investors!$G:$G,$B268)-$B$2&lt;=O$4,SUMIFS(Investors!$P:$P,Investors!$A:$A,$A268,Investors!$G:$G,$B268)-$B$2&gt;N$4),SUMIFS(Investors!$Q:$Q,Investors!$A:$A,$A268,Investors!$G:$G,$B268),0)</f>
        <v>0</v>
      </c>
      <c r="P268" s="4">
        <f>IF(AND(SUMIFS(Investors!$P:$P,Investors!$A:$A,$A268,Investors!$G:$G,$B268)-$B$2&lt;=P$4,SUMIFS(Investors!$P:$P,Investors!$A:$A,$A268,Investors!$G:$G,$B268)-$B$2&gt;O$4),SUMIFS(Investors!$Q:$Q,Investors!$A:$A,$A268,Investors!$G:$G,$B268),0)</f>
        <v>0</v>
      </c>
      <c r="Q268" s="4">
        <f>IF(AND(SUMIFS(Investors!$P:$P,Investors!$A:$A,$A268,Investors!$G:$G,$B268)-$B$2&lt;=Q$4,SUMIFS(Investors!$P:$P,Investors!$A:$A,$A268,Investors!$G:$G,$B268)-$B$2&gt;P$4),SUMIFS(Investors!$Q:$Q,Investors!$A:$A,$A268,Investors!$G:$G,$B268),0)</f>
        <v>0</v>
      </c>
      <c r="R268" s="4">
        <f>IF(AND(SUMIFS(Investors!$P:$P,Investors!$A:$A,$A268,Investors!$G:$G,$B268)-$B$2&lt;=R$4,SUMIFS(Investors!$P:$P,Investors!$A:$A,$A268,Investors!$G:$G,$B268)-$B$2&gt;Q$4),SUMIFS(Investors!$Q:$Q,Investors!$A:$A,$A268,Investors!$G:$G,$B268),0)</f>
        <v>0</v>
      </c>
      <c r="S268" s="4">
        <f>IF(AND(SUMIFS(Investors!$P:$P,Investors!$A:$A,$A268,Investors!$G:$G,$B268)-$B$2&lt;=S$4,SUMIFS(Investors!$P:$P,Investors!$A:$A,$A268,Investors!$G:$G,$B268)-$B$2&gt;R$4),SUMIFS(Investors!$Q:$Q,Investors!$A:$A,$A268,Investors!$G:$G,$B268),0)</f>
        <v>0</v>
      </c>
      <c r="T268" s="4">
        <f>IF(AND(SUMIFS(Investors!$P:$P,Investors!$A:$A,$A268,Investors!$G:$G,$B268)-$B$2&lt;=T$4,SUMIFS(Investors!$P:$P,Investors!$A:$A,$A268,Investors!$G:$G,$B268)-$B$2&gt;S$4),SUMIFS(Investors!$Q:$Q,Investors!$A:$A,$A268,Investors!$G:$G,$B268),0)</f>
        <v>0</v>
      </c>
      <c r="U268" s="4">
        <f>IF(AND(SUMIFS(Investors!$P:$P,Investors!$A:$A,$A268,Investors!$G:$G,$B268)-$B$2&lt;=U$4,SUMIFS(Investors!$P:$P,Investors!$A:$A,$A268,Investors!$G:$G,$B268)-$B$2&gt;T$4),SUMIFS(Investors!$Q:$Q,Investors!$A:$A,$A268,Investors!$G:$G,$B268),0)</f>
        <v>0</v>
      </c>
      <c r="V268" s="4">
        <f>IF(AND(SUMIFS(Investors!$P:$P,Investors!$A:$A,$A268,Investors!$G:$G,$B268)-$B$2&lt;=V$4,SUMIFS(Investors!$P:$P,Investors!$A:$A,$A268,Investors!$G:$G,$B268)-$B$2&gt;U$4),SUMIFS(Investors!$Q:$Q,Investors!$A:$A,$A268,Investors!$G:$G,$B268),0)</f>
        <v>0</v>
      </c>
      <c r="W268" s="4">
        <f>IF(AND(SUMIFS(Investors!$P:$P,Investors!$A:$A,$A268,Investors!$G:$G,$B268)-$B$2&lt;=W$4,SUMIFS(Investors!$P:$P,Investors!$A:$A,$A268,Investors!$G:$G,$B268)-$B$2&gt;V$4),SUMIFS(Investors!$Q:$Q,Investors!$A:$A,$A268,Investors!$G:$G,$B268),0)</f>
        <v>0</v>
      </c>
      <c r="X268" s="4">
        <f>IF(AND(SUMIFS(Investors!$P:$P,Investors!$A:$A,$A268,Investors!$G:$G,$B268)-$B$2&lt;=X$4,SUMIFS(Investors!$P:$P,Investors!$A:$A,$A268,Investors!$G:$G,$B268)-$B$2&gt;W$4),SUMIFS(Investors!$Q:$Q,Investors!$A:$A,$A268,Investors!$G:$G,$B268),0)</f>
        <v>0</v>
      </c>
      <c r="Y268" s="4">
        <f>IF(AND(SUMIFS(Investors!$P:$P,Investors!$A:$A,$A268,Investors!$G:$G,$B268)-$B$2&lt;=Y$4,SUMIFS(Investors!$P:$P,Investors!$A:$A,$A268,Investors!$G:$G,$B268)-$B$2&gt;X$4),SUMIFS(Investors!$Q:$Q,Investors!$A:$A,$A268,Investors!$G:$G,$B268),0)</f>
        <v>0</v>
      </c>
      <c r="Z268" s="4">
        <f>IF(AND(SUMIFS(Investors!$P:$P,Investors!$A:$A,$A268,Investors!$G:$G,$B268)-$B$2&lt;=Z$4,SUMIFS(Investors!$P:$P,Investors!$A:$A,$A268,Investors!$G:$G,$B268)-$B$2&gt;Y$4),SUMIFS(Investors!$Q:$Q,Investors!$A:$A,$A268,Investors!$G:$G,$B268),0)</f>
        <v>0</v>
      </c>
      <c r="AA268" s="4">
        <f>IF(AND(SUMIFS(Investors!$P:$P,Investors!$A:$A,$A268,Investors!$G:$G,$B268)-$B$2&lt;=AA$4,SUMIFS(Investors!$P:$P,Investors!$A:$A,$A268,Investors!$G:$G,$B268)-$B$2&gt;Z$4),SUMIFS(Investors!$Q:$Q,Investors!$A:$A,$A268,Investors!$G:$G,$B268),0)</f>
        <v>0</v>
      </c>
      <c r="AB268" s="4">
        <f>IF(AND(SUMIFS(Investors!$P:$P,Investors!$A:$A,$A268,Investors!$G:$G,$B268)-$B$2&lt;=AB$4,SUMIFS(Investors!$P:$P,Investors!$A:$A,$A268,Investors!$G:$G,$B268)-$B$2&gt;AA$4),SUMIFS(Investors!$Q:$Q,Investors!$A:$A,$A268,Investors!$G:$G,$B268),0)</f>
        <v>0</v>
      </c>
      <c r="AC268" s="4">
        <f>IF(AND(SUMIFS(Investors!$P:$P,Investors!$A:$A,$A268,Investors!$G:$G,$B268)-$B$2&lt;=AC$4,SUMIFS(Investors!$P:$P,Investors!$A:$A,$A268,Investors!$G:$G,$B268)-$B$2&gt;AB$4),SUMIFS(Investors!$Q:$Q,Investors!$A:$A,$A268,Investors!$G:$G,$B268),0)</f>
        <v>0</v>
      </c>
    </row>
    <row r="269" spans="1:29">
      <c r="A269" t="s">
        <v>519</v>
      </c>
      <c r="B269" t="s">
        <v>104</v>
      </c>
      <c r="C269" s="4">
        <f t="shared" si="5"/>
        <v>325581.18093479454</v>
      </c>
      <c r="E269" s="4">
        <f>IF(AND(SUMIFS(Investors!$P:$P,Investors!$A:$A,$A269,Investors!$G:$G,$B269)-$B$2&lt;=E$4,SUMIFS(Investors!$P:$P,Investors!$A:$A,$A269,Investors!$G:$G,$B269)-$B$2&gt;D$4),SUMIFS(Investors!$Q:$Q,Investors!$A:$A,$A269,Investors!$G:$G,$B269),0)</f>
        <v>0</v>
      </c>
      <c r="F269" s="4">
        <f>IF(AND(SUMIFS(Investors!$P:$P,Investors!$A:$A,$A269,Investors!$G:$G,$B269)-$B$2&lt;=F$4,SUMIFS(Investors!$P:$P,Investors!$A:$A,$A269,Investors!$G:$G,$B269)-$B$2&gt;E$4),SUMIFS(Investors!$Q:$Q,Investors!$A:$A,$A269,Investors!$G:$G,$B269),0)</f>
        <v>0</v>
      </c>
      <c r="G269" s="4">
        <f>IF(AND(SUMIFS(Investors!$P:$P,Investors!$A:$A,$A269,Investors!$G:$G,$B269)-$B$2&lt;=G$4,SUMIFS(Investors!$P:$P,Investors!$A:$A,$A269,Investors!$G:$G,$B269)-$B$2&gt;F$4),SUMIFS(Investors!$Q:$Q,Investors!$A:$A,$A269,Investors!$G:$G,$B269),0)</f>
        <v>0</v>
      </c>
      <c r="H269" s="4">
        <f>IF(AND(SUMIFS(Investors!$P:$P,Investors!$A:$A,$A269,Investors!$G:$G,$B269)-$B$2&lt;=H$4,SUMIFS(Investors!$P:$P,Investors!$A:$A,$A269,Investors!$G:$G,$B269)-$B$2&gt;G$4),SUMIFS(Investors!$Q:$Q,Investors!$A:$A,$A269,Investors!$G:$G,$B269),0)</f>
        <v>325581.18093479454</v>
      </c>
      <c r="I269" s="4">
        <f>IF(AND(SUMIFS(Investors!$P:$P,Investors!$A:$A,$A269,Investors!$G:$G,$B269)-$B$2&lt;=I$4,SUMIFS(Investors!$P:$P,Investors!$A:$A,$A269,Investors!$G:$G,$B269)-$B$2&gt;H$4),SUMIFS(Investors!$Q:$Q,Investors!$A:$A,$A269,Investors!$G:$G,$B269),0)</f>
        <v>0</v>
      </c>
      <c r="J269" s="4">
        <f>IF(AND(SUMIFS(Investors!$P:$P,Investors!$A:$A,$A269,Investors!$G:$G,$B269)-$B$2&lt;=J$4,SUMIFS(Investors!$P:$P,Investors!$A:$A,$A269,Investors!$G:$G,$B269)-$B$2&gt;I$4),SUMIFS(Investors!$Q:$Q,Investors!$A:$A,$A269,Investors!$G:$G,$B269),0)</f>
        <v>0</v>
      </c>
      <c r="K269" s="4">
        <f>IF(AND(SUMIFS(Investors!$P:$P,Investors!$A:$A,$A269,Investors!$G:$G,$B269)-$B$2&lt;=K$4,SUMIFS(Investors!$P:$P,Investors!$A:$A,$A269,Investors!$G:$G,$B269)-$B$2&gt;J$4),SUMIFS(Investors!$Q:$Q,Investors!$A:$A,$A269,Investors!$G:$G,$B269),0)</f>
        <v>0</v>
      </c>
      <c r="L269" s="4">
        <f>IF(AND(SUMIFS(Investors!$P:$P,Investors!$A:$A,$A269,Investors!$G:$G,$B269)-$B$2&lt;=L$4,SUMIFS(Investors!$P:$P,Investors!$A:$A,$A269,Investors!$G:$G,$B269)-$B$2&gt;K$4),SUMIFS(Investors!$Q:$Q,Investors!$A:$A,$A269,Investors!$G:$G,$B269),0)</f>
        <v>0</v>
      </c>
      <c r="M269" s="4">
        <f>IF(AND(SUMIFS(Investors!$P:$P,Investors!$A:$A,$A269,Investors!$G:$G,$B269)-$B$2&lt;=M$4,SUMIFS(Investors!$P:$P,Investors!$A:$A,$A269,Investors!$G:$G,$B269)-$B$2&gt;L$4),SUMIFS(Investors!$Q:$Q,Investors!$A:$A,$A269,Investors!$G:$G,$B269),0)</f>
        <v>0</v>
      </c>
      <c r="N269" s="4">
        <f>IF(AND(SUMIFS(Investors!$P:$P,Investors!$A:$A,$A269,Investors!$G:$G,$B269)-$B$2&lt;=N$4,SUMIFS(Investors!$P:$P,Investors!$A:$A,$A269,Investors!$G:$G,$B269)-$B$2&gt;M$4),SUMIFS(Investors!$Q:$Q,Investors!$A:$A,$A269,Investors!$G:$G,$B269),0)</f>
        <v>0</v>
      </c>
      <c r="O269" s="4">
        <f>IF(AND(SUMIFS(Investors!$P:$P,Investors!$A:$A,$A269,Investors!$G:$G,$B269)-$B$2&lt;=O$4,SUMIFS(Investors!$P:$P,Investors!$A:$A,$A269,Investors!$G:$G,$B269)-$B$2&gt;N$4),SUMIFS(Investors!$Q:$Q,Investors!$A:$A,$A269,Investors!$G:$G,$B269),0)</f>
        <v>0</v>
      </c>
      <c r="P269" s="4">
        <f>IF(AND(SUMIFS(Investors!$P:$P,Investors!$A:$A,$A269,Investors!$G:$G,$B269)-$B$2&lt;=P$4,SUMIFS(Investors!$P:$P,Investors!$A:$A,$A269,Investors!$G:$G,$B269)-$B$2&gt;O$4),SUMIFS(Investors!$Q:$Q,Investors!$A:$A,$A269,Investors!$G:$G,$B269),0)</f>
        <v>0</v>
      </c>
      <c r="Q269" s="4">
        <f>IF(AND(SUMIFS(Investors!$P:$P,Investors!$A:$A,$A269,Investors!$G:$G,$B269)-$B$2&lt;=Q$4,SUMIFS(Investors!$P:$P,Investors!$A:$A,$A269,Investors!$G:$G,$B269)-$B$2&gt;P$4),SUMIFS(Investors!$Q:$Q,Investors!$A:$A,$A269,Investors!$G:$G,$B269),0)</f>
        <v>0</v>
      </c>
      <c r="R269" s="4">
        <f>IF(AND(SUMIFS(Investors!$P:$P,Investors!$A:$A,$A269,Investors!$G:$G,$B269)-$B$2&lt;=R$4,SUMIFS(Investors!$P:$P,Investors!$A:$A,$A269,Investors!$G:$G,$B269)-$B$2&gt;Q$4),SUMIFS(Investors!$Q:$Q,Investors!$A:$A,$A269,Investors!$G:$G,$B269),0)</f>
        <v>0</v>
      </c>
      <c r="S269" s="4">
        <f>IF(AND(SUMIFS(Investors!$P:$P,Investors!$A:$A,$A269,Investors!$G:$G,$B269)-$B$2&lt;=S$4,SUMIFS(Investors!$P:$P,Investors!$A:$A,$A269,Investors!$G:$G,$B269)-$B$2&gt;R$4),SUMIFS(Investors!$Q:$Q,Investors!$A:$A,$A269,Investors!$G:$G,$B269),0)</f>
        <v>0</v>
      </c>
      <c r="T269" s="4">
        <f>IF(AND(SUMIFS(Investors!$P:$P,Investors!$A:$A,$A269,Investors!$G:$G,$B269)-$B$2&lt;=T$4,SUMIFS(Investors!$P:$P,Investors!$A:$A,$A269,Investors!$G:$G,$B269)-$B$2&gt;S$4),SUMIFS(Investors!$Q:$Q,Investors!$A:$A,$A269,Investors!$G:$G,$B269),0)</f>
        <v>0</v>
      </c>
      <c r="U269" s="4">
        <f>IF(AND(SUMIFS(Investors!$P:$P,Investors!$A:$A,$A269,Investors!$G:$G,$B269)-$B$2&lt;=U$4,SUMIFS(Investors!$P:$P,Investors!$A:$A,$A269,Investors!$G:$G,$B269)-$B$2&gt;T$4),SUMIFS(Investors!$Q:$Q,Investors!$A:$A,$A269,Investors!$G:$G,$B269),0)</f>
        <v>0</v>
      </c>
      <c r="V269" s="4">
        <f>IF(AND(SUMIFS(Investors!$P:$P,Investors!$A:$A,$A269,Investors!$G:$G,$B269)-$B$2&lt;=V$4,SUMIFS(Investors!$P:$P,Investors!$A:$A,$A269,Investors!$G:$G,$B269)-$B$2&gt;U$4),SUMIFS(Investors!$Q:$Q,Investors!$A:$A,$A269,Investors!$G:$G,$B269),0)</f>
        <v>0</v>
      </c>
      <c r="W269" s="4">
        <f>IF(AND(SUMIFS(Investors!$P:$P,Investors!$A:$A,$A269,Investors!$G:$G,$B269)-$B$2&lt;=W$4,SUMIFS(Investors!$P:$P,Investors!$A:$A,$A269,Investors!$G:$G,$B269)-$B$2&gt;V$4),SUMIFS(Investors!$Q:$Q,Investors!$A:$A,$A269,Investors!$G:$G,$B269),0)</f>
        <v>0</v>
      </c>
      <c r="X269" s="4">
        <f>IF(AND(SUMIFS(Investors!$P:$P,Investors!$A:$A,$A269,Investors!$G:$G,$B269)-$B$2&lt;=X$4,SUMIFS(Investors!$P:$P,Investors!$A:$A,$A269,Investors!$G:$G,$B269)-$B$2&gt;W$4),SUMIFS(Investors!$Q:$Q,Investors!$A:$A,$A269,Investors!$G:$G,$B269),0)</f>
        <v>0</v>
      </c>
      <c r="Y269" s="4">
        <f>IF(AND(SUMIFS(Investors!$P:$P,Investors!$A:$A,$A269,Investors!$G:$G,$B269)-$B$2&lt;=Y$4,SUMIFS(Investors!$P:$P,Investors!$A:$A,$A269,Investors!$G:$G,$B269)-$B$2&gt;X$4),SUMIFS(Investors!$Q:$Q,Investors!$A:$A,$A269,Investors!$G:$G,$B269),0)</f>
        <v>0</v>
      </c>
      <c r="Z269" s="4">
        <f>IF(AND(SUMIFS(Investors!$P:$P,Investors!$A:$A,$A269,Investors!$G:$G,$B269)-$B$2&lt;=Z$4,SUMIFS(Investors!$P:$P,Investors!$A:$A,$A269,Investors!$G:$G,$B269)-$B$2&gt;Y$4),SUMIFS(Investors!$Q:$Q,Investors!$A:$A,$A269,Investors!$G:$G,$B269),0)</f>
        <v>0</v>
      </c>
      <c r="AA269" s="4">
        <f>IF(AND(SUMIFS(Investors!$P:$P,Investors!$A:$A,$A269,Investors!$G:$G,$B269)-$B$2&lt;=AA$4,SUMIFS(Investors!$P:$P,Investors!$A:$A,$A269,Investors!$G:$G,$B269)-$B$2&gt;Z$4),SUMIFS(Investors!$Q:$Q,Investors!$A:$A,$A269,Investors!$G:$G,$B269),0)</f>
        <v>0</v>
      </c>
      <c r="AB269" s="4">
        <f>IF(AND(SUMIFS(Investors!$P:$P,Investors!$A:$A,$A269,Investors!$G:$G,$B269)-$B$2&lt;=AB$4,SUMIFS(Investors!$P:$P,Investors!$A:$A,$A269,Investors!$G:$G,$B269)-$B$2&gt;AA$4),SUMIFS(Investors!$Q:$Q,Investors!$A:$A,$A269,Investors!$G:$G,$B269),0)</f>
        <v>0</v>
      </c>
      <c r="AC269" s="4">
        <f>IF(AND(SUMIFS(Investors!$P:$P,Investors!$A:$A,$A269,Investors!$G:$G,$B269)-$B$2&lt;=AC$4,SUMIFS(Investors!$P:$P,Investors!$A:$A,$A269,Investors!$G:$G,$B269)-$B$2&gt;AB$4),SUMIFS(Investors!$Q:$Q,Investors!$A:$A,$A269,Investors!$G:$G,$B269),0)</f>
        <v>0</v>
      </c>
    </row>
    <row r="270" spans="1:29">
      <c r="A270" t="s">
        <v>522</v>
      </c>
      <c r="B270" t="s">
        <v>66</v>
      </c>
      <c r="C270" s="4">
        <f t="shared" si="5"/>
        <v>0</v>
      </c>
      <c r="E270" s="4">
        <f>IF(AND(SUMIFS(Investors!$P:$P,Investors!$A:$A,$A270,Investors!$G:$G,$B270)-$B$2&lt;=E$4,SUMIFS(Investors!$P:$P,Investors!$A:$A,$A270,Investors!$G:$G,$B270)-$B$2&gt;D$4),SUMIFS(Investors!$Q:$Q,Investors!$A:$A,$A270,Investors!$G:$G,$B270),0)</f>
        <v>0</v>
      </c>
      <c r="F270" s="4">
        <f>IF(AND(SUMIFS(Investors!$P:$P,Investors!$A:$A,$A270,Investors!$G:$G,$B270)-$B$2&lt;=F$4,SUMIFS(Investors!$P:$P,Investors!$A:$A,$A270,Investors!$G:$G,$B270)-$B$2&gt;E$4),SUMIFS(Investors!$Q:$Q,Investors!$A:$A,$A270,Investors!$G:$G,$B270),0)</f>
        <v>0</v>
      </c>
      <c r="G270" s="4">
        <f>IF(AND(SUMIFS(Investors!$P:$P,Investors!$A:$A,$A270,Investors!$G:$G,$B270)-$B$2&lt;=G$4,SUMIFS(Investors!$P:$P,Investors!$A:$A,$A270,Investors!$G:$G,$B270)-$B$2&gt;F$4),SUMIFS(Investors!$Q:$Q,Investors!$A:$A,$A270,Investors!$G:$G,$B270),0)</f>
        <v>0</v>
      </c>
      <c r="H270" s="4">
        <f>IF(AND(SUMIFS(Investors!$P:$P,Investors!$A:$A,$A270,Investors!$G:$G,$B270)-$B$2&lt;=H$4,SUMIFS(Investors!$P:$P,Investors!$A:$A,$A270,Investors!$G:$G,$B270)-$B$2&gt;G$4),SUMIFS(Investors!$Q:$Q,Investors!$A:$A,$A270,Investors!$G:$G,$B270),0)</f>
        <v>0</v>
      </c>
      <c r="I270" s="4">
        <f>IF(AND(SUMIFS(Investors!$P:$P,Investors!$A:$A,$A270,Investors!$G:$G,$B270)-$B$2&lt;=I$4,SUMIFS(Investors!$P:$P,Investors!$A:$A,$A270,Investors!$G:$G,$B270)-$B$2&gt;H$4),SUMIFS(Investors!$Q:$Q,Investors!$A:$A,$A270,Investors!$G:$G,$B270),0)</f>
        <v>0</v>
      </c>
      <c r="J270" s="4">
        <f>IF(AND(SUMIFS(Investors!$P:$P,Investors!$A:$A,$A270,Investors!$G:$G,$B270)-$B$2&lt;=J$4,SUMIFS(Investors!$P:$P,Investors!$A:$A,$A270,Investors!$G:$G,$B270)-$B$2&gt;I$4),SUMIFS(Investors!$Q:$Q,Investors!$A:$A,$A270,Investors!$G:$G,$B270),0)</f>
        <v>0</v>
      </c>
      <c r="K270" s="4">
        <f>IF(AND(SUMIFS(Investors!$P:$P,Investors!$A:$A,$A270,Investors!$G:$G,$B270)-$B$2&lt;=K$4,SUMIFS(Investors!$P:$P,Investors!$A:$A,$A270,Investors!$G:$G,$B270)-$B$2&gt;J$4),SUMIFS(Investors!$Q:$Q,Investors!$A:$A,$A270,Investors!$G:$G,$B270),0)</f>
        <v>0</v>
      </c>
      <c r="L270" s="4">
        <f>IF(AND(SUMIFS(Investors!$P:$P,Investors!$A:$A,$A270,Investors!$G:$G,$B270)-$B$2&lt;=L$4,SUMIFS(Investors!$P:$P,Investors!$A:$A,$A270,Investors!$G:$G,$B270)-$B$2&gt;K$4),SUMIFS(Investors!$Q:$Q,Investors!$A:$A,$A270,Investors!$G:$G,$B270),0)</f>
        <v>0</v>
      </c>
      <c r="M270" s="4">
        <f>IF(AND(SUMIFS(Investors!$P:$P,Investors!$A:$A,$A270,Investors!$G:$G,$B270)-$B$2&lt;=M$4,SUMIFS(Investors!$P:$P,Investors!$A:$A,$A270,Investors!$G:$G,$B270)-$B$2&gt;L$4),SUMIFS(Investors!$Q:$Q,Investors!$A:$A,$A270,Investors!$G:$G,$B270),0)</f>
        <v>0</v>
      </c>
      <c r="N270" s="4">
        <f>IF(AND(SUMIFS(Investors!$P:$P,Investors!$A:$A,$A270,Investors!$G:$G,$B270)-$B$2&lt;=N$4,SUMIFS(Investors!$P:$P,Investors!$A:$A,$A270,Investors!$G:$G,$B270)-$B$2&gt;M$4),SUMIFS(Investors!$Q:$Q,Investors!$A:$A,$A270,Investors!$G:$G,$B270),0)</f>
        <v>0</v>
      </c>
      <c r="O270" s="4">
        <f>IF(AND(SUMIFS(Investors!$P:$P,Investors!$A:$A,$A270,Investors!$G:$G,$B270)-$B$2&lt;=O$4,SUMIFS(Investors!$P:$P,Investors!$A:$A,$A270,Investors!$G:$G,$B270)-$B$2&gt;N$4),SUMIFS(Investors!$Q:$Q,Investors!$A:$A,$A270,Investors!$G:$G,$B270),0)</f>
        <v>0</v>
      </c>
      <c r="P270" s="4">
        <f>IF(AND(SUMIFS(Investors!$P:$P,Investors!$A:$A,$A270,Investors!$G:$G,$B270)-$B$2&lt;=P$4,SUMIFS(Investors!$P:$P,Investors!$A:$A,$A270,Investors!$G:$G,$B270)-$B$2&gt;O$4),SUMIFS(Investors!$Q:$Q,Investors!$A:$A,$A270,Investors!$G:$G,$B270),0)</f>
        <v>0</v>
      </c>
      <c r="Q270" s="4">
        <f>IF(AND(SUMIFS(Investors!$P:$P,Investors!$A:$A,$A270,Investors!$G:$G,$B270)-$B$2&lt;=Q$4,SUMIFS(Investors!$P:$P,Investors!$A:$A,$A270,Investors!$G:$G,$B270)-$B$2&gt;P$4),SUMIFS(Investors!$Q:$Q,Investors!$A:$A,$A270,Investors!$G:$G,$B270),0)</f>
        <v>0</v>
      </c>
      <c r="R270" s="4">
        <f>IF(AND(SUMIFS(Investors!$P:$P,Investors!$A:$A,$A270,Investors!$G:$G,$B270)-$B$2&lt;=R$4,SUMIFS(Investors!$P:$P,Investors!$A:$A,$A270,Investors!$G:$G,$B270)-$B$2&gt;Q$4),SUMIFS(Investors!$Q:$Q,Investors!$A:$A,$A270,Investors!$G:$G,$B270),0)</f>
        <v>0</v>
      </c>
      <c r="S270" s="4">
        <f>IF(AND(SUMIFS(Investors!$P:$P,Investors!$A:$A,$A270,Investors!$G:$G,$B270)-$B$2&lt;=S$4,SUMIFS(Investors!$P:$P,Investors!$A:$A,$A270,Investors!$G:$G,$B270)-$B$2&gt;R$4),SUMIFS(Investors!$Q:$Q,Investors!$A:$A,$A270,Investors!$G:$G,$B270),0)</f>
        <v>0</v>
      </c>
      <c r="T270" s="4">
        <f>IF(AND(SUMIFS(Investors!$P:$P,Investors!$A:$A,$A270,Investors!$G:$G,$B270)-$B$2&lt;=T$4,SUMIFS(Investors!$P:$P,Investors!$A:$A,$A270,Investors!$G:$G,$B270)-$B$2&gt;S$4),SUMIFS(Investors!$Q:$Q,Investors!$A:$A,$A270,Investors!$G:$G,$B270),0)</f>
        <v>0</v>
      </c>
      <c r="U270" s="4">
        <f>IF(AND(SUMIFS(Investors!$P:$P,Investors!$A:$A,$A270,Investors!$G:$G,$B270)-$B$2&lt;=U$4,SUMIFS(Investors!$P:$P,Investors!$A:$A,$A270,Investors!$G:$G,$B270)-$B$2&gt;T$4),SUMIFS(Investors!$Q:$Q,Investors!$A:$A,$A270,Investors!$G:$G,$B270),0)</f>
        <v>0</v>
      </c>
      <c r="V270" s="4">
        <f>IF(AND(SUMIFS(Investors!$P:$P,Investors!$A:$A,$A270,Investors!$G:$G,$B270)-$B$2&lt;=V$4,SUMIFS(Investors!$P:$P,Investors!$A:$A,$A270,Investors!$G:$G,$B270)-$B$2&gt;U$4),SUMIFS(Investors!$Q:$Q,Investors!$A:$A,$A270,Investors!$G:$G,$B270),0)</f>
        <v>0</v>
      </c>
      <c r="W270" s="4">
        <f>IF(AND(SUMIFS(Investors!$P:$P,Investors!$A:$A,$A270,Investors!$G:$G,$B270)-$B$2&lt;=W$4,SUMIFS(Investors!$P:$P,Investors!$A:$A,$A270,Investors!$G:$G,$B270)-$B$2&gt;V$4),SUMIFS(Investors!$Q:$Q,Investors!$A:$A,$A270,Investors!$G:$G,$B270),0)</f>
        <v>0</v>
      </c>
      <c r="X270" s="4">
        <f>IF(AND(SUMIFS(Investors!$P:$P,Investors!$A:$A,$A270,Investors!$G:$G,$B270)-$B$2&lt;=X$4,SUMIFS(Investors!$P:$P,Investors!$A:$A,$A270,Investors!$G:$G,$B270)-$B$2&gt;W$4),SUMIFS(Investors!$Q:$Q,Investors!$A:$A,$A270,Investors!$G:$G,$B270),0)</f>
        <v>0</v>
      </c>
      <c r="Y270" s="4">
        <f>IF(AND(SUMIFS(Investors!$P:$P,Investors!$A:$A,$A270,Investors!$G:$G,$B270)-$B$2&lt;=Y$4,SUMIFS(Investors!$P:$P,Investors!$A:$A,$A270,Investors!$G:$G,$B270)-$B$2&gt;X$4),SUMIFS(Investors!$Q:$Q,Investors!$A:$A,$A270,Investors!$G:$G,$B270),0)</f>
        <v>0</v>
      </c>
      <c r="Z270" s="4">
        <f>IF(AND(SUMIFS(Investors!$P:$P,Investors!$A:$A,$A270,Investors!$G:$G,$B270)-$B$2&lt;=Z$4,SUMIFS(Investors!$P:$P,Investors!$A:$A,$A270,Investors!$G:$G,$B270)-$B$2&gt;Y$4),SUMIFS(Investors!$Q:$Q,Investors!$A:$A,$A270,Investors!$G:$G,$B270),0)</f>
        <v>0</v>
      </c>
      <c r="AA270" s="4">
        <f>IF(AND(SUMIFS(Investors!$P:$P,Investors!$A:$A,$A270,Investors!$G:$G,$B270)-$B$2&lt;=AA$4,SUMIFS(Investors!$P:$P,Investors!$A:$A,$A270,Investors!$G:$G,$B270)-$B$2&gt;Z$4),SUMIFS(Investors!$Q:$Q,Investors!$A:$A,$A270,Investors!$G:$G,$B270),0)</f>
        <v>0</v>
      </c>
      <c r="AB270" s="4">
        <f>IF(AND(SUMIFS(Investors!$P:$P,Investors!$A:$A,$A270,Investors!$G:$G,$B270)-$B$2&lt;=AB$4,SUMIFS(Investors!$P:$P,Investors!$A:$A,$A270,Investors!$G:$G,$B270)-$B$2&gt;AA$4),SUMIFS(Investors!$Q:$Q,Investors!$A:$A,$A270,Investors!$G:$G,$B270),0)</f>
        <v>0</v>
      </c>
      <c r="AC270" s="4">
        <f>IF(AND(SUMIFS(Investors!$P:$P,Investors!$A:$A,$A270,Investors!$G:$G,$B270)-$B$2&lt;=AC$4,SUMIFS(Investors!$P:$P,Investors!$A:$A,$A270,Investors!$G:$G,$B270)-$B$2&gt;AB$4),SUMIFS(Investors!$Q:$Q,Investors!$A:$A,$A270,Investors!$G:$G,$B270),0)</f>
        <v>0</v>
      </c>
    </row>
    <row r="271" spans="1:29">
      <c r="A271" t="s">
        <v>522</v>
      </c>
      <c r="B271" t="s">
        <v>265</v>
      </c>
      <c r="C271" s="4">
        <f t="shared" si="5"/>
        <v>0</v>
      </c>
      <c r="E271" s="4">
        <f>IF(AND(SUMIFS(Investors!$P:$P,Investors!$A:$A,$A271,Investors!$G:$G,$B271)-$B$2&lt;=E$4,SUMIFS(Investors!$P:$P,Investors!$A:$A,$A271,Investors!$G:$G,$B271)-$B$2&gt;D$4),SUMIFS(Investors!$Q:$Q,Investors!$A:$A,$A271,Investors!$G:$G,$B271),0)</f>
        <v>0</v>
      </c>
      <c r="F271" s="4">
        <f>IF(AND(SUMIFS(Investors!$P:$P,Investors!$A:$A,$A271,Investors!$G:$G,$B271)-$B$2&lt;=F$4,SUMIFS(Investors!$P:$P,Investors!$A:$A,$A271,Investors!$G:$G,$B271)-$B$2&gt;E$4),SUMIFS(Investors!$Q:$Q,Investors!$A:$A,$A271,Investors!$G:$G,$B271),0)</f>
        <v>0</v>
      </c>
      <c r="G271" s="4">
        <f>IF(AND(SUMIFS(Investors!$P:$P,Investors!$A:$A,$A271,Investors!$G:$G,$B271)-$B$2&lt;=G$4,SUMIFS(Investors!$P:$P,Investors!$A:$A,$A271,Investors!$G:$G,$B271)-$B$2&gt;F$4),SUMIFS(Investors!$Q:$Q,Investors!$A:$A,$A271,Investors!$G:$G,$B271),0)</f>
        <v>0</v>
      </c>
      <c r="H271" s="4">
        <f>IF(AND(SUMIFS(Investors!$P:$P,Investors!$A:$A,$A271,Investors!$G:$G,$B271)-$B$2&lt;=H$4,SUMIFS(Investors!$P:$P,Investors!$A:$A,$A271,Investors!$G:$G,$B271)-$B$2&gt;G$4),SUMIFS(Investors!$Q:$Q,Investors!$A:$A,$A271,Investors!$G:$G,$B271),0)</f>
        <v>0</v>
      </c>
      <c r="I271" s="4">
        <f>IF(AND(SUMIFS(Investors!$P:$P,Investors!$A:$A,$A271,Investors!$G:$G,$B271)-$B$2&lt;=I$4,SUMIFS(Investors!$P:$P,Investors!$A:$A,$A271,Investors!$G:$G,$B271)-$B$2&gt;H$4),SUMIFS(Investors!$Q:$Q,Investors!$A:$A,$A271,Investors!$G:$G,$B271),0)</f>
        <v>0</v>
      </c>
      <c r="J271" s="4">
        <f>IF(AND(SUMIFS(Investors!$P:$P,Investors!$A:$A,$A271,Investors!$G:$G,$B271)-$B$2&lt;=J$4,SUMIFS(Investors!$P:$P,Investors!$A:$A,$A271,Investors!$G:$G,$B271)-$B$2&gt;I$4),SUMIFS(Investors!$Q:$Q,Investors!$A:$A,$A271,Investors!$G:$G,$B271),0)</f>
        <v>0</v>
      </c>
      <c r="K271" s="4">
        <f>IF(AND(SUMIFS(Investors!$P:$P,Investors!$A:$A,$A271,Investors!$G:$G,$B271)-$B$2&lt;=K$4,SUMIFS(Investors!$P:$P,Investors!$A:$A,$A271,Investors!$G:$G,$B271)-$B$2&gt;J$4),SUMIFS(Investors!$Q:$Q,Investors!$A:$A,$A271,Investors!$G:$G,$B271),0)</f>
        <v>0</v>
      </c>
      <c r="L271" s="4">
        <f>IF(AND(SUMIFS(Investors!$P:$P,Investors!$A:$A,$A271,Investors!$G:$G,$B271)-$B$2&lt;=L$4,SUMIFS(Investors!$P:$P,Investors!$A:$A,$A271,Investors!$G:$G,$B271)-$B$2&gt;K$4),SUMIFS(Investors!$Q:$Q,Investors!$A:$A,$A271,Investors!$G:$G,$B271),0)</f>
        <v>0</v>
      </c>
      <c r="M271" s="4">
        <f>IF(AND(SUMIFS(Investors!$P:$P,Investors!$A:$A,$A271,Investors!$G:$G,$B271)-$B$2&lt;=M$4,SUMIFS(Investors!$P:$P,Investors!$A:$A,$A271,Investors!$G:$G,$B271)-$B$2&gt;L$4),SUMIFS(Investors!$Q:$Q,Investors!$A:$A,$A271,Investors!$G:$G,$B271),0)</f>
        <v>0</v>
      </c>
      <c r="N271" s="4">
        <f>IF(AND(SUMIFS(Investors!$P:$P,Investors!$A:$A,$A271,Investors!$G:$G,$B271)-$B$2&lt;=N$4,SUMIFS(Investors!$P:$P,Investors!$A:$A,$A271,Investors!$G:$G,$B271)-$B$2&gt;M$4),SUMIFS(Investors!$Q:$Q,Investors!$A:$A,$A271,Investors!$G:$G,$B271),0)</f>
        <v>0</v>
      </c>
      <c r="O271" s="4">
        <f>IF(AND(SUMIFS(Investors!$P:$P,Investors!$A:$A,$A271,Investors!$G:$G,$B271)-$B$2&lt;=O$4,SUMIFS(Investors!$P:$P,Investors!$A:$A,$A271,Investors!$G:$G,$B271)-$B$2&gt;N$4),SUMIFS(Investors!$Q:$Q,Investors!$A:$A,$A271,Investors!$G:$G,$B271),0)</f>
        <v>0</v>
      </c>
      <c r="P271" s="4">
        <f>IF(AND(SUMIFS(Investors!$P:$P,Investors!$A:$A,$A271,Investors!$G:$G,$B271)-$B$2&lt;=P$4,SUMIFS(Investors!$P:$P,Investors!$A:$A,$A271,Investors!$G:$G,$B271)-$B$2&gt;O$4),SUMIFS(Investors!$Q:$Q,Investors!$A:$A,$A271,Investors!$G:$G,$B271),0)</f>
        <v>0</v>
      </c>
      <c r="Q271" s="4">
        <f>IF(AND(SUMIFS(Investors!$P:$P,Investors!$A:$A,$A271,Investors!$G:$G,$B271)-$B$2&lt;=Q$4,SUMIFS(Investors!$P:$P,Investors!$A:$A,$A271,Investors!$G:$G,$B271)-$B$2&gt;P$4),SUMIFS(Investors!$Q:$Q,Investors!$A:$A,$A271,Investors!$G:$G,$B271),0)</f>
        <v>0</v>
      </c>
      <c r="R271" s="4">
        <f>IF(AND(SUMIFS(Investors!$P:$P,Investors!$A:$A,$A271,Investors!$G:$G,$B271)-$B$2&lt;=R$4,SUMIFS(Investors!$P:$P,Investors!$A:$A,$A271,Investors!$G:$G,$B271)-$B$2&gt;Q$4),SUMIFS(Investors!$Q:$Q,Investors!$A:$A,$A271,Investors!$G:$G,$B271),0)</f>
        <v>0</v>
      </c>
      <c r="S271" s="4">
        <f>IF(AND(SUMIFS(Investors!$P:$P,Investors!$A:$A,$A271,Investors!$G:$G,$B271)-$B$2&lt;=S$4,SUMIFS(Investors!$P:$P,Investors!$A:$A,$A271,Investors!$G:$G,$B271)-$B$2&gt;R$4),SUMIFS(Investors!$Q:$Q,Investors!$A:$A,$A271,Investors!$G:$G,$B271),0)</f>
        <v>0</v>
      </c>
      <c r="T271" s="4">
        <f>IF(AND(SUMIFS(Investors!$P:$P,Investors!$A:$A,$A271,Investors!$G:$G,$B271)-$B$2&lt;=T$4,SUMIFS(Investors!$P:$P,Investors!$A:$A,$A271,Investors!$G:$G,$B271)-$B$2&gt;S$4),SUMIFS(Investors!$Q:$Q,Investors!$A:$A,$A271,Investors!$G:$G,$B271),0)</f>
        <v>0</v>
      </c>
      <c r="U271" s="4">
        <f>IF(AND(SUMIFS(Investors!$P:$P,Investors!$A:$A,$A271,Investors!$G:$G,$B271)-$B$2&lt;=U$4,SUMIFS(Investors!$P:$P,Investors!$A:$A,$A271,Investors!$G:$G,$B271)-$B$2&gt;T$4),SUMIFS(Investors!$Q:$Q,Investors!$A:$A,$A271,Investors!$G:$G,$B271),0)</f>
        <v>0</v>
      </c>
      <c r="V271" s="4">
        <f>IF(AND(SUMIFS(Investors!$P:$P,Investors!$A:$A,$A271,Investors!$G:$G,$B271)-$B$2&lt;=V$4,SUMIFS(Investors!$P:$P,Investors!$A:$A,$A271,Investors!$G:$G,$B271)-$B$2&gt;U$4),SUMIFS(Investors!$Q:$Q,Investors!$A:$A,$A271,Investors!$G:$G,$B271),0)</f>
        <v>0</v>
      </c>
      <c r="W271" s="4">
        <f>IF(AND(SUMIFS(Investors!$P:$P,Investors!$A:$A,$A271,Investors!$G:$G,$B271)-$B$2&lt;=W$4,SUMIFS(Investors!$P:$P,Investors!$A:$A,$A271,Investors!$G:$G,$B271)-$B$2&gt;V$4),SUMIFS(Investors!$Q:$Q,Investors!$A:$A,$A271,Investors!$G:$G,$B271),0)</f>
        <v>0</v>
      </c>
      <c r="X271" s="4">
        <f>IF(AND(SUMIFS(Investors!$P:$P,Investors!$A:$A,$A271,Investors!$G:$G,$B271)-$B$2&lt;=X$4,SUMIFS(Investors!$P:$P,Investors!$A:$A,$A271,Investors!$G:$G,$B271)-$B$2&gt;W$4),SUMIFS(Investors!$Q:$Q,Investors!$A:$A,$A271,Investors!$G:$G,$B271),0)</f>
        <v>0</v>
      </c>
      <c r="Y271" s="4">
        <f>IF(AND(SUMIFS(Investors!$P:$P,Investors!$A:$A,$A271,Investors!$G:$G,$B271)-$B$2&lt;=Y$4,SUMIFS(Investors!$P:$P,Investors!$A:$A,$A271,Investors!$G:$G,$B271)-$B$2&gt;X$4),SUMIFS(Investors!$Q:$Q,Investors!$A:$A,$A271,Investors!$G:$G,$B271),0)</f>
        <v>0</v>
      </c>
      <c r="Z271" s="4">
        <f>IF(AND(SUMIFS(Investors!$P:$P,Investors!$A:$A,$A271,Investors!$G:$G,$B271)-$B$2&lt;=Z$4,SUMIFS(Investors!$P:$P,Investors!$A:$A,$A271,Investors!$G:$G,$B271)-$B$2&gt;Y$4),SUMIFS(Investors!$Q:$Q,Investors!$A:$A,$A271,Investors!$G:$G,$B271),0)</f>
        <v>0</v>
      </c>
      <c r="AA271" s="4">
        <f>IF(AND(SUMIFS(Investors!$P:$P,Investors!$A:$A,$A271,Investors!$G:$G,$B271)-$B$2&lt;=AA$4,SUMIFS(Investors!$P:$P,Investors!$A:$A,$A271,Investors!$G:$G,$B271)-$B$2&gt;Z$4),SUMIFS(Investors!$Q:$Q,Investors!$A:$A,$A271,Investors!$G:$G,$B271),0)</f>
        <v>0</v>
      </c>
      <c r="AB271" s="4">
        <f>IF(AND(SUMIFS(Investors!$P:$P,Investors!$A:$A,$A271,Investors!$G:$G,$B271)-$B$2&lt;=AB$4,SUMIFS(Investors!$P:$P,Investors!$A:$A,$A271,Investors!$G:$G,$B271)-$B$2&gt;AA$4),SUMIFS(Investors!$Q:$Q,Investors!$A:$A,$A271,Investors!$G:$G,$B271),0)</f>
        <v>0</v>
      </c>
      <c r="AC271" s="4">
        <f>IF(AND(SUMIFS(Investors!$P:$P,Investors!$A:$A,$A271,Investors!$G:$G,$B271)-$B$2&lt;=AC$4,SUMIFS(Investors!$P:$P,Investors!$A:$A,$A271,Investors!$G:$G,$B271)-$B$2&gt;AB$4),SUMIFS(Investors!$Q:$Q,Investors!$A:$A,$A271,Investors!$G:$G,$B271),0)</f>
        <v>0</v>
      </c>
    </row>
    <row r="272" spans="1:29">
      <c r="A272" t="s">
        <v>522</v>
      </c>
      <c r="B272" t="s">
        <v>220</v>
      </c>
      <c r="C272" s="4">
        <f t="shared" si="5"/>
        <v>380270.24755424657</v>
      </c>
      <c r="E272" s="4">
        <f>IF(AND(SUMIFS(Investors!$P:$P,Investors!$A:$A,$A272,Investors!$G:$G,$B272)-$B$2&lt;=E$4,SUMIFS(Investors!$P:$P,Investors!$A:$A,$A272,Investors!$G:$G,$B272)-$B$2&gt;D$4),SUMIFS(Investors!$Q:$Q,Investors!$A:$A,$A272,Investors!$G:$G,$B272),0)</f>
        <v>0</v>
      </c>
      <c r="F272" s="4">
        <f>IF(AND(SUMIFS(Investors!$P:$P,Investors!$A:$A,$A272,Investors!$G:$G,$B272)-$B$2&lt;=F$4,SUMIFS(Investors!$P:$P,Investors!$A:$A,$A272,Investors!$G:$G,$B272)-$B$2&gt;E$4),SUMIFS(Investors!$Q:$Q,Investors!$A:$A,$A272,Investors!$G:$G,$B272),0)</f>
        <v>380270.24755424657</v>
      </c>
      <c r="G272" s="4">
        <f>IF(AND(SUMIFS(Investors!$P:$P,Investors!$A:$A,$A272,Investors!$G:$G,$B272)-$B$2&lt;=G$4,SUMIFS(Investors!$P:$P,Investors!$A:$A,$A272,Investors!$G:$G,$B272)-$B$2&gt;F$4),SUMIFS(Investors!$Q:$Q,Investors!$A:$A,$A272,Investors!$G:$G,$B272),0)</f>
        <v>0</v>
      </c>
      <c r="H272" s="4">
        <f>IF(AND(SUMIFS(Investors!$P:$P,Investors!$A:$A,$A272,Investors!$G:$G,$B272)-$B$2&lt;=H$4,SUMIFS(Investors!$P:$P,Investors!$A:$A,$A272,Investors!$G:$G,$B272)-$B$2&gt;G$4),SUMIFS(Investors!$Q:$Q,Investors!$A:$A,$A272,Investors!$G:$G,$B272),0)</f>
        <v>0</v>
      </c>
      <c r="I272" s="4">
        <f>IF(AND(SUMIFS(Investors!$P:$P,Investors!$A:$A,$A272,Investors!$G:$G,$B272)-$B$2&lt;=I$4,SUMIFS(Investors!$P:$P,Investors!$A:$A,$A272,Investors!$G:$G,$B272)-$B$2&gt;H$4),SUMIFS(Investors!$Q:$Q,Investors!$A:$A,$A272,Investors!$G:$G,$B272),0)</f>
        <v>0</v>
      </c>
      <c r="J272" s="4">
        <f>IF(AND(SUMIFS(Investors!$P:$P,Investors!$A:$A,$A272,Investors!$G:$G,$B272)-$B$2&lt;=J$4,SUMIFS(Investors!$P:$P,Investors!$A:$A,$A272,Investors!$G:$G,$B272)-$B$2&gt;I$4),SUMIFS(Investors!$Q:$Q,Investors!$A:$A,$A272,Investors!$G:$G,$B272),0)</f>
        <v>0</v>
      </c>
      <c r="K272" s="4">
        <f>IF(AND(SUMIFS(Investors!$P:$P,Investors!$A:$A,$A272,Investors!$G:$G,$B272)-$B$2&lt;=K$4,SUMIFS(Investors!$P:$P,Investors!$A:$A,$A272,Investors!$G:$G,$B272)-$B$2&gt;J$4),SUMIFS(Investors!$Q:$Q,Investors!$A:$A,$A272,Investors!$G:$G,$B272),0)</f>
        <v>0</v>
      </c>
      <c r="L272" s="4">
        <f>IF(AND(SUMIFS(Investors!$P:$P,Investors!$A:$A,$A272,Investors!$G:$G,$B272)-$B$2&lt;=L$4,SUMIFS(Investors!$P:$P,Investors!$A:$A,$A272,Investors!$G:$G,$B272)-$B$2&gt;K$4),SUMIFS(Investors!$Q:$Q,Investors!$A:$A,$A272,Investors!$G:$G,$B272),0)</f>
        <v>0</v>
      </c>
      <c r="M272" s="4">
        <f>IF(AND(SUMIFS(Investors!$P:$P,Investors!$A:$A,$A272,Investors!$G:$G,$B272)-$B$2&lt;=M$4,SUMIFS(Investors!$P:$P,Investors!$A:$A,$A272,Investors!$G:$G,$B272)-$B$2&gt;L$4),SUMIFS(Investors!$Q:$Q,Investors!$A:$A,$A272,Investors!$G:$G,$B272),0)</f>
        <v>0</v>
      </c>
      <c r="N272" s="4">
        <f>IF(AND(SUMIFS(Investors!$P:$P,Investors!$A:$A,$A272,Investors!$G:$G,$B272)-$B$2&lt;=N$4,SUMIFS(Investors!$P:$P,Investors!$A:$A,$A272,Investors!$G:$G,$B272)-$B$2&gt;M$4),SUMIFS(Investors!$Q:$Q,Investors!$A:$A,$A272,Investors!$G:$G,$B272),0)</f>
        <v>0</v>
      </c>
      <c r="O272" s="4">
        <f>IF(AND(SUMIFS(Investors!$P:$P,Investors!$A:$A,$A272,Investors!$G:$G,$B272)-$B$2&lt;=O$4,SUMIFS(Investors!$P:$P,Investors!$A:$A,$A272,Investors!$G:$G,$B272)-$B$2&gt;N$4),SUMIFS(Investors!$Q:$Q,Investors!$A:$A,$A272,Investors!$G:$G,$B272),0)</f>
        <v>0</v>
      </c>
      <c r="P272" s="4">
        <f>IF(AND(SUMIFS(Investors!$P:$P,Investors!$A:$A,$A272,Investors!$G:$G,$B272)-$B$2&lt;=P$4,SUMIFS(Investors!$P:$P,Investors!$A:$A,$A272,Investors!$G:$G,$B272)-$B$2&gt;O$4),SUMIFS(Investors!$Q:$Q,Investors!$A:$A,$A272,Investors!$G:$G,$B272),0)</f>
        <v>0</v>
      </c>
      <c r="Q272" s="4">
        <f>IF(AND(SUMIFS(Investors!$P:$P,Investors!$A:$A,$A272,Investors!$G:$G,$B272)-$B$2&lt;=Q$4,SUMIFS(Investors!$P:$P,Investors!$A:$A,$A272,Investors!$G:$G,$B272)-$B$2&gt;P$4),SUMIFS(Investors!$Q:$Q,Investors!$A:$A,$A272,Investors!$G:$G,$B272),0)</f>
        <v>0</v>
      </c>
      <c r="R272" s="4">
        <f>IF(AND(SUMIFS(Investors!$P:$P,Investors!$A:$A,$A272,Investors!$G:$G,$B272)-$B$2&lt;=R$4,SUMIFS(Investors!$P:$P,Investors!$A:$A,$A272,Investors!$G:$G,$B272)-$B$2&gt;Q$4),SUMIFS(Investors!$Q:$Q,Investors!$A:$A,$A272,Investors!$G:$G,$B272),0)</f>
        <v>0</v>
      </c>
      <c r="S272" s="4">
        <f>IF(AND(SUMIFS(Investors!$P:$P,Investors!$A:$A,$A272,Investors!$G:$G,$B272)-$B$2&lt;=S$4,SUMIFS(Investors!$P:$P,Investors!$A:$A,$A272,Investors!$G:$G,$B272)-$B$2&gt;R$4),SUMIFS(Investors!$Q:$Q,Investors!$A:$A,$A272,Investors!$G:$G,$B272),0)</f>
        <v>0</v>
      </c>
      <c r="T272" s="4">
        <f>IF(AND(SUMIFS(Investors!$P:$P,Investors!$A:$A,$A272,Investors!$G:$G,$B272)-$B$2&lt;=T$4,SUMIFS(Investors!$P:$P,Investors!$A:$A,$A272,Investors!$G:$G,$B272)-$B$2&gt;S$4),SUMIFS(Investors!$Q:$Q,Investors!$A:$A,$A272,Investors!$G:$G,$B272),0)</f>
        <v>0</v>
      </c>
      <c r="U272" s="4">
        <f>IF(AND(SUMIFS(Investors!$P:$P,Investors!$A:$A,$A272,Investors!$G:$G,$B272)-$B$2&lt;=U$4,SUMIFS(Investors!$P:$P,Investors!$A:$A,$A272,Investors!$G:$G,$B272)-$B$2&gt;T$4),SUMIFS(Investors!$Q:$Q,Investors!$A:$A,$A272,Investors!$G:$G,$B272),0)</f>
        <v>0</v>
      </c>
      <c r="V272" s="4">
        <f>IF(AND(SUMIFS(Investors!$P:$P,Investors!$A:$A,$A272,Investors!$G:$G,$B272)-$B$2&lt;=V$4,SUMIFS(Investors!$P:$P,Investors!$A:$A,$A272,Investors!$G:$G,$B272)-$B$2&gt;U$4),SUMIFS(Investors!$Q:$Q,Investors!$A:$A,$A272,Investors!$G:$G,$B272),0)</f>
        <v>0</v>
      </c>
      <c r="W272" s="4">
        <f>IF(AND(SUMIFS(Investors!$P:$P,Investors!$A:$A,$A272,Investors!$G:$G,$B272)-$B$2&lt;=W$4,SUMIFS(Investors!$P:$P,Investors!$A:$A,$A272,Investors!$G:$G,$B272)-$B$2&gt;V$4),SUMIFS(Investors!$Q:$Q,Investors!$A:$A,$A272,Investors!$G:$G,$B272),0)</f>
        <v>0</v>
      </c>
      <c r="X272" s="4">
        <f>IF(AND(SUMIFS(Investors!$P:$P,Investors!$A:$A,$A272,Investors!$G:$G,$B272)-$B$2&lt;=X$4,SUMIFS(Investors!$P:$P,Investors!$A:$A,$A272,Investors!$G:$G,$B272)-$B$2&gt;W$4),SUMIFS(Investors!$Q:$Q,Investors!$A:$A,$A272,Investors!$G:$G,$B272),0)</f>
        <v>0</v>
      </c>
      <c r="Y272" s="4">
        <f>IF(AND(SUMIFS(Investors!$P:$P,Investors!$A:$A,$A272,Investors!$G:$G,$B272)-$B$2&lt;=Y$4,SUMIFS(Investors!$P:$P,Investors!$A:$A,$A272,Investors!$G:$G,$B272)-$B$2&gt;X$4),SUMIFS(Investors!$Q:$Q,Investors!$A:$A,$A272,Investors!$G:$G,$B272),0)</f>
        <v>0</v>
      </c>
      <c r="Z272" s="4">
        <f>IF(AND(SUMIFS(Investors!$P:$P,Investors!$A:$A,$A272,Investors!$G:$G,$B272)-$B$2&lt;=Z$4,SUMIFS(Investors!$P:$P,Investors!$A:$A,$A272,Investors!$G:$G,$B272)-$B$2&gt;Y$4),SUMIFS(Investors!$Q:$Q,Investors!$A:$A,$A272,Investors!$G:$G,$B272),0)</f>
        <v>0</v>
      </c>
      <c r="AA272" s="4">
        <f>IF(AND(SUMIFS(Investors!$P:$P,Investors!$A:$A,$A272,Investors!$G:$G,$B272)-$B$2&lt;=AA$4,SUMIFS(Investors!$P:$P,Investors!$A:$A,$A272,Investors!$G:$G,$B272)-$B$2&gt;Z$4),SUMIFS(Investors!$Q:$Q,Investors!$A:$A,$A272,Investors!$G:$G,$B272),0)</f>
        <v>0</v>
      </c>
      <c r="AB272" s="4">
        <f>IF(AND(SUMIFS(Investors!$P:$P,Investors!$A:$A,$A272,Investors!$G:$G,$B272)-$B$2&lt;=AB$4,SUMIFS(Investors!$P:$P,Investors!$A:$A,$A272,Investors!$G:$G,$B272)-$B$2&gt;AA$4),SUMIFS(Investors!$Q:$Q,Investors!$A:$A,$A272,Investors!$G:$G,$B272),0)</f>
        <v>0</v>
      </c>
      <c r="AC272" s="4">
        <f>IF(AND(SUMIFS(Investors!$P:$P,Investors!$A:$A,$A272,Investors!$G:$G,$B272)-$B$2&lt;=AC$4,SUMIFS(Investors!$P:$P,Investors!$A:$A,$A272,Investors!$G:$G,$B272)-$B$2&gt;AB$4),SUMIFS(Investors!$Q:$Q,Investors!$A:$A,$A272,Investors!$G:$G,$B272),0)</f>
        <v>0</v>
      </c>
    </row>
    <row r="273" spans="1:29">
      <c r="A273" t="s">
        <v>522</v>
      </c>
      <c r="B273" t="s">
        <v>225</v>
      </c>
      <c r="C273" s="4">
        <f t="shared" si="5"/>
        <v>1399772.6027397262</v>
      </c>
      <c r="E273" s="4">
        <f>IF(AND(SUMIFS(Investors!$P:$P,Investors!$A:$A,$A273,Investors!$G:$G,$B273)-$B$2&lt;=E$4,SUMIFS(Investors!$P:$P,Investors!$A:$A,$A273,Investors!$G:$G,$B273)-$B$2&gt;D$4),SUMIFS(Investors!$Q:$Q,Investors!$A:$A,$A273,Investors!$G:$G,$B273),0)</f>
        <v>0</v>
      </c>
      <c r="F273" s="4">
        <f>IF(AND(SUMIFS(Investors!$P:$P,Investors!$A:$A,$A273,Investors!$G:$G,$B273)-$B$2&lt;=F$4,SUMIFS(Investors!$P:$P,Investors!$A:$A,$A273,Investors!$G:$G,$B273)-$B$2&gt;E$4),SUMIFS(Investors!$Q:$Q,Investors!$A:$A,$A273,Investors!$G:$G,$B273),0)</f>
        <v>0</v>
      </c>
      <c r="G273" s="4">
        <f>IF(AND(SUMIFS(Investors!$P:$P,Investors!$A:$A,$A273,Investors!$G:$G,$B273)-$B$2&lt;=G$4,SUMIFS(Investors!$P:$P,Investors!$A:$A,$A273,Investors!$G:$G,$B273)-$B$2&gt;F$4),SUMIFS(Investors!$Q:$Q,Investors!$A:$A,$A273,Investors!$G:$G,$B273),0)</f>
        <v>1399772.6027397262</v>
      </c>
      <c r="H273" s="4">
        <f>IF(AND(SUMIFS(Investors!$P:$P,Investors!$A:$A,$A273,Investors!$G:$G,$B273)-$B$2&lt;=H$4,SUMIFS(Investors!$P:$P,Investors!$A:$A,$A273,Investors!$G:$G,$B273)-$B$2&gt;G$4),SUMIFS(Investors!$Q:$Q,Investors!$A:$A,$A273,Investors!$G:$G,$B273),0)</f>
        <v>0</v>
      </c>
      <c r="I273" s="4">
        <f>IF(AND(SUMIFS(Investors!$P:$P,Investors!$A:$A,$A273,Investors!$G:$G,$B273)-$B$2&lt;=I$4,SUMIFS(Investors!$P:$P,Investors!$A:$A,$A273,Investors!$G:$G,$B273)-$B$2&gt;H$4),SUMIFS(Investors!$Q:$Q,Investors!$A:$A,$A273,Investors!$G:$G,$B273),0)</f>
        <v>0</v>
      </c>
      <c r="J273" s="4">
        <f>IF(AND(SUMIFS(Investors!$P:$P,Investors!$A:$A,$A273,Investors!$G:$G,$B273)-$B$2&lt;=J$4,SUMIFS(Investors!$P:$P,Investors!$A:$A,$A273,Investors!$G:$G,$B273)-$B$2&gt;I$4),SUMIFS(Investors!$Q:$Q,Investors!$A:$A,$A273,Investors!$G:$G,$B273),0)</f>
        <v>0</v>
      </c>
      <c r="K273" s="4">
        <f>IF(AND(SUMIFS(Investors!$P:$P,Investors!$A:$A,$A273,Investors!$G:$G,$B273)-$B$2&lt;=K$4,SUMIFS(Investors!$P:$P,Investors!$A:$A,$A273,Investors!$G:$G,$B273)-$B$2&gt;J$4),SUMIFS(Investors!$Q:$Q,Investors!$A:$A,$A273,Investors!$G:$G,$B273),0)</f>
        <v>0</v>
      </c>
      <c r="L273" s="4">
        <f>IF(AND(SUMIFS(Investors!$P:$P,Investors!$A:$A,$A273,Investors!$G:$G,$B273)-$B$2&lt;=L$4,SUMIFS(Investors!$P:$P,Investors!$A:$A,$A273,Investors!$G:$G,$B273)-$B$2&gt;K$4),SUMIFS(Investors!$Q:$Q,Investors!$A:$A,$A273,Investors!$G:$G,$B273),0)</f>
        <v>0</v>
      </c>
      <c r="M273" s="4">
        <f>IF(AND(SUMIFS(Investors!$P:$P,Investors!$A:$A,$A273,Investors!$G:$G,$B273)-$B$2&lt;=M$4,SUMIFS(Investors!$P:$P,Investors!$A:$A,$A273,Investors!$G:$G,$B273)-$B$2&gt;L$4),SUMIFS(Investors!$Q:$Q,Investors!$A:$A,$A273,Investors!$G:$G,$B273),0)</f>
        <v>0</v>
      </c>
      <c r="N273" s="4">
        <f>IF(AND(SUMIFS(Investors!$P:$P,Investors!$A:$A,$A273,Investors!$G:$G,$B273)-$B$2&lt;=N$4,SUMIFS(Investors!$P:$P,Investors!$A:$A,$A273,Investors!$G:$G,$B273)-$B$2&gt;M$4),SUMIFS(Investors!$Q:$Q,Investors!$A:$A,$A273,Investors!$G:$G,$B273),0)</f>
        <v>0</v>
      </c>
      <c r="O273" s="4">
        <f>IF(AND(SUMIFS(Investors!$P:$P,Investors!$A:$A,$A273,Investors!$G:$G,$B273)-$B$2&lt;=O$4,SUMIFS(Investors!$P:$P,Investors!$A:$A,$A273,Investors!$G:$G,$B273)-$B$2&gt;N$4),SUMIFS(Investors!$Q:$Q,Investors!$A:$A,$A273,Investors!$G:$G,$B273),0)</f>
        <v>0</v>
      </c>
      <c r="P273" s="4">
        <f>IF(AND(SUMIFS(Investors!$P:$P,Investors!$A:$A,$A273,Investors!$G:$G,$B273)-$B$2&lt;=P$4,SUMIFS(Investors!$P:$P,Investors!$A:$A,$A273,Investors!$G:$G,$B273)-$B$2&gt;O$4),SUMIFS(Investors!$Q:$Q,Investors!$A:$A,$A273,Investors!$G:$G,$B273),0)</f>
        <v>0</v>
      </c>
      <c r="Q273" s="4">
        <f>IF(AND(SUMIFS(Investors!$P:$P,Investors!$A:$A,$A273,Investors!$G:$G,$B273)-$B$2&lt;=Q$4,SUMIFS(Investors!$P:$P,Investors!$A:$A,$A273,Investors!$G:$G,$B273)-$B$2&gt;P$4),SUMIFS(Investors!$Q:$Q,Investors!$A:$A,$A273,Investors!$G:$G,$B273),0)</f>
        <v>0</v>
      </c>
      <c r="R273" s="4">
        <f>IF(AND(SUMIFS(Investors!$P:$P,Investors!$A:$A,$A273,Investors!$G:$G,$B273)-$B$2&lt;=R$4,SUMIFS(Investors!$P:$P,Investors!$A:$A,$A273,Investors!$G:$G,$B273)-$B$2&gt;Q$4),SUMIFS(Investors!$Q:$Q,Investors!$A:$A,$A273,Investors!$G:$G,$B273),0)</f>
        <v>0</v>
      </c>
      <c r="S273" s="4">
        <f>IF(AND(SUMIFS(Investors!$P:$P,Investors!$A:$A,$A273,Investors!$G:$G,$B273)-$B$2&lt;=S$4,SUMIFS(Investors!$P:$P,Investors!$A:$A,$A273,Investors!$G:$G,$B273)-$B$2&gt;R$4),SUMIFS(Investors!$Q:$Q,Investors!$A:$A,$A273,Investors!$G:$G,$B273),0)</f>
        <v>0</v>
      </c>
      <c r="T273" s="4">
        <f>IF(AND(SUMIFS(Investors!$P:$P,Investors!$A:$A,$A273,Investors!$G:$G,$B273)-$B$2&lt;=T$4,SUMIFS(Investors!$P:$P,Investors!$A:$A,$A273,Investors!$G:$G,$B273)-$B$2&gt;S$4),SUMIFS(Investors!$Q:$Q,Investors!$A:$A,$A273,Investors!$G:$G,$B273),0)</f>
        <v>0</v>
      </c>
      <c r="U273" s="4">
        <f>IF(AND(SUMIFS(Investors!$P:$P,Investors!$A:$A,$A273,Investors!$G:$G,$B273)-$B$2&lt;=U$4,SUMIFS(Investors!$P:$P,Investors!$A:$A,$A273,Investors!$G:$G,$B273)-$B$2&gt;T$4),SUMIFS(Investors!$Q:$Q,Investors!$A:$A,$A273,Investors!$G:$G,$B273),0)</f>
        <v>0</v>
      </c>
      <c r="V273" s="4">
        <f>IF(AND(SUMIFS(Investors!$P:$P,Investors!$A:$A,$A273,Investors!$G:$G,$B273)-$B$2&lt;=V$4,SUMIFS(Investors!$P:$P,Investors!$A:$A,$A273,Investors!$G:$G,$B273)-$B$2&gt;U$4),SUMIFS(Investors!$Q:$Q,Investors!$A:$A,$A273,Investors!$G:$G,$B273),0)</f>
        <v>0</v>
      </c>
      <c r="W273" s="4">
        <f>IF(AND(SUMIFS(Investors!$P:$P,Investors!$A:$A,$A273,Investors!$G:$G,$B273)-$B$2&lt;=W$4,SUMIFS(Investors!$P:$P,Investors!$A:$A,$A273,Investors!$G:$G,$B273)-$B$2&gt;V$4),SUMIFS(Investors!$Q:$Q,Investors!$A:$A,$A273,Investors!$G:$G,$B273),0)</f>
        <v>0</v>
      </c>
      <c r="X273" s="4">
        <f>IF(AND(SUMIFS(Investors!$P:$P,Investors!$A:$A,$A273,Investors!$G:$G,$B273)-$B$2&lt;=X$4,SUMIFS(Investors!$P:$P,Investors!$A:$A,$A273,Investors!$G:$G,$B273)-$B$2&gt;W$4),SUMIFS(Investors!$Q:$Q,Investors!$A:$A,$A273,Investors!$G:$G,$B273),0)</f>
        <v>0</v>
      </c>
      <c r="Y273" s="4">
        <f>IF(AND(SUMIFS(Investors!$P:$P,Investors!$A:$A,$A273,Investors!$G:$G,$B273)-$B$2&lt;=Y$4,SUMIFS(Investors!$P:$P,Investors!$A:$A,$A273,Investors!$G:$G,$B273)-$B$2&gt;X$4),SUMIFS(Investors!$Q:$Q,Investors!$A:$A,$A273,Investors!$G:$G,$B273),0)</f>
        <v>0</v>
      </c>
      <c r="Z273" s="4">
        <f>IF(AND(SUMIFS(Investors!$P:$P,Investors!$A:$A,$A273,Investors!$G:$G,$B273)-$B$2&lt;=Z$4,SUMIFS(Investors!$P:$P,Investors!$A:$A,$A273,Investors!$G:$G,$B273)-$B$2&gt;Y$4),SUMIFS(Investors!$Q:$Q,Investors!$A:$A,$A273,Investors!$G:$G,$B273),0)</f>
        <v>0</v>
      </c>
      <c r="AA273" s="4">
        <f>IF(AND(SUMIFS(Investors!$P:$P,Investors!$A:$A,$A273,Investors!$G:$G,$B273)-$B$2&lt;=AA$4,SUMIFS(Investors!$P:$P,Investors!$A:$A,$A273,Investors!$G:$G,$B273)-$B$2&gt;Z$4),SUMIFS(Investors!$Q:$Q,Investors!$A:$A,$A273,Investors!$G:$G,$B273),0)</f>
        <v>0</v>
      </c>
      <c r="AB273" s="4">
        <f>IF(AND(SUMIFS(Investors!$P:$P,Investors!$A:$A,$A273,Investors!$G:$G,$B273)-$B$2&lt;=AB$4,SUMIFS(Investors!$P:$P,Investors!$A:$A,$A273,Investors!$G:$G,$B273)-$B$2&gt;AA$4),SUMIFS(Investors!$Q:$Q,Investors!$A:$A,$A273,Investors!$G:$G,$B273),0)</f>
        <v>0</v>
      </c>
      <c r="AC273" s="4">
        <f>IF(AND(SUMIFS(Investors!$P:$P,Investors!$A:$A,$A273,Investors!$G:$G,$B273)-$B$2&lt;=AC$4,SUMIFS(Investors!$P:$P,Investors!$A:$A,$A273,Investors!$G:$G,$B273)-$B$2&gt;AB$4),SUMIFS(Investors!$Q:$Q,Investors!$A:$A,$A273,Investors!$G:$G,$B273),0)</f>
        <v>0</v>
      </c>
    </row>
    <row r="274" spans="1:29">
      <c r="A274" t="s">
        <v>522</v>
      </c>
      <c r="B274" t="s">
        <v>152</v>
      </c>
      <c r="C274" s="4">
        <f t="shared" si="5"/>
        <v>1249385.3711013698</v>
      </c>
      <c r="E274" s="4">
        <f>IF(AND(SUMIFS(Investors!$P:$P,Investors!$A:$A,$A274,Investors!$G:$G,$B274)-$B$2&lt;=E$4,SUMIFS(Investors!$P:$P,Investors!$A:$A,$A274,Investors!$G:$G,$B274)-$B$2&gt;D$4),SUMIFS(Investors!$Q:$Q,Investors!$A:$A,$A274,Investors!$G:$G,$B274),0)</f>
        <v>0</v>
      </c>
      <c r="F274" s="4">
        <f>IF(AND(SUMIFS(Investors!$P:$P,Investors!$A:$A,$A274,Investors!$G:$G,$B274)-$B$2&lt;=F$4,SUMIFS(Investors!$P:$P,Investors!$A:$A,$A274,Investors!$G:$G,$B274)-$B$2&gt;E$4),SUMIFS(Investors!$Q:$Q,Investors!$A:$A,$A274,Investors!$G:$G,$B274),0)</f>
        <v>0</v>
      </c>
      <c r="G274" s="4">
        <f>IF(AND(SUMIFS(Investors!$P:$P,Investors!$A:$A,$A274,Investors!$G:$G,$B274)-$B$2&lt;=G$4,SUMIFS(Investors!$P:$P,Investors!$A:$A,$A274,Investors!$G:$G,$B274)-$B$2&gt;F$4),SUMIFS(Investors!$Q:$Q,Investors!$A:$A,$A274,Investors!$G:$G,$B274),0)</f>
        <v>0</v>
      </c>
      <c r="H274" s="4">
        <f>IF(AND(SUMIFS(Investors!$P:$P,Investors!$A:$A,$A274,Investors!$G:$G,$B274)-$B$2&lt;=H$4,SUMIFS(Investors!$P:$P,Investors!$A:$A,$A274,Investors!$G:$G,$B274)-$B$2&gt;G$4),SUMIFS(Investors!$Q:$Q,Investors!$A:$A,$A274,Investors!$G:$G,$B274),0)</f>
        <v>0</v>
      </c>
      <c r="I274" s="4">
        <f>IF(AND(SUMIFS(Investors!$P:$P,Investors!$A:$A,$A274,Investors!$G:$G,$B274)-$B$2&lt;=I$4,SUMIFS(Investors!$P:$P,Investors!$A:$A,$A274,Investors!$G:$G,$B274)-$B$2&gt;H$4),SUMIFS(Investors!$Q:$Q,Investors!$A:$A,$A274,Investors!$G:$G,$B274),0)</f>
        <v>0</v>
      </c>
      <c r="J274" s="4">
        <f>IF(AND(SUMIFS(Investors!$P:$P,Investors!$A:$A,$A274,Investors!$G:$G,$B274)-$B$2&lt;=J$4,SUMIFS(Investors!$P:$P,Investors!$A:$A,$A274,Investors!$G:$G,$B274)-$B$2&gt;I$4),SUMIFS(Investors!$Q:$Q,Investors!$A:$A,$A274,Investors!$G:$G,$B274),0)</f>
        <v>0</v>
      </c>
      <c r="K274" s="4">
        <f>IF(AND(SUMIFS(Investors!$P:$P,Investors!$A:$A,$A274,Investors!$G:$G,$B274)-$B$2&lt;=K$4,SUMIFS(Investors!$P:$P,Investors!$A:$A,$A274,Investors!$G:$G,$B274)-$B$2&gt;J$4),SUMIFS(Investors!$Q:$Q,Investors!$A:$A,$A274,Investors!$G:$G,$B274),0)</f>
        <v>0</v>
      </c>
      <c r="L274" s="4">
        <f>IF(AND(SUMIFS(Investors!$P:$P,Investors!$A:$A,$A274,Investors!$G:$G,$B274)-$B$2&lt;=L$4,SUMIFS(Investors!$P:$P,Investors!$A:$A,$A274,Investors!$G:$G,$B274)-$B$2&gt;K$4),SUMIFS(Investors!$Q:$Q,Investors!$A:$A,$A274,Investors!$G:$G,$B274),0)</f>
        <v>1249385.3711013698</v>
      </c>
      <c r="M274" s="4">
        <f>IF(AND(SUMIFS(Investors!$P:$P,Investors!$A:$A,$A274,Investors!$G:$G,$B274)-$B$2&lt;=M$4,SUMIFS(Investors!$P:$P,Investors!$A:$A,$A274,Investors!$G:$G,$B274)-$B$2&gt;L$4),SUMIFS(Investors!$Q:$Q,Investors!$A:$A,$A274,Investors!$G:$G,$B274),0)</f>
        <v>0</v>
      </c>
      <c r="N274" s="4">
        <f>IF(AND(SUMIFS(Investors!$P:$P,Investors!$A:$A,$A274,Investors!$G:$G,$B274)-$B$2&lt;=N$4,SUMIFS(Investors!$P:$P,Investors!$A:$A,$A274,Investors!$G:$G,$B274)-$B$2&gt;M$4),SUMIFS(Investors!$Q:$Q,Investors!$A:$A,$A274,Investors!$G:$G,$B274),0)</f>
        <v>0</v>
      </c>
      <c r="O274" s="4">
        <f>IF(AND(SUMIFS(Investors!$P:$P,Investors!$A:$A,$A274,Investors!$G:$G,$B274)-$B$2&lt;=O$4,SUMIFS(Investors!$P:$P,Investors!$A:$A,$A274,Investors!$G:$G,$B274)-$B$2&gt;N$4),SUMIFS(Investors!$Q:$Q,Investors!$A:$A,$A274,Investors!$G:$G,$B274),0)</f>
        <v>0</v>
      </c>
      <c r="P274" s="4">
        <f>IF(AND(SUMIFS(Investors!$P:$P,Investors!$A:$A,$A274,Investors!$G:$G,$B274)-$B$2&lt;=P$4,SUMIFS(Investors!$P:$P,Investors!$A:$A,$A274,Investors!$G:$G,$B274)-$B$2&gt;O$4),SUMIFS(Investors!$Q:$Q,Investors!$A:$A,$A274,Investors!$G:$G,$B274),0)</f>
        <v>0</v>
      </c>
      <c r="Q274" s="4">
        <f>IF(AND(SUMIFS(Investors!$P:$P,Investors!$A:$A,$A274,Investors!$G:$G,$B274)-$B$2&lt;=Q$4,SUMIFS(Investors!$P:$P,Investors!$A:$A,$A274,Investors!$G:$G,$B274)-$B$2&gt;P$4),SUMIFS(Investors!$Q:$Q,Investors!$A:$A,$A274,Investors!$G:$G,$B274),0)</f>
        <v>0</v>
      </c>
      <c r="R274" s="4">
        <f>IF(AND(SUMIFS(Investors!$P:$P,Investors!$A:$A,$A274,Investors!$G:$G,$B274)-$B$2&lt;=R$4,SUMIFS(Investors!$P:$P,Investors!$A:$A,$A274,Investors!$G:$G,$B274)-$B$2&gt;Q$4),SUMIFS(Investors!$Q:$Q,Investors!$A:$A,$A274,Investors!$G:$G,$B274),0)</f>
        <v>0</v>
      </c>
      <c r="S274" s="4">
        <f>IF(AND(SUMIFS(Investors!$P:$P,Investors!$A:$A,$A274,Investors!$G:$G,$B274)-$B$2&lt;=S$4,SUMIFS(Investors!$P:$P,Investors!$A:$A,$A274,Investors!$G:$G,$B274)-$B$2&gt;R$4),SUMIFS(Investors!$Q:$Q,Investors!$A:$A,$A274,Investors!$G:$G,$B274),0)</f>
        <v>0</v>
      </c>
      <c r="T274" s="4">
        <f>IF(AND(SUMIFS(Investors!$P:$P,Investors!$A:$A,$A274,Investors!$G:$G,$B274)-$B$2&lt;=T$4,SUMIFS(Investors!$P:$P,Investors!$A:$A,$A274,Investors!$G:$G,$B274)-$B$2&gt;S$4),SUMIFS(Investors!$Q:$Q,Investors!$A:$A,$A274,Investors!$G:$G,$B274),0)</f>
        <v>0</v>
      </c>
      <c r="U274" s="4">
        <f>IF(AND(SUMIFS(Investors!$P:$P,Investors!$A:$A,$A274,Investors!$G:$G,$B274)-$B$2&lt;=U$4,SUMIFS(Investors!$P:$P,Investors!$A:$A,$A274,Investors!$G:$G,$B274)-$B$2&gt;T$4),SUMIFS(Investors!$Q:$Q,Investors!$A:$A,$A274,Investors!$G:$G,$B274),0)</f>
        <v>0</v>
      </c>
      <c r="V274" s="4">
        <f>IF(AND(SUMIFS(Investors!$P:$P,Investors!$A:$A,$A274,Investors!$G:$G,$B274)-$B$2&lt;=V$4,SUMIFS(Investors!$P:$P,Investors!$A:$A,$A274,Investors!$G:$G,$B274)-$B$2&gt;U$4),SUMIFS(Investors!$Q:$Q,Investors!$A:$A,$A274,Investors!$G:$G,$B274),0)</f>
        <v>0</v>
      </c>
      <c r="W274" s="4">
        <f>IF(AND(SUMIFS(Investors!$P:$P,Investors!$A:$A,$A274,Investors!$G:$G,$B274)-$B$2&lt;=W$4,SUMIFS(Investors!$P:$P,Investors!$A:$A,$A274,Investors!$G:$G,$B274)-$B$2&gt;V$4),SUMIFS(Investors!$Q:$Q,Investors!$A:$A,$A274,Investors!$G:$G,$B274),0)</f>
        <v>0</v>
      </c>
      <c r="X274" s="4">
        <f>IF(AND(SUMIFS(Investors!$P:$P,Investors!$A:$A,$A274,Investors!$G:$G,$B274)-$B$2&lt;=X$4,SUMIFS(Investors!$P:$P,Investors!$A:$A,$A274,Investors!$G:$G,$B274)-$B$2&gt;W$4),SUMIFS(Investors!$Q:$Q,Investors!$A:$A,$A274,Investors!$G:$G,$B274),0)</f>
        <v>0</v>
      </c>
      <c r="Y274" s="4">
        <f>IF(AND(SUMIFS(Investors!$P:$P,Investors!$A:$A,$A274,Investors!$G:$G,$B274)-$B$2&lt;=Y$4,SUMIFS(Investors!$P:$P,Investors!$A:$A,$A274,Investors!$G:$G,$B274)-$B$2&gt;X$4),SUMIFS(Investors!$Q:$Q,Investors!$A:$A,$A274,Investors!$G:$G,$B274),0)</f>
        <v>0</v>
      </c>
      <c r="Z274" s="4">
        <f>IF(AND(SUMIFS(Investors!$P:$P,Investors!$A:$A,$A274,Investors!$G:$G,$B274)-$B$2&lt;=Z$4,SUMIFS(Investors!$P:$P,Investors!$A:$A,$A274,Investors!$G:$G,$B274)-$B$2&gt;Y$4),SUMIFS(Investors!$Q:$Q,Investors!$A:$A,$A274,Investors!$G:$G,$B274),0)</f>
        <v>0</v>
      </c>
      <c r="AA274" s="4">
        <f>IF(AND(SUMIFS(Investors!$P:$P,Investors!$A:$A,$A274,Investors!$G:$G,$B274)-$B$2&lt;=AA$4,SUMIFS(Investors!$P:$P,Investors!$A:$A,$A274,Investors!$G:$G,$B274)-$B$2&gt;Z$4),SUMIFS(Investors!$Q:$Q,Investors!$A:$A,$A274,Investors!$G:$G,$B274),0)</f>
        <v>0</v>
      </c>
      <c r="AB274" s="4">
        <f>IF(AND(SUMIFS(Investors!$P:$P,Investors!$A:$A,$A274,Investors!$G:$G,$B274)-$B$2&lt;=AB$4,SUMIFS(Investors!$P:$P,Investors!$A:$A,$A274,Investors!$G:$G,$B274)-$B$2&gt;AA$4),SUMIFS(Investors!$Q:$Q,Investors!$A:$A,$A274,Investors!$G:$G,$B274),0)</f>
        <v>0</v>
      </c>
      <c r="AC274" s="4">
        <f>IF(AND(SUMIFS(Investors!$P:$P,Investors!$A:$A,$A274,Investors!$G:$G,$B274)-$B$2&lt;=AC$4,SUMIFS(Investors!$P:$P,Investors!$A:$A,$A274,Investors!$G:$G,$B274)-$B$2&gt;AB$4),SUMIFS(Investors!$Q:$Q,Investors!$A:$A,$A274,Investors!$G:$G,$B274),0)</f>
        <v>0</v>
      </c>
    </row>
    <row r="275" spans="1:29">
      <c r="A275" t="s">
        <v>523</v>
      </c>
      <c r="B275" t="s">
        <v>50</v>
      </c>
      <c r="C275" s="4">
        <f t="shared" si="5"/>
        <v>0</v>
      </c>
      <c r="E275" s="4">
        <f>IF(AND(SUMIFS(Investors!$P:$P,Investors!$A:$A,$A275,Investors!$G:$G,$B275)-$B$2&lt;=E$4,SUMIFS(Investors!$P:$P,Investors!$A:$A,$A275,Investors!$G:$G,$B275)-$B$2&gt;D$4),SUMIFS(Investors!$Q:$Q,Investors!$A:$A,$A275,Investors!$G:$G,$B275),0)</f>
        <v>0</v>
      </c>
      <c r="F275" s="4">
        <f>IF(AND(SUMIFS(Investors!$P:$P,Investors!$A:$A,$A275,Investors!$G:$G,$B275)-$B$2&lt;=F$4,SUMIFS(Investors!$P:$P,Investors!$A:$A,$A275,Investors!$G:$G,$B275)-$B$2&gt;E$4),SUMIFS(Investors!$Q:$Q,Investors!$A:$A,$A275,Investors!$G:$G,$B275),0)</f>
        <v>0</v>
      </c>
      <c r="G275" s="4">
        <f>IF(AND(SUMIFS(Investors!$P:$P,Investors!$A:$A,$A275,Investors!$G:$G,$B275)-$B$2&lt;=G$4,SUMIFS(Investors!$P:$P,Investors!$A:$A,$A275,Investors!$G:$G,$B275)-$B$2&gt;F$4),SUMIFS(Investors!$Q:$Q,Investors!$A:$A,$A275,Investors!$G:$G,$B275),0)</f>
        <v>0</v>
      </c>
      <c r="H275" s="4">
        <f>IF(AND(SUMIFS(Investors!$P:$P,Investors!$A:$A,$A275,Investors!$G:$G,$B275)-$B$2&lt;=H$4,SUMIFS(Investors!$P:$P,Investors!$A:$A,$A275,Investors!$G:$G,$B275)-$B$2&gt;G$4),SUMIFS(Investors!$Q:$Q,Investors!$A:$A,$A275,Investors!$G:$G,$B275),0)</f>
        <v>0</v>
      </c>
      <c r="I275" s="4">
        <f>IF(AND(SUMIFS(Investors!$P:$P,Investors!$A:$A,$A275,Investors!$G:$G,$B275)-$B$2&lt;=I$4,SUMIFS(Investors!$P:$P,Investors!$A:$A,$A275,Investors!$G:$G,$B275)-$B$2&gt;H$4),SUMIFS(Investors!$Q:$Q,Investors!$A:$A,$A275,Investors!$G:$G,$B275),0)</f>
        <v>0</v>
      </c>
      <c r="J275" s="4">
        <f>IF(AND(SUMIFS(Investors!$P:$P,Investors!$A:$A,$A275,Investors!$G:$G,$B275)-$B$2&lt;=J$4,SUMIFS(Investors!$P:$P,Investors!$A:$A,$A275,Investors!$G:$G,$B275)-$B$2&gt;I$4),SUMIFS(Investors!$Q:$Q,Investors!$A:$A,$A275,Investors!$G:$G,$B275),0)</f>
        <v>0</v>
      </c>
      <c r="K275" s="4">
        <f>IF(AND(SUMIFS(Investors!$P:$P,Investors!$A:$A,$A275,Investors!$G:$G,$B275)-$B$2&lt;=K$4,SUMIFS(Investors!$P:$P,Investors!$A:$A,$A275,Investors!$G:$G,$B275)-$B$2&gt;J$4),SUMIFS(Investors!$Q:$Q,Investors!$A:$A,$A275,Investors!$G:$G,$B275),0)</f>
        <v>0</v>
      </c>
      <c r="L275" s="4">
        <f>IF(AND(SUMIFS(Investors!$P:$P,Investors!$A:$A,$A275,Investors!$G:$G,$B275)-$B$2&lt;=L$4,SUMIFS(Investors!$P:$P,Investors!$A:$A,$A275,Investors!$G:$G,$B275)-$B$2&gt;K$4),SUMIFS(Investors!$Q:$Q,Investors!$A:$A,$A275,Investors!$G:$G,$B275),0)</f>
        <v>0</v>
      </c>
      <c r="M275" s="4">
        <f>IF(AND(SUMIFS(Investors!$P:$P,Investors!$A:$A,$A275,Investors!$G:$G,$B275)-$B$2&lt;=M$4,SUMIFS(Investors!$P:$P,Investors!$A:$A,$A275,Investors!$G:$G,$B275)-$B$2&gt;L$4),SUMIFS(Investors!$Q:$Q,Investors!$A:$A,$A275,Investors!$G:$G,$B275),0)</f>
        <v>0</v>
      </c>
      <c r="N275" s="4">
        <f>IF(AND(SUMIFS(Investors!$P:$P,Investors!$A:$A,$A275,Investors!$G:$G,$B275)-$B$2&lt;=N$4,SUMIFS(Investors!$P:$P,Investors!$A:$A,$A275,Investors!$G:$G,$B275)-$B$2&gt;M$4),SUMIFS(Investors!$Q:$Q,Investors!$A:$A,$A275,Investors!$G:$G,$B275),0)</f>
        <v>0</v>
      </c>
      <c r="O275" s="4">
        <f>IF(AND(SUMIFS(Investors!$P:$P,Investors!$A:$A,$A275,Investors!$G:$G,$B275)-$B$2&lt;=O$4,SUMIFS(Investors!$P:$P,Investors!$A:$A,$A275,Investors!$G:$G,$B275)-$B$2&gt;N$4),SUMIFS(Investors!$Q:$Q,Investors!$A:$A,$A275,Investors!$G:$G,$B275),0)</f>
        <v>0</v>
      </c>
      <c r="P275" s="4">
        <f>IF(AND(SUMIFS(Investors!$P:$P,Investors!$A:$A,$A275,Investors!$G:$G,$B275)-$B$2&lt;=P$4,SUMIFS(Investors!$P:$P,Investors!$A:$A,$A275,Investors!$G:$G,$B275)-$B$2&gt;O$4),SUMIFS(Investors!$Q:$Q,Investors!$A:$A,$A275,Investors!$G:$G,$B275),0)</f>
        <v>0</v>
      </c>
      <c r="Q275" s="4">
        <f>IF(AND(SUMIFS(Investors!$P:$P,Investors!$A:$A,$A275,Investors!$G:$G,$B275)-$B$2&lt;=Q$4,SUMIFS(Investors!$P:$P,Investors!$A:$A,$A275,Investors!$G:$G,$B275)-$B$2&gt;P$4),SUMIFS(Investors!$Q:$Q,Investors!$A:$A,$A275,Investors!$G:$G,$B275),0)</f>
        <v>0</v>
      </c>
      <c r="R275" s="4">
        <f>IF(AND(SUMIFS(Investors!$P:$P,Investors!$A:$A,$A275,Investors!$G:$G,$B275)-$B$2&lt;=R$4,SUMIFS(Investors!$P:$P,Investors!$A:$A,$A275,Investors!$G:$G,$B275)-$B$2&gt;Q$4),SUMIFS(Investors!$Q:$Q,Investors!$A:$A,$A275,Investors!$G:$G,$B275),0)</f>
        <v>0</v>
      </c>
      <c r="S275" s="4">
        <f>IF(AND(SUMIFS(Investors!$P:$P,Investors!$A:$A,$A275,Investors!$G:$G,$B275)-$B$2&lt;=S$4,SUMIFS(Investors!$P:$P,Investors!$A:$A,$A275,Investors!$G:$G,$B275)-$B$2&gt;R$4),SUMIFS(Investors!$Q:$Q,Investors!$A:$A,$A275,Investors!$G:$G,$B275),0)</f>
        <v>0</v>
      </c>
      <c r="T275" s="4">
        <f>IF(AND(SUMIFS(Investors!$P:$P,Investors!$A:$A,$A275,Investors!$G:$G,$B275)-$B$2&lt;=T$4,SUMIFS(Investors!$P:$P,Investors!$A:$A,$A275,Investors!$G:$G,$B275)-$B$2&gt;S$4),SUMIFS(Investors!$Q:$Q,Investors!$A:$A,$A275,Investors!$G:$G,$B275),0)</f>
        <v>0</v>
      </c>
      <c r="U275" s="4">
        <f>IF(AND(SUMIFS(Investors!$P:$P,Investors!$A:$A,$A275,Investors!$G:$G,$B275)-$B$2&lt;=U$4,SUMIFS(Investors!$P:$P,Investors!$A:$A,$A275,Investors!$G:$G,$B275)-$B$2&gt;T$4),SUMIFS(Investors!$Q:$Q,Investors!$A:$A,$A275,Investors!$G:$G,$B275),0)</f>
        <v>0</v>
      </c>
      <c r="V275" s="4">
        <f>IF(AND(SUMIFS(Investors!$P:$P,Investors!$A:$A,$A275,Investors!$G:$G,$B275)-$B$2&lt;=V$4,SUMIFS(Investors!$P:$P,Investors!$A:$A,$A275,Investors!$G:$G,$B275)-$B$2&gt;U$4),SUMIFS(Investors!$Q:$Q,Investors!$A:$A,$A275,Investors!$G:$G,$B275),0)</f>
        <v>0</v>
      </c>
      <c r="W275" s="4">
        <f>IF(AND(SUMIFS(Investors!$P:$P,Investors!$A:$A,$A275,Investors!$G:$G,$B275)-$B$2&lt;=W$4,SUMIFS(Investors!$P:$P,Investors!$A:$A,$A275,Investors!$G:$G,$B275)-$B$2&gt;V$4),SUMIFS(Investors!$Q:$Q,Investors!$A:$A,$A275,Investors!$G:$G,$B275),0)</f>
        <v>0</v>
      </c>
      <c r="X275" s="4">
        <f>IF(AND(SUMIFS(Investors!$P:$P,Investors!$A:$A,$A275,Investors!$G:$G,$B275)-$B$2&lt;=X$4,SUMIFS(Investors!$P:$P,Investors!$A:$A,$A275,Investors!$G:$G,$B275)-$B$2&gt;W$4),SUMIFS(Investors!$Q:$Q,Investors!$A:$A,$A275,Investors!$G:$G,$B275),0)</f>
        <v>0</v>
      </c>
      <c r="Y275" s="4">
        <f>IF(AND(SUMIFS(Investors!$P:$P,Investors!$A:$A,$A275,Investors!$G:$G,$B275)-$B$2&lt;=Y$4,SUMIFS(Investors!$P:$P,Investors!$A:$A,$A275,Investors!$G:$G,$B275)-$B$2&gt;X$4),SUMIFS(Investors!$Q:$Q,Investors!$A:$A,$A275,Investors!$G:$G,$B275),0)</f>
        <v>0</v>
      </c>
      <c r="Z275" s="4">
        <f>IF(AND(SUMIFS(Investors!$P:$P,Investors!$A:$A,$A275,Investors!$G:$G,$B275)-$B$2&lt;=Z$4,SUMIFS(Investors!$P:$P,Investors!$A:$A,$A275,Investors!$G:$G,$B275)-$B$2&gt;Y$4),SUMIFS(Investors!$Q:$Q,Investors!$A:$A,$A275,Investors!$G:$G,$B275),0)</f>
        <v>0</v>
      </c>
      <c r="AA275" s="4">
        <f>IF(AND(SUMIFS(Investors!$P:$P,Investors!$A:$A,$A275,Investors!$G:$G,$B275)-$B$2&lt;=AA$4,SUMIFS(Investors!$P:$P,Investors!$A:$A,$A275,Investors!$G:$G,$B275)-$B$2&gt;Z$4),SUMIFS(Investors!$Q:$Q,Investors!$A:$A,$A275,Investors!$G:$G,$B275),0)</f>
        <v>0</v>
      </c>
      <c r="AB275" s="4">
        <f>IF(AND(SUMIFS(Investors!$P:$P,Investors!$A:$A,$A275,Investors!$G:$G,$B275)-$B$2&lt;=AB$4,SUMIFS(Investors!$P:$P,Investors!$A:$A,$A275,Investors!$G:$G,$B275)-$B$2&gt;AA$4),SUMIFS(Investors!$Q:$Q,Investors!$A:$A,$A275,Investors!$G:$G,$B275),0)</f>
        <v>0</v>
      </c>
      <c r="AC275" s="4">
        <f>IF(AND(SUMIFS(Investors!$P:$P,Investors!$A:$A,$A275,Investors!$G:$G,$B275)-$B$2&lt;=AC$4,SUMIFS(Investors!$P:$P,Investors!$A:$A,$A275,Investors!$G:$G,$B275)-$B$2&gt;AB$4),SUMIFS(Investors!$Q:$Q,Investors!$A:$A,$A275,Investors!$G:$G,$B275),0)</f>
        <v>0</v>
      </c>
    </row>
    <row r="276" spans="1:29">
      <c r="A276" t="s">
        <v>526</v>
      </c>
      <c r="B276" t="s">
        <v>43</v>
      </c>
      <c r="C276" s="4">
        <f t="shared" si="5"/>
        <v>0</v>
      </c>
      <c r="E276" s="4">
        <f>IF(AND(SUMIFS(Investors!$P:$P,Investors!$A:$A,$A276,Investors!$G:$G,$B276)-$B$2&lt;=E$4,SUMIFS(Investors!$P:$P,Investors!$A:$A,$A276,Investors!$G:$G,$B276)-$B$2&gt;D$4),SUMIFS(Investors!$Q:$Q,Investors!$A:$A,$A276,Investors!$G:$G,$B276),0)</f>
        <v>0</v>
      </c>
      <c r="F276" s="4">
        <f>IF(AND(SUMIFS(Investors!$P:$P,Investors!$A:$A,$A276,Investors!$G:$G,$B276)-$B$2&lt;=F$4,SUMIFS(Investors!$P:$P,Investors!$A:$A,$A276,Investors!$G:$G,$B276)-$B$2&gt;E$4),SUMIFS(Investors!$Q:$Q,Investors!$A:$A,$A276,Investors!$G:$G,$B276),0)</f>
        <v>0</v>
      </c>
      <c r="G276" s="4">
        <f>IF(AND(SUMIFS(Investors!$P:$P,Investors!$A:$A,$A276,Investors!$G:$G,$B276)-$B$2&lt;=G$4,SUMIFS(Investors!$P:$P,Investors!$A:$A,$A276,Investors!$G:$G,$B276)-$B$2&gt;F$4),SUMIFS(Investors!$Q:$Q,Investors!$A:$A,$A276,Investors!$G:$G,$B276),0)</f>
        <v>0</v>
      </c>
      <c r="H276" s="4">
        <f>IF(AND(SUMIFS(Investors!$P:$P,Investors!$A:$A,$A276,Investors!$G:$G,$B276)-$B$2&lt;=H$4,SUMIFS(Investors!$P:$P,Investors!$A:$A,$A276,Investors!$G:$G,$B276)-$B$2&gt;G$4),SUMIFS(Investors!$Q:$Q,Investors!$A:$A,$A276,Investors!$G:$G,$B276),0)</f>
        <v>0</v>
      </c>
      <c r="I276" s="4">
        <f>IF(AND(SUMIFS(Investors!$P:$P,Investors!$A:$A,$A276,Investors!$G:$G,$B276)-$B$2&lt;=I$4,SUMIFS(Investors!$P:$P,Investors!$A:$A,$A276,Investors!$G:$G,$B276)-$B$2&gt;H$4),SUMIFS(Investors!$Q:$Q,Investors!$A:$A,$A276,Investors!$G:$G,$B276),0)</f>
        <v>0</v>
      </c>
      <c r="J276" s="4">
        <f>IF(AND(SUMIFS(Investors!$P:$P,Investors!$A:$A,$A276,Investors!$G:$G,$B276)-$B$2&lt;=J$4,SUMIFS(Investors!$P:$P,Investors!$A:$A,$A276,Investors!$G:$G,$B276)-$B$2&gt;I$4),SUMIFS(Investors!$Q:$Q,Investors!$A:$A,$A276,Investors!$G:$G,$B276),0)</f>
        <v>0</v>
      </c>
      <c r="K276" s="4">
        <f>IF(AND(SUMIFS(Investors!$P:$P,Investors!$A:$A,$A276,Investors!$G:$G,$B276)-$B$2&lt;=K$4,SUMIFS(Investors!$P:$P,Investors!$A:$A,$A276,Investors!$G:$G,$B276)-$B$2&gt;J$4),SUMIFS(Investors!$Q:$Q,Investors!$A:$A,$A276,Investors!$G:$G,$B276),0)</f>
        <v>0</v>
      </c>
      <c r="L276" s="4">
        <f>IF(AND(SUMIFS(Investors!$P:$P,Investors!$A:$A,$A276,Investors!$G:$G,$B276)-$B$2&lt;=L$4,SUMIFS(Investors!$P:$P,Investors!$A:$A,$A276,Investors!$G:$G,$B276)-$B$2&gt;K$4),SUMIFS(Investors!$Q:$Q,Investors!$A:$A,$A276,Investors!$G:$G,$B276),0)</f>
        <v>0</v>
      </c>
      <c r="M276" s="4">
        <f>IF(AND(SUMIFS(Investors!$P:$P,Investors!$A:$A,$A276,Investors!$G:$G,$B276)-$B$2&lt;=M$4,SUMIFS(Investors!$P:$P,Investors!$A:$A,$A276,Investors!$G:$G,$B276)-$B$2&gt;L$4),SUMIFS(Investors!$Q:$Q,Investors!$A:$A,$A276,Investors!$G:$G,$B276),0)</f>
        <v>0</v>
      </c>
      <c r="N276" s="4">
        <f>IF(AND(SUMIFS(Investors!$P:$P,Investors!$A:$A,$A276,Investors!$G:$G,$B276)-$B$2&lt;=N$4,SUMIFS(Investors!$P:$P,Investors!$A:$A,$A276,Investors!$G:$G,$B276)-$B$2&gt;M$4),SUMIFS(Investors!$Q:$Q,Investors!$A:$A,$A276,Investors!$G:$G,$B276),0)</f>
        <v>0</v>
      </c>
      <c r="O276" s="4">
        <f>IF(AND(SUMIFS(Investors!$P:$P,Investors!$A:$A,$A276,Investors!$G:$G,$B276)-$B$2&lt;=O$4,SUMIFS(Investors!$P:$P,Investors!$A:$A,$A276,Investors!$G:$G,$B276)-$B$2&gt;N$4),SUMIFS(Investors!$Q:$Q,Investors!$A:$A,$A276,Investors!$G:$G,$B276),0)</f>
        <v>0</v>
      </c>
      <c r="P276" s="4">
        <f>IF(AND(SUMIFS(Investors!$P:$P,Investors!$A:$A,$A276,Investors!$G:$G,$B276)-$B$2&lt;=P$4,SUMIFS(Investors!$P:$P,Investors!$A:$A,$A276,Investors!$G:$G,$B276)-$B$2&gt;O$4),SUMIFS(Investors!$Q:$Q,Investors!$A:$A,$A276,Investors!$G:$G,$B276),0)</f>
        <v>0</v>
      </c>
      <c r="Q276" s="4">
        <f>IF(AND(SUMIFS(Investors!$P:$P,Investors!$A:$A,$A276,Investors!$G:$G,$B276)-$B$2&lt;=Q$4,SUMIFS(Investors!$P:$P,Investors!$A:$A,$A276,Investors!$G:$G,$B276)-$B$2&gt;P$4),SUMIFS(Investors!$Q:$Q,Investors!$A:$A,$A276,Investors!$G:$G,$B276),0)</f>
        <v>0</v>
      </c>
      <c r="R276" s="4">
        <f>IF(AND(SUMIFS(Investors!$P:$P,Investors!$A:$A,$A276,Investors!$G:$G,$B276)-$B$2&lt;=R$4,SUMIFS(Investors!$P:$P,Investors!$A:$A,$A276,Investors!$G:$G,$B276)-$B$2&gt;Q$4),SUMIFS(Investors!$Q:$Q,Investors!$A:$A,$A276,Investors!$G:$G,$B276),0)</f>
        <v>0</v>
      </c>
      <c r="S276" s="4">
        <f>IF(AND(SUMIFS(Investors!$P:$P,Investors!$A:$A,$A276,Investors!$G:$G,$B276)-$B$2&lt;=S$4,SUMIFS(Investors!$P:$P,Investors!$A:$A,$A276,Investors!$G:$G,$B276)-$B$2&gt;R$4),SUMIFS(Investors!$Q:$Q,Investors!$A:$A,$A276,Investors!$G:$G,$B276),0)</f>
        <v>0</v>
      </c>
      <c r="T276" s="4">
        <f>IF(AND(SUMIFS(Investors!$P:$P,Investors!$A:$A,$A276,Investors!$G:$G,$B276)-$B$2&lt;=T$4,SUMIFS(Investors!$P:$P,Investors!$A:$A,$A276,Investors!$G:$G,$B276)-$B$2&gt;S$4),SUMIFS(Investors!$Q:$Q,Investors!$A:$A,$A276,Investors!$G:$G,$B276),0)</f>
        <v>0</v>
      </c>
      <c r="U276" s="4">
        <f>IF(AND(SUMIFS(Investors!$P:$P,Investors!$A:$A,$A276,Investors!$G:$G,$B276)-$B$2&lt;=U$4,SUMIFS(Investors!$P:$P,Investors!$A:$A,$A276,Investors!$G:$G,$B276)-$B$2&gt;T$4),SUMIFS(Investors!$Q:$Q,Investors!$A:$A,$A276,Investors!$G:$G,$B276),0)</f>
        <v>0</v>
      </c>
      <c r="V276" s="4">
        <f>IF(AND(SUMIFS(Investors!$P:$P,Investors!$A:$A,$A276,Investors!$G:$G,$B276)-$B$2&lt;=V$4,SUMIFS(Investors!$P:$P,Investors!$A:$A,$A276,Investors!$G:$G,$B276)-$B$2&gt;U$4),SUMIFS(Investors!$Q:$Q,Investors!$A:$A,$A276,Investors!$G:$G,$B276),0)</f>
        <v>0</v>
      </c>
      <c r="W276" s="4">
        <f>IF(AND(SUMIFS(Investors!$P:$P,Investors!$A:$A,$A276,Investors!$G:$G,$B276)-$B$2&lt;=W$4,SUMIFS(Investors!$P:$P,Investors!$A:$A,$A276,Investors!$G:$G,$B276)-$B$2&gt;V$4),SUMIFS(Investors!$Q:$Q,Investors!$A:$A,$A276,Investors!$G:$G,$B276),0)</f>
        <v>0</v>
      </c>
      <c r="X276" s="4">
        <f>IF(AND(SUMIFS(Investors!$P:$P,Investors!$A:$A,$A276,Investors!$G:$G,$B276)-$B$2&lt;=X$4,SUMIFS(Investors!$P:$P,Investors!$A:$A,$A276,Investors!$G:$G,$B276)-$B$2&gt;W$4),SUMIFS(Investors!$Q:$Q,Investors!$A:$A,$A276,Investors!$G:$G,$B276),0)</f>
        <v>0</v>
      </c>
      <c r="Y276" s="4">
        <f>IF(AND(SUMIFS(Investors!$P:$P,Investors!$A:$A,$A276,Investors!$G:$G,$B276)-$B$2&lt;=Y$4,SUMIFS(Investors!$P:$P,Investors!$A:$A,$A276,Investors!$G:$G,$B276)-$B$2&gt;X$4),SUMIFS(Investors!$Q:$Q,Investors!$A:$A,$A276,Investors!$G:$G,$B276),0)</f>
        <v>0</v>
      </c>
      <c r="Z276" s="4">
        <f>IF(AND(SUMIFS(Investors!$P:$P,Investors!$A:$A,$A276,Investors!$G:$G,$B276)-$B$2&lt;=Z$4,SUMIFS(Investors!$P:$P,Investors!$A:$A,$A276,Investors!$G:$G,$B276)-$B$2&gt;Y$4),SUMIFS(Investors!$Q:$Q,Investors!$A:$A,$A276,Investors!$G:$G,$B276),0)</f>
        <v>0</v>
      </c>
      <c r="AA276" s="4">
        <f>IF(AND(SUMIFS(Investors!$P:$P,Investors!$A:$A,$A276,Investors!$G:$G,$B276)-$B$2&lt;=AA$4,SUMIFS(Investors!$P:$P,Investors!$A:$A,$A276,Investors!$G:$G,$B276)-$B$2&gt;Z$4),SUMIFS(Investors!$Q:$Q,Investors!$A:$A,$A276,Investors!$G:$G,$B276),0)</f>
        <v>0</v>
      </c>
      <c r="AB276" s="4">
        <f>IF(AND(SUMIFS(Investors!$P:$P,Investors!$A:$A,$A276,Investors!$G:$G,$B276)-$B$2&lt;=AB$4,SUMIFS(Investors!$P:$P,Investors!$A:$A,$A276,Investors!$G:$G,$B276)-$B$2&gt;AA$4),SUMIFS(Investors!$Q:$Q,Investors!$A:$A,$A276,Investors!$G:$G,$B276),0)</f>
        <v>0</v>
      </c>
      <c r="AC276" s="4">
        <f>IF(AND(SUMIFS(Investors!$P:$P,Investors!$A:$A,$A276,Investors!$G:$G,$B276)-$B$2&lt;=AC$4,SUMIFS(Investors!$P:$P,Investors!$A:$A,$A276,Investors!$G:$G,$B276)-$B$2&gt;AB$4),SUMIFS(Investors!$Q:$Q,Investors!$A:$A,$A276,Investors!$G:$G,$B276),0)</f>
        <v>0</v>
      </c>
    </row>
    <row r="277" spans="1:29">
      <c r="A277" t="s">
        <v>526</v>
      </c>
      <c r="B277" t="s">
        <v>197</v>
      </c>
      <c r="C277" s="4">
        <f t="shared" si="5"/>
        <v>129939.72602739726</v>
      </c>
      <c r="E277" s="4">
        <f>IF(AND(SUMIFS(Investors!$P:$P,Investors!$A:$A,$A277,Investors!$G:$G,$B277)-$B$2&lt;=E$4,SUMIFS(Investors!$P:$P,Investors!$A:$A,$A277,Investors!$G:$G,$B277)-$B$2&gt;D$4),SUMIFS(Investors!$Q:$Q,Investors!$A:$A,$A277,Investors!$G:$G,$B277),0)</f>
        <v>0</v>
      </c>
      <c r="F277" s="4">
        <f>IF(AND(SUMIFS(Investors!$P:$P,Investors!$A:$A,$A277,Investors!$G:$G,$B277)-$B$2&lt;=F$4,SUMIFS(Investors!$P:$P,Investors!$A:$A,$A277,Investors!$G:$G,$B277)-$B$2&gt;E$4),SUMIFS(Investors!$Q:$Q,Investors!$A:$A,$A277,Investors!$G:$G,$B277),0)</f>
        <v>0</v>
      </c>
      <c r="G277" s="4">
        <f>IF(AND(SUMIFS(Investors!$P:$P,Investors!$A:$A,$A277,Investors!$G:$G,$B277)-$B$2&lt;=G$4,SUMIFS(Investors!$P:$P,Investors!$A:$A,$A277,Investors!$G:$G,$B277)-$B$2&gt;F$4),SUMIFS(Investors!$Q:$Q,Investors!$A:$A,$A277,Investors!$G:$G,$B277),0)</f>
        <v>0</v>
      </c>
      <c r="H277" s="4">
        <f>IF(AND(SUMIFS(Investors!$P:$P,Investors!$A:$A,$A277,Investors!$G:$G,$B277)-$B$2&lt;=H$4,SUMIFS(Investors!$P:$P,Investors!$A:$A,$A277,Investors!$G:$G,$B277)-$B$2&gt;G$4),SUMIFS(Investors!$Q:$Q,Investors!$A:$A,$A277,Investors!$G:$G,$B277),0)</f>
        <v>0</v>
      </c>
      <c r="I277" s="4">
        <f>IF(AND(SUMIFS(Investors!$P:$P,Investors!$A:$A,$A277,Investors!$G:$G,$B277)-$B$2&lt;=I$4,SUMIFS(Investors!$P:$P,Investors!$A:$A,$A277,Investors!$G:$G,$B277)-$B$2&gt;H$4),SUMIFS(Investors!$Q:$Q,Investors!$A:$A,$A277,Investors!$G:$G,$B277),0)</f>
        <v>0</v>
      </c>
      <c r="J277" s="4">
        <f>IF(AND(SUMIFS(Investors!$P:$P,Investors!$A:$A,$A277,Investors!$G:$G,$B277)-$B$2&lt;=J$4,SUMIFS(Investors!$P:$P,Investors!$A:$A,$A277,Investors!$G:$G,$B277)-$B$2&gt;I$4),SUMIFS(Investors!$Q:$Q,Investors!$A:$A,$A277,Investors!$G:$G,$B277),0)</f>
        <v>0</v>
      </c>
      <c r="K277" s="4">
        <f>IF(AND(SUMIFS(Investors!$P:$P,Investors!$A:$A,$A277,Investors!$G:$G,$B277)-$B$2&lt;=K$4,SUMIFS(Investors!$P:$P,Investors!$A:$A,$A277,Investors!$G:$G,$B277)-$B$2&gt;J$4),SUMIFS(Investors!$Q:$Q,Investors!$A:$A,$A277,Investors!$G:$G,$B277),0)</f>
        <v>129939.72602739726</v>
      </c>
      <c r="L277" s="4">
        <f>IF(AND(SUMIFS(Investors!$P:$P,Investors!$A:$A,$A277,Investors!$G:$G,$B277)-$B$2&lt;=L$4,SUMIFS(Investors!$P:$P,Investors!$A:$A,$A277,Investors!$G:$G,$B277)-$B$2&gt;K$4),SUMIFS(Investors!$Q:$Q,Investors!$A:$A,$A277,Investors!$G:$G,$B277),0)</f>
        <v>0</v>
      </c>
      <c r="M277" s="4">
        <f>IF(AND(SUMIFS(Investors!$P:$P,Investors!$A:$A,$A277,Investors!$G:$G,$B277)-$B$2&lt;=M$4,SUMIFS(Investors!$P:$P,Investors!$A:$A,$A277,Investors!$G:$G,$B277)-$B$2&gt;L$4),SUMIFS(Investors!$Q:$Q,Investors!$A:$A,$A277,Investors!$G:$G,$B277),0)</f>
        <v>0</v>
      </c>
      <c r="N277" s="4">
        <f>IF(AND(SUMIFS(Investors!$P:$P,Investors!$A:$A,$A277,Investors!$G:$G,$B277)-$B$2&lt;=N$4,SUMIFS(Investors!$P:$P,Investors!$A:$A,$A277,Investors!$G:$G,$B277)-$B$2&gt;M$4),SUMIFS(Investors!$Q:$Q,Investors!$A:$A,$A277,Investors!$G:$G,$B277),0)</f>
        <v>0</v>
      </c>
      <c r="O277" s="4">
        <f>IF(AND(SUMIFS(Investors!$P:$P,Investors!$A:$A,$A277,Investors!$G:$G,$B277)-$B$2&lt;=O$4,SUMIFS(Investors!$P:$P,Investors!$A:$A,$A277,Investors!$G:$G,$B277)-$B$2&gt;N$4),SUMIFS(Investors!$Q:$Q,Investors!$A:$A,$A277,Investors!$G:$G,$B277),0)</f>
        <v>0</v>
      </c>
      <c r="P277" s="4">
        <f>IF(AND(SUMIFS(Investors!$P:$P,Investors!$A:$A,$A277,Investors!$G:$G,$B277)-$B$2&lt;=P$4,SUMIFS(Investors!$P:$P,Investors!$A:$A,$A277,Investors!$G:$G,$B277)-$B$2&gt;O$4),SUMIFS(Investors!$Q:$Q,Investors!$A:$A,$A277,Investors!$G:$G,$B277),0)</f>
        <v>0</v>
      </c>
      <c r="Q277" s="4">
        <f>IF(AND(SUMIFS(Investors!$P:$P,Investors!$A:$A,$A277,Investors!$G:$G,$B277)-$B$2&lt;=Q$4,SUMIFS(Investors!$P:$P,Investors!$A:$A,$A277,Investors!$G:$G,$B277)-$B$2&gt;P$4),SUMIFS(Investors!$Q:$Q,Investors!$A:$A,$A277,Investors!$G:$G,$B277),0)</f>
        <v>0</v>
      </c>
      <c r="R277" s="4">
        <f>IF(AND(SUMIFS(Investors!$P:$P,Investors!$A:$A,$A277,Investors!$G:$G,$B277)-$B$2&lt;=R$4,SUMIFS(Investors!$P:$P,Investors!$A:$A,$A277,Investors!$G:$G,$B277)-$B$2&gt;Q$4),SUMIFS(Investors!$Q:$Q,Investors!$A:$A,$A277,Investors!$G:$G,$B277),0)</f>
        <v>0</v>
      </c>
      <c r="S277" s="4">
        <f>IF(AND(SUMIFS(Investors!$P:$P,Investors!$A:$A,$A277,Investors!$G:$G,$B277)-$B$2&lt;=S$4,SUMIFS(Investors!$P:$P,Investors!$A:$A,$A277,Investors!$G:$G,$B277)-$B$2&gt;R$4),SUMIFS(Investors!$Q:$Q,Investors!$A:$A,$A277,Investors!$G:$G,$B277),0)</f>
        <v>0</v>
      </c>
      <c r="T277" s="4">
        <f>IF(AND(SUMIFS(Investors!$P:$P,Investors!$A:$A,$A277,Investors!$G:$G,$B277)-$B$2&lt;=T$4,SUMIFS(Investors!$P:$P,Investors!$A:$A,$A277,Investors!$G:$G,$B277)-$B$2&gt;S$4),SUMIFS(Investors!$Q:$Q,Investors!$A:$A,$A277,Investors!$G:$G,$B277),0)</f>
        <v>0</v>
      </c>
      <c r="U277" s="4">
        <f>IF(AND(SUMIFS(Investors!$P:$P,Investors!$A:$A,$A277,Investors!$G:$G,$B277)-$B$2&lt;=U$4,SUMIFS(Investors!$P:$P,Investors!$A:$A,$A277,Investors!$G:$G,$B277)-$B$2&gt;T$4),SUMIFS(Investors!$Q:$Q,Investors!$A:$A,$A277,Investors!$G:$G,$B277),0)</f>
        <v>0</v>
      </c>
      <c r="V277" s="4">
        <f>IF(AND(SUMIFS(Investors!$P:$P,Investors!$A:$A,$A277,Investors!$G:$G,$B277)-$B$2&lt;=V$4,SUMIFS(Investors!$P:$P,Investors!$A:$A,$A277,Investors!$G:$G,$B277)-$B$2&gt;U$4),SUMIFS(Investors!$Q:$Q,Investors!$A:$A,$A277,Investors!$G:$G,$B277),0)</f>
        <v>0</v>
      </c>
      <c r="W277" s="4">
        <f>IF(AND(SUMIFS(Investors!$P:$P,Investors!$A:$A,$A277,Investors!$G:$G,$B277)-$B$2&lt;=W$4,SUMIFS(Investors!$P:$P,Investors!$A:$A,$A277,Investors!$G:$G,$B277)-$B$2&gt;V$4),SUMIFS(Investors!$Q:$Q,Investors!$A:$A,$A277,Investors!$G:$G,$B277),0)</f>
        <v>0</v>
      </c>
      <c r="X277" s="4">
        <f>IF(AND(SUMIFS(Investors!$P:$P,Investors!$A:$A,$A277,Investors!$G:$G,$B277)-$B$2&lt;=X$4,SUMIFS(Investors!$P:$P,Investors!$A:$A,$A277,Investors!$G:$G,$B277)-$B$2&gt;W$4),SUMIFS(Investors!$Q:$Q,Investors!$A:$A,$A277,Investors!$G:$G,$B277),0)</f>
        <v>0</v>
      </c>
      <c r="Y277" s="4">
        <f>IF(AND(SUMIFS(Investors!$P:$P,Investors!$A:$A,$A277,Investors!$G:$G,$B277)-$B$2&lt;=Y$4,SUMIFS(Investors!$P:$P,Investors!$A:$A,$A277,Investors!$G:$G,$B277)-$B$2&gt;X$4),SUMIFS(Investors!$Q:$Q,Investors!$A:$A,$A277,Investors!$G:$G,$B277),0)</f>
        <v>0</v>
      </c>
      <c r="Z277" s="4">
        <f>IF(AND(SUMIFS(Investors!$P:$P,Investors!$A:$A,$A277,Investors!$G:$G,$B277)-$B$2&lt;=Z$4,SUMIFS(Investors!$P:$P,Investors!$A:$A,$A277,Investors!$G:$G,$B277)-$B$2&gt;Y$4),SUMIFS(Investors!$Q:$Q,Investors!$A:$A,$A277,Investors!$G:$G,$B277),0)</f>
        <v>0</v>
      </c>
      <c r="AA277" s="4">
        <f>IF(AND(SUMIFS(Investors!$P:$P,Investors!$A:$A,$A277,Investors!$G:$G,$B277)-$B$2&lt;=AA$4,SUMIFS(Investors!$P:$P,Investors!$A:$A,$A277,Investors!$G:$G,$B277)-$B$2&gt;Z$4),SUMIFS(Investors!$Q:$Q,Investors!$A:$A,$A277,Investors!$G:$G,$B277),0)</f>
        <v>0</v>
      </c>
      <c r="AB277" s="4">
        <f>IF(AND(SUMIFS(Investors!$P:$P,Investors!$A:$A,$A277,Investors!$G:$G,$B277)-$B$2&lt;=AB$4,SUMIFS(Investors!$P:$P,Investors!$A:$A,$A277,Investors!$G:$G,$B277)-$B$2&gt;AA$4),SUMIFS(Investors!$Q:$Q,Investors!$A:$A,$A277,Investors!$G:$G,$B277),0)</f>
        <v>0</v>
      </c>
      <c r="AC277" s="4">
        <f>IF(AND(SUMIFS(Investors!$P:$P,Investors!$A:$A,$A277,Investors!$G:$G,$B277)-$B$2&lt;=AC$4,SUMIFS(Investors!$P:$P,Investors!$A:$A,$A277,Investors!$G:$G,$B277)-$B$2&gt;AB$4),SUMIFS(Investors!$Q:$Q,Investors!$A:$A,$A277,Investors!$G:$G,$B277),0)</f>
        <v>0</v>
      </c>
    </row>
    <row r="278" spans="1:29">
      <c r="A278" t="s">
        <v>529</v>
      </c>
      <c r="B278" t="s">
        <v>53</v>
      </c>
      <c r="C278" s="4">
        <f t="shared" si="5"/>
        <v>0</v>
      </c>
      <c r="E278" s="4">
        <f>IF(AND(SUMIFS(Investors!$P:$P,Investors!$A:$A,$A278,Investors!$G:$G,$B278)-$B$2&lt;=E$4,SUMIFS(Investors!$P:$P,Investors!$A:$A,$A278,Investors!$G:$G,$B278)-$B$2&gt;D$4),SUMIFS(Investors!$Q:$Q,Investors!$A:$A,$A278,Investors!$G:$G,$B278),0)</f>
        <v>0</v>
      </c>
      <c r="F278" s="4">
        <f>IF(AND(SUMIFS(Investors!$P:$P,Investors!$A:$A,$A278,Investors!$G:$G,$B278)-$B$2&lt;=F$4,SUMIFS(Investors!$P:$P,Investors!$A:$A,$A278,Investors!$G:$G,$B278)-$B$2&gt;E$4),SUMIFS(Investors!$Q:$Q,Investors!$A:$A,$A278,Investors!$G:$G,$B278),0)</f>
        <v>0</v>
      </c>
      <c r="G278" s="4">
        <f>IF(AND(SUMIFS(Investors!$P:$P,Investors!$A:$A,$A278,Investors!$G:$G,$B278)-$B$2&lt;=G$4,SUMIFS(Investors!$P:$P,Investors!$A:$A,$A278,Investors!$G:$G,$B278)-$B$2&gt;F$4),SUMIFS(Investors!$Q:$Q,Investors!$A:$A,$A278,Investors!$G:$G,$B278),0)</f>
        <v>0</v>
      </c>
      <c r="H278" s="4">
        <f>IF(AND(SUMIFS(Investors!$P:$P,Investors!$A:$A,$A278,Investors!$G:$G,$B278)-$B$2&lt;=H$4,SUMIFS(Investors!$P:$P,Investors!$A:$A,$A278,Investors!$G:$G,$B278)-$B$2&gt;G$4),SUMIFS(Investors!$Q:$Q,Investors!$A:$A,$A278,Investors!$G:$G,$B278),0)</f>
        <v>0</v>
      </c>
      <c r="I278" s="4">
        <f>IF(AND(SUMIFS(Investors!$P:$P,Investors!$A:$A,$A278,Investors!$G:$G,$B278)-$B$2&lt;=I$4,SUMIFS(Investors!$P:$P,Investors!$A:$A,$A278,Investors!$G:$G,$B278)-$B$2&gt;H$4),SUMIFS(Investors!$Q:$Q,Investors!$A:$A,$A278,Investors!$G:$G,$B278),0)</f>
        <v>0</v>
      </c>
      <c r="J278" s="4">
        <f>IF(AND(SUMIFS(Investors!$P:$P,Investors!$A:$A,$A278,Investors!$G:$G,$B278)-$B$2&lt;=J$4,SUMIFS(Investors!$P:$P,Investors!$A:$A,$A278,Investors!$G:$G,$B278)-$B$2&gt;I$4),SUMIFS(Investors!$Q:$Q,Investors!$A:$A,$A278,Investors!$G:$G,$B278),0)</f>
        <v>0</v>
      </c>
      <c r="K278" s="4">
        <f>IF(AND(SUMIFS(Investors!$P:$P,Investors!$A:$A,$A278,Investors!$G:$G,$B278)-$B$2&lt;=K$4,SUMIFS(Investors!$P:$P,Investors!$A:$A,$A278,Investors!$G:$G,$B278)-$B$2&gt;J$4),SUMIFS(Investors!$Q:$Q,Investors!$A:$A,$A278,Investors!$G:$G,$B278),0)</f>
        <v>0</v>
      </c>
      <c r="L278" s="4">
        <f>IF(AND(SUMIFS(Investors!$P:$P,Investors!$A:$A,$A278,Investors!$G:$G,$B278)-$B$2&lt;=L$4,SUMIFS(Investors!$P:$P,Investors!$A:$A,$A278,Investors!$G:$G,$B278)-$B$2&gt;K$4),SUMIFS(Investors!$Q:$Q,Investors!$A:$A,$A278,Investors!$G:$G,$B278),0)</f>
        <v>0</v>
      </c>
      <c r="M278" s="4">
        <f>IF(AND(SUMIFS(Investors!$P:$P,Investors!$A:$A,$A278,Investors!$G:$G,$B278)-$B$2&lt;=M$4,SUMIFS(Investors!$P:$P,Investors!$A:$A,$A278,Investors!$G:$G,$B278)-$B$2&gt;L$4),SUMIFS(Investors!$Q:$Q,Investors!$A:$A,$A278,Investors!$G:$G,$B278),0)</f>
        <v>0</v>
      </c>
      <c r="N278" s="4">
        <f>IF(AND(SUMIFS(Investors!$P:$P,Investors!$A:$A,$A278,Investors!$G:$G,$B278)-$B$2&lt;=N$4,SUMIFS(Investors!$P:$P,Investors!$A:$A,$A278,Investors!$G:$G,$B278)-$B$2&gt;M$4),SUMIFS(Investors!$Q:$Q,Investors!$A:$A,$A278,Investors!$G:$G,$B278),0)</f>
        <v>0</v>
      </c>
      <c r="O278" s="4">
        <f>IF(AND(SUMIFS(Investors!$P:$P,Investors!$A:$A,$A278,Investors!$G:$G,$B278)-$B$2&lt;=O$4,SUMIFS(Investors!$P:$P,Investors!$A:$A,$A278,Investors!$G:$G,$B278)-$B$2&gt;N$4),SUMIFS(Investors!$Q:$Q,Investors!$A:$A,$A278,Investors!$G:$G,$B278),0)</f>
        <v>0</v>
      </c>
      <c r="P278" s="4">
        <f>IF(AND(SUMIFS(Investors!$P:$P,Investors!$A:$A,$A278,Investors!$G:$G,$B278)-$B$2&lt;=P$4,SUMIFS(Investors!$P:$P,Investors!$A:$A,$A278,Investors!$G:$G,$B278)-$B$2&gt;O$4),SUMIFS(Investors!$Q:$Q,Investors!$A:$A,$A278,Investors!$G:$G,$B278),0)</f>
        <v>0</v>
      </c>
      <c r="Q278" s="4">
        <f>IF(AND(SUMIFS(Investors!$P:$P,Investors!$A:$A,$A278,Investors!$G:$G,$B278)-$B$2&lt;=Q$4,SUMIFS(Investors!$P:$P,Investors!$A:$A,$A278,Investors!$G:$G,$B278)-$B$2&gt;P$4),SUMIFS(Investors!$Q:$Q,Investors!$A:$A,$A278,Investors!$G:$G,$B278),0)</f>
        <v>0</v>
      </c>
      <c r="R278" s="4">
        <f>IF(AND(SUMIFS(Investors!$P:$P,Investors!$A:$A,$A278,Investors!$G:$G,$B278)-$B$2&lt;=R$4,SUMIFS(Investors!$P:$P,Investors!$A:$A,$A278,Investors!$G:$G,$B278)-$B$2&gt;Q$4),SUMIFS(Investors!$Q:$Q,Investors!$A:$A,$A278,Investors!$G:$G,$B278),0)</f>
        <v>0</v>
      </c>
      <c r="S278" s="4">
        <f>IF(AND(SUMIFS(Investors!$P:$P,Investors!$A:$A,$A278,Investors!$G:$G,$B278)-$B$2&lt;=S$4,SUMIFS(Investors!$P:$P,Investors!$A:$A,$A278,Investors!$G:$G,$B278)-$B$2&gt;R$4),SUMIFS(Investors!$Q:$Q,Investors!$A:$A,$A278,Investors!$G:$G,$B278),0)</f>
        <v>0</v>
      </c>
      <c r="T278" s="4">
        <f>IF(AND(SUMIFS(Investors!$P:$P,Investors!$A:$A,$A278,Investors!$G:$G,$B278)-$B$2&lt;=T$4,SUMIFS(Investors!$P:$P,Investors!$A:$A,$A278,Investors!$G:$G,$B278)-$B$2&gt;S$4),SUMIFS(Investors!$Q:$Q,Investors!$A:$A,$A278,Investors!$G:$G,$B278),0)</f>
        <v>0</v>
      </c>
      <c r="U278" s="4">
        <f>IF(AND(SUMIFS(Investors!$P:$P,Investors!$A:$A,$A278,Investors!$G:$G,$B278)-$B$2&lt;=U$4,SUMIFS(Investors!$P:$P,Investors!$A:$A,$A278,Investors!$G:$G,$B278)-$B$2&gt;T$4),SUMIFS(Investors!$Q:$Q,Investors!$A:$A,$A278,Investors!$G:$G,$B278),0)</f>
        <v>0</v>
      </c>
      <c r="V278" s="4">
        <f>IF(AND(SUMIFS(Investors!$P:$P,Investors!$A:$A,$A278,Investors!$G:$G,$B278)-$B$2&lt;=V$4,SUMIFS(Investors!$P:$P,Investors!$A:$A,$A278,Investors!$G:$G,$B278)-$B$2&gt;U$4),SUMIFS(Investors!$Q:$Q,Investors!$A:$A,$A278,Investors!$G:$G,$B278),0)</f>
        <v>0</v>
      </c>
      <c r="W278" s="4">
        <f>IF(AND(SUMIFS(Investors!$P:$P,Investors!$A:$A,$A278,Investors!$G:$G,$B278)-$B$2&lt;=W$4,SUMIFS(Investors!$P:$P,Investors!$A:$A,$A278,Investors!$G:$G,$B278)-$B$2&gt;V$4),SUMIFS(Investors!$Q:$Q,Investors!$A:$A,$A278,Investors!$G:$G,$B278),0)</f>
        <v>0</v>
      </c>
      <c r="X278" s="4">
        <f>IF(AND(SUMIFS(Investors!$P:$P,Investors!$A:$A,$A278,Investors!$G:$G,$B278)-$B$2&lt;=X$4,SUMIFS(Investors!$P:$P,Investors!$A:$A,$A278,Investors!$G:$G,$B278)-$B$2&gt;W$4),SUMIFS(Investors!$Q:$Q,Investors!$A:$A,$A278,Investors!$G:$G,$B278),0)</f>
        <v>0</v>
      </c>
      <c r="Y278" s="4">
        <f>IF(AND(SUMIFS(Investors!$P:$P,Investors!$A:$A,$A278,Investors!$G:$G,$B278)-$B$2&lt;=Y$4,SUMIFS(Investors!$P:$P,Investors!$A:$A,$A278,Investors!$G:$G,$B278)-$B$2&gt;X$4),SUMIFS(Investors!$Q:$Q,Investors!$A:$A,$A278,Investors!$G:$G,$B278),0)</f>
        <v>0</v>
      </c>
      <c r="Z278" s="4">
        <f>IF(AND(SUMIFS(Investors!$P:$P,Investors!$A:$A,$A278,Investors!$G:$G,$B278)-$B$2&lt;=Z$4,SUMIFS(Investors!$P:$P,Investors!$A:$A,$A278,Investors!$G:$G,$B278)-$B$2&gt;Y$4),SUMIFS(Investors!$Q:$Q,Investors!$A:$A,$A278,Investors!$G:$G,$B278),0)</f>
        <v>0</v>
      </c>
      <c r="AA278" s="4">
        <f>IF(AND(SUMIFS(Investors!$P:$P,Investors!$A:$A,$A278,Investors!$G:$G,$B278)-$B$2&lt;=AA$4,SUMIFS(Investors!$P:$P,Investors!$A:$A,$A278,Investors!$G:$G,$B278)-$B$2&gt;Z$4),SUMIFS(Investors!$Q:$Q,Investors!$A:$A,$A278,Investors!$G:$G,$B278),0)</f>
        <v>0</v>
      </c>
      <c r="AB278" s="4">
        <f>IF(AND(SUMIFS(Investors!$P:$P,Investors!$A:$A,$A278,Investors!$G:$G,$B278)-$B$2&lt;=AB$4,SUMIFS(Investors!$P:$P,Investors!$A:$A,$A278,Investors!$G:$G,$B278)-$B$2&gt;AA$4),SUMIFS(Investors!$Q:$Q,Investors!$A:$A,$A278,Investors!$G:$G,$B278),0)</f>
        <v>0</v>
      </c>
      <c r="AC278" s="4">
        <f>IF(AND(SUMIFS(Investors!$P:$P,Investors!$A:$A,$A278,Investors!$G:$G,$B278)-$B$2&lt;=AC$4,SUMIFS(Investors!$P:$P,Investors!$A:$A,$A278,Investors!$G:$G,$B278)-$B$2&gt;AB$4),SUMIFS(Investors!$Q:$Q,Investors!$A:$A,$A278,Investors!$G:$G,$B278),0)</f>
        <v>0</v>
      </c>
    </row>
    <row r="279" spans="1:29">
      <c r="A279" t="s">
        <v>529</v>
      </c>
      <c r="B279" t="s">
        <v>62</v>
      </c>
      <c r="C279" s="4">
        <f t="shared" si="5"/>
        <v>0</v>
      </c>
      <c r="E279" s="4">
        <f>IF(AND(SUMIFS(Investors!$P:$P,Investors!$A:$A,$A279,Investors!$G:$G,$B279)-$B$2&lt;=E$4,SUMIFS(Investors!$P:$P,Investors!$A:$A,$A279,Investors!$G:$G,$B279)-$B$2&gt;D$4),SUMIFS(Investors!$Q:$Q,Investors!$A:$A,$A279,Investors!$G:$G,$B279),0)</f>
        <v>0</v>
      </c>
      <c r="F279" s="4">
        <f>IF(AND(SUMIFS(Investors!$P:$P,Investors!$A:$A,$A279,Investors!$G:$G,$B279)-$B$2&lt;=F$4,SUMIFS(Investors!$P:$P,Investors!$A:$A,$A279,Investors!$G:$G,$B279)-$B$2&gt;E$4),SUMIFS(Investors!$Q:$Q,Investors!$A:$A,$A279,Investors!$G:$G,$B279),0)</f>
        <v>0</v>
      </c>
      <c r="G279" s="4">
        <f>IF(AND(SUMIFS(Investors!$P:$P,Investors!$A:$A,$A279,Investors!$G:$G,$B279)-$B$2&lt;=G$4,SUMIFS(Investors!$P:$P,Investors!$A:$A,$A279,Investors!$G:$G,$B279)-$B$2&gt;F$4),SUMIFS(Investors!$Q:$Q,Investors!$A:$A,$A279,Investors!$G:$G,$B279),0)</f>
        <v>0</v>
      </c>
      <c r="H279" s="4">
        <f>IF(AND(SUMIFS(Investors!$P:$P,Investors!$A:$A,$A279,Investors!$G:$G,$B279)-$B$2&lt;=H$4,SUMIFS(Investors!$P:$P,Investors!$A:$A,$A279,Investors!$G:$G,$B279)-$B$2&gt;G$4),SUMIFS(Investors!$Q:$Q,Investors!$A:$A,$A279,Investors!$G:$G,$B279),0)</f>
        <v>0</v>
      </c>
      <c r="I279" s="4">
        <f>IF(AND(SUMIFS(Investors!$P:$P,Investors!$A:$A,$A279,Investors!$G:$G,$B279)-$B$2&lt;=I$4,SUMIFS(Investors!$P:$P,Investors!$A:$A,$A279,Investors!$G:$G,$B279)-$B$2&gt;H$4),SUMIFS(Investors!$Q:$Q,Investors!$A:$A,$A279,Investors!$G:$G,$B279),0)</f>
        <v>0</v>
      </c>
      <c r="J279" s="4">
        <f>IF(AND(SUMIFS(Investors!$P:$P,Investors!$A:$A,$A279,Investors!$G:$G,$B279)-$B$2&lt;=J$4,SUMIFS(Investors!$P:$P,Investors!$A:$A,$A279,Investors!$G:$G,$B279)-$B$2&gt;I$4),SUMIFS(Investors!$Q:$Q,Investors!$A:$A,$A279,Investors!$G:$G,$B279),0)</f>
        <v>0</v>
      </c>
      <c r="K279" s="4">
        <f>IF(AND(SUMIFS(Investors!$P:$P,Investors!$A:$A,$A279,Investors!$G:$G,$B279)-$B$2&lt;=K$4,SUMIFS(Investors!$P:$P,Investors!$A:$A,$A279,Investors!$G:$G,$B279)-$B$2&gt;J$4),SUMIFS(Investors!$Q:$Q,Investors!$A:$A,$A279,Investors!$G:$G,$B279),0)</f>
        <v>0</v>
      </c>
      <c r="L279" s="4">
        <f>IF(AND(SUMIFS(Investors!$P:$P,Investors!$A:$A,$A279,Investors!$G:$G,$B279)-$B$2&lt;=L$4,SUMIFS(Investors!$P:$P,Investors!$A:$A,$A279,Investors!$G:$G,$B279)-$B$2&gt;K$4),SUMIFS(Investors!$Q:$Q,Investors!$A:$A,$A279,Investors!$G:$G,$B279),0)</f>
        <v>0</v>
      </c>
      <c r="M279" s="4">
        <f>IF(AND(SUMIFS(Investors!$P:$P,Investors!$A:$A,$A279,Investors!$G:$G,$B279)-$B$2&lt;=M$4,SUMIFS(Investors!$P:$P,Investors!$A:$A,$A279,Investors!$G:$G,$B279)-$B$2&gt;L$4),SUMIFS(Investors!$Q:$Q,Investors!$A:$A,$A279,Investors!$G:$G,$B279),0)</f>
        <v>0</v>
      </c>
      <c r="N279" s="4">
        <f>IF(AND(SUMIFS(Investors!$P:$P,Investors!$A:$A,$A279,Investors!$G:$G,$B279)-$B$2&lt;=N$4,SUMIFS(Investors!$P:$P,Investors!$A:$A,$A279,Investors!$G:$G,$B279)-$B$2&gt;M$4),SUMIFS(Investors!$Q:$Q,Investors!$A:$A,$A279,Investors!$G:$G,$B279),0)</f>
        <v>0</v>
      </c>
      <c r="O279" s="4">
        <f>IF(AND(SUMIFS(Investors!$P:$P,Investors!$A:$A,$A279,Investors!$G:$G,$B279)-$B$2&lt;=O$4,SUMIFS(Investors!$P:$P,Investors!$A:$A,$A279,Investors!$G:$G,$B279)-$B$2&gt;N$4),SUMIFS(Investors!$Q:$Q,Investors!$A:$A,$A279,Investors!$G:$G,$B279),0)</f>
        <v>0</v>
      </c>
      <c r="P279" s="4">
        <f>IF(AND(SUMIFS(Investors!$P:$P,Investors!$A:$A,$A279,Investors!$G:$G,$B279)-$B$2&lt;=P$4,SUMIFS(Investors!$P:$P,Investors!$A:$A,$A279,Investors!$G:$G,$B279)-$B$2&gt;O$4),SUMIFS(Investors!$Q:$Q,Investors!$A:$A,$A279,Investors!$G:$G,$B279),0)</f>
        <v>0</v>
      </c>
      <c r="Q279" s="4">
        <f>IF(AND(SUMIFS(Investors!$P:$P,Investors!$A:$A,$A279,Investors!$G:$G,$B279)-$B$2&lt;=Q$4,SUMIFS(Investors!$P:$P,Investors!$A:$A,$A279,Investors!$G:$G,$B279)-$B$2&gt;P$4),SUMIFS(Investors!$Q:$Q,Investors!$A:$A,$A279,Investors!$G:$G,$B279),0)</f>
        <v>0</v>
      </c>
      <c r="R279" s="4">
        <f>IF(AND(SUMIFS(Investors!$P:$P,Investors!$A:$A,$A279,Investors!$G:$G,$B279)-$B$2&lt;=R$4,SUMIFS(Investors!$P:$P,Investors!$A:$A,$A279,Investors!$G:$G,$B279)-$B$2&gt;Q$4),SUMIFS(Investors!$Q:$Q,Investors!$A:$A,$A279,Investors!$G:$G,$B279),0)</f>
        <v>0</v>
      </c>
      <c r="S279" s="4">
        <f>IF(AND(SUMIFS(Investors!$P:$P,Investors!$A:$A,$A279,Investors!$G:$G,$B279)-$B$2&lt;=S$4,SUMIFS(Investors!$P:$P,Investors!$A:$A,$A279,Investors!$G:$G,$B279)-$B$2&gt;R$4),SUMIFS(Investors!$Q:$Q,Investors!$A:$A,$A279,Investors!$G:$G,$B279),0)</f>
        <v>0</v>
      </c>
      <c r="T279" s="4">
        <f>IF(AND(SUMIFS(Investors!$P:$P,Investors!$A:$A,$A279,Investors!$G:$G,$B279)-$B$2&lt;=T$4,SUMIFS(Investors!$P:$P,Investors!$A:$A,$A279,Investors!$G:$G,$B279)-$B$2&gt;S$4),SUMIFS(Investors!$Q:$Q,Investors!$A:$A,$A279,Investors!$G:$G,$B279),0)</f>
        <v>0</v>
      </c>
      <c r="U279" s="4">
        <f>IF(AND(SUMIFS(Investors!$P:$P,Investors!$A:$A,$A279,Investors!$G:$G,$B279)-$B$2&lt;=U$4,SUMIFS(Investors!$P:$P,Investors!$A:$A,$A279,Investors!$G:$G,$B279)-$B$2&gt;T$4),SUMIFS(Investors!$Q:$Q,Investors!$A:$A,$A279,Investors!$G:$G,$B279),0)</f>
        <v>0</v>
      </c>
      <c r="V279" s="4">
        <f>IF(AND(SUMIFS(Investors!$P:$P,Investors!$A:$A,$A279,Investors!$G:$G,$B279)-$B$2&lt;=V$4,SUMIFS(Investors!$P:$P,Investors!$A:$A,$A279,Investors!$G:$G,$B279)-$B$2&gt;U$4),SUMIFS(Investors!$Q:$Q,Investors!$A:$A,$A279,Investors!$G:$G,$B279),0)</f>
        <v>0</v>
      </c>
      <c r="W279" s="4">
        <f>IF(AND(SUMIFS(Investors!$P:$P,Investors!$A:$A,$A279,Investors!$G:$G,$B279)-$B$2&lt;=W$4,SUMIFS(Investors!$P:$P,Investors!$A:$A,$A279,Investors!$G:$G,$B279)-$B$2&gt;V$4),SUMIFS(Investors!$Q:$Q,Investors!$A:$A,$A279,Investors!$G:$G,$B279),0)</f>
        <v>0</v>
      </c>
      <c r="X279" s="4">
        <f>IF(AND(SUMIFS(Investors!$P:$P,Investors!$A:$A,$A279,Investors!$G:$G,$B279)-$B$2&lt;=X$4,SUMIFS(Investors!$P:$P,Investors!$A:$A,$A279,Investors!$G:$G,$B279)-$B$2&gt;W$4),SUMIFS(Investors!$Q:$Q,Investors!$A:$A,$A279,Investors!$G:$G,$B279),0)</f>
        <v>0</v>
      </c>
      <c r="Y279" s="4">
        <f>IF(AND(SUMIFS(Investors!$P:$P,Investors!$A:$A,$A279,Investors!$G:$G,$B279)-$B$2&lt;=Y$4,SUMIFS(Investors!$P:$P,Investors!$A:$A,$A279,Investors!$G:$G,$B279)-$B$2&gt;X$4),SUMIFS(Investors!$Q:$Q,Investors!$A:$A,$A279,Investors!$G:$G,$B279),0)</f>
        <v>0</v>
      </c>
      <c r="Z279" s="4">
        <f>IF(AND(SUMIFS(Investors!$P:$P,Investors!$A:$A,$A279,Investors!$G:$G,$B279)-$B$2&lt;=Z$4,SUMIFS(Investors!$P:$P,Investors!$A:$A,$A279,Investors!$G:$G,$B279)-$B$2&gt;Y$4),SUMIFS(Investors!$Q:$Q,Investors!$A:$A,$A279,Investors!$G:$G,$B279),0)</f>
        <v>0</v>
      </c>
      <c r="AA279" s="4">
        <f>IF(AND(SUMIFS(Investors!$P:$P,Investors!$A:$A,$A279,Investors!$G:$G,$B279)-$B$2&lt;=AA$4,SUMIFS(Investors!$P:$P,Investors!$A:$A,$A279,Investors!$G:$G,$B279)-$B$2&gt;Z$4),SUMIFS(Investors!$Q:$Q,Investors!$A:$A,$A279,Investors!$G:$G,$B279),0)</f>
        <v>0</v>
      </c>
      <c r="AB279" s="4">
        <f>IF(AND(SUMIFS(Investors!$P:$P,Investors!$A:$A,$A279,Investors!$G:$G,$B279)-$B$2&lt;=AB$4,SUMIFS(Investors!$P:$P,Investors!$A:$A,$A279,Investors!$G:$G,$B279)-$B$2&gt;AA$4),SUMIFS(Investors!$Q:$Q,Investors!$A:$A,$A279,Investors!$G:$G,$B279),0)</f>
        <v>0</v>
      </c>
      <c r="AC279" s="4">
        <f>IF(AND(SUMIFS(Investors!$P:$P,Investors!$A:$A,$A279,Investors!$G:$G,$B279)-$B$2&lt;=AC$4,SUMIFS(Investors!$P:$P,Investors!$A:$A,$A279,Investors!$G:$G,$B279)-$B$2&gt;AB$4),SUMIFS(Investors!$Q:$Q,Investors!$A:$A,$A279,Investors!$G:$G,$B279),0)</f>
        <v>0</v>
      </c>
    </row>
    <row r="280" spans="1:29">
      <c r="A280" t="s">
        <v>532</v>
      </c>
      <c r="B280" t="s">
        <v>58</v>
      </c>
      <c r="C280" s="4">
        <f t="shared" si="5"/>
        <v>0</v>
      </c>
      <c r="E280" s="4">
        <f>IF(AND(SUMIFS(Investors!$P:$P,Investors!$A:$A,$A280,Investors!$G:$G,$B280)-$B$2&lt;=E$4,SUMIFS(Investors!$P:$P,Investors!$A:$A,$A280,Investors!$G:$G,$B280)-$B$2&gt;D$4),SUMIFS(Investors!$Q:$Q,Investors!$A:$A,$A280,Investors!$G:$G,$B280),0)</f>
        <v>0</v>
      </c>
      <c r="F280" s="4">
        <f>IF(AND(SUMIFS(Investors!$P:$P,Investors!$A:$A,$A280,Investors!$G:$G,$B280)-$B$2&lt;=F$4,SUMIFS(Investors!$P:$P,Investors!$A:$A,$A280,Investors!$G:$G,$B280)-$B$2&gt;E$4),SUMIFS(Investors!$Q:$Q,Investors!$A:$A,$A280,Investors!$G:$G,$B280),0)</f>
        <v>0</v>
      </c>
      <c r="G280" s="4">
        <f>IF(AND(SUMIFS(Investors!$P:$P,Investors!$A:$A,$A280,Investors!$G:$G,$B280)-$B$2&lt;=G$4,SUMIFS(Investors!$P:$P,Investors!$A:$A,$A280,Investors!$G:$G,$B280)-$B$2&gt;F$4),SUMIFS(Investors!$Q:$Q,Investors!$A:$A,$A280,Investors!$G:$G,$B280),0)</f>
        <v>0</v>
      </c>
      <c r="H280" s="4">
        <f>IF(AND(SUMIFS(Investors!$P:$P,Investors!$A:$A,$A280,Investors!$G:$G,$B280)-$B$2&lt;=H$4,SUMIFS(Investors!$P:$P,Investors!$A:$A,$A280,Investors!$G:$G,$B280)-$B$2&gt;G$4),SUMIFS(Investors!$Q:$Q,Investors!$A:$A,$A280,Investors!$G:$G,$B280),0)</f>
        <v>0</v>
      </c>
      <c r="I280" s="4">
        <f>IF(AND(SUMIFS(Investors!$P:$P,Investors!$A:$A,$A280,Investors!$G:$G,$B280)-$B$2&lt;=I$4,SUMIFS(Investors!$P:$P,Investors!$A:$A,$A280,Investors!$G:$G,$B280)-$B$2&gt;H$4),SUMIFS(Investors!$Q:$Q,Investors!$A:$A,$A280,Investors!$G:$G,$B280),0)</f>
        <v>0</v>
      </c>
      <c r="J280" s="4">
        <f>IF(AND(SUMIFS(Investors!$P:$P,Investors!$A:$A,$A280,Investors!$G:$G,$B280)-$B$2&lt;=J$4,SUMIFS(Investors!$P:$P,Investors!$A:$A,$A280,Investors!$G:$G,$B280)-$B$2&gt;I$4),SUMIFS(Investors!$Q:$Q,Investors!$A:$A,$A280,Investors!$G:$G,$B280),0)</f>
        <v>0</v>
      </c>
      <c r="K280" s="4">
        <f>IF(AND(SUMIFS(Investors!$P:$P,Investors!$A:$A,$A280,Investors!$G:$G,$B280)-$B$2&lt;=K$4,SUMIFS(Investors!$P:$P,Investors!$A:$A,$A280,Investors!$G:$G,$B280)-$B$2&gt;J$4),SUMIFS(Investors!$Q:$Q,Investors!$A:$A,$A280,Investors!$G:$G,$B280),0)</f>
        <v>0</v>
      </c>
      <c r="L280" s="4">
        <f>IF(AND(SUMIFS(Investors!$P:$P,Investors!$A:$A,$A280,Investors!$G:$G,$B280)-$B$2&lt;=L$4,SUMIFS(Investors!$P:$P,Investors!$A:$A,$A280,Investors!$G:$G,$B280)-$B$2&gt;K$4),SUMIFS(Investors!$Q:$Q,Investors!$A:$A,$A280,Investors!$G:$G,$B280),0)</f>
        <v>0</v>
      </c>
      <c r="M280" s="4">
        <f>IF(AND(SUMIFS(Investors!$P:$P,Investors!$A:$A,$A280,Investors!$G:$G,$B280)-$B$2&lt;=M$4,SUMIFS(Investors!$P:$P,Investors!$A:$A,$A280,Investors!$G:$G,$B280)-$B$2&gt;L$4),SUMIFS(Investors!$Q:$Q,Investors!$A:$A,$A280,Investors!$G:$G,$B280),0)</f>
        <v>0</v>
      </c>
      <c r="N280" s="4">
        <f>IF(AND(SUMIFS(Investors!$P:$P,Investors!$A:$A,$A280,Investors!$G:$G,$B280)-$B$2&lt;=N$4,SUMIFS(Investors!$P:$P,Investors!$A:$A,$A280,Investors!$G:$G,$B280)-$B$2&gt;M$4),SUMIFS(Investors!$Q:$Q,Investors!$A:$A,$A280,Investors!$G:$G,$B280),0)</f>
        <v>0</v>
      </c>
      <c r="O280" s="4">
        <f>IF(AND(SUMIFS(Investors!$P:$P,Investors!$A:$A,$A280,Investors!$G:$G,$B280)-$B$2&lt;=O$4,SUMIFS(Investors!$P:$P,Investors!$A:$A,$A280,Investors!$G:$G,$B280)-$B$2&gt;N$4),SUMIFS(Investors!$Q:$Q,Investors!$A:$A,$A280,Investors!$G:$G,$B280),0)</f>
        <v>0</v>
      </c>
      <c r="P280" s="4">
        <f>IF(AND(SUMIFS(Investors!$P:$P,Investors!$A:$A,$A280,Investors!$G:$G,$B280)-$B$2&lt;=P$4,SUMIFS(Investors!$P:$P,Investors!$A:$A,$A280,Investors!$G:$G,$B280)-$B$2&gt;O$4),SUMIFS(Investors!$Q:$Q,Investors!$A:$A,$A280,Investors!$G:$G,$B280),0)</f>
        <v>0</v>
      </c>
      <c r="Q280" s="4">
        <f>IF(AND(SUMIFS(Investors!$P:$P,Investors!$A:$A,$A280,Investors!$G:$G,$B280)-$B$2&lt;=Q$4,SUMIFS(Investors!$P:$P,Investors!$A:$A,$A280,Investors!$G:$G,$B280)-$B$2&gt;P$4),SUMIFS(Investors!$Q:$Q,Investors!$A:$A,$A280,Investors!$G:$G,$B280),0)</f>
        <v>0</v>
      </c>
      <c r="R280" s="4">
        <f>IF(AND(SUMIFS(Investors!$P:$P,Investors!$A:$A,$A280,Investors!$G:$G,$B280)-$B$2&lt;=R$4,SUMIFS(Investors!$P:$P,Investors!$A:$A,$A280,Investors!$G:$G,$B280)-$B$2&gt;Q$4),SUMIFS(Investors!$Q:$Q,Investors!$A:$A,$A280,Investors!$G:$G,$B280),0)</f>
        <v>0</v>
      </c>
      <c r="S280" s="4">
        <f>IF(AND(SUMIFS(Investors!$P:$P,Investors!$A:$A,$A280,Investors!$G:$G,$B280)-$B$2&lt;=S$4,SUMIFS(Investors!$P:$P,Investors!$A:$A,$A280,Investors!$G:$G,$B280)-$B$2&gt;R$4),SUMIFS(Investors!$Q:$Q,Investors!$A:$A,$A280,Investors!$G:$G,$B280),0)</f>
        <v>0</v>
      </c>
      <c r="T280" s="4">
        <f>IF(AND(SUMIFS(Investors!$P:$P,Investors!$A:$A,$A280,Investors!$G:$G,$B280)-$B$2&lt;=T$4,SUMIFS(Investors!$P:$P,Investors!$A:$A,$A280,Investors!$G:$G,$B280)-$B$2&gt;S$4),SUMIFS(Investors!$Q:$Q,Investors!$A:$A,$A280,Investors!$G:$G,$B280),0)</f>
        <v>0</v>
      </c>
      <c r="U280" s="4">
        <f>IF(AND(SUMIFS(Investors!$P:$P,Investors!$A:$A,$A280,Investors!$G:$G,$B280)-$B$2&lt;=U$4,SUMIFS(Investors!$P:$P,Investors!$A:$A,$A280,Investors!$G:$G,$B280)-$B$2&gt;T$4),SUMIFS(Investors!$Q:$Q,Investors!$A:$A,$A280,Investors!$G:$G,$B280),0)</f>
        <v>0</v>
      </c>
      <c r="V280" s="4">
        <f>IF(AND(SUMIFS(Investors!$P:$P,Investors!$A:$A,$A280,Investors!$G:$G,$B280)-$B$2&lt;=V$4,SUMIFS(Investors!$P:$P,Investors!$A:$A,$A280,Investors!$G:$G,$B280)-$B$2&gt;U$4),SUMIFS(Investors!$Q:$Q,Investors!$A:$A,$A280,Investors!$G:$G,$B280),0)</f>
        <v>0</v>
      </c>
      <c r="W280" s="4">
        <f>IF(AND(SUMIFS(Investors!$P:$P,Investors!$A:$A,$A280,Investors!$G:$G,$B280)-$B$2&lt;=W$4,SUMIFS(Investors!$P:$P,Investors!$A:$A,$A280,Investors!$G:$G,$B280)-$B$2&gt;V$4),SUMIFS(Investors!$Q:$Q,Investors!$A:$A,$A280,Investors!$G:$G,$B280),0)</f>
        <v>0</v>
      </c>
      <c r="X280" s="4">
        <f>IF(AND(SUMIFS(Investors!$P:$P,Investors!$A:$A,$A280,Investors!$G:$G,$B280)-$B$2&lt;=X$4,SUMIFS(Investors!$P:$P,Investors!$A:$A,$A280,Investors!$G:$G,$B280)-$B$2&gt;W$4),SUMIFS(Investors!$Q:$Q,Investors!$A:$A,$A280,Investors!$G:$G,$B280),0)</f>
        <v>0</v>
      </c>
      <c r="Y280" s="4">
        <f>IF(AND(SUMIFS(Investors!$P:$P,Investors!$A:$A,$A280,Investors!$G:$G,$B280)-$B$2&lt;=Y$4,SUMIFS(Investors!$P:$P,Investors!$A:$A,$A280,Investors!$G:$G,$B280)-$B$2&gt;X$4),SUMIFS(Investors!$Q:$Q,Investors!$A:$A,$A280,Investors!$G:$G,$B280),0)</f>
        <v>0</v>
      </c>
      <c r="Z280" s="4">
        <f>IF(AND(SUMIFS(Investors!$P:$P,Investors!$A:$A,$A280,Investors!$G:$G,$B280)-$B$2&lt;=Z$4,SUMIFS(Investors!$P:$P,Investors!$A:$A,$A280,Investors!$G:$G,$B280)-$B$2&gt;Y$4),SUMIFS(Investors!$Q:$Q,Investors!$A:$A,$A280,Investors!$G:$G,$B280),0)</f>
        <v>0</v>
      </c>
      <c r="AA280" s="4">
        <f>IF(AND(SUMIFS(Investors!$P:$P,Investors!$A:$A,$A280,Investors!$G:$G,$B280)-$B$2&lt;=AA$4,SUMIFS(Investors!$P:$P,Investors!$A:$A,$A280,Investors!$G:$G,$B280)-$B$2&gt;Z$4),SUMIFS(Investors!$Q:$Q,Investors!$A:$A,$A280,Investors!$G:$G,$B280),0)</f>
        <v>0</v>
      </c>
      <c r="AB280" s="4">
        <f>IF(AND(SUMIFS(Investors!$P:$P,Investors!$A:$A,$A280,Investors!$G:$G,$B280)-$B$2&lt;=AB$4,SUMIFS(Investors!$P:$P,Investors!$A:$A,$A280,Investors!$G:$G,$B280)-$B$2&gt;AA$4),SUMIFS(Investors!$Q:$Q,Investors!$A:$A,$A280,Investors!$G:$G,$B280),0)</f>
        <v>0</v>
      </c>
      <c r="AC280" s="4">
        <f>IF(AND(SUMIFS(Investors!$P:$P,Investors!$A:$A,$A280,Investors!$G:$G,$B280)-$B$2&lt;=AC$4,SUMIFS(Investors!$P:$P,Investors!$A:$A,$A280,Investors!$G:$G,$B280)-$B$2&gt;AB$4),SUMIFS(Investors!$Q:$Q,Investors!$A:$A,$A280,Investors!$G:$G,$B280),0)</f>
        <v>0</v>
      </c>
    </row>
    <row r="281" spans="1:29">
      <c r="A281" t="s">
        <v>532</v>
      </c>
      <c r="B281" t="s">
        <v>248</v>
      </c>
      <c r="C281" s="4">
        <f t="shared" si="5"/>
        <v>0</v>
      </c>
      <c r="E281" s="4">
        <f>IF(AND(SUMIFS(Investors!$P:$P,Investors!$A:$A,$A281,Investors!$G:$G,$B281)-$B$2&lt;=E$4,SUMIFS(Investors!$P:$P,Investors!$A:$A,$A281,Investors!$G:$G,$B281)-$B$2&gt;D$4),SUMIFS(Investors!$Q:$Q,Investors!$A:$A,$A281,Investors!$G:$G,$B281),0)</f>
        <v>0</v>
      </c>
      <c r="F281" s="4">
        <f>IF(AND(SUMIFS(Investors!$P:$P,Investors!$A:$A,$A281,Investors!$G:$G,$B281)-$B$2&lt;=F$4,SUMIFS(Investors!$P:$P,Investors!$A:$A,$A281,Investors!$G:$G,$B281)-$B$2&gt;E$4),SUMIFS(Investors!$Q:$Q,Investors!$A:$A,$A281,Investors!$G:$G,$B281),0)</f>
        <v>0</v>
      </c>
      <c r="G281" s="4">
        <f>IF(AND(SUMIFS(Investors!$P:$P,Investors!$A:$A,$A281,Investors!$G:$G,$B281)-$B$2&lt;=G$4,SUMIFS(Investors!$P:$P,Investors!$A:$A,$A281,Investors!$G:$G,$B281)-$B$2&gt;F$4),SUMIFS(Investors!$Q:$Q,Investors!$A:$A,$A281,Investors!$G:$G,$B281),0)</f>
        <v>0</v>
      </c>
      <c r="H281" s="4">
        <f>IF(AND(SUMIFS(Investors!$P:$P,Investors!$A:$A,$A281,Investors!$G:$G,$B281)-$B$2&lt;=H$4,SUMIFS(Investors!$P:$P,Investors!$A:$A,$A281,Investors!$G:$G,$B281)-$B$2&gt;G$4),SUMIFS(Investors!$Q:$Q,Investors!$A:$A,$A281,Investors!$G:$G,$B281),0)</f>
        <v>0</v>
      </c>
      <c r="I281" s="4">
        <f>IF(AND(SUMIFS(Investors!$P:$P,Investors!$A:$A,$A281,Investors!$G:$G,$B281)-$B$2&lt;=I$4,SUMIFS(Investors!$P:$P,Investors!$A:$A,$A281,Investors!$G:$G,$B281)-$B$2&gt;H$4),SUMIFS(Investors!$Q:$Q,Investors!$A:$A,$A281,Investors!$G:$G,$B281),0)</f>
        <v>0</v>
      </c>
      <c r="J281" s="4">
        <f>IF(AND(SUMIFS(Investors!$P:$P,Investors!$A:$A,$A281,Investors!$G:$G,$B281)-$B$2&lt;=J$4,SUMIFS(Investors!$P:$P,Investors!$A:$A,$A281,Investors!$G:$G,$B281)-$B$2&gt;I$4),SUMIFS(Investors!$Q:$Q,Investors!$A:$A,$A281,Investors!$G:$G,$B281),0)</f>
        <v>0</v>
      </c>
      <c r="K281" s="4">
        <f>IF(AND(SUMIFS(Investors!$P:$P,Investors!$A:$A,$A281,Investors!$G:$G,$B281)-$B$2&lt;=K$4,SUMIFS(Investors!$P:$P,Investors!$A:$A,$A281,Investors!$G:$G,$B281)-$B$2&gt;J$4),SUMIFS(Investors!$Q:$Q,Investors!$A:$A,$A281,Investors!$G:$G,$B281),0)</f>
        <v>0</v>
      </c>
      <c r="L281" s="4">
        <f>IF(AND(SUMIFS(Investors!$P:$P,Investors!$A:$A,$A281,Investors!$G:$G,$B281)-$B$2&lt;=L$4,SUMIFS(Investors!$P:$P,Investors!$A:$A,$A281,Investors!$G:$G,$B281)-$B$2&gt;K$4),SUMIFS(Investors!$Q:$Q,Investors!$A:$A,$A281,Investors!$G:$G,$B281),0)</f>
        <v>0</v>
      </c>
      <c r="M281" s="4">
        <f>IF(AND(SUMIFS(Investors!$P:$P,Investors!$A:$A,$A281,Investors!$G:$G,$B281)-$B$2&lt;=M$4,SUMIFS(Investors!$P:$P,Investors!$A:$A,$A281,Investors!$G:$G,$B281)-$B$2&gt;L$4),SUMIFS(Investors!$Q:$Q,Investors!$A:$A,$A281,Investors!$G:$G,$B281),0)</f>
        <v>0</v>
      </c>
      <c r="N281" s="4">
        <f>IF(AND(SUMIFS(Investors!$P:$P,Investors!$A:$A,$A281,Investors!$G:$G,$B281)-$B$2&lt;=N$4,SUMIFS(Investors!$P:$P,Investors!$A:$A,$A281,Investors!$G:$G,$B281)-$B$2&gt;M$4),SUMIFS(Investors!$Q:$Q,Investors!$A:$A,$A281,Investors!$G:$G,$B281),0)</f>
        <v>0</v>
      </c>
      <c r="O281" s="4">
        <f>IF(AND(SUMIFS(Investors!$P:$P,Investors!$A:$A,$A281,Investors!$G:$G,$B281)-$B$2&lt;=O$4,SUMIFS(Investors!$P:$P,Investors!$A:$A,$A281,Investors!$G:$G,$B281)-$B$2&gt;N$4),SUMIFS(Investors!$Q:$Q,Investors!$A:$A,$A281,Investors!$G:$G,$B281),0)</f>
        <v>0</v>
      </c>
      <c r="P281" s="4">
        <f>IF(AND(SUMIFS(Investors!$P:$P,Investors!$A:$A,$A281,Investors!$G:$G,$B281)-$B$2&lt;=P$4,SUMIFS(Investors!$P:$P,Investors!$A:$A,$A281,Investors!$G:$G,$B281)-$B$2&gt;O$4),SUMIFS(Investors!$Q:$Q,Investors!$A:$A,$A281,Investors!$G:$G,$B281),0)</f>
        <v>0</v>
      </c>
      <c r="Q281" s="4">
        <f>IF(AND(SUMIFS(Investors!$P:$P,Investors!$A:$A,$A281,Investors!$G:$G,$B281)-$B$2&lt;=Q$4,SUMIFS(Investors!$P:$P,Investors!$A:$A,$A281,Investors!$G:$G,$B281)-$B$2&gt;P$4),SUMIFS(Investors!$Q:$Q,Investors!$A:$A,$A281,Investors!$G:$G,$B281),0)</f>
        <v>0</v>
      </c>
      <c r="R281" s="4">
        <f>IF(AND(SUMIFS(Investors!$P:$P,Investors!$A:$A,$A281,Investors!$G:$G,$B281)-$B$2&lt;=R$4,SUMIFS(Investors!$P:$P,Investors!$A:$A,$A281,Investors!$G:$G,$B281)-$B$2&gt;Q$4),SUMIFS(Investors!$Q:$Q,Investors!$A:$A,$A281,Investors!$G:$G,$B281),0)</f>
        <v>0</v>
      </c>
      <c r="S281" s="4">
        <f>IF(AND(SUMIFS(Investors!$P:$P,Investors!$A:$A,$A281,Investors!$G:$G,$B281)-$B$2&lt;=S$4,SUMIFS(Investors!$P:$P,Investors!$A:$A,$A281,Investors!$G:$G,$B281)-$B$2&gt;R$4),SUMIFS(Investors!$Q:$Q,Investors!$A:$A,$A281,Investors!$G:$G,$B281),0)</f>
        <v>0</v>
      </c>
      <c r="T281" s="4">
        <f>IF(AND(SUMIFS(Investors!$P:$P,Investors!$A:$A,$A281,Investors!$G:$G,$B281)-$B$2&lt;=T$4,SUMIFS(Investors!$P:$P,Investors!$A:$A,$A281,Investors!$G:$G,$B281)-$B$2&gt;S$4),SUMIFS(Investors!$Q:$Q,Investors!$A:$A,$A281,Investors!$G:$G,$B281),0)</f>
        <v>0</v>
      </c>
      <c r="U281" s="4">
        <f>IF(AND(SUMIFS(Investors!$P:$P,Investors!$A:$A,$A281,Investors!$G:$G,$B281)-$B$2&lt;=U$4,SUMIFS(Investors!$P:$P,Investors!$A:$A,$A281,Investors!$G:$G,$B281)-$B$2&gt;T$4),SUMIFS(Investors!$Q:$Q,Investors!$A:$A,$A281,Investors!$G:$G,$B281),0)</f>
        <v>0</v>
      </c>
      <c r="V281" s="4">
        <f>IF(AND(SUMIFS(Investors!$P:$P,Investors!$A:$A,$A281,Investors!$G:$G,$B281)-$B$2&lt;=V$4,SUMIFS(Investors!$P:$P,Investors!$A:$A,$A281,Investors!$G:$G,$B281)-$B$2&gt;U$4),SUMIFS(Investors!$Q:$Q,Investors!$A:$A,$A281,Investors!$G:$G,$B281),0)</f>
        <v>0</v>
      </c>
      <c r="W281" s="4">
        <f>IF(AND(SUMIFS(Investors!$P:$P,Investors!$A:$A,$A281,Investors!$G:$G,$B281)-$B$2&lt;=W$4,SUMIFS(Investors!$P:$P,Investors!$A:$A,$A281,Investors!$G:$G,$B281)-$B$2&gt;V$4),SUMIFS(Investors!$Q:$Q,Investors!$A:$A,$A281,Investors!$G:$G,$B281),0)</f>
        <v>0</v>
      </c>
      <c r="X281" s="4">
        <f>IF(AND(SUMIFS(Investors!$P:$P,Investors!$A:$A,$A281,Investors!$G:$G,$B281)-$B$2&lt;=X$4,SUMIFS(Investors!$P:$P,Investors!$A:$A,$A281,Investors!$G:$G,$B281)-$B$2&gt;W$4),SUMIFS(Investors!$Q:$Q,Investors!$A:$A,$A281,Investors!$G:$G,$B281),0)</f>
        <v>0</v>
      </c>
      <c r="Y281" s="4">
        <f>IF(AND(SUMIFS(Investors!$P:$P,Investors!$A:$A,$A281,Investors!$G:$G,$B281)-$B$2&lt;=Y$4,SUMIFS(Investors!$P:$P,Investors!$A:$A,$A281,Investors!$G:$G,$B281)-$B$2&gt;X$4),SUMIFS(Investors!$Q:$Q,Investors!$A:$A,$A281,Investors!$G:$G,$B281),0)</f>
        <v>0</v>
      </c>
      <c r="Z281" s="4">
        <f>IF(AND(SUMIFS(Investors!$P:$P,Investors!$A:$A,$A281,Investors!$G:$G,$B281)-$B$2&lt;=Z$4,SUMIFS(Investors!$P:$P,Investors!$A:$A,$A281,Investors!$G:$G,$B281)-$B$2&gt;Y$4),SUMIFS(Investors!$Q:$Q,Investors!$A:$A,$A281,Investors!$G:$G,$B281),0)</f>
        <v>0</v>
      </c>
      <c r="AA281" s="4">
        <f>IF(AND(SUMIFS(Investors!$P:$P,Investors!$A:$A,$A281,Investors!$G:$G,$B281)-$B$2&lt;=AA$4,SUMIFS(Investors!$P:$P,Investors!$A:$A,$A281,Investors!$G:$G,$B281)-$B$2&gt;Z$4),SUMIFS(Investors!$Q:$Q,Investors!$A:$A,$A281,Investors!$G:$G,$B281),0)</f>
        <v>0</v>
      </c>
      <c r="AB281" s="4">
        <f>IF(AND(SUMIFS(Investors!$P:$P,Investors!$A:$A,$A281,Investors!$G:$G,$B281)-$B$2&lt;=AB$4,SUMIFS(Investors!$P:$P,Investors!$A:$A,$A281,Investors!$G:$G,$B281)-$B$2&gt;AA$4),SUMIFS(Investors!$Q:$Q,Investors!$A:$A,$A281,Investors!$G:$G,$B281),0)</f>
        <v>0</v>
      </c>
      <c r="AC281" s="4">
        <f>IF(AND(SUMIFS(Investors!$P:$P,Investors!$A:$A,$A281,Investors!$G:$G,$B281)-$B$2&lt;=AC$4,SUMIFS(Investors!$P:$P,Investors!$A:$A,$A281,Investors!$G:$G,$B281)-$B$2&gt;AB$4),SUMIFS(Investors!$Q:$Q,Investors!$A:$A,$A281,Investors!$G:$G,$B281),0)</f>
        <v>0</v>
      </c>
    </row>
    <row r="282" spans="1:29">
      <c r="A282" t="s">
        <v>535</v>
      </c>
      <c r="B282" t="s">
        <v>65</v>
      </c>
      <c r="C282" s="4">
        <f t="shared" si="5"/>
        <v>0</v>
      </c>
      <c r="E282" s="4">
        <f>IF(AND(SUMIFS(Investors!$P:$P,Investors!$A:$A,$A282,Investors!$G:$G,$B282)-$B$2&lt;=E$4,SUMIFS(Investors!$P:$P,Investors!$A:$A,$A282,Investors!$G:$G,$B282)-$B$2&gt;D$4),SUMIFS(Investors!$Q:$Q,Investors!$A:$A,$A282,Investors!$G:$G,$B282),0)</f>
        <v>0</v>
      </c>
      <c r="F282" s="4">
        <f>IF(AND(SUMIFS(Investors!$P:$P,Investors!$A:$A,$A282,Investors!$G:$G,$B282)-$B$2&lt;=F$4,SUMIFS(Investors!$P:$P,Investors!$A:$A,$A282,Investors!$G:$G,$B282)-$B$2&gt;E$4),SUMIFS(Investors!$Q:$Q,Investors!$A:$A,$A282,Investors!$G:$G,$B282),0)</f>
        <v>0</v>
      </c>
      <c r="G282" s="4">
        <f>IF(AND(SUMIFS(Investors!$P:$P,Investors!$A:$A,$A282,Investors!$G:$G,$B282)-$B$2&lt;=G$4,SUMIFS(Investors!$P:$P,Investors!$A:$A,$A282,Investors!$G:$G,$B282)-$B$2&gt;F$4),SUMIFS(Investors!$Q:$Q,Investors!$A:$A,$A282,Investors!$G:$G,$B282),0)</f>
        <v>0</v>
      </c>
      <c r="H282" s="4">
        <f>IF(AND(SUMIFS(Investors!$P:$P,Investors!$A:$A,$A282,Investors!$G:$G,$B282)-$B$2&lt;=H$4,SUMIFS(Investors!$P:$P,Investors!$A:$A,$A282,Investors!$G:$G,$B282)-$B$2&gt;G$4),SUMIFS(Investors!$Q:$Q,Investors!$A:$A,$A282,Investors!$G:$G,$B282),0)</f>
        <v>0</v>
      </c>
      <c r="I282" s="4">
        <f>IF(AND(SUMIFS(Investors!$P:$P,Investors!$A:$A,$A282,Investors!$G:$G,$B282)-$B$2&lt;=I$4,SUMIFS(Investors!$P:$P,Investors!$A:$A,$A282,Investors!$G:$G,$B282)-$B$2&gt;H$4),SUMIFS(Investors!$Q:$Q,Investors!$A:$A,$A282,Investors!$G:$G,$B282),0)</f>
        <v>0</v>
      </c>
      <c r="J282" s="4">
        <f>IF(AND(SUMIFS(Investors!$P:$P,Investors!$A:$A,$A282,Investors!$G:$G,$B282)-$B$2&lt;=J$4,SUMIFS(Investors!$P:$P,Investors!$A:$A,$A282,Investors!$G:$G,$B282)-$B$2&gt;I$4),SUMIFS(Investors!$Q:$Q,Investors!$A:$A,$A282,Investors!$G:$G,$B282),0)</f>
        <v>0</v>
      </c>
      <c r="K282" s="4">
        <f>IF(AND(SUMIFS(Investors!$P:$P,Investors!$A:$A,$A282,Investors!$G:$G,$B282)-$B$2&lt;=K$4,SUMIFS(Investors!$P:$P,Investors!$A:$A,$A282,Investors!$G:$G,$B282)-$B$2&gt;J$4),SUMIFS(Investors!$Q:$Q,Investors!$A:$A,$A282,Investors!$G:$G,$B282),0)</f>
        <v>0</v>
      </c>
      <c r="L282" s="4">
        <f>IF(AND(SUMIFS(Investors!$P:$P,Investors!$A:$A,$A282,Investors!$G:$G,$B282)-$B$2&lt;=L$4,SUMIFS(Investors!$P:$P,Investors!$A:$A,$A282,Investors!$G:$G,$B282)-$B$2&gt;K$4),SUMIFS(Investors!$Q:$Q,Investors!$A:$A,$A282,Investors!$G:$G,$B282),0)</f>
        <v>0</v>
      </c>
      <c r="M282" s="4">
        <f>IF(AND(SUMIFS(Investors!$P:$P,Investors!$A:$A,$A282,Investors!$G:$G,$B282)-$B$2&lt;=M$4,SUMIFS(Investors!$P:$P,Investors!$A:$A,$A282,Investors!$G:$G,$B282)-$B$2&gt;L$4),SUMIFS(Investors!$Q:$Q,Investors!$A:$A,$A282,Investors!$G:$G,$B282),0)</f>
        <v>0</v>
      </c>
      <c r="N282" s="4">
        <f>IF(AND(SUMIFS(Investors!$P:$P,Investors!$A:$A,$A282,Investors!$G:$G,$B282)-$B$2&lt;=N$4,SUMIFS(Investors!$P:$P,Investors!$A:$A,$A282,Investors!$G:$G,$B282)-$B$2&gt;M$4),SUMIFS(Investors!$Q:$Q,Investors!$A:$A,$A282,Investors!$G:$G,$B282),0)</f>
        <v>0</v>
      </c>
      <c r="O282" s="4">
        <f>IF(AND(SUMIFS(Investors!$P:$P,Investors!$A:$A,$A282,Investors!$G:$G,$B282)-$B$2&lt;=O$4,SUMIFS(Investors!$P:$P,Investors!$A:$A,$A282,Investors!$G:$G,$B282)-$B$2&gt;N$4),SUMIFS(Investors!$Q:$Q,Investors!$A:$A,$A282,Investors!$G:$G,$B282),0)</f>
        <v>0</v>
      </c>
      <c r="P282" s="4">
        <f>IF(AND(SUMIFS(Investors!$P:$P,Investors!$A:$A,$A282,Investors!$G:$G,$B282)-$B$2&lt;=P$4,SUMIFS(Investors!$P:$P,Investors!$A:$A,$A282,Investors!$G:$G,$B282)-$B$2&gt;O$4),SUMIFS(Investors!$Q:$Q,Investors!$A:$A,$A282,Investors!$G:$G,$B282),0)</f>
        <v>0</v>
      </c>
      <c r="Q282" s="4">
        <f>IF(AND(SUMIFS(Investors!$P:$P,Investors!$A:$A,$A282,Investors!$G:$G,$B282)-$B$2&lt;=Q$4,SUMIFS(Investors!$P:$P,Investors!$A:$A,$A282,Investors!$G:$G,$B282)-$B$2&gt;P$4),SUMIFS(Investors!$Q:$Q,Investors!$A:$A,$A282,Investors!$G:$G,$B282),0)</f>
        <v>0</v>
      </c>
      <c r="R282" s="4">
        <f>IF(AND(SUMIFS(Investors!$P:$P,Investors!$A:$A,$A282,Investors!$G:$G,$B282)-$B$2&lt;=R$4,SUMIFS(Investors!$P:$P,Investors!$A:$A,$A282,Investors!$G:$G,$B282)-$B$2&gt;Q$4),SUMIFS(Investors!$Q:$Q,Investors!$A:$A,$A282,Investors!$G:$G,$B282),0)</f>
        <v>0</v>
      </c>
      <c r="S282" s="4">
        <f>IF(AND(SUMIFS(Investors!$P:$P,Investors!$A:$A,$A282,Investors!$G:$G,$B282)-$B$2&lt;=S$4,SUMIFS(Investors!$P:$P,Investors!$A:$A,$A282,Investors!$G:$G,$B282)-$B$2&gt;R$4),SUMIFS(Investors!$Q:$Q,Investors!$A:$A,$A282,Investors!$G:$G,$B282),0)</f>
        <v>0</v>
      </c>
      <c r="T282" s="4">
        <f>IF(AND(SUMIFS(Investors!$P:$P,Investors!$A:$A,$A282,Investors!$G:$G,$B282)-$B$2&lt;=T$4,SUMIFS(Investors!$P:$P,Investors!$A:$A,$A282,Investors!$G:$G,$B282)-$B$2&gt;S$4),SUMIFS(Investors!$Q:$Q,Investors!$A:$A,$A282,Investors!$G:$G,$B282),0)</f>
        <v>0</v>
      </c>
      <c r="U282" s="4">
        <f>IF(AND(SUMIFS(Investors!$P:$P,Investors!$A:$A,$A282,Investors!$G:$G,$B282)-$B$2&lt;=U$4,SUMIFS(Investors!$P:$P,Investors!$A:$A,$A282,Investors!$G:$G,$B282)-$B$2&gt;T$4),SUMIFS(Investors!$Q:$Q,Investors!$A:$A,$A282,Investors!$G:$G,$B282),0)</f>
        <v>0</v>
      </c>
      <c r="V282" s="4">
        <f>IF(AND(SUMIFS(Investors!$P:$P,Investors!$A:$A,$A282,Investors!$G:$G,$B282)-$B$2&lt;=V$4,SUMIFS(Investors!$P:$P,Investors!$A:$A,$A282,Investors!$G:$G,$B282)-$B$2&gt;U$4),SUMIFS(Investors!$Q:$Q,Investors!$A:$A,$A282,Investors!$G:$G,$B282),0)</f>
        <v>0</v>
      </c>
      <c r="W282" s="4">
        <f>IF(AND(SUMIFS(Investors!$P:$P,Investors!$A:$A,$A282,Investors!$G:$G,$B282)-$B$2&lt;=W$4,SUMIFS(Investors!$P:$P,Investors!$A:$A,$A282,Investors!$G:$G,$B282)-$B$2&gt;V$4),SUMIFS(Investors!$Q:$Q,Investors!$A:$A,$A282,Investors!$G:$G,$B282),0)</f>
        <v>0</v>
      </c>
      <c r="X282" s="4">
        <f>IF(AND(SUMIFS(Investors!$P:$P,Investors!$A:$A,$A282,Investors!$G:$G,$B282)-$B$2&lt;=X$4,SUMIFS(Investors!$P:$P,Investors!$A:$A,$A282,Investors!$G:$G,$B282)-$B$2&gt;W$4),SUMIFS(Investors!$Q:$Q,Investors!$A:$A,$A282,Investors!$G:$G,$B282),0)</f>
        <v>0</v>
      </c>
      <c r="Y282" s="4">
        <f>IF(AND(SUMIFS(Investors!$P:$P,Investors!$A:$A,$A282,Investors!$G:$G,$B282)-$B$2&lt;=Y$4,SUMIFS(Investors!$P:$P,Investors!$A:$A,$A282,Investors!$G:$G,$B282)-$B$2&gt;X$4),SUMIFS(Investors!$Q:$Q,Investors!$A:$A,$A282,Investors!$G:$G,$B282),0)</f>
        <v>0</v>
      </c>
      <c r="Z282" s="4">
        <f>IF(AND(SUMIFS(Investors!$P:$P,Investors!$A:$A,$A282,Investors!$G:$G,$B282)-$B$2&lt;=Z$4,SUMIFS(Investors!$P:$P,Investors!$A:$A,$A282,Investors!$G:$G,$B282)-$B$2&gt;Y$4),SUMIFS(Investors!$Q:$Q,Investors!$A:$A,$A282,Investors!$G:$G,$B282),0)</f>
        <v>0</v>
      </c>
      <c r="AA282" s="4">
        <f>IF(AND(SUMIFS(Investors!$P:$P,Investors!$A:$A,$A282,Investors!$G:$G,$B282)-$B$2&lt;=AA$4,SUMIFS(Investors!$P:$P,Investors!$A:$A,$A282,Investors!$G:$G,$B282)-$B$2&gt;Z$4),SUMIFS(Investors!$Q:$Q,Investors!$A:$A,$A282,Investors!$G:$G,$B282),0)</f>
        <v>0</v>
      </c>
      <c r="AB282" s="4">
        <f>IF(AND(SUMIFS(Investors!$P:$P,Investors!$A:$A,$A282,Investors!$G:$G,$B282)-$B$2&lt;=AB$4,SUMIFS(Investors!$P:$P,Investors!$A:$A,$A282,Investors!$G:$G,$B282)-$B$2&gt;AA$4),SUMIFS(Investors!$Q:$Q,Investors!$A:$A,$A282,Investors!$G:$G,$B282),0)</f>
        <v>0</v>
      </c>
      <c r="AC282" s="4">
        <f>IF(AND(SUMIFS(Investors!$P:$P,Investors!$A:$A,$A282,Investors!$G:$G,$B282)-$B$2&lt;=AC$4,SUMIFS(Investors!$P:$P,Investors!$A:$A,$A282,Investors!$G:$G,$B282)-$B$2&gt;AB$4),SUMIFS(Investors!$Q:$Q,Investors!$A:$A,$A282,Investors!$G:$G,$B282),0)</f>
        <v>0</v>
      </c>
    </row>
    <row r="283" spans="1:29">
      <c r="A283" t="s">
        <v>535</v>
      </c>
      <c r="B283" t="s">
        <v>151</v>
      </c>
      <c r="C283" s="4">
        <f t="shared" si="5"/>
        <v>776515.06849315064</v>
      </c>
      <c r="E283" s="4">
        <f>IF(AND(SUMIFS(Investors!$P:$P,Investors!$A:$A,$A283,Investors!$G:$G,$B283)-$B$2&lt;=E$4,SUMIFS(Investors!$P:$P,Investors!$A:$A,$A283,Investors!$G:$G,$B283)-$B$2&gt;D$4),SUMIFS(Investors!$Q:$Q,Investors!$A:$A,$A283,Investors!$G:$G,$B283),0)</f>
        <v>0</v>
      </c>
      <c r="F283" s="4">
        <f>IF(AND(SUMIFS(Investors!$P:$P,Investors!$A:$A,$A283,Investors!$G:$G,$B283)-$B$2&lt;=F$4,SUMIFS(Investors!$P:$P,Investors!$A:$A,$A283,Investors!$G:$G,$B283)-$B$2&gt;E$4),SUMIFS(Investors!$Q:$Q,Investors!$A:$A,$A283,Investors!$G:$G,$B283),0)</f>
        <v>0</v>
      </c>
      <c r="G283" s="4">
        <f>IF(AND(SUMIFS(Investors!$P:$P,Investors!$A:$A,$A283,Investors!$G:$G,$B283)-$B$2&lt;=G$4,SUMIFS(Investors!$P:$P,Investors!$A:$A,$A283,Investors!$G:$G,$B283)-$B$2&gt;F$4),SUMIFS(Investors!$Q:$Q,Investors!$A:$A,$A283,Investors!$G:$G,$B283),0)</f>
        <v>0</v>
      </c>
      <c r="H283" s="4">
        <f>IF(AND(SUMIFS(Investors!$P:$P,Investors!$A:$A,$A283,Investors!$G:$G,$B283)-$B$2&lt;=H$4,SUMIFS(Investors!$P:$P,Investors!$A:$A,$A283,Investors!$G:$G,$B283)-$B$2&gt;G$4),SUMIFS(Investors!$Q:$Q,Investors!$A:$A,$A283,Investors!$G:$G,$B283),0)</f>
        <v>0</v>
      </c>
      <c r="I283" s="4">
        <f>IF(AND(SUMIFS(Investors!$P:$P,Investors!$A:$A,$A283,Investors!$G:$G,$B283)-$B$2&lt;=I$4,SUMIFS(Investors!$P:$P,Investors!$A:$A,$A283,Investors!$G:$G,$B283)-$B$2&gt;H$4),SUMIFS(Investors!$Q:$Q,Investors!$A:$A,$A283,Investors!$G:$G,$B283),0)</f>
        <v>0</v>
      </c>
      <c r="J283" s="4">
        <f>IF(AND(SUMIFS(Investors!$P:$P,Investors!$A:$A,$A283,Investors!$G:$G,$B283)-$B$2&lt;=J$4,SUMIFS(Investors!$P:$P,Investors!$A:$A,$A283,Investors!$G:$G,$B283)-$B$2&gt;I$4),SUMIFS(Investors!$Q:$Q,Investors!$A:$A,$A283,Investors!$G:$G,$B283),0)</f>
        <v>0</v>
      </c>
      <c r="K283" s="4">
        <f>IF(AND(SUMIFS(Investors!$P:$P,Investors!$A:$A,$A283,Investors!$G:$G,$B283)-$B$2&lt;=K$4,SUMIFS(Investors!$P:$P,Investors!$A:$A,$A283,Investors!$G:$G,$B283)-$B$2&gt;J$4),SUMIFS(Investors!$Q:$Q,Investors!$A:$A,$A283,Investors!$G:$G,$B283),0)</f>
        <v>0</v>
      </c>
      <c r="L283" s="4">
        <f>IF(AND(SUMIFS(Investors!$P:$P,Investors!$A:$A,$A283,Investors!$G:$G,$B283)-$B$2&lt;=L$4,SUMIFS(Investors!$P:$P,Investors!$A:$A,$A283,Investors!$G:$G,$B283)-$B$2&gt;K$4),SUMIFS(Investors!$Q:$Q,Investors!$A:$A,$A283,Investors!$G:$G,$B283),0)</f>
        <v>776515.06849315064</v>
      </c>
      <c r="M283" s="4">
        <f>IF(AND(SUMIFS(Investors!$P:$P,Investors!$A:$A,$A283,Investors!$G:$G,$B283)-$B$2&lt;=M$4,SUMIFS(Investors!$P:$P,Investors!$A:$A,$A283,Investors!$G:$G,$B283)-$B$2&gt;L$4),SUMIFS(Investors!$Q:$Q,Investors!$A:$A,$A283,Investors!$G:$G,$B283),0)</f>
        <v>0</v>
      </c>
      <c r="N283" s="4">
        <f>IF(AND(SUMIFS(Investors!$P:$P,Investors!$A:$A,$A283,Investors!$G:$G,$B283)-$B$2&lt;=N$4,SUMIFS(Investors!$P:$P,Investors!$A:$A,$A283,Investors!$G:$G,$B283)-$B$2&gt;M$4),SUMIFS(Investors!$Q:$Q,Investors!$A:$A,$A283,Investors!$G:$G,$B283),0)</f>
        <v>0</v>
      </c>
      <c r="O283" s="4">
        <f>IF(AND(SUMIFS(Investors!$P:$P,Investors!$A:$A,$A283,Investors!$G:$G,$B283)-$B$2&lt;=O$4,SUMIFS(Investors!$P:$P,Investors!$A:$A,$A283,Investors!$G:$G,$B283)-$B$2&gt;N$4),SUMIFS(Investors!$Q:$Q,Investors!$A:$A,$A283,Investors!$G:$G,$B283),0)</f>
        <v>0</v>
      </c>
      <c r="P283" s="4">
        <f>IF(AND(SUMIFS(Investors!$P:$P,Investors!$A:$A,$A283,Investors!$G:$G,$B283)-$B$2&lt;=P$4,SUMIFS(Investors!$P:$P,Investors!$A:$A,$A283,Investors!$G:$G,$B283)-$B$2&gt;O$4),SUMIFS(Investors!$Q:$Q,Investors!$A:$A,$A283,Investors!$G:$G,$B283),0)</f>
        <v>0</v>
      </c>
      <c r="Q283" s="4">
        <f>IF(AND(SUMIFS(Investors!$P:$P,Investors!$A:$A,$A283,Investors!$G:$G,$B283)-$B$2&lt;=Q$4,SUMIFS(Investors!$P:$P,Investors!$A:$A,$A283,Investors!$G:$G,$B283)-$B$2&gt;P$4),SUMIFS(Investors!$Q:$Q,Investors!$A:$A,$A283,Investors!$G:$G,$B283),0)</f>
        <v>0</v>
      </c>
      <c r="R283" s="4">
        <f>IF(AND(SUMIFS(Investors!$P:$P,Investors!$A:$A,$A283,Investors!$G:$G,$B283)-$B$2&lt;=R$4,SUMIFS(Investors!$P:$P,Investors!$A:$A,$A283,Investors!$G:$G,$B283)-$B$2&gt;Q$4),SUMIFS(Investors!$Q:$Q,Investors!$A:$A,$A283,Investors!$G:$G,$B283),0)</f>
        <v>0</v>
      </c>
      <c r="S283" s="4">
        <f>IF(AND(SUMIFS(Investors!$P:$P,Investors!$A:$A,$A283,Investors!$G:$G,$B283)-$B$2&lt;=S$4,SUMIFS(Investors!$P:$P,Investors!$A:$A,$A283,Investors!$G:$G,$B283)-$B$2&gt;R$4),SUMIFS(Investors!$Q:$Q,Investors!$A:$A,$A283,Investors!$G:$G,$B283),0)</f>
        <v>0</v>
      </c>
      <c r="T283" s="4">
        <f>IF(AND(SUMIFS(Investors!$P:$P,Investors!$A:$A,$A283,Investors!$G:$G,$B283)-$B$2&lt;=T$4,SUMIFS(Investors!$P:$P,Investors!$A:$A,$A283,Investors!$G:$G,$B283)-$B$2&gt;S$4),SUMIFS(Investors!$Q:$Q,Investors!$A:$A,$A283,Investors!$G:$G,$B283),0)</f>
        <v>0</v>
      </c>
      <c r="U283" s="4">
        <f>IF(AND(SUMIFS(Investors!$P:$P,Investors!$A:$A,$A283,Investors!$G:$G,$B283)-$B$2&lt;=U$4,SUMIFS(Investors!$P:$P,Investors!$A:$A,$A283,Investors!$G:$G,$B283)-$B$2&gt;T$4),SUMIFS(Investors!$Q:$Q,Investors!$A:$A,$A283,Investors!$G:$G,$B283),0)</f>
        <v>0</v>
      </c>
      <c r="V283" s="4">
        <f>IF(AND(SUMIFS(Investors!$P:$P,Investors!$A:$A,$A283,Investors!$G:$G,$B283)-$B$2&lt;=V$4,SUMIFS(Investors!$P:$P,Investors!$A:$A,$A283,Investors!$G:$G,$B283)-$B$2&gt;U$4),SUMIFS(Investors!$Q:$Q,Investors!$A:$A,$A283,Investors!$G:$G,$B283),0)</f>
        <v>0</v>
      </c>
      <c r="W283" s="4">
        <f>IF(AND(SUMIFS(Investors!$P:$P,Investors!$A:$A,$A283,Investors!$G:$G,$B283)-$B$2&lt;=W$4,SUMIFS(Investors!$P:$P,Investors!$A:$A,$A283,Investors!$G:$G,$B283)-$B$2&gt;V$4),SUMIFS(Investors!$Q:$Q,Investors!$A:$A,$A283,Investors!$G:$G,$B283),0)</f>
        <v>0</v>
      </c>
      <c r="X283" s="4">
        <f>IF(AND(SUMIFS(Investors!$P:$P,Investors!$A:$A,$A283,Investors!$G:$G,$B283)-$B$2&lt;=X$4,SUMIFS(Investors!$P:$P,Investors!$A:$A,$A283,Investors!$G:$G,$B283)-$B$2&gt;W$4),SUMIFS(Investors!$Q:$Q,Investors!$A:$A,$A283,Investors!$G:$G,$B283),0)</f>
        <v>0</v>
      </c>
      <c r="Y283" s="4">
        <f>IF(AND(SUMIFS(Investors!$P:$P,Investors!$A:$A,$A283,Investors!$G:$G,$B283)-$B$2&lt;=Y$4,SUMIFS(Investors!$P:$P,Investors!$A:$A,$A283,Investors!$G:$G,$B283)-$B$2&gt;X$4),SUMIFS(Investors!$Q:$Q,Investors!$A:$A,$A283,Investors!$G:$G,$B283),0)</f>
        <v>0</v>
      </c>
      <c r="Z283" s="4">
        <f>IF(AND(SUMIFS(Investors!$P:$P,Investors!$A:$A,$A283,Investors!$G:$G,$B283)-$B$2&lt;=Z$4,SUMIFS(Investors!$P:$P,Investors!$A:$A,$A283,Investors!$G:$G,$B283)-$B$2&gt;Y$4),SUMIFS(Investors!$Q:$Q,Investors!$A:$A,$A283,Investors!$G:$G,$B283),0)</f>
        <v>0</v>
      </c>
      <c r="AA283" s="4">
        <f>IF(AND(SUMIFS(Investors!$P:$P,Investors!$A:$A,$A283,Investors!$G:$G,$B283)-$B$2&lt;=AA$4,SUMIFS(Investors!$P:$P,Investors!$A:$A,$A283,Investors!$G:$G,$B283)-$B$2&gt;Z$4),SUMIFS(Investors!$Q:$Q,Investors!$A:$A,$A283,Investors!$G:$G,$B283),0)</f>
        <v>0</v>
      </c>
      <c r="AB283" s="4">
        <f>IF(AND(SUMIFS(Investors!$P:$P,Investors!$A:$A,$A283,Investors!$G:$G,$B283)-$B$2&lt;=AB$4,SUMIFS(Investors!$P:$P,Investors!$A:$A,$A283,Investors!$G:$G,$B283)-$B$2&gt;AA$4),SUMIFS(Investors!$Q:$Q,Investors!$A:$A,$A283,Investors!$G:$G,$B283),0)</f>
        <v>0</v>
      </c>
      <c r="AC283" s="4">
        <f>IF(AND(SUMIFS(Investors!$P:$P,Investors!$A:$A,$A283,Investors!$G:$G,$B283)-$B$2&lt;=AC$4,SUMIFS(Investors!$P:$P,Investors!$A:$A,$A283,Investors!$G:$G,$B283)-$B$2&gt;AB$4),SUMIFS(Investors!$Q:$Q,Investors!$A:$A,$A283,Investors!$G:$G,$B283),0)</f>
        <v>0</v>
      </c>
    </row>
    <row r="284" spans="1:29">
      <c r="A284" t="s">
        <v>538</v>
      </c>
      <c r="B284" t="s">
        <v>50</v>
      </c>
      <c r="C284" s="4">
        <f t="shared" si="5"/>
        <v>0</v>
      </c>
      <c r="E284" s="4">
        <f>IF(AND(SUMIFS(Investors!$P:$P,Investors!$A:$A,$A284,Investors!$G:$G,$B284)-$B$2&lt;=E$4,SUMIFS(Investors!$P:$P,Investors!$A:$A,$A284,Investors!$G:$G,$B284)-$B$2&gt;D$4),SUMIFS(Investors!$Q:$Q,Investors!$A:$A,$A284,Investors!$G:$G,$B284),0)</f>
        <v>0</v>
      </c>
      <c r="F284" s="4">
        <f>IF(AND(SUMIFS(Investors!$P:$P,Investors!$A:$A,$A284,Investors!$G:$G,$B284)-$B$2&lt;=F$4,SUMIFS(Investors!$P:$P,Investors!$A:$A,$A284,Investors!$G:$G,$B284)-$B$2&gt;E$4),SUMIFS(Investors!$Q:$Q,Investors!$A:$A,$A284,Investors!$G:$G,$B284),0)</f>
        <v>0</v>
      </c>
      <c r="G284" s="4">
        <f>IF(AND(SUMIFS(Investors!$P:$P,Investors!$A:$A,$A284,Investors!$G:$G,$B284)-$B$2&lt;=G$4,SUMIFS(Investors!$P:$P,Investors!$A:$A,$A284,Investors!$G:$G,$B284)-$B$2&gt;F$4),SUMIFS(Investors!$Q:$Q,Investors!$A:$A,$A284,Investors!$G:$G,$B284),0)</f>
        <v>0</v>
      </c>
      <c r="H284" s="4">
        <f>IF(AND(SUMIFS(Investors!$P:$P,Investors!$A:$A,$A284,Investors!$G:$G,$B284)-$B$2&lt;=H$4,SUMIFS(Investors!$P:$P,Investors!$A:$A,$A284,Investors!$G:$G,$B284)-$B$2&gt;G$4),SUMIFS(Investors!$Q:$Q,Investors!$A:$A,$A284,Investors!$G:$G,$B284),0)</f>
        <v>0</v>
      </c>
      <c r="I284" s="4">
        <f>IF(AND(SUMIFS(Investors!$P:$P,Investors!$A:$A,$A284,Investors!$G:$G,$B284)-$B$2&lt;=I$4,SUMIFS(Investors!$P:$P,Investors!$A:$A,$A284,Investors!$G:$G,$B284)-$B$2&gt;H$4),SUMIFS(Investors!$Q:$Q,Investors!$A:$A,$A284,Investors!$G:$G,$B284),0)</f>
        <v>0</v>
      </c>
      <c r="J284" s="4">
        <f>IF(AND(SUMIFS(Investors!$P:$P,Investors!$A:$A,$A284,Investors!$G:$G,$B284)-$B$2&lt;=J$4,SUMIFS(Investors!$P:$P,Investors!$A:$A,$A284,Investors!$G:$G,$B284)-$B$2&gt;I$4),SUMIFS(Investors!$Q:$Q,Investors!$A:$A,$A284,Investors!$G:$G,$B284),0)</f>
        <v>0</v>
      </c>
      <c r="K284" s="4">
        <f>IF(AND(SUMIFS(Investors!$P:$P,Investors!$A:$A,$A284,Investors!$G:$G,$B284)-$B$2&lt;=K$4,SUMIFS(Investors!$P:$P,Investors!$A:$A,$A284,Investors!$G:$G,$B284)-$B$2&gt;J$4),SUMIFS(Investors!$Q:$Q,Investors!$A:$A,$A284,Investors!$G:$G,$B284),0)</f>
        <v>0</v>
      </c>
      <c r="L284" s="4">
        <f>IF(AND(SUMIFS(Investors!$P:$P,Investors!$A:$A,$A284,Investors!$G:$G,$B284)-$B$2&lt;=L$4,SUMIFS(Investors!$P:$P,Investors!$A:$A,$A284,Investors!$G:$G,$B284)-$B$2&gt;K$4),SUMIFS(Investors!$Q:$Q,Investors!$A:$A,$A284,Investors!$G:$G,$B284),0)</f>
        <v>0</v>
      </c>
      <c r="M284" s="4">
        <f>IF(AND(SUMIFS(Investors!$P:$P,Investors!$A:$A,$A284,Investors!$G:$G,$B284)-$B$2&lt;=M$4,SUMIFS(Investors!$P:$P,Investors!$A:$A,$A284,Investors!$G:$G,$B284)-$B$2&gt;L$4),SUMIFS(Investors!$Q:$Q,Investors!$A:$A,$A284,Investors!$G:$G,$B284),0)</f>
        <v>0</v>
      </c>
      <c r="N284" s="4">
        <f>IF(AND(SUMIFS(Investors!$P:$P,Investors!$A:$A,$A284,Investors!$G:$G,$B284)-$B$2&lt;=N$4,SUMIFS(Investors!$P:$P,Investors!$A:$A,$A284,Investors!$G:$G,$B284)-$B$2&gt;M$4),SUMIFS(Investors!$Q:$Q,Investors!$A:$A,$A284,Investors!$G:$G,$B284),0)</f>
        <v>0</v>
      </c>
      <c r="O284" s="4">
        <f>IF(AND(SUMIFS(Investors!$P:$P,Investors!$A:$A,$A284,Investors!$G:$G,$B284)-$B$2&lt;=O$4,SUMIFS(Investors!$P:$P,Investors!$A:$A,$A284,Investors!$G:$G,$B284)-$B$2&gt;N$4),SUMIFS(Investors!$Q:$Q,Investors!$A:$A,$A284,Investors!$G:$G,$B284),0)</f>
        <v>0</v>
      </c>
      <c r="P284" s="4">
        <f>IF(AND(SUMIFS(Investors!$P:$P,Investors!$A:$A,$A284,Investors!$G:$G,$B284)-$B$2&lt;=P$4,SUMIFS(Investors!$P:$P,Investors!$A:$A,$A284,Investors!$G:$G,$B284)-$B$2&gt;O$4),SUMIFS(Investors!$Q:$Q,Investors!$A:$A,$A284,Investors!$G:$G,$B284),0)</f>
        <v>0</v>
      </c>
      <c r="Q284" s="4">
        <f>IF(AND(SUMIFS(Investors!$P:$P,Investors!$A:$A,$A284,Investors!$G:$G,$B284)-$B$2&lt;=Q$4,SUMIFS(Investors!$P:$P,Investors!$A:$A,$A284,Investors!$G:$G,$B284)-$B$2&gt;P$4),SUMIFS(Investors!$Q:$Q,Investors!$A:$A,$A284,Investors!$G:$G,$B284),0)</f>
        <v>0</v>
      </c>
      <c r="R284" s="4">
        <f>IF(AND(SUMIFS(Investors!$P:$P,Investors!$A:$A,$A284,Investors!$G:$G,$B284)-$B$2&lt;=R$4,SUMIFS(Investors!$P:$P,Investors!$A:$A,$A284,Investors!$G:$G,$B284)-$B$2&gt;Q$4),SUMIFS(Investors!$Q:$Q,Investors!$A:$A,$A284,Investors!$G:$G,$B284),0)</f>
        <v>0</v>
      </c>
      <c r="S284" s="4">
        <f>IF(AND(SUMIFS(Investors!$P:$P,Investors!$A:$A,$A284,Investors!$G:$G,$B284)-$B$2&lt;=S$4,SUMIFS(Investors!$P:$P,Investors!$A:$A,$A284,Investors!$G:$G,$B284)-$B$2&gt;R$4),SUMIFS(Investors!$Q:$Q,Investors!$A:$A,$A284,Investors!$G:$G,$B284),0)</f>
        <v>0</v>
      </c>
      <c r="T284" s="4">
        <f>IF(AND(SUMIFS(Investors!$P:$P,Investors!$A:$A,$A284,Investors!$G:$G,$B284)-$B$2&lt;=T$4,SUMIFS(Investors!$P:$P,Investors!$A:$A,$A284,Investors!$G:$G,$B284)-$B$2&gt;S$4),SUMIFS(Investors!$Q:$Q,Investors!$A:$A,$A284,Investors!$G:$G,$B284),0)</f>
        <v>0</v>
      </c>
      <c r="U284" s="4">
        <f>IF(AND(SUMIFS(Investors!$P:$P,Investors!$A:$A,$A284,Investors!$G:$G,$B284)-$B$2&lt;=U$4,SUMIFS(Investors!$P:$P,Investors!$A:$A,$A284,Investors!$G:$G,$B284)-$B$2&gt;T$4),SUMIFS(Investors!$Q:$Q,Investors!$A:$A,$A284,Investors!$G:$G,$B284),0)</f>
        <v>0</v>
      </c>
      <c r="V284" s="4">
        <f>IF(AND(SUMIFS(Investors!$P:$P,Investors!$A:$A,$A284,Investors!$G:$G,$B284)-$B$2&lt;=V$4,SUMIFS(Investors!$P:$P,Investors!$A:$A,$A284,Investors!$G:$G,$B284)-$B$2&gt;U$4),SUMIFS(Investors!$Q:$Q,Investors!$A:$A,$A284,Investors!$G:$G,$B284),0)</f>
        <v>0</v>
      </c>
      <c r="W284" s="4">
        <f>IF(AND(SUMIFS(Investors!$P:$P,Investors!$A:$A,$A284,Investors!$G:$G,$B284)-$B$2&lt;=W$4,SUMIFS(Investors!$P:$P,Investors!$A:$A,$A284,Investors!$G:$G,$B284)-$B$2&gt;V$4),SUMIFS(Investors!$Q:$Q,Investors!$A:$A,$A284,Investors!$G:$G,$B284),0)</f>
        <v>0</v>
      </c>
      <c r="X284" s="4">
        <f>IF(AND(SUMIFS(Investors!$P:$P,Investors!$A:$A,$A284,Investors!$G:$G,$B284)-$B$2&lt;=X$4,SUMIFS(Investors!$P:$P,Investors!$A:$A,$A284,Investors!$G:$G,$B284)-$B$2&gt;W$4),SUMIFS(Investors!$Q:$Q,Investors!$A:$A,$A284,Investors!$G:$G,$B284),0)</f>
        <v>0</v>
      </c>
      <c r="Y284" s="4">
        <f>IF(AND(SUMIFS(Investors!$P:$P,Investors!$A:$A,$A284,Investors!$G:$G,$B284)-$B$2&lt;=Y$4,SUMIFS(Investors!$P:$P,Investors!$A:$A,$A284,Investors!$G:$G,$B284)-$B$2&gt;X$4),SUMIFS(Investors!$Q:$Q,Investors!$A:$A,$A284,Investors!$G:$G,$B284),0)</f>
        <v>0</v>
      </c>
      <c r="Z284" s="4">
        <f>IF(AND(SUMIFS(Investors!$P:$P,Investors!$A:$A,$A284,Investors!$G:$G,$B284)-$B$2&lt;=Z$4,SUMIFS(Investors!$P:$P,Investors!$A:$A,$A284,Investors!$G:$G,$B284)-$B$2&gt;Y$4),SUMIFS(Investors!$Q:$Q,Investors!$A:$A,$A284,Investors!$G:$G,$B284),0)</f>
        <v>0</v>
      </c>
      <c r="AA284" s="4">
        <f>IF(AND(SUMIFS(Investors!$P:$P,Investors!$A:$A,$A284,Investors!$G:$G,$B284)-$B$2&lt;=AA$4,SUMIFS(Investors!$P:$P,Investors!$A:$A,$A284,Investors!$G:$G,$B284)-$B$2&gt;Z$4),SUMIFS(Investors!$Q:$Q,Investors!$A:$A,$A284,Investors!$G:$G,$B284),0)</f>
        <v>0</v>
      </c>
      <c r="AB284" s="4">
        <f>IF(AND(SUMIFS(Investors!$P:$P,Investors!$A:$A,$A284,Investors!$G:$G,$B284)-$B$2&lt;=AB$4,SUMIFS(Investors!$P:$P,Investors!$A:$A,$A284,Investors!$G:$G,$B284)-$B$2&gt;AA$4),SUMIFS(Investors!$Q:$Q,Investors!$A:$A,$A284,Investors!$G:$G,$B284),0)</f>
        <v>0</v>
      </c>
      <c r="AC284" s="4">
        <f>IF(AND(SUMIFS(Investors!$P:$P,Investors!$A:$A,$A284,Investors!$G:$G,$B284)-$B$2&lt;=AC$4,SUMIFS(Investors!$P:$P,Investors!$A:$A,$A284,Investors!$G:$G,$B284)-$B$2&gt;AB$4),SUMIFS(Investors!$Q:$Q,Investors!$A:$A,$A284,Investors!$G:$G,$B284),0)</f>
        <v>0</v>
      </c>
    </row>
    <row r="285" spans="1:29">
      <c r="A285" t="s">
        <v>538</v>
      </c>
      <c r="B285" t="s">
        <v>250</v>
      </c>
      <c r="C285" s="4">
        <f t="shared" si="5"/>
        <v>0</v>
      </c>
      <c r="E285" s="4">
        <f>IF(AND(SUMIFS(Investors!$P:$P,Investors!$A:$A,$A285,Investors!$G:$G,$B285)-$B$2&lt;=E$4,SUMIFS(Investors!$P:$P,Investors!$A:$A,$A285,Investors!$G:$G,$B285)-$B$2&gt;D$4),SUMIFS(Investors!$Q:$Q,Investors!$A:$A,$A285,Investors!$G:$G,$B285),0)</f>
        <v>0</v>
      </c>
      <c r="F285" s="4">
        <f>IF(AND(SUMIFS(Investors!$P:$P,Investors!$A:$A,$A285,Investors!$G:$G,$B285)-$B$2&lt;=F$4,SUMIFS(Investors!$P:$P,Investors!$A:$A,$A285,Investors!$G:$G,$B285)-$B$2&gt;E$4),SUMIFS(Investors!$Q:$Q,Investors!$A:$A,$A285,Investors!$G:$G,$B285),0)</f>
        <v>0</v>
      </c>
      <c r="G285" s="4">
        <f>IF(AND(SUMIFS(Investors!$P:$P,Investors!$A:$A,$A285,Investors!$G:$G,$B285)-$B$2&lt;=G$4,SUMIFS(Investors!$P:$P,Investors!$A:$A,$A285,Investors!$G:$G,$B285)-$B$2&gt;F$4),SUMIFS(Investors!$Q:$Q,Investors!$A:$A,$A285,Investors!$G:$G,$B285),0)</f>
        <v>0</v>
      </c>
      <c r="H285" s="4">
        <f>IF(AND(SUMIFS(Investors!$P:$P,Investors!$A:$A,$A285,Investors!$G:$G,$B285)-$B$2&lt;=H$4,SUMIFS(Investors!$P:$P,Investors!$A:$A,$A285,Investors!$G:$G,$B285)-$B$2&gt;G$4),SUMIFS(Investors!$Q:$Q,Investors!$A:$A,$A285,Investors!$G:$G,$B285),0)</f>
        <v>0</v>
      </c>
      <c r="I285" s="4">
        <f>IF(AND(SUMIFS(Investors!$P:$P,Investors!$A:$A,$A285,Investors!$G:$G,$B285)-$B$2&lt;=I$4,SUMIFS(Investors!$P:$P,Investors!$A:$A,$A285,Investors!$G:$G,$B285)-$B$2&gt;H$4),SUMIFS(Investors!$Q:$Q,Investors!$A:$A,$A285,Investors!$G:$G,$B285),0)</f>
        <v>0</v>
      </c>
      <c r="J285" s="4">
        <f>IF(AND(SUMIFS(Investors!$P:$P,Investors!$A:$A,$A285,Investors!$G:$G,$B285)-$B$2&lt;=J$4,SUMIFS(Investors!$P:$P,Investors!$A:$A,$A285,Investors!$G:$G,$B285)-$B$2&gt;I$4),SUMIFS(Investors!$Q:$Q,Investors!$A:$A,$A285,Investors!$G:$G,$B285),0)</f>
        <v>0</v>
      </c>
      <c r="K285" s="4">
        <f>IF(AND(SUMIFS(Investors!$P:$P,Investors!$A:$A,$A285,Investors!$G:$G,$B285)-$B$2&lt;=K$4,SUMIFS(Investors!$P:$P,Investors!$A:$A,$A285,Investors!$G:$G,$B285)-$B$2&gt;J$4),SUMIFS(Investors!$Q:$Q,Investors!$A:$A,$A285,Investors!$G:$G,$B285),0)</f>
        <v>0</v>
      </c>
      <c r="L285" s="4">
        <f>IF(AND(SUMIFS(Investors!$P:$P,Investors!$A:$A,$A285,Investors!$G:$G,$B285)-$B$2&lt;=L$4,SUMIFS(Investors!$P:$P,Investors!$A:$A,$A285,Investors!$G:$G,$B285)-$B$2&gt;K$4),SUMIFS(Investors!$Q:$Q,Investors!$A:$A,$A285,Investors!$G:$G,$B285),0)</f>
        <v>0</v>
      </c>
      <c r="M285" s="4">
        <f>IF(AND(SUMIFS(Investors!$P:$P,Investors!$A:$A,$A285,Investors!$G:$G,$B285)-$B$2&lt;=M$4,SUMIFS(Investors!$P:$P,Investors!$A:$A,$A285,Investors!$G:$G,$B285)-$B$2&gt;L$4),SUMIFS(Investors!$Q:$Q,Investors!$A:$A,$A285,Investors!$G:$G,$B285),0)</f>
        <v>0</v>
      </c>
      <c r="N285" s="4">
        <f>IF(AND(SUMIFS(Investors!$P:$P,Investors!$A:$A,$A285,Investors!$G:$G,$B285)-$B$2&lt;=N$4,SUMIFS(Investors!$P:$P,Investors!$A:$A,$A285,Investors!$G:$G,$B285)-$B$2&gt;M$4),SUMIFS(Investors!$Q:$Q,Investors!$A:$A,$A285,Investors!$G:$G,$B285),0)</f>
        <v>0</v>
      </c>
      <c r="O285" s="4">
        <f>IF(AND(SUMIFS(Investors!$P:$P,Investors!$A:$A,$A285,Investors!$G:$G,$B285)-$B$2&lt;=O$4,SUMIFS(Investors!$P:$P,Investors!$A:$A,$A285,Investors!$G:$G,$B285)-$B$2&gt;N$4),SUMIFS(Investors!$Q:$Q,Investors!$A:$A,$A285,Investors!$G:$G,$B285),0)</f>
        <v>0</v>
      </c>
      <c r="P285" s="4">
        <f>IF(AND(SUMIFS(Investors!$P:$P,Investors!$A:$A,$A285,Investors!$G:$G,$B285)-$B$2&lt;=P$4,SUMIFS(Investors!$P:$P,Investors!$A:$A,$A285,Investors!$G:$G,$B285)-$B$2&gt;O$4),SUMIFS(Investors!$Q:$Q,Investors!$A:$A,$A285,Investors!$G:$G,$B285),0)</f>
        <v>0</v>
      </c>
      <c r="Q285" s="4">
        <f>IF(AND(SUMIFS(Investors!$P:$P,Investors!$A:$A,$A285,Investors!$G:$G,$B285)-$B$2&lt;=Q$4,SUMIFS(Investors!$P:$P,Investors!$A:$A,$A285,Investors!$G:$G,$B285)-$B$2&gt;P$4),SUMIFS(Investors!$Q:$Q,Investors!$A:$A,$A285,Investors!$G:$G,$B285),0)</f>
        <v>0</v>
      </c>
      <c r="R285" s="4">
        <f>IF(AND(SUMIFS(Investors!$P:$P,Investors!$A:$A,$A285,Investors!$G:$G,$B285)-$B$2&lt;=R$4,SUMIFS(Investors!$P:$P,Investors!$A:$A,$A285,Investors!$G:$G,$B285)-$B$2&gt;Q$4),SUMIFS(Investors!$Q:$Q,Investors!$A:$A,$A285,Investors!$G:$G,$B285),0)</f>
        <v>0</v>
      </c>
      <c r="S285" s="4">
        <f>IF(AND(SUMIFS(Investors!$P:$P,Investors!$A:$A,$A285,Investors!$G:$G,$B285)-$B$2&lt;=S$4,SUMIFS(Investors!$P:$P,Investors!$A:$A,$A285,Investors!$G:$G,$B285)-$B$2&gt;R$4),SUMIFS(Investors!$Q:$Q,Investors!$A:$A,$A285,Investors!$G:$G,$B285),0)</f>
        <v>0</v>
      </c>
      <c r="T285" s="4">
        <f>IF(AND(SUMIFS(Investors!$P:$P,Investors!$A:$A,$A285,Investors!$G:$G,$B285)-$B$2&lt;=T$4,SUMIFS(Investors!$P:$P,Investors!$A:$A,$A285,Investors!$G:$G,$B285)-$B$2&gt;S$4),SUMIFS(Investors!$Q:$Q,Investors!$A:$A,$A285,Investors!$G:$G,$B285),0)</f>
        <v>0</v>
      </c>
      <c r="U285" s="4">
        <f>IF(AND(SUMIFS(Investors!$P:$P,Investors!$A:$A,$A285,Investors!$G:$G,$B285)-$B$2&lt;=U$4,SUMIFS(Investors!$P:$P,Investors!$A:$A,$A285,Investors!$G:$G,$B285)-$B$2&gt;T$4),SUMIFS(Investors!$Q:$Q,Investors!$A:$A,$A285,Investors!$G:$G,$B285),0)</f>
        <v>0</v>
      </c>
      <c r="V285" s="4">
        <f>IF(AND(SUMIFS(Investors!$P:$P,Investors!$A:$A,$A285,Investors!$G:$G,$B285)-$B$2&lt;=V$4,SUMIFS(Investors!$P:$P,Investors!$A:$A,$A285,Investors!$G:$G,$B285)-$B$2&gt;U$4),SUMIFS(Investors!$Q:$Q,Investors!$A:$A,$A285,Investors!$G:$G,$B285),0)</f>
        <v>0</v>
      </c>
      <c r="W285" s="4">
        <f>IF(AND(SUMIFS(Investors!$P:$P,Investors!$A:$A,$A285,Investors!$G:$G,$B285)-$B$2&lt;=W$4,SUMIFS(Investors!$P:$P,Investors!$A:$A,$A285,Investors!$G:$G,$B285)-$B$2&gt;V$4),SUMIFS(Investors!$Q:$Q,Investors!$A:$A,$A285,Investors!$G:$G,$B285),0)</f>
        <v>0</v>
      </c>
      <c r="X285" s="4">
        <f>IF(AND(SUMIFS(Investors!$P:$P,Investors!$A:$A,$A285,Investors!$G:$G,$B285)-$B$2&lt;=X$4,SUMIFS(Investors!$P:$P,Investors!$A:$A,$A285,Investors!$G:$G,$B285)-$B$2&gt;W$4),SUMIFS(Investors!$Q:$Q,Investors!$A:$A,$A285,Investors!$G:$G,$B285),0)</f>
        <v>0</v>
      </c>
      <c r="Y285" s="4">
        <f>IF(AND(SUMIFS(Investors!$P:$P,Investors!$A:$A,$A285,Investors!$G:$G,$B285)-$B$2&lt;=Y$4,SUMIFS(Investors!$P:$P,Investors!$A:$A,$A285,Investors!$G:$G,$B285)-$B$2&gt;X$4),SUMIFS(Investors!$Q:$Q,Investors!$A:$A,$A285,Investors!$G:$G,$B285),0)</f>
        <v>0</v>
      </c>
      <c r="Z285" s="4">
        <f>IF(AND(SUMIFS(Investors!$P:$P,Investors!$A:$A,$A285,Investors!$G:$G,$B285)-$B$2&lt;=Z$4,SUMIFS(Investors!$P:$P,Investors!$A:$A,$A285,Investors!$G:$G,$B285)-$B$2&gt;Y$4),SUMIFS(Investors!$Q:$Q,Investors!$A:$A,$A285,Investors!$G:$G,$B285),0)</f>
        <v>0</v>
      </c>
      <c r="AA285" s="4">
        <f>IF(AND(SUMIFS(Investors!$P:$P,Investors!$A:$A,$A285,Investors!$G:$G,$B285)-$B$2&lt;=AA$4,SUMIFS(Investors!$P:$P,Investors!$A:$A,$A285,Investors!$G:$G,$B285)-$B$2&gt;Z$4),SUMIFS(Investors!$Q:$Q,Investors!$A:$A,$A285,Investors!$G:$G,$B285),0)</f>
        <v>0</v>
      </c>
      <c r="AB285" s="4">
        <f>IF(AND(SUMIFS(Investors!$P:$P,Investors!$A:$A,$A285,Investors!$G:$G,$B285)-$B$2&lt;=AB$4,SUMIFS(Investors!$P:$P,Investors!$A:$A,$A285,Investors!$G:$G,$B285)-$B$2&gt;AA$4),SUMIFS(Investors!$Q:$Q,Investors!$A:$A,$A285,Investors!$G:$G,$B285),0)</f>
        <v>0</v>
      </c>
      <c r="AC285" s="4">
        <f>IF(AND(SUMIFS(Investors!$P:$P,Investors!$A:$A,$A285,Investors!$G:$G,$B285)-$B$2&lt;=AC$4,SUMIFS(Investors!$P:$P,Investors!$A:$A,$A285,Investors!$G:$G,$B285)-$B$2&gt;AB$4),SUMIFS(Investors!$Q:$Q,Investors!$A:$A,$A285,Investors!$G:$G,$B285),0)</f>
        <v>0</v>
      </c>
    </row>
    <row r="286" spans="1:29">
      <c r="A286" t="s">
        <v>541</v>
      </c>
      <c r="B286" t="s">
        <v>43</v>
      </c>
      <c r="C286" s="4">
        <f t="shared" si="5"/>
        <v>0</v>
      </c>
      <c r="E286" s="4">
        <f>IF(AND(SUMIFS(Investors!$P:$P,Investors!$A:$A,$A286,Investors!$G:$G,$B286)-$B$2&lt;=E$4,SUMIFS(Investors!$P:$P,Investors!$A:$A,$A286,Investors!$G:$G,$B286)-$B$2&gt;D$4),SUMIFS(Investors!$Q:$Q,Investors!$A:$A,$A286,Investors!$G:$G,$B286),0)</f>
        <v>0</v>
      </c>
      <c r="F286" s="4">
        <f>IF(AND(SUMIFS(Investors!$P:$P,Investors!$A:$A,$A286,Investors!$G:$G,$B286)-$B$2&lt;=F$4,SUMIFS(Investors!$P:$P,Investors!$A:$A,$A286,Investors!$G:$G,$B286)-$B$2&gt;E$4),SUMIFS(Investors!$Q:$Q,Investors!$A:$A,$A286,Investors!$G:$G,$B286),0)</f>
        <v>0</v>
      </c>
      <c r="G286" s="4">
        <f>IF(AND(SUMIFS(Investors!$P:$P,Investors!$A:$A,$A286,Investors!$G:$G,$B286)-$B$2&lt;=G$4,SUMIFS(Investors!$P:$P,Investors!$A:$A,$A286,Investors!$G:$G,$B286)-$B$2&gt;F$4),SUMIFS(Investors!$Q:$Q,Investors!$A:$A,$A286,Investors!$G:$G,$B286),0)</f>
        <v>0</v>
      </c>
      <c r="H286" s="4">
        <f>IF(AND(SUMIFS(Investors!$P:$P,Investors!$A:$A,$A286,Investors!$G:$G,$B286)-$B$2&lt;=H$4,SUMIFS(Investors!$P:$P,Investors!$A:$A,$A286,Investors!$G:$G,$B286)-$B$2&gt;G$4),SUMIFS(Investors!$Q:$Q,Investors!$A:$A,$A286,Investors!$G:$G,$B286),0)</f>
        <v>0</v>
      </c>
      <c r="I286" s="4">
        <f>IF(AND(SUMIFS(Investors!$P:$P,Investors!$A:$A,$A286,Investors!$G:$G,$B286)-$B$2&lt;=I$4,SUMIFS(Investors!$P:$P,Investors!$A:$A,$A286,Investors!$G:$G,$B286)-$B$2&gt;H$4),SUMIFS(Investors!$Q:$Q,Investors!$A:$A,$A286,Investors!$G:$G,$B286),0)</f>
        <v>0</v>
      </c>
      <c r="J286" s="4">
        <f>IF(AND(SUMIFS(Investors!$P:$P,Investors!$A:$A,$A286,Investors!$G:$G,$B286)-$B$2&lt;=J$4,SUMIFS(Investors!$P:$P,Investors!$A:$A,$A286,Investors!$G:$G,$B286)-$B$2&gt;I$4),SUMIFS(Investors!$Q:$Q,Investors!$A:$A,$A286,Investors!$G:$G,$B286),0)</f>
        <v>0</v>
      </c>
      <c r="K286" s="4">
        <f>IF(AND(SUMIFS(Investors!$P:$P,Investors!$A:$A,$A286,Investors!$G:$G,$B286)-$B$2&lt;=K$4,SUMIFS(Investors!$P:$P,Investors!$A:$A,$A286,Investors!$G:$G,$B286)-$B$2&gt;J$4),SUMIFS(Investors!$Q:$Q,Investors!$A:$A,$A286,Investors!$G:$G,$B286),0)</f>
        <v>0</v>
      </c>
      <c r="L286" s="4">
        <f>IF(AND(SUMIFS(Investors!$P:$P,Investors!$A:$A,$A286,Investors!$G:$G,$B286)-$B$2&lt;=L$4,SUMIFS(Investors!$P:$P,Investors!$A:$A,$A286,Investors!$G:$G,$B286)-$B$2&gt;K$4),SUMIFS(Investors!$Q:$Q,Investors!$A:$A,$A286,Investors!$G:$G,$B286),0)</f>
        <v>0</v>
      </c>
      <c r="M286" s="4">
        <f>IF(AND(SUMIFS(Investors!$P:$P,Investors!$A:$A,$A286,Investors!$G:$G,$B286)-$B$2&lt;=M$4,SUMIFS(Investors!$P:$P,Investors!$A:$A,$A286,Investors!$G:$G,$B286)-$B$2&gt;L$4),SUMIFS(Investors!$Q:$Q,Investors!$A:$A,$A286,Investors!$G:$G,$B286),0)</f>
        <v>0</v>
      </c>
      <c r="N286" s="4">
        <f>IF(AND(SUMIFS(Investors!$P:$P,Investors!$A:$A,$A286,Investors!$G:$G,$B286)-$B$2&lt;=N$4,SUMIFS(Investors!$P:$P,Investors!$A:$A,$A286,Investors!$G:$G,$B286)-$B$2&gt;M$4),SUMIFS(Investors!$Q:$Q,Investors!$A:$A,$A286,Investors!$G:$G,$B286),0)</f>
        <v>0</v>
      </c>
      <c r="O286" s="4">
        <f>IF(AND(SUMIFS(Investors!$P:$P,Investors!$A:$A,$A286,Investors!$G:$G,$B286)-$B$2&lt;=O$4,SUMIFS(Investors!$P:$P,Investors!$A:$A,$A286,Investors!$G:$G,$B286)-$B$2&gt;N$4),SUMIFS(Investors!$Q:$Q,Investors!$A:$A,$A286,Investors!$G:$G,$B286),0)</f>
        <v>0</v>
      </c>
      <c r="P286" s="4">
        <f>IF(AND(SUMIFS(Investors!$P:$P,Investors!$A:$A,$A286,Investors!$G:$G,$B286)-$B$2&lt;=P$4,SUMIFS(Investors!$P:$P,Investors!$A:$A,$A286,Investors!$G:$G,$B286)-$B$2&gt;O$4),SUMIFS(Investors!$Q:$Q,Investors!$A:$A,$A286,Investors!$G:$G,$B286),0)</f>
        <v>0</v>
      </c>
      <c r="Q286" s="4">
        <f>IF(AND(SUMIFS(Investors!$P:$P,Investors!$A:$A,$A286,Investors!$G:$G,$B286)-$B$2&lt;=Q$4,SUMIFS(Investors!$P:$P,Investors!$A:$A,$A286,Investors!$G:$G,$B286)-$B$2&gt;P$4),SUMIFS(Investors!$Q:$Q,Investors!$A:$A,$A286,Investors!$G:$G,$B286),0)</f>
        <v>0</v>
      </c>
      <c r="R286" s="4">
        <f>IF(AND(SUMIFS(Investors!$P:$P,Investors!$A:$A,$A286,Investors!$G:$G,$B286)-$B$2&lt;=R$4,SUMIFS(Investors!$P:$P,Investors!$A:$A,$A286,Investors!$G:$G,$B286)-$B$2&gt;Q$4),SUMIFS(Investors!$Q:$Q,Investors!$A:$A,$A286,Investors!$G:$G,$B286),0)</f>
        <v>0</v>
      </c>
      <c r="S286" s="4">
        <f>IF(AND(SUMIFS(Investors!$P:$P,Investors!$A:$A,$A286,Investors!$G:$G,$B286)-$B$2&lt;=S$4,SUMIFS(Investors!$P:$P,Investors!$A:$A,$A286,Investors!$G:$G,$B286)-$B$2&gt;R$4),SUMIFS(Investors!$Q:$Q,Investors!$A:$A,$A286,Investors!$G:$G,$B286),0)</f>
        <v>0</v>
      </c>
      <c r="T286" s="4">
        <f>IF(AND(SUMIFS(Investors!$P:$P,Investors!$A:$A,$A286,Investors!$G:$G,$B286)-$B$2&lt;=T$4,SUMIFS(Investors!$P:$P,Investors!$A:$A,$A286,Investors!$G:$G,$B286)-$B$2&gt;S$4),SUMIFS(Investors!$Q:$Q,Investors!$A:$A,$A286,Investors!$G:$G,$B286),0)</f>
        <v>0</v>
      </c>
      <c r="U286" s="4">
        <f>IF(AND(SUMIFS(Investors!$P:$P,Investors!$A:$A,$A286,Investors!$G:$G,$B286)-$B$2&lt;=U$4,SUMIFS(Investors!$P:$P,Investors!$A:$A,$A286,Investors!$G:$G,$B286)-$B$2&gt;T$4),SUMIFS(Investors!$Q:$Q,Investors!$A:$A,$A286,Investors!$G:$G,$B286),0)</f>
        <v>0</v>
      </c>
      <c r="V286" s="4">
        <f>IF(AND(SUMIFS(Investors!$P:$P,Investors!$A:$A,$A286,Investors!$G:$G,$B286)-$B$2&lt;=V$4,SUMIFS(Investors!$P:$P,Investors!$A:$A,$A286,Investors!$G:$G,$B286)-$B$2&gt;U$4),SUMIFS(Investors!$Q:$Q,Investors!$A:$A,$A286,Investors!$G:$G,$B286),0)</f>
        <v>0</v>
      </c>
      <c r="W286" s="4">
        <f>IF(AND(SUMIFS(Investors!$P:$P,Investors!$A:$A,$A286,Investors!$G:$G,$B286)-$B$2&lt;=W$4,SUMIFS(Investors!$P:$P,Investors!$A:$A,$A286,Investors!$G:$G,$B286)-$B$2&gt;V$4),SUMIFS(Investors!$Q:$Q,Investors!$A:$A,$A286,Investors!$G:$G,$B286),0)</f>
        <v>0</v>
      </c>
      <c r="X286" s="4">
        <f>IF(AND(SUMIFS(Investors!$P:$P,Investors!$A:$A,$A286,Investors!$G:$G,$B286)-$B$2&lt;=X$4,SUMIFS(Investors!$P:$P,Investors!$A:$A,$A286,Investors!$G:$G,$B286)-$B$2&gt;W$4),SUMIFS(Investors!$Q:$Q,Investors!$A:$A,$A286,Investors!$G:$G,$B286),0)</f>
        <v>0</v>
      </c>
      <c r="Y286" s="4">
        <f>IF(AND(SUMIFS(Investors!$P:$P,Investors!$A:$A,$A286,Investors!$G:$G,$B286)-$B$2&lt;=Y$4,SUMIFS(Investors!$P:$P,Investors!$A:$A,$A286,Investors!$G:$G,$B286)-$B$2&gt;X$4),SUMIFS(Investors!$Q:$Q,Investors!$A:$A,$A286,Investors!$G:$G,$B286),0)</f>
        <v>0</v>
      </c>
      <c r="Z286" s="4">
        <f>IF(AND(SUMIFS(Investors!$P:$P,Investors!$A:$A,$A286,Investors!$G:$G,$B286)-$B$2&lt;=Z$4,SUMIFS(Investors!$P:$P,Investors!$A:$A,$A286,Investors!$G:$G,$B286)-$B$2&gt;Y$4),SUMIFS(Investors!$Q:$Q,Investors!$A:$A,$A286,Investors!$G:$G,$B286),0)</f>
        <v>0</v>
      </c>
      <c r="AA286" s="4">
        <f>IF(AND(SUMIFS(Investors!$P:$P,Investors!$A:$A,$A286,Investors!$G:$G,$B286)-$B$2&lt;=AA$4,SUMIFS(Investors!$P:$P,Investors!$A:$A,$A286,Investors!$G:$G,$B286)-$B$2&gt;Z$4),SUMIFS(Investors!$Q:$Q,Investors!$A:$A,$A286,Investors!$G:$G,$B286),0)</f>
        <v>0</v>
      </c>
      <c r="AB286" s="4">
        <f>IF(AND(SUMIFS(Investors!$P:$P,Investors!$A:$A,$A286,Investors!$G:$G,$B286)-$B$2&lt;=AB$4,SUMIFS(Investors!$P:$P,Investors!$A:$A,$A286,Investors!$G:$G,$B286)-$B$2&gt;AA$4),SUMIFS(Investors!$Q:$Q,Investors!$A:$A,$A286,Investors!$G:$G,$B286),0)</f>
        <v>0</v>
      </c>
      <c r="AC286" s="4">
        <f>IF(AND(SUMIFS(Investors!$P:$P,Investors!$A:$A,$A286,Investors!$G:$G,$B286)-$B$2&lt;=AC$4,SUMIFS(Investors!$P:$P,Investors!$A:$A,$A286,Investors!$G:$G,$B286)-$B$2&gt;AB$4),SUMIFS(Investors!$Q:$Q,Investors!$A:$A,$A286,Investors!$G:$G,$B286),0)</f>
        <v>0</v>
      </c>
    </row>
    <row r="287" spans="1:29">
      <c r="A287" t="s">
        <v>541</v>
      </c>
      <c r="B287" t="s">
        <v>59</v>
      </c>
      <c r="C287" s="4">
        <f t="shared" si="5"/>
        <v>0</v>
      </c>
      <c r="E287" s="4">
        <f>IF(AND(SUMIFS(Investors!$P:$P,Investors!$A:$A,$A287,Investors!$G:$G,$B287)-$B$2&lt;=E$4,SUMIFS(Investors!$P:$P,Investors!$A:$A,$A287,Investors!$G:$G,$B287)-$B$2&gt;D$4),SUMIFS(Investors!$Q:$Q,Investors!$A:$A,$A287,Investors!$G:$G,$B287),0)</f>
        <v>0</v>
      </c>
      <c r="F287" s="4">
        <f>IF(AND(SUMIFS(Investors!$P:$P,Investors!$A:$A,$A287,Investors!$G:$G,$B287)-$B$2&lt;=F$4,SUMIFS(Investors!$P:$P,Investors!$A:$A,$A287,Investors!$G:$G,$B287)-$B$2&gt;E$4),SUMIFS(Investors!$Q:$Q,Investors!$A:$A,$A287,Investors!$G:$G,$B287),0)</f>
        <v>0</v>
      </c>
      <c r="G287" s="4">
        <f>IF(AND(SUMIFS(Investors!$P:$P,Investors!$A:$A,$A287,Investors!$G:$G,$B287)-$B$2&lt;=G$4,SUMIFS(Investors!$P:$P,Investors!$A:$A,$A287,Investors!$G:$G,$B287)-$B$2&gt;F$4),SUMIFS(Investors!$Q:$Q,Investors!$A:$A,$A287,Investors!$G:$G,$B287),0)</f>
        <v>0</v>
      </c>
      <c r="H287" s="4">
        <f>IF(AND(SUMIFS(Investors!$P:$P,Investors!$A:$A,$A287,Investors!$G:$G,$B287)-$B$2&lt;=H$4,SUMIFS(Investors!$P:$P,Investors!$A:$A,$A287,Investors!$G:$G,$B287)-$B$2&gt;G$4),SUMIFS(Investors!$Q:$Q,Investors!$A:$A,$A287,Investors!$G:$G,$B287),0)</f>
        <v>0</v>
      </c>
      <c r="I287" s="4">
        <f>IF(AND(SUMIFS(Investors!$P:$P,Investors!$A:$A,$A287,Investors!$G:$G,$B287)-$B$2&lt;=I$4,SUMIFS(Investors!$P:$P,Investors!$A:$A,$A287,Investors!$G:$G,$B287)-$B$2&gt;H$4),SUMIFS(Investors!$Q:$Q,Investors!$A:$A,$A287,Investors!$G:$G,$B287),0)</f>
        <v>0</v>
      </c>
      <c r="J287" s="4">
        <f>IF(AND(SUMIFS(Investors!$P:$P,Investors!$A:$A,$A287,Investors!$G:$G,$B287)-$B$2&lt;=J$4,SUMIFS(Investors!$P:$P,Investors!$A:$A,$A287,Investors!$G:$G,$B287)-$B$2&gt;I$4),SUMIFS(Investors!$Q:$Q,Investors!$A:$A,$A287,Investors!$G:$G,$B287),0)</f>
        <v>0</v>
      </c>
      <c r="K287" s="4">
        <f>IF(AND(SUMIFS(Investors!$P:$P,Investors!$A:$A,$A287,Investors!$G:$G,$B287)-$B$2&lt;=K$4,SUMIFS(Investors!$P:$P,Investors!$A:$A,$A287,Investors!$G:$G,$B287)-$B$2&gt;J$4),SUMIFS(Investors!$Q:$Q,Investors!$A:$A,$A287,Investors!$G:$G,$B287),0)</f>
        <v>0</v>
      </c>
      <c r="L287" s="4">
        <f>IF(AND(SUMIFS(Investors!$P:$P,Investors!$A:$A,$A287,Investors!$G:$G,$B287)-$B$2&lt;=L$4,SUMIFS(Investors!$P:$P,Investors!$A:$A,$A287,Investors!$G:$G,$B287)-$B$2&gt;K$4),SUMIFS(Investors!$Q:$Q,Investors!$A:$A,$A287,Investors!$G:$G,$B287),0)</f>
        <v>0</v>
      </c>
      <c r="M287" s="4">
        <f>IF(AND(SUMIFS(Investors!$P:$P,Investors!$A:$A,$A287,Investors!$G:$G,$B287)-$B$2&lt;=M$4,SUMIFS(Investors!$P:$P,Investors!$A:$A,$A287,Investors!$G:$G,$B287)-$B$2&gt;L$4),SUMIFS(Investors!$Q:$Q,Investors!$A:$A,$A287,Investors!$G:$G,$B287),0)</f>
        <v>0</v>
      </c>
      <c r="N287" s="4">
        <f>IF(AND(SUMIFS(Investors!$P:$P,Investors!$A:$A,$A287,Investors!$G:$G,$B287)-$B$2&lt;=N$4,SUMIFS(Investors!$P:$P,Investors!$A:$A,$A287,Investors!$G:$G,$B287)-$B$2&gt;M$4),SUMIFS(Investors!$Q:$Q,Investors!$A:$A,$A287,Investors!$G:$G,$B287),0)</f>
        <v>0</v>
      </c>
      <c r="O287" s="4">
        <f>IF(AND(SUMIFS(Investors!$P:$P,Investors!$A:$A,$A287,Investors!$G:$G,$B287)-$B$2&lt;=O$4,SUMIFS(Investors!$P:$P,Investors!$A:$A,$A287,Investors!$G:$G,$B287)-$B$2&gt;N$4),SUMIFS(Investors!$Q:$Q,Investors!$A:$A,$A287,Investors!$G:$G,$B287),0)</f>
        <v>0</v>
      </c>
      <c r="P287" s="4">
        <f>IF(AND(SUMIFS(Investors!$P:$P,Investors!$A:$A,$A287,Investors!$G:$G,$B287)-$B$2&lt;=P$4,SUMIFS(Investors!$P:$P,Investors!$A:$A,$A287,Investors!$G:$G,$B287)-$B$2&gt;O$4),SUMIFS(Investors!$Q:$Q,Investors!$A:$A,$A287,Investors!$G:$G,$B287),0)</f>
        <v>0</v>
      </c>
      <c r="Q287" s="4">
        <f>IF(AND(SUMIFS(Investors!$P:$P,Investors!$A:$A,$A287,Investors!$G:$G,$B287)-$B$2&lt;=Q$4,SUMIFS(Investors!$P:$P,Investors!$A:$A,$A287,Investors!$G:$G,$B287)-$B$2&gt;P$4),SUMIFS(Investors!$Q:$Q,Investors!$A:$A,$A287,Investors!$G:$G,$B287),0)</f>
        <v>0</v>
      </c>
      <c r="R287" s="4">
        <f>IF(AND(SUMIFS(Investors!$P:$P,Investors!$A:$A,$A287,Investors!$G:$G,$B287)-$B$2&lt;=R$4,SUMIFS(Investors!$P:$P,Investors!$A:$A,$A287,Investors!$G:$G,$B287)-$B$2&gt;Q$4),SUMIFS(Investors!$Q:$Q,Investors!$A:$A,$A287,Investors!$G:$G,$B287),0)</f>
        <v>0</v>
      </c>
      <c r="S287" s="4">
        <f>IF(AND(SUMIFS(Investors!$P:$P,Investors!$A:$A,$A287,Investors!$G:$G,$B287)-$B$2&lt;=S$4,SUMIFS(Investors!$P:$P,Investors!$A:$A,$A287,Investors!$G:$G,$B287)-$B$2&gt;R$4),SUMIFS(Investors!$Q:$Q,Investors!$A:$A,$A287,Investors!$G:$G,$B287),0)</f>
        <v>0</v>
      </c>
      <c r="T287" s="4">
        <f>IF(AND(SUMIFS(Investors!$P:$P,Investors!$A:$A,$A287,Investors!$G:$G,$B287)-$B$2&lt;=T$4,SUMIFS(Investors!$P:$P,Investors!$A:$A,$A287,Investors!$G:$G,$B287)-$B$2&gt;S$4),SUMIFS(Investors!$Q:$Q,Investors!$A:$A,$A287,Investors!$G:$G,$B287),0)</f>
        <v>0</v>
      </c>
      <c r="U287" s="4">
        <f>IF(AND(SUMIFS(Investors!$P:$P,Investors!$A:$A,$A287,Investors!$G:$G,$B287)-$B$2&lt;=U$4,SUMIFS(Investors!$P:$P,Investors!$A:$A,$A287,Investors!$G:$G,$B287)-$B$2&gt;T$4),SUMIFS(Investors!$Q:$Q,Investors!$A:$A,$A287,Investors!$G:$G,$B287),0)</f>
        <v>0</v>
      </c>
      <c r="V287" s="4">
        <f>IF(AND(SUMIFS(Investors!$P:$P,Investors!$A:$A,$A287,Investors!$G:$G,$B287)-$B$2&lt;=V$4,SUMIFS(Investors!$P:$P,Investors!$A:$A,$A287,Investors!$G:$G,$B287)-$B$2&gt;U$4),SUMIFS(Investors!$Q:$Q,Investors!$A:$A,$A287,Investors!$G:$G,$B287),0)</f>
        <v>0</v>
      </c>
      <c r="W287" s="4">
        <f>IF(AND(SUMIFS(Investors!$P:$P,Investors!$A:$A,$A287,Investors!$G:$G,$B287)-$B$2&lt;=W$4,SUMIFS(Investors!$P:$P,Investors!$A:$A,$A287,Investors!$G:$G,$B287)-$B$2&gt;V$4),SUMIFS(Investors!$Q:$Q,Investors!$A:$A,$A287,Investors!$G:$G,$B287),0)</f>
        <v>0</v>
      </c>
      <c r="X287" s="4">
        <f>IF(AND(SUMIFS(Investors!$P:$P,Investors!$A:$A,$A287,Investors!$G:$G,$B287)-$B$2&lt;=X$4,SUMIFS(Investors!$P:$P,Investors!$A:$A,$A287,Investors!$G:$G,$B287)-$B$2&gt;W$4),SUMIFS(Investors!$Q:$Q,Investors!$A:$A,$A287,Investors!$G:$G,$B287),0)</f>
        <v>0</v>
      </c>
      <c r="Y287" s="4">
        <f>IF(AND(SUMIFS(Investors!$P:$P,Investors!$A:$A,$A287,Investors!$G:$G,$B287)-$B$2&lt;=Y$4,SUMIFS(Investors!$P:$P,Investors!$A:$A,$A287,Investors!$G:$G,$B287)-$B$2&gt;X$4),SUMIFS(Investors!$Q:$Q,Investors!$A:$A,$A287,Investors!$G:$G,$B287),0)</f>
        <v>0</v>
      </c>
      <c r="Z287" s="4">
        <f>IF(AND(SUMIFS(Investors!$P:$P,Investors!$A:$A,$A287,Investors!$G:$G,$B287)-$B$2&lt;=Z$4,SUMIFS(Investors!$P:$P,Investors!$A:$A,$A287,Investors!$G:$G,$B287)-$B$2&gt;Y$4),SUMIFS(Investors!$Q:$Q,Investors!$A:$A,$A287,Investors!$G:$G,$B287),0)</f>
        <v>0</v>
      </c>
      <c r="AA287" s="4">
        <f>IF(AND(SUMIFS(Investors!$P:$P,Investors!$A:$A,$A287,Investors!$G:$G,$B287)-$B$2&lt;=AA$4,SUMIFS(Investors!$P:$P,Investors!$A:$A,$A287,Investors!$G:$G,$B287)-$B$2&gt;Z$4),SUMIFS(Investors!$Q:$Q,Investors!$A:$A,$A287,Investors!$G:$G,$B287),0)</f>
        <v>0</v>
      </c>
      <c r="AB287" s="4">
        <f>IF(AND(SUMIFS(Investors!$P:$P,Investors!$A:$A,$A287,Investors!$G:$G,$B287)-$B$2&lt;=AB$4,SUMIFS(Investors!$P:$P,Investors!$A:$A,$A287,Investors!$G:$G,$B287)-$B$2&gt;AA$4),SUMIFS(Investors!$Q:$Q,Investors!$A:$A,$A287,Investors!$G:$G,$B287),0)</f>
        <v>0</v>
      </c>
      <c r="AC287" s="4">
        <f>IF(AND(SUMIFS(Investors!$P:$P,Investors!$A:$A,$A287,Investors!$G:$G,$B287)-$B$2&lt;=AC$4,SUMIFS(Investors!$P:$P,Investors!$A:$A,$A287,Investors!$G:$G,$B287)-$B$2&gt;AB$4),SUMIFS(Investors!$Q:$Q,Investors!$A:$A,$A287,Investors!$G:$G,$B287),0)</f>
        <v>0</v>
      </c>
    </row>
    <row r="288" spans="1:29">
      <c r="A288" t="s">
        <v>541</v>
      </c>
      <c r="B288" t="s">
        <v>60</v>
      </c>
      <c r="C288" s="4">
        <f t="shared" si="5"/>
        <v>0</v>
      </c>
      <c r="E288" s="4">
        <f>IF(AND(SUMIFS(Investors!$P:$P,Investors!$A:$A,$A288,Investors!$G:$G,$B288)-$B$2&lt;=E$4,SUMIFS(Investors!$P:$P,Investors!$A:$A,$A288,Investors!$G:$G,$B288)-$B$2&gt;D$4),SUMIFS(Investors!$Q:$Q,Investors!$A:$A,$A288,Investors!$G:$G,$B288),0)</f>
        <v>0</v>
      </c>
      <c r="F288" s="4">
        <f>IF(AND(SUMIFS(Investors!$P:$P,Investors!$A:$A,$A288,Investors!$G:$G,$B288)-$B$2&lt;=F$4,SUMIFS(Investors!$P:$P,Investors!$A:$A,$A288,Investors!$G:$G,$B288)-$B$2&gt;E$4),SUMIFS(Investors!$Q:$Q,Investors!$A:$A,$A288,Investors!$G:$G,$B288),0)</f>
        <v>0</v>
      </c>
      <c r="G288" s="4">
        <f>IF(AND(SUMIFS(Investors!$P:$P,Investors!$A:$A,$A288,Investors!$G:$G,$B288)-$B$2&lt;=G$4,SUMIFS(Investors!$P:$P,Investors!$A:$A,$A288,Investors!$G:$G,$B288)-$B$2&gt;F$4),SUMIFS(Investors!$Q:$Q,Investors!$A:$A,$A288,Investors!$G:$G,$B288),0)</f>
        <v>0</v>
      </c>
      <c r="H288" s="4">
        <f>IF(AND(SUMIFS(Investors!$P:$P,Investors!$A:$A,$A288,Investors!$G:$G,$B288)-$B$2&lt;=H$4,SUMIFS(Investors!$P:$P,Investors!$A:$A,$A288,Investors!$G:$G,$B288)-$B$2&gt;G$4),SUMIFS(Investors!$Q:$Q,Investors!$A:$A,$A288,Investors!$G:$G,$B288),0)</f>
        <v>0</v>
      </c>
      <c r="I288" s="4">
        <f>IF(AND(SUMIFS(Investors!$P:$P,Investors!$A:$A,$A288,Investors!$G:$G,$B288)-$B$2&lt;=I$4,SUMIFS(Investors!$P:$P,Investors!$A:$A,$A288,Investors!$G:$G,$B288)-$B$2&gt;H$4),SUMIFS(Investors!$Q:$Q,Investors!$A:$A,$A288,Investors!$G:$G,$B288),0)</f>
        <v>0</v>
      </c>
      <c r="J288" s="4">
        <f>IF(AND(SUMIFS(Investors!$P:$P,Investors!$A:$A,$A288,Investors!$G:$G,$B288)-$B$2&lt;=J$4,SUMIFS(Investors!$P:$P,Investors!$A:$A,$A288,Investors!$G:$G,$B288)-$B$2&gt;I$4),SUMIFS(Investors!$Q:$Q,Investors!$A:$A,$A288,Investors!$G:$G,$B288),0)</f>
        <v>0</v>
      </c>
      <c r="K288" s="4">
        <f>IF(AND(SUMIFS(Investors!$P:$P,Investors!$A:$A,$A288,Investors!$G:$G,$B288)-$B$2&lt;=K$4,SUMIFS(Investors!$P:$P,Investors!$A:$A,$A288,Investors!$G:$G,$B288)-$B$2&gt;J$4),SUMIFS(Investors!$Q:$Q,Investors!$A:$A,$A288,Investors!$G:$G,$B288),0)</f>
        <v>0</v>
      </c>
      <c r="L288" s="4">
        <f>IF(AND(SUMIFS(Investors!$P:$P,Investors!$A:$A,$A288,Investors!$G:$G,$B288)-$B$2&lt;=L$4,SUMIFS(Investors!$P:$P,Investors!$A:$A,$A288,Investors!$G:$G,$B288)-$B$2&gt;K$4),SUMIFS(Investors!$Q:$Q,Investors!$A:$A,$A288,Investors!$G:$G,$B288),0)</f>
        <v>0</v>
      </c>
      <c r="M288" s="4">
        <f>IF(AND(SUMIFS(Investors!$P:$P,Investors!$A:$A,$A288,Investors!$G:$G,$B288)-$B$2&lt;=M$4,SUMIFS(Investors!$P:$P,Investors!$A:$A,$A288,Investors!$G:$G,$B288)-$B$2&gt;L$4),SUMIFS(Investors!$Q:$Q,Investors!$A:$A,$A288,Investors!$G:$G,$B288),0)</f>
        <v>0</v>
      </c>
      <c r="N288" s="4">
        <f>IF(AND(SUMIFS(Investors!$P:$P,Investors!$A:$A,$A288,Investors!$G:$G,$B288)-$B$2&lt;=N$4,SUMIFS(Investors!$P:$P,Investors!$A:$A,$A288,Investors!$G:$G,$B288)-$B$2&gt;M$4),SUMIFS(Investors!$Q:$Q,Investors!$A:$A,$A288,Investors!$G:$G,$B288),0)</f>
        <v>0</v>
      </c>
      <c r="O288" s="4">
        <f>IF(AND(SUMIFS(Investors!$P:$P,Investors!$A:$A,$A288,Investors!$G:$G,$B288)-$B$2&lt;=O$4,SUMIFS(Investors!$P:$P,Investors!$A:$A,$A288,Investors!$G:$G,$B288)-$B$2&gt;N$4),SUMIFS(Investors!$Q:$Q,Investors!$A:$A,$A288,Investors!$G:$G,$B288),0)</f>
        <v>0</v>
      </c>
      <c r="P288" s="4">
        <f>IF(AND(SUMIFS(Investors!$P:$P,Investors!$A:$A,$A288,Investors!$G:$G,$B288)-$B$2&lt;=P$4,SUMIFS(Investors!$P:$P,Investors!$A:$A,$A288,Investors!$G:$G,$B288)-$B$2&gt;O$4),SUMIFS(Investors!$Q:$Q,Investors!$A:$A,$A288,Investors!$G:$G,$B288),0)</f>
        <v>0</v>
      </c>
      <c r="Q288" s="4">
        <f>IF(AND(SUMIFS(Investors!$P:$P,Investors!$A:$A,$A288,Investors!$G:$G,$B288)-$B$2&lt;=Q$4,SUMIFS(Investors!$P:$P,Investors!$A:$A,$A288,Investors!$G:$G,$B288)-$B$2&gt;P$4),SUMIFS(Investors!$Q:$Q,Investors!$A:$A,$A288,Investors!$G:$G,$B288),0)</f>
        <v>0</v>
      </c>
      <c r="R288" s="4">
        <f>IF(AND(SUMIFS(Investors!$P:$P,Investors!$A:$A,$A288,Investors!$G:$G,$B288)-$B$2&lt;=R$4,SUMIFS(Investors!$P:$P,Investors!$A:$A,$A288,Investors!$G:$G,$B288)-$B$2&gt;Q$4),SUMIFS(Investors!$Q:$Q,Investors!$A:$A,$A288,Investors!$G:$G,$B288),0)</f>
        <v>0</v>
      </c>
      <c r="S288" s="4">
        <f>IF(AND(SUMIFS(Investors!$P:$P,Investors!$A:$A,$A288,Investors!$G:$G,$B288)-$B$2&lt;=S$4,SUMIFS(Investors!$P:$P,Investors!$A:$A,$A288,Investors!$G:$G,$B288)-$B$2&gt;R$4),SUMIFS(Investors!$Q:$Q,Investors!$A:$A,$A288,Investors!$G:$G,$B288),0)</f>
        <v>0</v>
      </c>
      <c r="T288" s="4">
        <f>IF(AND(SUMIFS(Investors!$P:$P,Investors!$A:$A,$A288,Investors!$G:$G,$B288)-$B$2&lt;=T$4,SUMIFS(Investors!$P:$P,Investors!$A:$A,$A288,Investors!$G:$G,$B288)-$B$2&gt;S$4),SUMIFS(Investors!$Q:$Q,Investors!$A:$A,$A288,Investors!$G:$G,$B288),0)</f>
        <v>0</v>
      </c>
      <c r="U288" s="4">
        <f>IF(AND(SUMIFS(Investors!$P:$P,Investors!$A:$A,$A288,Investors!$G:$G,$B288)-$B$2&lt;=U$4,SUMIFS(Investors!$P:$P,Investors!$A:$A,$A288,Investors!$G:$G,$B288)-$B$2&gt;T$4),SUMIFS(Investors!$Q:$Q,Investors!$A:$A,$A288,Investors!$G:$G,$B288),0)</f>
        <v>0</v>
      </c>
      <c r="V288" s="4">
        <f>IF(AND(SUMIFS(Investors!$P:$P,Investors!$A:$A,$A288,Investors!$G:$G,$B288)-$B$2&lt;=V$4,SUMIFS(Investors!$P:$P,Investors!$A:$A,$A288,Investors!$G:$G,$B288)-$B$2&gt;U$4),SUMIFS(Investors!$Q:$Q,Investors!$A:$A,$A288,Investors!$G:$G,$B288),0)</f>
        <v>0</v>
      </c>
      <c r="W288" s="4">
        <f>IF(AND(SUMIFS(Investors!$P:$P,Investors!$A:$A,$A288,Investors!$G:$G,$B288)-$B$2&lt;=W$4,SUMIFS(Investors!$P:$P,Investors!$A:$A,$A288,Investors!$G:$G,$B288)-$B$2&gt;V$4),SUMIFS(Investors!$Q:$Q,Investors!$A:$A,$A288,Investors!$G:$G,$B288),0)</f>
        <v>0</v>
      </c>
      <c r="X288" s="4">
        <f>IF(AND(SUMIFS(Investors!$P:$P,Investors!$A:$A,$A288,Investors!$G:$G,$B288)-$B$2&lt;=X$4,SUMIFS(Investors!$P:$P,Investors!$A:$A,$A288,Investors!$G:$G,$B288)-$B$2&gt;W$4),SUMIFS(Investors!$Q:$Q,Investors!$A:$A,$A288,Investors!$G:$G,$B288),0)</f>
        <v>0</v>
      </c>
      <c r="Y288" s="4">
        <f>IF(AND(SUMIFS(Investors!$P:$P,Investors!$A:$A,$A288,Investors!$G:$G,$B288)-$B$2&lt;=Y$4,SUMIFS(Investors!$P:$P,Investors!$A:$A,$A288,Investors!$G:$G,$B288)-$B$2&gt;X$4),SUMIFS(Investors!$Q:$Q,Investors!$A:$A,$A288,Investors!$G:$G,$B288),0)</f>
        <v>0</v>
      </c>
      <c r="Z288" s="4">
        <f>IF(AND(SUMIFS(Investors!$P:$P,Investors!$A:$A,$A288,Investors!$G:$G,$B288)-$B$2&lt;=Z$4,SUMIFS(Investors!$P:$P,Investors!$A:$A,$A288,Investors!$G:$G,$B288)-$B$2&gt;Y$4),SUMIFS(Investors!$Q:$Q,Investors!$A:$A,$A288,Investors!$G:$G,$B288),0)</f>
        <v>0</v>
      </c>
      <c r="AA288" s="4">
        <f>IF(AND(SUMIFS(Investors!$P:$P,Investors!$A:$A,$A288,Investors!$G:$G,$B288)-$B$2&lt;=AA$4,SUMIFS(Investors!$P:$P,Investors!$A:$A,$A288,Investors!$G:$G,$B288)-$B$2&gt;Z$4),SUMIFS(Investors!$Q:$Q,Investors!$A:$A,$A288,Investors!$G:$G,$B288),0)</f>
        <v>0</v>
      </c>
      <c r="AB288" s="4">
        <f>IF(AND(SUMIFS(Investors!$P:$P,Investors!$A:$A,$A288,Investors!$G:$G,$B288)-$B$2&lt;=AB$4,SUMIFS(Investors!$P:$P,Investors!$A:$A,$A288,Investors!$G:$G,$B288)-$B$2&gt;AA$4),SUMIFS(Investors!$Q:$Q,Investors!$A:$A,$A288,Investors!$G:$G,$B288),0)</f>
        <v>0</v>
      </c>
      <c r="AC288" s="4">
        <f>IF(AND(SUMIFS(Investors!$P:$P,Investors!$A:$A,$A288,Investors!$G:$G,$B288)-$B$2&lt;=AC$4,SUMIFS(Investors!$P:$P,Investors!$A:$A,$A288,Investors!$G:$G,$B288)-$B$2&gt;AB$4),SUMIFS(Investors!$Q:$Q,Investors!$A:$A,$A288,Investors!$G:$G,$B288),0)</f>
        <v>0</v>
      </c>
    </row>
    <row r="289" spans="1:29">
      <c r="A289" t="s">
        <v>541</v>
      </c>
      <c r="B289" t="s">
        <v>64</v>
      </c>
      <c r="C289" s="4">
        <f t="shared" si="5"/>
        <v>0</v>
      </c>
      <c r="E289" s="4">
        <f>IF(AND(SUMIFS(Investors!$P:$P,Investors!$A:$A,$A289,Investors!$G:$G,$B289)-$B$2&lt;=E$4,SUMIFS(Investors!$P:$P,Investors!$A:$A,$A289,Investors!$G:$G,$B289)-$B$2&gt;D$4),SUMIFS(Investors!$Q:$Q,Investors!$A:$A,$A289,Investors!$G:$G,$B289),0)</f>
        <v>0</v>
      </c>
      <c r="F289" s="4">
        <f>IF(AND(SUMIFS(Investors!$P:$P,Investors!$A:$A,$A289,Investors!$G:$G,$B289)-$B$2&lt;=F$4,SUMIFS(Investors!$P:$P,Investors!$A:$A,$A289,Investors!$G:$G,$B289)-$B$2&gt;E$4),SUMIFS(Investors!$Q:$Q,Investors!$A:$A,$A289,Investors!$G:$G,$B289),0)</f>
        <v>0</v>
      </c>
      <c r="G289" s="4">
        <f>IF(AND(SUMIFS(Investors!$P:$P,Investors!$A:$A,$A289,Investors!$G:$G,$B289)-$B$2&lt;=G$4,SUMIFS(Investors!$P:$P,Investors!$A:$A,$A289,Investors!$G:$G,$B289)-$B$2&gt;F$4),SUMIFS(Investors!$Q:$Q,Investors!$A:$A,$A289,Investors!$G:$G,$B289),0)</f>
        <v>0</v>
      </c>
      <c r="H289" s="4">
        <f>IF(AND(SUMIFS(Investors!$P:$P,Investors!$A:$A,$A289,Investors!$G:$G,$B289)-$B$2&lt;=H$4,SUMIFS(Investors!$P:$P,Investors!$A:$A,$A289,Investors!$G:$G,$B289)-$B$2&gt;G$4),SUMIFS(Investors!$Q:$Q,Investors!$A:$A,$A289,Investors!$G:$G,$B289),0)</f>
        <v>0</v>
      </c>
      <c r="I289" s="4">
        <f>IF(AND(SUMIFS(Investors!$P:$P,Investors!$A:$A,$A289,Investors!$G:$G,$B289)-$B$2&lt;=I$4,SUMIFS(Investors!$P:$P,Investors!$A:$A,$A289,Investors!$G:$G,$B289)-$B$2&gt;H$4),SUMIFS(Investors!$Q:$Q,Investors!$A:$A,$A289,Investors!$G:$G,$B289),0)</f>
        <v>0</v>
      </c>
      <c r="J289" s="4">
        <f>IF(AND(SUMIFS(Investors!$P:$P,Investors!$A:$A,$A289,Investors!$G:$G,$B289)-$B$2&lt;=J$4,SUMIFS(Investors!$P:$P,Investors!$A:$A,$A289,Investors!$G:$G,$B289)-$B$2&gt;I$4),SUMIFS(Investors!$Q:$Q,Investors!$A:$A,$A289,Investors!$G:$G,$B289),0)</f>
        <v>0</v>
      </c>
      <c r="K289" s="4">
        <f>IF(AND(SUMIFS(Investors!$P:$P,Investors!$A:$A,$A289,Investors!$G:$G,$B289)-$B$2&lt;=K$4,SUMIFS(Investors!$P:$P,Investors!$A:$A,$A289,Investors!$G:$G,$B289)-$B$2&gt;J$4),SUMIFS(Investors!$Q:$Q,Investors!$A:$A,$A289,Investors!$G:$G,$B289),0)</f>
        <v>0</v>
      </c>
      <c r="L289" s="4">
        <f>IF(AND(SUMIFS(Investors!$P:$P,Investors!$A:$A,$A289,Investors!$G:$G,$B289)-$B$2&lt;=L$4,SUMIFS(Investors!$P:$P,Investors!$A:$A,$A289,Investors!$G:$G,$B289)-$B$2&gt;K$4),SUMIFS(Investors!$Q:$Q,Investors!$A:$A,$A289,Investors!$G:$G,$B289),0)</f>
        <v>0</v>
      </c>
      <c r="M289" s="4">
        <f>IF(AND(SUMIFS(Investors!$P:$P,Investors!$A:$A,$A289,Investors!$G:$G,$B289)-$B$2&lt;=M$4,SUMIFS(Investors!$P:$P,Investors!$A:$A,$A289,Investors!$G:$G,$B289)-$B$2&gt;L$4),SUMIFS(Investors!$Q:$Q,Investors!$A:$A,$A289,Investors!$G:$G,$B289),0)</f>
        <v>0</v>
      </c>
      <c r="N289" s="4">
        <f>IF(AND(SUMIFS(Investors!$P:$P,Investors!$A:$A,$A289,Investors!$G:$G,$B289)-$B$2&lt;=N$4,SUMIFS(Investors!$P:$P,Investors!$A:$A,$A289,Investors!$G:$G,$B289)-$B$2&gt;M$4),SUMIFS(Investors!$Q:$Q,Investors!$A:$A,$A289,Investors!$G:$G,$B289),0)</f>
        <v>0</v>
      </c>
      <c r="O289" s="4">
        <f>IF(AND(SUMIFS(Investors!$P:$P,Investors!$A:$A,$A289,Investors!$G:$G,$B289)-$B$2&lt;=O$4,SUMIFS(Investors!$P:$P,Investors!$A:$A,$A289,Investors!$G:$G,$B289)-$B$2&gt;N$4),SUMIFS(Investors!$Q:$Q,Investors!$A:$A,$A289,Investors!$G:$G,$B289),0)</f>
        <v>0</v>
      </c>
      <c r="P289" s="4">
        <f>IF(AND(SUMIFS(Investors!$P:$P,Investors!$A:$A,$A289,Investors!$G:$G,$B289)-$B$2&lt;=P$4,SUMIFS(Investors!$P:$P,Investors!$A:$A,$A289,Investors!$G:$G,$B289)-$B$2&gt;O$4),SUMIFS(Investors!$Q:$Q,Investors!$A:$A,$A289,Investors!$G:$G,$B289),0)</f>
        <v>0</v>
      </c>
      <c r="Q289" s="4">
        <f>IF(AND(SUMIFS(Investors!$P:$P,Investors!$A:$A,$A289,Investors!$G:$G,$B289)-$B$2&lt;=Q$4,SUMIFS(Investors!$P:$P,Investors!$A:$A,$A289,Investors!$G:$G,$B289)-$B$2&gt;P$4),SUMIFS(Investors!$Q:$Q,Investors!$A:$A,$A289,Investors!$G:$G,$B289),0)</f>
        <v>0</v>
      </c>
      <c r="R289" s="4">
        <f>IF(AND(SUMIFS(Investors!$P:$P,Investors!$A:$A,$A289,Investors!$G:$G,$B289)-$B$2&lt;=R$4,SUMIFS(Investors!$P:$P,Investors!$A:$A,$A289,Investors!$G:$G,$B289)-$B$2&gt;Q$4),SUMIFS(Investors!$Q:$Q,Investors!$A:$A,$A289,Investors!$G:$G,$B289),0)</f>
        <v>0</v>
      </c>
      <c r="S289" s="4">
        <f>IF(AND(SUMIFS(Investors!$P:$P,Investors!$A:$A,$A289,Investors!$G:$G,$B289)-$B$2&lt;=S$4,SUMIFS(Investors!$P:$P,Investors!$A:$A,$A289,Investors!$G:$G,$B289)-$B$2&gt;R$4),SUMIFS(Investors!$Q:$Q,Investors!$A:$A,$A289,Investors!$G:$G,$B289),0)</f>
        <v>0</v>
      </c>
      <c r="T289" s="4">
        <f>IF(AND(SUMIFS(Investors!$P:$P,Investors!$A:$A,$A289,Investors!$G:$G,$B289)-$B$2&lt;=T$4,SUMIFS(Investors!$P:$P,Investors!$A:$A,$A289,Investors!$G:$G,$B289)-$B$2&gt;S$4),SUMIFS(Investors!$Q:$Q,Investors!$A:$A,$A289,Investors!$G:$G,$B289),0)</f>
        <v>0</v>
      </c>
      <c r="U289" s="4">
        <f>IF(AND(SUMIFS(Investors!$P:$P,Investors!$A:$A,$A289,Investors!$G:$G,$B289)-$B$2&lt;=U$4,SUMIFS(Investors!$P:$P,Investors!$A:$A,$A289,Investors!$G:$G,$B289)-$B$2&gt;T$4),SUMIFS(Investors!$Q:$Q,Investors!$A:$A,$A289,Investors!$G:$G,$B289),0)</f>
        <v>0</v>
      </c>
      <c r="V289" s="4">
        <f>IF(AND(SUMIFS(Investors!$P:$P,Investors!$A:$A,$A289,Investors!$G:$G,$B289)-$B$2&lt;=V$4,SUMIFS(Investors!$P:$P,Investors!$A:$A,$A289,Investors!$G:$G,$B289)-$B$2&gt;U$4),SUMIFS(Investors!$Q:$Q,Investors!$A:$A,$A289,Investors!$G:$G,$B289),0)</f>
        <v>0</v>
      </c>
      <c r="W289" s="4">
        <f>IF(AND(SUMIFS(Investors!$P:$P,Investors!$A:$A,$A289,Investors!$G:$G,$B289)-$B$2&lt;=W$4,SUMIFS(Investors!$P:$P,Investors!$A:$A,$A289,Investors!$G:$G,$B289)-$B$2&gt;V$4),SUMIFS(Investors!$Q:$Q,Investors!$A:$A,$A289,Investors!$G:$G,$B289),0)</f>
        <v>0</v>
      </c>
      <c r="X289" s="4">
        <f>IF(AND(SUMIFS(Investors!$P:$P,Investors!$A:$A,$A289,Investors!$G:$G,$B289)-$B$2&lt;=X$4,SUMIFS(Investors!$P:$P,Investors!$A:$A,$A289,Investors!$G:$G,$B289)-$B$2&gt;W$4),SUMIFS(Investors!$Q:$Q,Investors!$A:$A,$A289,Investors!$G:$G,$B289),0)</f>
        <v>0</v>
      </c>
      <c r="Y289" s="4">
        <f>IF(AND(SUMIFS(Investors!$P:$P,Investors!$A:$A,$A289,Investors!$G:$G,$B289)-$B$2&lt;=Y$4,SUMIFS(Investors!$P:$P,Investors!$A:$A,$A289,Investors!$G:$G,$B289)-$B$2&gt;X$4),SUMIFS(Investors!$Q:$Q,Investors!$A:$A,$A289,Investors!$G:$G,$B289),0)</f>
        <v>0</v>
      </c>
      <c r="Z289" s="4">
        <f>IF(AND(SUMIFS(Investors!$P:$P,Investors!$A:$A,$A289,Investors!$G:$G,$B289)-$B$2&lt;=Z$4,SUMIFS(Investors!$P:$P,Investors!$A:$A,$A289,Investors!$G:$G,$B289)-$B$2&gt;Y$4),SUMIFS(Investors!$Q:$Q,Investors!$A:$A,$A289,Investors!$G:$G,$B289),0)</f>
        <v>0</v>
      </c>
      <c r="AA289" s="4">
        <f>IF(AND(SUMIFS(Investors!$P:$P,Investors!$A:$A,$A289,Investors!$G:$G,$B289)-$B$2&lt;=AA$4,SUMIFS(Investors!$P:$P,Investors!$A:$A,$A289,Investors!$G:$G,$B289)-$B$2&gt;Z$4),SUMIFS(Investors!$Q:$Q,Investors!$A:$A,$A289,Investors!$G:$G,$B289),0)</f>
        <v>0</v>
      </c>
      <c r="AB289" s="4">
        <f>IF(AND(SUMIFS(Investors!$P:$P,Investors!$A:$A,$A289,Investors!$G:$G,$B289)-$B$2&lt;=AB$4,SUMIFS(Investors!$P:$P,Investors!$A:$A,$A289,Investors!$G:$G,$B289)-$B$2&gt;AA$4),SUMIFS(Investors!$Q:$Q,Investors!$A:$A,$A289,Investors!$G:$G,$B289),0)</f>
        <v>0</v>
      </c>
      <c r="AC289" s="4">
        <f>IF(AND(SUMIFS(Investors!$P:$P,Investors!$A:$A,$A289,Investors!$G:$G,$B289)-$B$2&lt;=AC$4,SUMIFS(Investors!$P:$P,Investors!$A:$A,$A289,Investors!$G:$G,$B289)-$B$2&gt;AB$4),SUMIFS(Investors!$Q:$Q,Investors!$A:$A,$A289,Investors!$G:$G,$B289),0)</f>
        <v>0</v>
      </c>
    </row>
    <row r="290" spans="1:29">
      <c r="A290" t="s">
        <v>541</v>
      </c>
      <c r="B290" t="s">
        <v>29</v>
      </c>
      <c r="C290" s="4">
        <f t="shared" si="5"/>
        <v>0</v>
      </c>
      <c r="E290" s="4">
        <f>IF(AND(SUMIFS(Investors!$P:$P,Investors!$A:$A,$A290,Investors!$G:$G,$B290)-$B$2&lt;=E$4,SUMIFS(Investors!$P:$P,Investors!$A:$A,$A290,Investors!$G:$G,$B290)-$B$2&gt;D$4),SUMIFS(Investors!$Q:$Q,Investors!$A:$A,$A290,Investors!$G:$G,$B290),0)</f>
        <v>0</v>
      </c>
      <c r="F290" s="4">
        <f>IF(AND(SUMIFS(Investors!$P:$P,Investors!$A:$A,$A290,Investors!$G:$G,$B290)-$B$2&lt;=F$4,SUMIFS(Investors!$P:$P,Investors!$A:$A,$A290,Investors!$G:$G,$B290)-$B$2&gt;E$4),SUMIFS(Investors!$Q:$Q,Investors!$A:$A,$A290,Investors!$G:$G,$B290),0)</f>
        <v>0</v>
      </c>
      <c r="G290" s="4">
        <f>IF(AND(SUMIFS(Investors!$P:$P,Investors!$A:$A,$A290,Investors!$G:$G,$B290)-$B$2&lt;=G$4,SUMIFS(Investors!$P:$P,Investors!$A:$A,$A290,Investors!$G:$G,$B290)-$B$2&gt;F$4),SUMIFS(Investors!$Q:$Q,Investors!$A:$A,$A290,Investors!$G:$G,$B290),0)</f>
        <v>0</v>
      </c>
      <c r="H290" s="4">
        <f>IF(AND(SUMIFS(Investors!$P:$P,Investors!$A:$A,$A290,Investors!$G:$G,$B290)-$B$2&lt;=H$4,SUMIFS(Investors!$P:$P,Investors!$A:$A,$A290,Investors!$G:$G,$B290)-$B$2&gt;G$4),SUMIFS(Investors!$Q:$Q,Investors!$A:$A,$A290,Investors!$G:$G,$B290),0)</f>
        <v>0</v>
      </c>
      <c r="I290" s="4">
        <f>IF(AND(SUMIFS(Investors!$P:$P,Investors!$A:$A,$A290,Investors!$G:$G,$B290)-$B$2&lt;=I$4,SUMIFS(Investors!$P:$P,Investors!$A:$A,$A290,Investors!$G:$G,$B290)-$B$2&gt;H$4),SUMIFS(Investors!$Q:$Q,Investors!$A:$A,$A290,Investors!$G:$G,$B290),0)</f>
        <v>0</v>
      </c>
      <c r="J290" s="4">
        <f>IF(AND(SUMIFS(Investors!$P:$P,Investors!$A:$A,$A290,Investors!$G:$G,$B290)-$B$2&lt;=J$4,SUMIFS(Investors!$P:$P,Investors!$A:$A,$A290,Investors!$G:$G,$B290)-$B$2&gt;I$4),SUMIFS(Investors!$Q:$Q,Investors!$A:$A,$A290,Investors!$G:$G,$B290),0)</f>
        <v>0</v>
      </c>
      <c r="K290" s="4">
        <f>IF(AND(SUMIFS(Investors!$P:$P,Investors!$A:$A,$A290,Investors!$G:$G,$B290)-$B$2&lt;=K$4,SUMIFS(Investors!$P:$P,Investors!$A:$A,$A290,Investors!$G:$G,$B290)-$B$2&gt;J$4),SUMIFS(Investors!$Q:$Q,Investors!$A:$A,$A290,Investors!$G:$G,$B290),0)</f>
        <v>0</v>
      </c>
      <c r="L290" s="4">
        <f>IF(AND(SUMIFS(Investors!$P:$P,Investors!$A:$A,$A290,Investors!$G:$G,$B290)-$B$2&lt;=L$4,SUMIFS(Investors!$P:$P,Investors!$A:$A,$A290,Investors!$G:$G,$B290)-$B$2&gt;K$4),SUMIFS(Investors!$Q:$Q,Investors!$A:$A,$A290,Investors!$G:$G,$B290),0)</f>
        <v>0</v>
      </c>
      <c r="M290" s="4">
        <f>IF(AND(SUMIFS(Investors!$P:$P,Investors!$A:$A,$A290,Investors!$G:$G,$B290)-$B$2&lt;=M$4,SUMIFS(Investors!$P:$P,Investors!$A:$A,$A290,Investors!$G:$G,$B290)-$B$2&gt;L$4),SUMIFS(Investors!$Q:$Q,Investors!$A:$A,$A290,Investors!$G:$G,$B290),0)</f>
        <v>0</v>
      </c>
      <c r="N290" s="4">
        <f>IF(AND(SUMIFS(Investors!$P:$P,Investors!$A:$A,$A290,Investors!$G:$G,$B290)-$B$2&lt;=N$4,SUMIFS(Investors!$P:$P,Investors!$A:$A,$A290,Investors!$G:$G,$B290)-$B$2&gt;M$4),SUMIFS(Investors!$Q:$Q,Investors!$A:$A,$A290,Investors!$G:$G,$B290),0)</f>
        <v>0</v>
      </c>
      <c r="O290" s="4">
        <f>IF(AND(SUMIFS(Investors!$P:$P,Investors!$A:$A,$A290,Investors!$G:$G,$B290)-$B$2&lt;=O$4,SUMIFS(Investors!$P:$P,Investors!$A:$A,$A290,Investors!$G:$G,$B290)-$B$2&gt;N$4),SUMIFS(Investors!$Q:$Q,Investors!$A:$A,$A290,Investors!$G:$G,$B290),0)</f>
        <v>0</v>
      </c>
      <c r="P290" s="4">
        <f>IF(AND(SUMIFS(Investors!$P:$P,Investors!$A:$A,$A290,Investors!$G:$G,$B290)-$B$2&lt;=P$4,SUMIFS(Investors!$P:$P,Investors!$A:$A,$A290,Investors!$G:$G,$B290)-$B$2&gt;O$4),SUMIFS(Investors!$Q:$Q,Investors!$A:$A,$A290,Investors!$G:$G,$B290),0)</f>
        <v>0</v>
      </c>
      <c r="Q290" s="4">
        <f>IF(AND(SUMIFS(Investors!$P:$P,Investors!$A:$A,$A290,Investors!$G:$G,$B290)-$B$2&lt;=Q$4,SUMIFS(Investors!$P:$P,Investors!$A:$A,$A290,Investors!$G:$G,$B290)-$B$2&gt;P$4),SUMIFS(Investors!$Q:$Q,Investors!$A:$A,$A290,Investors!$G:$G,$B290),0)</f>
        <v>0</v>
      </c>
      <c r="R290" s="4">
        <f>IF(AND(SUMIFS(Investors!$P:$P,Investors!$A:$A,$A290,Investors!$G:$G,$B290)-$B$2&lt;=R$4,SUMIFS(Investors!$P:$P,Investors!$A:$A,$A290,Investors!$G:$G,$B290)-$B$2&gt;Q$4),SUMIFS(Investors!$Q:$Q,Investors!$A:$A,$A290,Investors!$G:$G,$B290),0)</f>
        <v>0</v>
      </c>
      <c r="S290" s="4">
        <f>IF(AND(SUMIFS(Investors!$P:$P,Investors!$A:$A,$A290,Investors!$G:$G,$B290)-$B$2&lt;=S$4,SUMIFS(Investors!$P:$P,Investors!$A:$A,$A290,Investors!$G:$G,$B290)-$B$2&gt;R$4),SUMIFS(Investors!$Q:$Q,Investors!$A:$A,$A290,Investors!$G:$G,$B290),0)</f>
        <v>0</v>
      </c>
      <c r="T290" s="4">
        <f>IF(AND(SUMIFS(Investors!$P:$P,Investors!$A:$A,$A290,Investors!$G:$G,$B290)-$B$2&lt;=T$4,SUMIFS(Investors!$P:$P,Investors!$A:$A,$A290,Investors!$G:$G,$B290)-$B$2&gt;S$4),SUMIFS(Investors!$Q:$Q,Investors!$A:$A,$A290,Investors!$G:$G,$B290),0)</f>
        <v>0</v>
      </c>
      <c r="U290" s="4">
        <f>IF(AND(SUMIFS(Investors!$P:$P,Investors!$A:$A,$A290,Investors!$G:$G,$B290)-$B$2&lt;=U$4,SUMIFS(Investors!$P:$P,Investors!$A:$A,$A290,Investors!$G:$G,$B290)-$B$2&gt;T$4),SUMIFS(Investors!$Q:$Q,Investors!$A:$A,$A290,Investors!$G:$G,$B290),0)</f>
        <v>0</v>
      </c>
      <c r="V290" s="4">
        <f>IF(AND(SUMIFS(Investors!$P:$P,Investors!$A:$A,$A290,Investors!$G:$G,$B290)-$B$2&lt;=V$4,SUMIFS(Investors!$P:$P,Investors!$A:$A,$A290,Investors!$G:$G,$B290)-$B$2&gt;U$4),SUMIFS(Investors!$Q:$Q,Investors!$A:$A,$A290,Investors!$G:$G,$B290),0)</f>
        <v>0</v>
      </c>
      <c r="W290" s="4">
        <f>IF(AND(SUMIFS(Investors!$P:$P,Investors!$A:$A,$A290,Investors!$G:$G,$B290)-$B$2&lt;=W$4,SUMIFS(Investors!$P:$P,Investors!$A:$A,$A290,Investors!$G:$G,$B290)-$B$2&gt;V$4),SUMIFS(Investors!$Q:$Q,Investors!$A:$A,$A290,Investors!$G:$G,$B290),0)</f>
        <v>0</v>
      </c>
      <c r="X290" s="4">
        <f>IF(AND(SUMIFS(Investors!$P:$P,Investors!$A:$A,$A290,Investors!$G:$G,$B290)-$B$2&lt;=X$4,SUMIFS(Investors!$P:$P,Investors!$A:$A,$A290,Investors!$G:$G,$B290)-$B$2&gt;W$4),SUMIFS(Investors!$Q:$Q,Investors!$A:$A,$A290,Investors!$G:$G,$B290),0)</f>
        <v>0</v>
      </c>
      <c r="Y290" s="4">
        <f>IF(AND(SUMIFS(Investors!$P:$P,Investors!$A:$A,$A290,Investors!$G:$G,$B290)-$B$2&lt;=Y$4,SUMIFS(Investors!$P:$P,Investors!$A:$A,$A290,Investors!$G:$G,$B290)-$B$2&gt;X$4),SUMIFS(Investors!$Q:$Q,Investors!$A:$A,$A290,Investors!$G:$G,$B290),0)</f>
        <v>0</v>
      </c>
      <c r="Z290" s="4">
        <f>IF(AND(SUMIFS(Investors!$P:$P,Investors!$A:$A,$A290,Investors!$G:$G,$B290)-$B$2&lt;=Z$4,SUMIFS(Investors!$P:$P,Investors!$A:$A,$A290,Investors!$G:$G,$B290)-$B$2&gt;Y$4),SUMIFS(Investors!$Q:$Q,Investors!$A:$A,$A290,Investors!$G:$G,$B290),0)</f>
        <v>0</v>
      </c>
      <c r="AA290" s="4">
        <f>IF(AND(SUMIFS(Investors!$P:$P,Investors!$A:$A,$A290,Investors!$G:$G,$B290)-$B$2&lt;=AA$4,SUMIFS(Investors!$P:$P,Investors!$A:$A,$A290,Investors!$G:$G,$B290)-$B$2&gt;Z$4),SUMIFS(Investors!$Q:$Q,Investors!$A:$A,$A290,Investors!$G:$G,$B290),0)</f>
        <v>0</v>
      </c>
      <c r="AB290" s="4">
        <f>IF(AND(SUMIFS(Investors!$P:$P,Investors!$A:$A,$A290,Investors!$G:$G,$B290)-$B$2&lt;=AB$4,SUMIFS(Investors!$P:$P,Investors!$A:$A,$A290,Investors!$G:$G,$B290)-$B$2&gt;AA$4),SUMIFS(Investors!$Q:$Q,Investors!$A:$A,$A290,Investors!$G:$G,$B290),0)</f>
        <v>0</v>
      </c>
      <c r="AC290" s="4">
        <f>IF(AND(SUMIFS(Investors!$P:$P,Investors!$A:$A,$A290,Investors!$G:$G,$B290)-$B$2&lt;=AC$4,SUMIFS(Investors!$P:$P,Investors!$A:$A,$A290,Investors!$G:$G,$B290)-$B$2&gt;AB$4),SUMIFS(Investors!$Q:$Q,Investors!$A:$A,$A290,Investors!$G:$G,$B290),0)</f>
        <v>0</v>
      </c>
    </row>
    <row r="291" spans="1:29">
      <c r="A291" t="s">
        <v>541</v>
      </c>
      <c r="B291" t="s">
        <v>30</v>
      </c>
      <c r="C291" s="4">
        <f t="shared" si="5"/>
        <v>0</v>
      </c>
      <c r="E291" s="4">
        <f>IF(AND(SUMIFS(Investors!$P:$P,Investors!$A:$A,$A291,Investors!$G:$G,$B291)-$B$2&lt;=E$4,SUMIFS(Investors!$P:$P,Investors!$A:$A,$A291,Investors!$G:$G,$B291)-$B$2&gt;D$4),SUMIFS(Investors!$Q:$Q,Investors!$A:$A,$A291,Investors!$G:$G,$B291),0)</f>
        <v>0</v>
      </c>
      <c r="F291" s="4">
        <f>IF(AND(SUMIFS(Investors!$P:$P,Investors!$A:$A,$A291,Investors!$G:$G,$B291)-$B$2&lt;=F$4,SUMIFS(Investors!$P:$P,Investors!$A:$A,$A291,Investors!$G:$G,$B291)-$B$2&gt;E$4),SUMIFS(Investors!$Q:$Q,Investors!$A:$A,$A291,Investors!$G:$G,$B291),0)</f>
        <v>0</v>
      </c>
      <c r="G291" s="4">
        <f>IF(AND(SUMIFS(Investors!$P:$P,Investors!$A:$A,$A291,Investors!$G:$G,$B291)-$B$2&lt;=G$4,SUMIFS(Investors!$P:$P,Investors!$A:$A,$A291,Investors!$G:$G,$B291)-$B$2&gt;F$4),SUMIFS(Investors!$Q:$Q,Investors!$A:$A,$A291,Investors!$G:$G,$B291),0)</f>
        <v>0</v>
      </c>
      <c r="H291" s="4">
        <f>IF(AND(SUMIFS(Investors!$P:$P,Investors!$A:$A,$A291,Investors!$G:$G,$B291)-$B$2&lt;=H$4,SUMIFS(Investors!$P:$P,Investors!$A:$A,$A291,Investors!$G:$G,$B291)-$B$2&gt;G$4),SUMIFS(Investors!$Q:$Q,Investors!$A:$A,$A291,Investors!$G:$G,$B291),0)</f>
        <v>0</v>
      </c>
      <c r="I291" s="4">
        <f>IF(AND(SUMIFS(Investors!$P:$P,Investors!$A:$A,$A291,Investors!$G:$G,$B291)-$B$2&lt;=I$4,SUMIFS(Investors!$P:$P,Investors!$A:$A,$A291,Investors!$G:$G,$B291)-$B$2&gt;H$4),SUMIFS(Investors!$Q:$Q,Investors!$A:$A,$A291,Investors!$G:$G,$B291),0)</f>
        <v>0</v>
      </c>
      <c r="J291" s="4">
        <f>IF(AND(SUMIFS(Investors!$P:$P,Investors!$A:$A,$A291,Investors!$G:$G,$B291)-$B$2&lt;=J$4,SUMIFS(Investors!$P:$P,Investors!$A:$A,$A291,Investors!$G:$G,$B291)-$B$2&gt;I$4),SUMIFS(Investors!$Q:$Q,Investors!$A:$A,$A291,Investors!$G:$G,$B291),0)</f>
        <v>0</v>
      </c>
      <c r="K291" s="4">
        <f>IF(AND(SUMIFS(Investors!$P:$P,Investors!$A:$A,$A291,Investors!$G:$G,$B291)-$B$2&lt;=K$4,SUMIFS(Investors!$P:$P,Investors!$A:$A,$A291,Investors!$G:$G,$B291)-$B$2&gt;J$4),SUMIFS(Investors!$Q:$Q,Investors!$A:$A,$A291,Investors!$G:$G,$B291),0)</f>
        <v>0</v>
      </c>
      <c r="L291" s="4">
        <f>IF(AND(SUMIFS(Investors!$P:$P,Investors!$A:$A,$A291,Investors!$G:$G,$B291)-$B$2&lt;=L$4,SUMIFS(Investors!$P:$P,Investors!$A:$A,$A291,Investors!$G:$G,$B291)-$B$2&gt;K$4),SUMIFS(Investors!$Q:$Q,Investors!$A:$A,$A291,Investors!$G:$G,$B291),0)</f>
        <v>0</v>
      </c>
      <c r="M291" s="4">
        <f>IF(AND(SUMIFS(Investors!$P:$P,Investors!$A:$A,$A291,Investors!$G:$G,$B291)-$B$2&lt;=M$4,SUMIFS(Investors!$P:$P,Investors!$A:$A,$A291,Investors!$G:$G,$B291)-$B$2&gt;L$4),SUMIFS(Investors!$Q:$Q,Investors!$A:$A,$A291,Investors!$G:$G,$B291),0)</f>
        <v>0</v>
      </c>
      <c r="N291" s="4">
        <f>IF(AND(SUMIFS(Investors!$P:$P,Investors!$A:$A,$A291,Investors!$G:$G,$B291)-$B$2&lt;=N$4,SUMIFS(Investors!$P:$P,Investors!$A:$A,$A291,Investors!$G:$G,$B291)-$B$2&gt;M$4),SUMIFS(Investors!$Q:$Q,Investors!$A:$A,$A291,Investors!$G:$G,$B291),0)</f>
        <v>0</v>
      </c>
      <c r="O291" s="4">
        <f>IF(AND(SUMIFS(Investors!$P:$P,Investors!$A:$A,$A291,Investors!$G:$G,$B291)-$B$2&lt;=O$4,SUMIFS(Investors!$P:$P,Investors!$A:$A,$A291,Investors!$G:$G,$B291)-$B$2&gt;N$4),SUMIFS(Investors!$Q:$Q,Investors!$A:$A,$A291,Investors!$G:$G,$B291),0)</f>
        <v>0</v>
      </c>
      <c r="P291" s="4">
        <f>IF(AND(SUMIFS(Investors!$P:$P,Investors!$A:$A,$A291,Investors!$G:$G,$B291)-$B$2&lt;=P$4,SUMIFS(Investors!$P:$P,Investors!$A:$A,$A291,Investors!$G:$G,$B291)-$B$2&gt;O$4),SUMIFS(Investors!$Q:$Q,Investors!$A:$A,$A291,Investors!$G:$G,$B291),0)</f>
        <v>0</v>
      </c>
      <c r="Q291" s="4">
        <f>IF(AND(SUMIFS(Investors!$P:$P,Investors!$A:$A,$A291,Investors!$G:$G,$B291)-$B$2&lt;=Q$4,SUMIFS(Investors!$P:$P,Investors!$A:$A,$A291,Investors!$G:$G,$B291)-$B$2&gt;P$4),SUMIFS(Investors!$Q:$Q,Investors!$A:$A,$A291,Investors!$G:$G,$B291),0)</f>
        <v>0</v>
      </c>
      <c r="R291" s="4">
        <f>IF(AND(SUMIFS(Investors!$P:$P,Investors!$A:$A,$A291,Investors!$G:$G,$B291)-$B$2&lt;=R$4,SUMIFS(Investors!$P:$P,Investors!$A:$A,$A291,Investors!$G:$G,$B291)-$B$2&gt;Q$4),SUMIFS(Investors!$Q:$Q,Investors!$A:$A,$A291,Investors!$G:$G,$B291),0)</f>
        <v>0</v>
      </c>
      <c r="S291" s="4">
        <f>IF(AND(SUMIFS(Investors!$P:$P,Investors!$A:$A,$A291,Investors!$G:$G,$B291)-$B$2&lt;=S$4,SUMIFS(Investors!$P:$P,Investors!$A:$A,$A291,Investors!$G:$G,$B291)-$B$2&gt;R$4),SUMIFS(Investors!$Q:$Q,Investors!$A:$A,$A291,Investors!$G:$G,$B291),0)</f>
        <v>0</v>
      </c>
      <c r="T291" s="4">
        <f>IF(AND(SUMIFS(Investors!$P:$P,Investors!$A:$A,$A291,Investors!$G:$G,$B291)-$B$2&lt;=T$4,SUMIFS(Investors!$P:$P,Investors!$A:$A,$A291,Investors!$G:$G,$B291)-$B$2&gt;S$4),SUMIFS(Investors!$Q:$Q,Investors!$A:$A,$A291,Investors!$G:$G,$B291),0)</f>
        <v>0</v>
      </c>
      <c r="U291" s="4">
        <f>IF(AND(SUMIFS(Investors!$P:$P,Investors!$A:$A,$A291,Investors!$G:$G,$B291)-$B$2&lt;=U$4,SUMIFS(Investors!$P:$P,Investors!$A:$A,$A291,Investors!$G:$G,$B291)-$B$2&gt;T$4),SUMIFS(Investors!$Q:$Q,Investors!$A:$A,$A291,Investors!$G:$G,$B291),0)</f>
        <v>0</v>
      </c>
      <c r="V291" s="4">
        <f>IF(AND(SUMIFS(Investors!$P:$P,Investors!$A:$A,$A291,Investors!$G:$G,$B291)-$B$2&lt;=V$4,SUMIFS(Investors!$P:$P,Investors!$A:$A,$A291,Investors!$G:$G,$B291)-$B$2&gt;U$4),SUMIFS(Investors!$Q:$Q,Investors!$A:$A,$A291,Investors!$G:$G,$B291),0)</f>
        <v>0</v>
      </c>
      <c r="W291" s="4">
        <f>IF(AND(SUMIFS(Investors!$P:$P,Investors!$A:$A,$A291,Investors!$G:$G,$B291)-$B$2&lt;=W$4,SUMIFS(Investors!$P:$P,Investors!$A:$A,$A291,Investors!$G:$G,$B291)-$B$2&gt;V$4),SUMIFS(Investors!$Q:$Q,Investors!$A:$A,$A291,Investors!$G:$G,$B291),0)</f>
        <v>0</v>
      </c>
      <c r="X291" s="4">
        <f>IF(AND(SUMIFS(Investors!$P:$P,Investors!$A:$A,$A291,Investors!$G:$G,$B291)-$B$2&lt;=X$4,SUMIFS(Investors!$P:$P,Investors!$A:$A,$A291,Investors!$G:$G,$B291)-$B$2&gt;W$4),SUMIFS(Investors!$Q:$Q,Investors!$A:$A,$A291,Investors!$G:$G,$B291),0)</f>
        <v>0</v>
      </c>
      <c r="Y291" s="4">
        <f>IF(AND(SUMIFS(Investors!$P:$P,Investors!$A:$A,$A291,Investors!$G:$G,$B291)-$B$2&lt;=Y$4,SUMIFS(Investors!$P:$P,Investors!$A:$A,$A291,Investors!$G:$G,$B291)-$B$2&gt;X$4),SUMIFS(Investors!$Q:$Q,Investors!$A:$A,$A291,Investors!$G:$G,$B291),0)</f>
        <v>0</v>
      </c>
      <c r="Z291" s="4">
        <f>IF(AND(SUMIFS(Investors!$P:$P,Investors!$A:$A,$A291,Investors!$G:$G,$B291)-$B$2&lt;=Z$4,SUMIFS(Investors!$P:$P,Investors!$A:$A,$A291,Investors!$G:$G,$B291)-$B$2&gt;Y$4),SUMIFS(Investors!$Q:$Q,Investors!$A:$A,$A291,Investors!$G:$G,$B291),0)</f>
        <v>0</v>
      </c>
      <c r="AA291" s="4">
        <f>IF(AND(SUMIFS(Investors!$P:$P,Investors!$A:$A,$A291,Investors!$G:$G,$B291)-$B$2&lt;=AA$4,SUMIFS(Investors!$P:$P,Investors!$A:$A,$A291,Investors!$G:$G,$B291)-$B$2&gt;Z$4),SUMIFS(Investors!$Q:$Q,Investors!$A:$A,$A291,Investors!$G:$G,$B291),0)</f>
        <v>0</v>
      </c>
      <c r="AB291" s="4">
        <f>IF(AND(SUMIFS(Investors!$P:$P,Investors!$A:$A,$A291,Investors!$G:$G,$B291)-$B$2&lt;=AB$4,SUMIFS(Investors!$P:$P,Investors!$A:$A,$A291,Investors!$G:$G,$B291)-$B$2&gt;AA$4),SUMIFS(Investors!$Q:$Q,Investors!$A:$A,$A291,Investors!$G:$G,$B291),0)</f>
        <v>0</v>
      </c>
      <c r="AC291" s="4">
        <f>IF(AND(SUMIFS(Investors!$P:$P,Investors!$A:$A,$A291,Investors!$G:$G,$B291)-$B$2&lt;=AC$4,SUMIFS(Investors!$P:$P,Investors!$A:$A,$A291,Investors!$G:$G,$B291)-$B$2&gt;AB$4),SUMIFS(Investors!$Q:$Q,Investors!$A:$A,$A291,Investors!$G:$G,$B291),0)</f>
        <v>0</v>
      </c>
    </row>
    <row r="292" spans="1:29">
      <c r="A292" t="s">
        <v>541</v>
      </c>
      <c r="B292" t="s">
        <v>254</v>
      </c>
      <c r="C292" s="4">
        <f t="shared" si="5"/>
        <v>0</v>
      </c>
      <c r="E292" s="4">
        <f>IF(AND(SUMIFS(Investors!$P:$P,Investors!$A:$A,$A292,Investors!$G:$G,$B292)-$B$2&lt;=E$4,SUMIFS(Investors!$P:$P,Investors!$A:$A,$A292,Investors!$G:$G,$B292)-$B$2&gt;D$4),SUMIFS(Investors!$Q:$Q,Investors!$A:$A,$A292,Investors!$G:$G,$B292),0)</f>
        <v>0</v>
      </c>
      <c r="F292" s="4">
        <f>IF(AND(SUMIFS(Investors!$P:$P,Investors!$A:$A,$A292,Investors!$G:$G,$B292)-$B$2&lt;=F$4,SUMIFS(Investors!$P:$P,Investors!$A:$A,$A292,Investors!$G:$G,$B292)-$B$2&gt;E$4),SUMIFS(Investors!$Q:$Q,Investors!$A:$A,$A292,Investors!$G:$G,$B292),0)</f>
        <v>0</v>
      </c>
      <c r="G292" s="4">
        <f>IF(AND(SUMIFS(Investors!$P:$P,Investors!$A:$A,$A292,Investors!$G:$G,$B292)-$B$2&lt;=G$4,SUMIFS(Investors!$P:$P,Investors!$A:$A,$A292,Investors!$G:$G,$B292)-$B$2&gt;F$4),SUMIFS(Investors!$Q:$Q,Investors!$A:$A,$A292,Investors!$G:$G,$B292),0)</f>
        <v>0</v>
      </c>
      <c r="H292" s="4">
        <f>IF(AND(SUMIFS(Investors!$P:$P,Investors!$A:$A,$A292,Investors!$G:$G,$B292)-$B$2&lt;=H$4,SUMIFS(Investors!$P:$P,Investors!$A:$A,$A292,Investors!$G:$G,$B292)-$B$2&gt;G$4),SUMIFS(Investors!$Q:$Q,Investors!$A:$A,$A292,Investors!$G:$G,$B292),0)</f>
        <v>0</v>
      </c>
      <c r="I292" s="4">
        <f>IF(AND(SUMIFS(Investors!$P:$P,Investors!$A:$A,$A292,Investors!$G:$G,$B292)-$B$2&lt;=I$4,SUMIFS(Investors!$P:$P,Investors!$A:$A,$A292,Investors!$G:$G,$B292)-$B$2&gt;H$4),SUMIFS(Investors!$Q:$Q,Investors!$A:$A,$A292,Investors!$G:$G,$B292),0)</f>
        <v>0</v>
      </c>
      <c r="J292" s="4">
        <f>IF(AND(SUMIFS(Investors!$P:$P,Investors!$A:$A,$A292,Investors!$G:$G,$B292)-$B$2&lt;=J$4,SUMIFS(Investors!$P:$P,Investors!$A:$A,$A292,Investors!$G:$G,$B292)-$B$2&gt;I$4),SUMIFS(Investors!$Q:$Q,Investors!$A:$A,$A292,Investors!$G:$G,$B292),0)</f>
        <v>0</v>
      </c>
      <c r="K292" s="4">
        <f>IF(AND(SUMIFS(Investors!$P:$P,Investors!$A:$A,$A292,Investors!$G:$G,$B292)-$B$2&lt;=K$4,SUMIFS(Investors!$P:$P,Investors!$A:$A,$A292,Investors!$G:$G,$B292)-$B$2&gt;J$4),SUMIFS(Investors!$Q:$Q,Investors!$A:$A,$A292,Investors!$G:$G,$B292),0)</f>
        <v>0</v>
      </c>
      <c r="L292" s="4">
        <f>IF(AND(SUMIFS(Investors!$P:$P,Investors!$A:$A,$A292,Investors!$G:$G,$B292)-$B$2&lt;=L$4,SUMIFS(Investors!$P:$P,Investors!$A:$A,$A292,Investors!$G:$G,$B292)-$B$2&gt;K$4),SUMIFS(Investors!$Q:$Q,Investors!$A:$A,$A292,Investors!$G:$G,$B292),0)</f>
        <v>0</v>
      </c>
      <c r="M292" s="4">
        <f>IF(AND(SUMIFS(Investors!$P:$P,Investors!$A:$A,$A292,Investors!$G:$G,$B292)-$B$2&lt;=M$4,SUMIFS(Investors!$P:$P,Investors!$A:$A,$A292,Investors!$G:$G,$B292)-$B$2&gt;L$4),SUMIFS(Investors!$Q:$Q,Investors!$A:$A,$A292,Investors!$G:$G,$B292),0)</f>
        <v>0</v>
      </c>
      <c r="N292" s="4">
        <f>IF(AND(SUMIFS(Investors!$P:$P,Investors!$A:$A,$A292,Investors!$G:$G,$B292)-$B$2&lt;=N$4,SUMIFS(Investors!$P:$P,Investors!$A:$A,$A292,Investors!$G:$G,$B292)-$B$2&gt;M$4),SUMIFS(Investors!$Q:$Q,Investors!$A:$A,$A292,Investors!$G:$G,$B292),0)</f>
        <v>0</v>
      </c>
      <c r="O292" s="4">
        <f>IF(AND(SUMIFS(Investors!$P:$P,Investors!$A:$A,$A292,Investors!$G:$G,$B292)-$B$2&lt;=O$4,SUMIFS(Investors!$P:$P,Investors!$A:$A,$A292,Investors!$G:$G,$B292)-$B$2&gt;N$4),SUMIFS(Investors!$Q:$Q,Investors!$A:$A,$A292,Investors!$G:$G,$B292),0)</f>
        <v>0</v>
      </c>
      <c r="P292" s="4">
        <f>IF(AND(SUMIFS(Investors!$P:$P,Investors!$A:$A,$A292,Investors!$G:$G,$B292)-$B$2&lt;=P$4,SUMIFS(Investors!$P:$P,Investors!$A:$A,$A292,Investors!$G:$G,$B292)-$B$2&gt;O$4),SUMIFS(Investors!$Q:$Q,Investors!$A:$A,$A292,Investors!$G:$G,$B292),0)</f>
        <v>0</v>
      </c>
      <c r="Q292" s="4">
        <f>IF(AND(SUMIFS(Investors!$P:$P,Investors!$A:$A,$A292,Investors!$G:$G,$B292)-$B$2&lt;=Q$4,SUMIFS(Investors!$P:$P,Investors!$A:$A,$A292,Investors!$G:$G,$B292)-$B$2&gt;P$4),SUMIFS(Investors!$Q:$Q,Investors!$A:$A,$A292,Investors!$G:$G,$B292),0)</f>
        <v>0</v>
      </c>
      <c r="R292" s="4">
        <f>IF(AND(SUMIFS(Investors!$P:$P,Investors!$A:$A,$A292,Investors!$G:$G,$B292)-$B$2&lt;=R$4,SUMIFS(Investors!$P:$P,Investors!$A:$A,$A292,Investors!$G:$G,$B292)-$B$2&gt;Q$4),SUMIFS(Investors!$Q:$Q,Investors!$A:$A,$A292,Investors!$G:$G,$B292),0)</f>
        <v>0</v>
      </c>
      <c r="S292" s="4">
        <f>IF(AND(SUMIFS(Investors!$P:$P,Investors!$A:$A,$A292,Investors!$G:$G,$B292)-$B$2&lt;=S$4,SUMIFS(Investors!$P:$P,Investors!$A:$A,$A292,Investors!$G:$G,$B292)-$B$2&gt;R$4),SUMIFS(Investors!$Q:$Q,Investors!$A:$A,$A292,Investors!$G:$G,$B292),0)</f>
        <v>0</v>
      </c>
      <c r="T292" s="4">
        <f>IF(AND(SUMIFS(Investors!$P:$P,Investors!$A:$A,$A292,Investors!$G:$G,$B292)-$B$2&lt;=T$4,SUMIFS(Investors!$P:$P,Investors!$A:$A,$A292,Investors!$G:$G,$B292)-$B$2&gt;S$4),SUMIFS(Investors!$Q:$Q,Investors!$A:$A,$A292,Investors!$G:$G,$B292),0)</f>
        <v>0</v>
      </c>
      <c r="U292" s="4">
        <f>IF(AND(SUMIFS(Investors!$P:$P,Investors!$A:$A,$A292,Investors!$G:$G,$B292)-$B$2&lt;=U$4,SUMIFS(Investors!$P:$P,Investors!$A:$A,$A292,Investors!$G:$G,$B292)-$B$2&gt;T$4),SUMIFS(Investors!$Q:$Q,Investors!$A:$A,$A292,Investors!$G:$G,$B292),0)</f>
        <v>0</v>
      </c>
      <c r="V292" s="4">
        <f>IF(AND(SUMIFS(Investors!$P:$P,Investors!$A:$A,$A292,Investors!$G:$G,$B292)-$B$2&lt;=V$4,SUMIFS(Investors!$P:$P,Investors!$A:$A,$A292,Investors!$G:$G,$B292)-$B$2&gt;U$4),SUMIFS(Investors!$Q:$Q,Investors!$A:$A,$A292,Investors!$G:$G,$B292),0)</f>
        <v>0</v>
      </c>
      <c r="W292" s="4">
        <f>IF(AND(SUMIFS(Investors!$P:$P,Investors!$A:$A,$A292,Investors!$G:$G,$B292)-$B$2&lt;=W$4,SUMIFS(Investors!$P:$P,Investors!$A:$A,$A292,Investors!$G:$G,$B292)-$B$2&gt;V$4),SUMIFS(Investors!$Q:$Q,Investors!$A:$A,$A292,Investors!$G:$G,$B292),0)</f>
        <v>0</v>
      </c>
      <c r="X292" s="4">
        <f>IF(AND(SUMIFS(Investors!$P:$P,Investors!$A:$A,$A292,Investors!$G:$G,$B292)-$B$2&lt;=X$4,SUMIFS(Investors!$P:$P,Investors!$A:$A,$A292,Investors!$G:$G,$B292)-$B$2&gt;W$4),SUMIFS(Investors!$Q:$Q,Investors!$A:$A,$A292,Investors!$G:$G,$B292),0)</f>
        <v>0</v>
      </c>
      <c r="Y292" s="4">
        <f>IF(AND(SUMIFS(Investors!$P:$P,Investors!$A:$A,$A292,Investors!$G:$G,$B292)-$B$2&lt;=Y$4,SUMIFS(Investors!$P:$P,Investors!$A:$A,$A292,Investors!$G:$G,$B292)-$B$2&gt;X$4),SUMIFS(Investors!$Q:$Q,Investors!$A:$A,$A292,Investors!$G:$G,$B292),0)</f>
        <v>0</v>
      </c>
      <c r="Z292" s="4">
        <f>IF(AND(SUMIFS(Investors!$P:$P,Investors!$A:$A,$A292,Investors!$G:$G,$B292)-$B$2&lt;=Z$4,SUMIFS(Investors!$P:$P,Investors!$A:$A,$A292,Investors!$G:$G,$B292)-$B$2&gt;Y$4),SUMIFS(Investors!$Q:$Q,Investors!$A:$A,$A292,Investors!$G:$G,$B292),0)</f>
        <v>0</v>
      </c>
      <c r="AA292" s="4">
        <f>IF(AND(SUMIFS(Investors!$P:$P,Investors!$A:$A,$A292,Investors!$G:$G,$B292)-$B$2&lt;=AA$4,SUMIFS(Investors!$P:$P,Investors!$A:$A,$A292,Investors!$G:$G,$B292)-$B$2&gt;Z$4),SUMIFS(Investors!$Q:$Q,Investors!$A:$A,$A292,Investors!$G:$G,$B292),0)</f>
        <v>0</v>
      </c>
      <c r="AB292" s="4">
        <f>IF(AND(SUMIFS(Investors!$P:$P,Investors!$A:$A,$A292,Investors!$G:$G,$B292)-$B$2&lt;=AB$4,SUMIFS(Investors!$P:$P,Investors!$A:$A,$A292,Investors!$G:$G,$B292)-$B$2&gt;AA$4),SUMIFS(Investors!$Q:$Q,Investors!$A:$A,$A292,Investors!$G:$G,$B292),0)</f>
        <v>0</v>
      </c>
      <c r="AC292" s="4">
        <f>IF(AND(SUMIFS(Investors!$P:$P,Investors!$A:$A,$A292,Investors!$G:$G,$B292)-$B$2&lt;=AC$4,SUMIFS(Investors!$P:$P,Investors!$A:$A,$A292,Investors!$G:$G,$B292)-$B$2&gt;AB$4),SUMIFS(Investors!$Q:$Q,Investors!$A:$A,$A292,Investors!$G:$G,$B292),0)</f>
        <v>0</v>
      </c>
    </row>
    <row r="293" spans="1:29">
      <c r="A293" t="s">
        <v>541</v>
      </c>
      <c r="B293" t="s">
        <v>223</v>
      </c>
      <c r="C293" s="4">
        <f t="shared" si="5"/>
        <v>1410712.3287671234</v>
      </c>
      <c r="E293" s="4">
        <f>IF(AND(SUMIFS(Investors!$P:$P,Investors!$A:$A,$A293,Investors!$G:$G,$B293)-$B$2&lt;=E$4,SUMIFS(Investors!$P:$P,Investors!$A:$A,$A293,Investors!$G:$G,$B293)-$B$2&gt;D$4),SUMIFS(Investors!$Q:$Q,Investors!$A:$A,$A293,Investors!$G:$G,$B293),0)</f>
        <v>0</v>
      </c>
      <c r="F293" s="4">
        <f>IF(AND(SUMIFS(Investors!$P:$P,Investors!$A:$A,$A293,Investors!$G:$G,$B293)-$B$2&lt;=F$4,SUMIFS(Investors!$P:$P,Investors!$A:$A,$A293,Investors!$G:$G,$B293)-$B$2&gt;E$4),SUMIFS(Investors!$Q:$Q,Investors!$A:$A,$A293,Investors!$G:$G,$B293),0)</f>
        <v>0</v>
      </c>
      <c r="G293" s="4">
        <f>IF(AND(SUMIFS(Investors!$P:$P,Investors!$A:$A,$A293,Investors!$G:$G,$B293)-$B$2&lt;=G$4,SUMIFS(Investors!$P:$P,Investors!$A:$A,$A293,Investors!$G:$G,$B293)-$B$2&gt;F$4),SUMIFS(Investors!$Q:$Q,Investors!$A:$A,$A293,Investors!$G:$G,$B293),0)</f>
        <v>1410712.3287671234</v>
      </c>
      <c r="H293" s="4">
        <f>IF(AND(SUMIFS(Investors!$P:$P,Investors!$A:$A,$A293,Investors!$G:$G,$B293)-$B$2&lt;=H$4,SUMIFS(Investors!$P:$P,Investors!$A:$A,$A293,Investors!$G:$G,$B293)-$B$2&gt;G$4),SUMIFS(Investors!$Q:$Q,Investors!$A:$A,$A293,Investors!$G:$G,$B293),0)</f>
        <v>0</v>
      </c>
      <c r="I293" s="4">
        <f>IF(AND(SUMIFS(Investors!$P:$P,Investors!$A:$A,$A293,Investors!$G:$G,$B293)-$B$2&lt;=I$4,SUMIFS(Investors!$P:$P,Investors!$A:$A,$A293,Investors!$G:$G,$B293)-$B$2&gt;H$4),SUMIFS(Investors!$Q:$Q,Investors!$A:$A,$A293,Investors!$G:$G,$B293),0)</f>
        <v>0</v>
      </c>
      <c r="J293" s="4">
        <f>IF(AND(SUMIFS(Investors!$P:$P,Investors!$A:$A,$A293,Investors!$G:$G,$B293)-$B$2&lt;=J$4,SUMIFS(Investors!$P:$P,Investors!$A:$A,$A293,Investors!$G:$G,$B293)-$B$2&gt;I$4),SUMIFS(Investors!$Q:$Q,Investors!$A:$A,$A293,Investors!$G:$G,$B293),0)</f>
        <v>0</v>
      </c>
      <c r="K293" s="4">
        <f>IF(AND(SUMIFS(Investors!$P:$P,Investors!$A:$A,$A293,Investors!$G:$G,$B293)-$B$2&lt;=K$4,SUMIFS(Investors!$P:$P,Investors!$A:$A,$A293,Investors!$G:$G,$B293)-$B$2&gt;J$4),SUMIFS(Investors!$Q:$Q,Investors!$A:$A,$A293,Investors!$G:$G,$B293),0)</f>
        <v>0</v>
      </c>
      <c r="L293" s="4">
        <f>IF(AND(SUMIFS(Investors!$P:$P,Investors!$A:$A,$A293,Investors!$G:$G,$B293)-$B$2&lt;=L$4,SUMIFS(Investors!$P:$P,Investors!$A:$A,$A293,Investors!$G:$G,$B293)-$B$2&gt;K$4),SUMIFS(Investors!$Q:$Q,Investors!$A:$A,$A293,Investors!$G:$G,$B293),0)</f>
        <v>0</v>
      </c>
      <c r="M293" s="4">
        <f>IF(AND(SUMIFS(Investors!$P:$P,Investors!$A:$A,$A293,Investors!$G:$G,$B293)-$B$2&lt;=M$4,SUMIFS(Investors!$P:$P,Investors!$A:$A,$A293,Investors!$G:$G,$B293)-$B$2&gt;L$4),SUMIFS(Investors!$Q:$Q,Investors!$A:$A,$A293,Investors!$G:$G,$B293),0)</f>
        <v>0</v>
      </c>
      <c r="N293" s="4">
        <f>IF(AND(SUMIFS(Investors!$P:$P,Investors!$A:$A,$A293,Investors!$G:$G,$B293)-$B$2&lt;=N$4,SUMIFS(Investors!$P:$P,Investors!$A:$A,$A293,Investors!$G:$G,$B293)-$B$2&gt;M$4),SUMIFS(Investors!$Q:$Q,Investors!$A:$A,$A293,Investors!$G:$G,$B293),0)</f>
        <v>0</v>
      </c>
      <c r="O293" s="4">
        <f>IF(AND(SUMIFS(Investors!$P:$P,Investors!$A:$A,$A293,Investors!$G:$G,$B293)-$B$2&lt;=O$4,SUMIFS(Investors!$P:$P,Investors!$A:$A,$A293,Investors!$G:$G,$B293)-$B$2&gt;N$4),SUMIFS(Investors!$Q:$Q,Investors!$A:$A,$A293,Investors!$G:$G,$B293),0)</f>
        <v>0</v>
      </c>
      <c r="P293" s="4">
        <f>IF(AND(SUMIFS(Investors!$P:$P,Investors!$A:$A,$A293,Investors!$G:$G,$B293)-$B$2&lt;=P$4,SUMIFS(Investors!$P:$P,Investors!$A:$A,$A293,Investors!$G:$G,$B293)-$B$2&gt;O$4),SUMIFS(Investors!$Q:$Q,Investors!$A:$A,$A293,Investors!$G:$G,$B293),0)</f>
        <v>0</v>
      </c>
      <c r="Q293" s="4">
        <f>IF(AND(SUMIFS(Investors!$P:$P,Investors!$A:$A,$A293,Investors!$G:$G,$B293)-$B$2&lt;=Q$4,SUMIFS(Investors!$P:$P,Investors!$A:$A,$A293,Investors!$G:$G,$B293)-$B$2&gt;P$4),SUMIFS(Investors!$Q:$Q,Investors!$A:$A,$A293,Investors!$G:$G,$B293),0)</f>
        <v>0</v>
      </c>
      <c r="R293" s="4">
        <f>IF(AND(SUMIFS(Investors!$P:$P,Investors!$A:$A,$A293,Investors!$G:$G,$B293)-$B$2&lt;=R$4,SUMIFS(Investors!$P:$P,Investors!$A:$A,$A293,Investors!$G:$G,$B293)-$B$2&gt;Q$4),SUMIFS(Investors!$Q:$Q,Investors!$A:$A,$A293,Investors!$G:$G,$B293),0)</f>
        <v>0</v>
      </c>
      <c r="S293" s="4">
        <f>IF(AND(SUMIFS(Investors!$P:$P,Investors!$A:$A,$A293,Investors!$G:$G,$B293)-$B$2&lt;=S$4,SUMIFS(Investors!$P:$P,Investors!$A:$A,$A293,Investors!$G:$G,$B293)-$B$2&gt;R$4),SUMIFS(Investors!$Q:$Q,Investors!$A:$A,$A293,Investors!$G:$G,$B293),0)</f>
        <v>0</v>
      </c>
      <c r="T293" s="4">
        <f>IF(AND(SUMIFS(Investors!$P:$P,Investors!$A:$A,$A293,Investors!$G:$G,$B293)-$B$2&lt;=T$4,SUMIFS(Investors!$P:$P,Investors!$A:$A,$A293,Investors!$G:$G,$B293)-$B$2&gt;S$4),SUMIFS(Investors!$Q:$Q,Investors!$A:$A,$A293,Investors!$G:$G,$B293),0)</f>
        <v>0</v>
      </c>
      <c r="U293" s="4">
        <f>IF(AND(SUMIFS(Investors!$P:$P,Investors!$A:$A,$A293,Investors!$G:$G,$B293)-$B$2&lt;=U$4,SUMIFS(Investors!$P:$P,Investors!$A:$A,$A293,Investors!$G:$G,$B293)-$B$2&gt;T$4),SUMIFS(Investors!$Q:$Q,Investors!$A:$A,$A293,Investors!$G:$G,$B293),0)</f>
        <v>0</v>
      </c>
      <c r="V293" s="4">
        <f>IF(AND(SUMIFS(Investors!$P:$P,Investors!$A:$A,$A293,Investors!$G:$G,$B293)-$B$2&lt;=V$4,SUMIFS(Investors!$P:$P,Investors!$A:$A,$A293,Investors!$G:$G,$B293)-$B$2&gt;U$4),SUMIFS(Investors!$Q:$Q,Investors!$A:$A,$A293,Investors!$G:$G,$B293),0)</f>
        <v>0</v>
      </c>
      <c r="W293" s="4">
        <f>IF(AND(SUMIFS(Investors!$P:$P,Investors!$A:$A,$A293,Investors!$G:$G,$B293)-$B$2&lt;=W$4,SUMIFS(Investors!$P:$P,Investors!$A:$A,$A293,Investors!$G:$G,$B293)-$B$2&gt;V$4),SUMIFS(Investors!$Q:$Q,Investors!$A:$A,$A293,Investors!$G:$G,$B293),0)</f>
        <v>0</v>
      </c>
      <c r="X293" s="4">
        <f>IF(AND(SUMIFS(Investors!$P:$P,Investors!$A:$A,$A293,Investors!$G:$G,$B293)-$B$2&lt;=X$4,SUMIFS(Investors!$P:$P,Investors!$A:$A,$A293,Investors!$G:$G,$B293)-$B$2&gt;W$4),SUMIFS(Investors!$Q:$Q,Investors!$A:$A,$A293,Investors!$G:$G,$B293),0)</f>
        <v>0</v>
      </c>
      <c r="Y293" s="4">
        <f>IF(AND(SUMIFS(Investors!$P:$P,Investors!$A:$A,$A293,Investors!$G:$G,$B293)-$B$2&lt;=Y$4,SUMIFS(Investors!$P:$P,Investors!$A:$A,$A293,Investors!$G:$G,$B293)-$B$2&gt;X$4),SUMIFS(Investors!$Q:$Q,Investors!$A:$A,$A293,Investors!$G:$G,$B293),0)</f>
        <v>0</v>
      </c>
      <c r="Z293" s="4">
        <f>IF(AND(SUMIFS(Investors!$P:$P,Investors!$A:$A,$A293,Investors!$G:$G,$B293)-$B$2&lt;=Z$4,SUMIFS(Investors!$P:$P,Investors!$A:$A,$A293,Investors!$G:$G,$B293)-$B$2&gt;Y$4),SUMIFS(Investors!$Q:$Q,Investors!$A:$A,$A293,Investors!$G:$G,$B293),0)</f>
        <v>0</v>
      </c>
      <c r="AA293" s="4">
        <f>IF(AND(SUMIFS(Investors!$P:$P,Investors!$A:$A,$A293,Investors!$G:$G,$B293)-$B$2&lt;=AA$4,SUMIFS(Investors!$P:$P,Investors!$A:$A,$A293,Investors!$G:$G,$B293)-$B$2&gt;Z$4),SUMIFS(Investors!$Q:$Q,Investors!$A:$A,$A293,Investors!$G:$G,$B293),0)</f>
        <v>0</v>
      </c>
      <c r="AB293" s="4">
        <f>IF(AND(SUMIFS(Investors!$P:$P,Investors!$A:$A,$A293,Investors!$G:$G,$B293)-$B$2&lt;=AB$4,SUMIFS(Investors!$P:$P,Investors!$A:$A,$A293,Investors!$G:$G,$B293)-$B$2&gt;AA$4),SUMIFS(Investors!$Q:$Q,Investors!$A:$A,$A293,Investors!$G:$G,$B293),0)</f>
        <v>0</v>
      </c>
      <c r="AC293" s="4">
        <f>IF(AND(SUMIFS(Investors!$P:$P,Investors!$A:$A,$A293,Investors!$G:$G,$B293)-$B$2&lt;=AC$4,SUMIFS(Investors!$P:$P,Investors!$A:$A,$A293,Investors!$G:$G,$B293)-$B$2&gt;AB$4),SUMIFS(Investors!$Q:$Q,Investors!$A:$A,$A293,Investors!$G:$G,$B293),0)</f>
        <v>0</v>
      </c>
    </row>
    <row r="294" spans="1:29">
      <c r="A294" t="s">
        <v>541</v>
      </c>
      <c r="B294" t="s">
        <v>164</v>
      </c>
      <c r="C294" s="4">
        <f t="shared" si="5"/>
        <v>1455857.5342465753</v>
      </c>
      <c r="E294" s="4">
        <f>IF(AND(SUMIFS(Investors!$P:$P,Investors!$A:$A,$A294,Investors!$G:$G,$B294)-$B$2&lt;=E$4,SUMIFS(Investors!$P:$P,Investors!$A:$A,$A294,Investors!$G:$G,$B294)-$B$2&gt;D$4),SUMIFS(Investors!$Q:$Q,Investors!$A:$A,$A294,Investors!$G:$G,$B294),0)</f>
        <v>0</v>
      </c>
      <c r="F294" s="4">
        <f>IF(AND(SUMIFS(Investors!$P:$P,Investors!$A:$A,$A294,Investors!$G:$G,$B294)-$B$2&lt;=F$4,SUMIFS(Investors!$P:$P,Investors!$A:$A,$A294,Investors!$G:$G,$B294)-$B$2&gt;E$4),SUMIFS(Investors!$Q:$Q,Investors!$A:$A,$A294,Investors!$G:$G,$B294),0)</f>
        <v>0</v>
      </c>
      <c r="G294" s="4">
        <f>IF(AND(SUMIFS(Investors!$P:$P,Investors!$A:$A,$A294,Investors!$G:$G,$B294)-$B$2&lt;=G$4,SUMIFS(Investors!$P:$P,Investors!$A:$A,$A294,Investors!$G:$G,$B294)-$B$2&gt;F$4),SUMIFS(Investors!$Q:$Q,Investors!$A:$A,$A294,Investors!$G:$G,$B294),0)</f>
        <v>0</v>
      </c>
      <c r="H294" s="4">
        <f>IF(AND(SUMIFS(Investors!$P:$P,Investors!$A:$A,$A294,Investors!$G:$G,$B294)-$B$2&lt;=H$4,SUMIFS(Investors!$P:$P,Investors!$A:$A,$A294,Investors!$G:$G,$B294)-$B$2&gt;G$4),SUMIFS(Investors!$Q:$Q,Investors!$A:$A,$A294,Investors!$G:$G,$B294),0)</f>
        <v>0</v>
      </c>
      <c r="I294" s="4">
        <f>IF(AND(SUMIFS(Investors!$P:$P,Investors!$A:$A,$A294,Investors!$G:$G,$B294)-$B$2&lt;=I$4,SUMIFS(Investors!$P:$P,Investors!$A:$A,$A294,Investors!$G:$G,$B294)-$B$2&gt;H$4),SUMIFS(Investors!$Q:$Q,Investors!$A:$A,$A294,Investors!$G:$G,$B294),0)</f>
        <v>0</v>
      </c>
      <c r="J294" s="4">
        <f>IF(AND(SUMIFS(Investors!$P:$P,Investors!$A:$A,$A294,Investors!$G:$G,$B294)-$B$2&lt;=J$4,SUMIFS(Investors!$P:$P,Investors!$A:$A,$A294,Investors!$G:$G,$B294)-$B$2&gt;I$4),SUMIFS(Investors!$Q:$Q,Investors!$A:$A,$A294,Investors!$G:$G,$B294),0)</f>
        <v>0</v>
      </c>
      <c r="K294" s="4">
        <f>IF(AND(SUMIFS(Investors!$P:$P,Investors!$A:$A,$A294,Investors!$G:$G,$B294)-$B$2&lt;=K$4,SUMIFS(Investors!$P:$P,Investors!$A:$A,$A294,Investors!$G:$G,$B294)-$B$2&gt;J$4),SUMIFS(Investors!$Q:$Q,Investors!$A:$A,$A294,Investors!$G:$G,$B294),0)</f>
        <v>0</v>
      </c>
      <c r="L294" s="4">
        <f>IF(AND(SUMIFS(Investors!$P:$P,Investors!$A:$A,$A294,Investors!$G:$G,$B294)-$B$2&lt;=L$4,SUMIFS(Investors!$P:$P,Investors!$A:$A,$A294,Investors!$G:$G,$B294)-$B$2&gt;K$4),SUMIFS(Investors!$Q:$Q,Investors!$A:$A,$A294,Investors!$G:$G,$B294),0)</f>
        <v>1455857.5342465753</v>
      </c>
      <c r="M294" s="4">
        <f>IF(AND(SUMIFS(Investors!$P:$P,Investors!$A:$A,$A294,Investors!$G:$G,$B294)-$B$2&lt;=M$4,SUMIFS(Investors!$P:$P,Investors!$A:$A,$A294,Investors!$G:$G,$B294)-$B$2&gt;L$4),SUMIFS(Investors!$Q:$Q,Investors!$A:$A,$A294,Investors!$G:$G,$B294),0)</f>
        <v>0</v>
      </c>
      <c r="N294" s="4">
        <f>IF(AND(SUMIFS(Investors!$P:$P,Investors!$A:$A,$A294,Investors!$G:$G,$B294)-$B$2&lt;=N$4,SUMIFS(Investors!$P:$P,Investors!$A:$A,$A294,Investors!$G:$G,$B294)-$B$2&gt;M$4),SUMIFS(Investors!$Q:$Q,Investors!$A:$A,$A294,Investors!$G:$G,$B294),0)</f>
        <v>0</v>
      </c>
      <c r="O294" s="4">
        <f>IF(AND(SUMIFS(Investors!$P:$P,Investors!$A:$A,$A294,Investors!$G:$G,$B294)-$B$2&lt;=O$4,SUMIFS(Investors!$P:$P,Investors!$A:$A,$A294,Investors!$G:$G,$B294)-$B$2&gt;N$4),SUMIFS(Investors!$Q:$Q,Investors!$A:$A,$A294,Investors!$G:$G,$B294),0)</f>
        <v>0</v>
      </c>
      <c r="P294" s="4">
        <f>IF(AND(SUMIFS(Investors!$P:$P,Investors!$A:$A,$A294,Investors!$G:$G,$B294)-$B$2&lt;=P$4,SUMIFS(Investors!$P:$P,Investors!$A:$A,$A294,Investors!$G:$G,$B294)-$B$2&gt;O$4),SUMIFS(Investors!$Q:$Q,Investors!$A:$A,$A294,Investors!$G:$G,$B294),0)</f>
        <v>0</v>
      </c>
      <c r="Q294" s="4">
        <f>IF(AND(SUMIFS(Investors!$P:$P,Investors!$A:$A,$A294,Investors!$G:$G,$B294)-$B$2&lt;=Q$4,SUMIFS(Investors!$P:$P,Investors!$A:$A,$A294,Investors!$G:$G,$B294)-$B$2&gt;P$4),SUMIFS(Investors!$Q:$Q,Investors!$A:$A,$A294,Investors!$G:$G,$B294),0)</f>
        <v>0</v>
      </c>
      <c r="R294" s="4">
        <f>IF(AND(SUMIFS(Investors!$P:$P,Investors!$A:$A,$A294,Investors!$G:$G,$B294)-$B$2&lt;=R$4,SUMIFS(Investors!$P:$P,Investors!$A:$A,$A294,Investors!$G:$G,$B294)-$B$2&gt;Q$4),SUMIFS(Investors!$Q:$Q,Investors!$A:$A,$A294,Investors!$G:$G,$B294),0)</f>
        <v>0</v>
      </c>
      <c r="S294" s="4">
        <f>IF(AND(SUMIFS(Investors!$P:$P,Investors!$A:$A,$A294,Investors!$G:$G,$B294)-$B$2&lt;=S$4,SUMIFS(Investors!$P:$P,Investors!$A:$A,$A294,Investors!$G:$G,$B294)-$B$2&gt;R$4),SUMIFS(Investors!$Q:$Q,Investors!$A:$A,$A294,Investors!$G:$G,$B294),0)</f>
        <v>0</v>
      </c>
      <c r="T294" s="4">
        <f>IF(AND(SUMIFS(Investors!$P:$P,Investors!$A:$A,$A294,Investors!$G:$G,$B294)-$B$2&lt;=T$4,SUMIFS(Investors!$P:$P,Investors!$A:$A,$A294,Investors!$G:$G,$B294)-$B$2&gt;S$4),SUMIFS(Investors!$Q:$Q,Investors!$A:$A,$A294,Investors!$G:$G,$B294),0)</f>
        <v>0</v>
      </c>
      <c r="U294" s="4">
        <f>IF(AND(SUMIFS(Investors!$P:$P,Investors!$A:$A,$A294,Investors!$G:$G,$B294)-$B$2&lt;=U$4,SUMIFS(Investors!$P:$P,Investors!$A:$A,$A294,Investors!$G:$G,$B294)-$B$2&gt;T$4),SUMIFS(Investors!$Q:$Q,Investors!$A:$A,$A294,Investors!$G:$G,$B294),0)</f>
        <v>0</v>
      </c>
      <c r="V294" s="4">
        <f>IF(AND(SUMIFS(Investors!$P:$P,Investors!$A:$A,$A294,Investors!$G:$G,$B294)-$B$2&lt;=V$4,SUMIFS(Investors!$P:$P,Investors!$A:$A,$A294,Investors!$G:$G,$B294)-$B$2&gt;U$4),SUMIFS(Investors!$Q:$Q,Investors!$A:$A,$A294,Investors!$G:$G,$B294),0)</f>
        <v>0</v>
      </c>
      <c r="W294" s="4">
        <f>IF(AND(SUMIFS(Investors!$P:$P,Investors!$A:$A,$A294,Investors!$G:$G,$B294)-$B$2&lt;=W$4,SUMIFS(Investors!$P:$P,Investors!$A:$A,$A294,Investors!$G:$G,$B294)-$B$2&gt;V$4),SUMIFS(Investors!$Q:$Q,Investors!$A:$A,$A294,Investors!$G:$G,$B294),0)</f>
        <v>0</v>
      </c>
      <c r="X294" s="4">
        <f>IF(AND(SUMIFS(Investors!$P:$P,Investors!$A:$A,$A294,Investors!$G:$G,$B294)-$B$2&lt;=X$4,SUMIFS(Investors!$P:$P,Investors!$A:$A,$A294,Investors!$G:$G,$B294)-$B$2&gt;W$4),SUMIFS(Investors!$Q:$Q,Investors!$A:$A,$A294,Investors!$G:$G,$B294),0)</f>
        <v>0</v>
      </c>
      <c r="Y294" s="4">
        <f>IF(AND(SUMIFS(Investors!$P:$P,Investors!$A:$A,$A294,Investors!$G:$G,$B294)-$B$2&lt;=Y$4,SUMIFS(Investors!$P:$P,Investors!$A:$A,$A294,Investors!$G:$G,$B294)-$B$2&gt;X$4),SUMIFS(Investors!$Q:$Q,Investors!$A:$A,$A294,Investors!$G:$G,$B294),0)</f>
        <v>0</v>
      </c>
      <c r="Z294" s="4">
        <f>IF(AND(SUMIFS(Investors!$P:$P,Investors!$A:$A,$A294,Investors!$G:$G,$B294)-$B$2&lt;=Z$4,SUMIFS(Investors!$P:$P,Investors!$A:$A,$A294,Investors!$G:$G,$B294)-$B$2&gt;Y$4),SUMIFS(Investors!$Q:$Q,Investors!$A:$A,$A294,Investors!$G:$G,$B294),0)</f>
        <v>0</v>
      </c>
      <c r="AA294" s="4">
        <f>IF(AND(SUMIFS(Investors!$P:$P,Investors!$A:$A,$A294,Investors!$G:$G,$B294)-$B$2&lt;=AA$4,SUMIFS(Investors!$P:$P,Investors!$A:$A,$A294,Investors!$G:$G,$B294)-$B$2&gt;Z$4),SUMIFS(Investors!$Q:$Q,Investors!$A:$A,$A294,Investors!$G:$G,$B294),0)</f>
        <v>0</v>
      </c>
      <c r="AB294" s="4">
        <f>IF(AND(SUMIFS(Investors!$P:$P,Investors!$A:$A,$A294,Investors!$G:$G,$B294)-$B$2&lt;=AB$4,SUMIFS(Investors!$P:$P,Investors!$A:$A,$A294,Investors!$G:$G,$B294)-$B$2&gt;AA$4),SUMIFS(Investors!$Q:$Q,Investors!$A:$A,$A294,Investors!$G:$G,$B294),0)</f>
        <v>0</v>
      </c>
      <c r="AC294" s="4">
        <f>IF(AND(SUMIFS(Investors!$P:$P,Investors!$A:$A,$A294,Investors!$G:$G,$B294)-$B$2&lt;=AC$4,SUMIFS(Investors!$P:$P,Investors!$A:$A,$A294,Investors!$G:$G,$B294)-$B$2&gt;AB$4),SUMIFS(Investors!$Q:$Q,Investors!$A:$A,$A294,Investors!$G:$G,$B294),0)</f>
        <v>0</v>
      </c>
    </row>
    <row r="295" spans="1:29">
      <c r="A295" t="s">
        <v>544</v>
      </c>
      <c r="B295" t="s">
        <v>56</v>
      </c>
      <c r="C295" s="4">
        <f t="shared" si="5"/>
        <v>0</v>
      </c>
      <c r="E295" s="4">
        <f>IF(AND(SUMIFS(Investors!$P:$P,Investors!$A:$A,$A295,Investors!$G:$G,$B295)-$B$2&lt;=E$4,SUMIFS(Investors!$P:$P,Investors!$A:$A,$A295,Investors!$G:$G,$B295)-$B$2&gt;D$4),SUMIFS(Investors!$Q:$Q,Investors!$A:$A,$A295,Investors!$G:$G,$B295),0)</f>
        <v>0</v>
      </c>
      <c r="F295" s="4">
        <f>IF(AND(SUMIFS(Investors!$P:$P,Investors!$A:$A,$A295,Investors!$G:$G,$B295)-$B$2&lt;=F$4,SUMIFS(Investors!$P:$P,Investors!$A:$A,$A295,Investors!$G:$G,$B295)-$B$2&gt;E$4),SUMIFS(Investors!$Q:$Q,Investors!$A:$A,$A295,Investors!$G:$G,$B295),0)</f>
        <v>0</v>
      </c>
      <c r="G295" s="4">
        <f>IF(AND(SUMIFS(Investors!$P:$P,Investors!$A:$A,$A295,Investors!$G:$G,$B295)-$B$2&lt;=G$4,SUMIFS(Investors!$P:$P,Investors!$A:$A,$A295,Investors!$G:$G,$B295)-$B$2&gt;F$4),SUMIFS(Investors!$Q:$Q,Investors!$A:$A,$A295,Investors!$G:$G,$B295),0)</f>
        <v>0</v>
      </c>
      <c r="H295" s="4">
        <f>IF(AND(SUMIFS(Investors!$P:$P,Investors!$A:$A,$A295,Investors!$G:$G,$B295)-$B$2&lt;=H$4,SUMIFS(Investors!$P:$P,Investors!$A:$A,$A295,Investors!$G:$G,$B295)-$B$2&gt;G$4),SUMIFS(Investors!$Q:$Q,Investors!$A:$A,$A295,Investors!$G:$G,$B295),0)</f>
        <v>0</v>
      </c>
      <c r="I295" s="4">
        <f>IF(AND(SUMIFS(Investors!$P:$P,Investors!$A:$A,$A295,Investors!$G:$G,$B295)-$B$2&lt;=I$4,SUMIFS(Investors!$P:$P,Investors!$A:$A,$A295,Investors!$G:$G,$B295)-$B$2&gt;H$4),SUMIFS(Investors!$Q:$Q,Investors!$A:$A,$A295,Investors!$G:$G,$B295),0)</f>
        <v>0</v>
      </c>
      <c r="J295" s="4">
        <f>IF(AND(SUMIFS(Investors!$P:$P,Investors!$A:$A,$A295,Investors!$G:$G,$B295)-$B$2&lt;=J$4,SUMIFS(Investors!$P:$P,Investors!$A:$A,$A295,Investors!$G:$G,$B295)-$B$2&gt;I$4),SUMIFS(Investors!$Q:$Q,Investors!$A:$A,$A295,Investors!$G:$G,$B295),0)</f>
        <v>0</v>
      </c>
      <c r="K295" s="4">
        <f>IF(AND(SUMIFS(Investors!$P:$P,Investors!$A:$A,$A295,Investors!$G:$G,$B295)-$B$2&lt;=K$4,SUMIFS(Investors!$P:$P,Investors!$A:$A,$A295,Investors!$G:$G,$B295)-$B$2&gt;J$4),SUMIFS(Investors!$Q:$Q,Investors!$A:$A,$A295,Investors!$G:$G,$B295),0)</f>
        <v>0</v>
      </c>
      <c r="L295" s="4">
        <f>IF(AND(SUMIFS(Investors!$P:$P,Investors!$A:$A,$A295,Investors!$G:$G,$B295)-$B$2&lt;=L$4,SUMIFS(Investors!$P:$P,Investors!$A:$A,$A295,Investors!$G:$G,$B295)-$B$2&gt;K$4),SUMIFS(Investors!$Q:$Q,Investors!$A:$A,$A295,Investors!$G:$G,$B295),0)</f>
        <v>0</v>
      </c>
      <c r="M295" s="4">
        <f>IF(AND(SUMIFS(Investors!$P:$P,Investors!$A:$A,$A295,Investors!$G:$G,$B295)-$B$2&lt;=M$4,SUMIFS(Investors!$P:$P,Investors!$A:$A,$A295,Investors!$G:$G,$B295)-$B$2&gt;L$4),SUMIFS(Investors!$Q:$Q,Investors!$A:$A,$A295,Investors!$G:$G,$B295),0)</f>
        <v>0</v>
      </c>
      <c r="N295" s="4">
        <f>IF(AND(SUMIFS(Investors!$P:$P,Investors!$A:$A,$A295,Investors!$G:$G,$B295)-$B$2&lt;=N$4,SUMIFS(Investors!$P:$P,Investors!$A:$A,$A295,Investors!$G:$G,$B295)-$B$2&gt;M$4),SUMIFS(Investors!$Q:$Q,Investors!$A:$A,$A295,Investors!$G:$G,$B295),0)</f>
        <v>0</v>
      </c>
      <c r="O295" s="4">
        <f>IF(AND(SUMIFS(Investors!$P:$P,Investors!$A:$A,$A295,Investors!$G:$G,$B295)-$B$2&lt;=O$4,SUMIFS(Investors!$P:$P,Investors!$A:$A,$A295,Investors!$G:$G,$B295)-$B$2&gt;N$4),SUMIFS(Investors!$Q:$Q,Investors!$A:$A,$A295,Investors!$G:$G,$B295),0)</f>
        <v>0</v>
      </c>
      <c r="P295" s="4">
        <f>IF(AND(SUMIFS(Investors!$P:$P,Investors!$A:$A,$A295,Investors!$G:$G,$B295)-$B$2&lt;=P$4,SUMIFS(Investors!$P:$P,Investors!$A:$A,$A295,Investors!$G:$G,$B295)-$B$2&gt;O$4),SUMIFS(Investors!$Q:$Q,Investors!$A:$A,$A295,Investors!$G:$G,$B295),0)</f>
        <v>0</v>
      </c>
      <c r="Q295" s="4">
        <f>IF(AND(SUMIFS(Investors!$P:$P,Investors!$A:$A,$A295,Investors!$G:$G,$B295)-$B$2&lt;=Q$4,SUMIFS(Investors!$P:$P,Investors!$A:$A,$A295,Investors!$G:$G,$B295)-$B$2&gt;P$4),SUMIFS(Investors!$Q:$Q,Investors!$A:$A,$A295,Investors!$G:$G,$B295),0)</f>
        <v>0</v>
      </c>
      <c r="R295" s="4">
        <f>IF(AND(SUMIFS(Investors!$P:$P,Investors!$A:$A,$A295,Investors!$G:$G,$B295)-$B$2&lt;=R$4,SUMIFS(Investors!$P:$P,Investors!$A:$A,$A295,Investors!$G:$G,$B295)-$B$2&gt;Q$4),SUMIFS(Investors!$Q:$Q,Investors!$A:$A,$A295,Investors!$G:$G,$B295),0)</f>
        <v>0</v>
      </c>
      <c r="S295" s="4">
        <f>IF(AND(SUMIFS(Investors!$P:$P,Investors!$A:$A,$A295,Investors!$G:$G,$B295)-$B$2&lt;=S$4,SUMIFS(Investors!$P:$P,Investors!$A:$A,$A295,Investors!$G:$G,$B295)-$B$2&gt;R$4),SUMIFS(Investors!$Q:$Q,Investors!$A:$A,$A295,Investors!$G:$G,$B295),0)</f>
        <v>0</v>
      </c>
      <c r="T295" s="4">
        <f>IF(AND(SUMIFS(Investors!$P:$P,Investors!$A:$A,$A295,Investors!$G:$G,$B295)-$B$2&lt;=T$4,SUMIFS(Investors!$P:$P,Investors!$A:$A,$A295,Investors!$G:$G,$B295)-$B$2&gt;S$4),SUMIFS(Investors!$Q:$Q,Investors!$A:$A,$A295,Investors!$G:$G,$B295),0)</f>
        <v>0</v>
      </c>
      <c r="U295" s="4">
        <f>IF(AND(SUMIFS(Investors!$P:$P,Investors!$A:$A,$A295,Investors!$G:$G,$B295)-$B$2&lt;=U$4,SUMIFS(Investors!$P:$P,Investors!$A:$A,$A295,Investors!$G:$G,$B295)-$B$2&gt;T$4),SUMIFS(Investors!$Q:$Q,Investors!$A:$A,$A295,Investors!$G:$G,$B295),0)</f>
        <v>0</v>
      </c>
      <c r="V295" s="4">
        <f>IF(AND(SUMIFS(Investors!$P:$P,Investors!$A:$A,$A295,Investors!$G:$G,$B295)-$B$2&lt;=V$4,SUMIFS(Investors!$P:$P,Investors!$A:$A,$A295,Investors!$G:$G,$B295)-$B$2&gt;U$4),SUMIFS(Investors!$Q:$Q,Investors!$A:$A,$A295,Investors!$G:$G,$B295),0)</f>
        <v>0</v>
      </c>
      <c r="W295" s="4">
        <f>IF(AND(SUMIFS(Investors!$P:$P,Investors!$A:$A,$A295,Investors!$G:$G,$B295)-$B$2&lt;=W$4,SUMIFS(Investors!$P:$P,Investors!$A:$A,$A295,Investors!$G:$G,$B295)-$B$2&gt;V$4),SUMIFS(Investors!$Q:$Q,Investors!$A:$A,$A295,Investors!$G:$G,$B295),0)</f>
        <v>0</v>
      </c>
      <c r="X295" s="4">
        <f>IF(AND(SUMIFS(Investors!$P:$P,Investors!$A:$A,$A295,Investors!$G:$G,$B295)-$B$2&lt;=X$4,SUMIFS(Investors!$P:$P,Investors!$A:$A,$A295,Investors!$G:$G,$B295)-$B$2&gt;W$4),SUMIFS(Investors!$Q:$Q,Investors!$A:$A,$A295,Investors!$G:$G,$B295),0)</f>
        <v>0</v>
      </c>
      <c r="Y295" s="4">
        <f>IF(AND(SUMIFS(Investors!$P:$P,Investors!$A:$A,$A295,Investors!$G:$G,$B295)-$B$2&lt;=Y$4,SUMIFS(Investors!$P:$P,Investors!$A:$A,$A295,Investors!$G:$G,$B295)-$B$2&gt;X$4),SUMIFS(Investors!$Q:$Q,Investors!$A:$A,$A295,Investors!$G:$G,$B295),0)</f>
        <v>0</v>
      </c>
      <c r="Z295" s="4">
        <f>IF(AND(SUMIFS(Investors!$P:$P,Investors!$A:$A,$A295,Investors!$G:$G,$B295)-$B$2&lt;=Z$4,SUMIFS(Investors!$P:$P,Investors!$A:$A,$A295,Investors!$G:$G,$B295)-$B$2&gt;Y$4),SUMIFS(Investors!$Q:$Q,Investors!$A:$A,$A295,Investors!$G:$G,$B295),0)</f>
        <v>0</v>
      </c>
      <c r="AA295" s="4">
        <f>IF(AND(SUMIFS(Investors!$P:$P,Investors!$A:$A,$A295,Investors!$G:$G,$B295)-$B$2&lt;=AA$4,SUMIFS(Investors!$P:$P,Investors!$A:$A,$A295,Investors!$G:$G,$B295)-$B$2&gt;Z$4),SUMIFS(Investors!$Q:$Q,Investors!$A:$A,$A295,Investors!$G:$G,$B295),0)</f>
        <v>0</v>
      </c>
      <c r="AB295" s="4">
        <f>IF(AND(SUMIFS(Investors!$P:$P,Investors!$A:$A,$A295,Investors!$G:$G,$B295)-$B$2&lt;=AB$4,SUMIFS(Investors!$P:$P,Investors!$A:$A,$A295,Investors!$G:$G,$B295)-$B$2&gt;AA$4),SUMIFS(Investors!$Q:$Q,Investors!$A:$A,$A295,Investors!$G:$G,$B295),0)</f>
        <v>0</v>
      </c>
      <c r="AC295" s="4">
        <f>IF(AND(SUMIFS(Investors!$P:$P,Investors!$A:$A,$A295,Investors!$G:$G,$B295)-$B$2&lt;=AC$4,SUMIFS(Investors!$P:$P,Investors!$A:$A,$A295,Investors!$G:$G,$B295)-$B$2&gt;AB$4),SUMIFS(Investors!$Q:$Q,Investors!$A:$A,$A295,Investors!$G:$G,$B295),0)</f>
        <v>0</v>
      </c>
    </row>
    <row r="296" spans="1:29">
      <c r="A296" t="s">
        <v>547</v>
      </c>
      <c r="B296" t="s">
        <v>57</v>
      </c>
      <c r="C296" s="4">
        <f t="shared" si="5"/>
        <v>0</v>
      </c>
      <c r="E296" s="4">
        <f>IF(AND(SUMIFS(Investors!$P:$P,Investors!$A:$A,$A296,Investors!$G:$G,$B296)-$B$2&lt;=E$4,SUMIFS(Investors!$P:$P,Investors!$A:$A,$A296,Investors!$G:$G,$B296)-$B$2&gt;D$4),SUMIFS(Investors!$Q:$Q,Investors!$A:$A,$A296,Investors!$G:$G,$B296),0)</f>
        <v>0</v>
      </c>
      <c r="F296" s="4">
        <f>IF(AND(SUMIFS(Investors!$P:$P,Investors!$A:$A,$A296,Investors!$G:$G,$B296)-$B$2&lt;=F$4,SUMIFS(Investors!$P:$P,Investors!$A:$A,$A296,Investors!$G:$G,$B296)-$B$2&gt;E$4),SUMIFS(Investors!$Q:$Q,Investors!$A:$A,$A296,Investors!$G:$G,$B296),0)</f>
        <v>0</v>
      </c>
      <c r="G296" s="4">
        <f>IF(AND(SUMIFS(Investors!$P:$P,Investors!$A:$A,$A296,Investors!$G:$G,$B296)-$B$2&lt;=G$4,SUMIFS(Investors!$P:$P,Investors!$A:$A,$A296,Investors!$G:$G,$B296)-$B$2&gt;F$4),SUMIFS(Investors!$Q:$Q,Investors!$A:$A,$A296,Investors!$G:$G,$B296),0)</f>
        <v>0</v>
      </c>
      <c r="H296" s="4">
        <f>IF(AND(SUMIFS(Investors!$P:$P,Investors!$A:$A,$A296,Investors!$G:$G,$B296)-$B$2&lt;=H$4,SUMIFS(Investors!$P:$P,Investors!$A:$A,$A296,Investors!$G:$G,$B296)-$B$2&gt;G$4),SUMIFS(Investors!$Q:$Q,Investors!$A:$A,$A296,Investors!$G:$G,$B296),0)</f>
        <v>0</v>
      </c>
      <c r="I296" s="4">
        <f>IF(AND(SUMIFS(Investors!$P:$P,Investors!$A:$A,$A296,Investors!$G:$G,$B296)-$B$2&lt;=I$4,SUMIFS(Investors!$P:$P,Investors!$A:$A,$A296,Investors!$G:$G,$B296)-$B$2&gt;H$4),SUMIFS(Investors!$Q:$Q,Investors!$A:$A,$A296,Investors!$G:$G,$B296),0)</f>
        <v>0</v>
      </c>
      <c r="J296" s="4">
        <f>IF(AND(SUMIFS(Investors!$P:$P,Investors!$A:$A,$A296,Investors!$G:$G,$B296)-$B$2&lt;=J$4,SUMIFS(Investors!$P:$P,Investors!$A:$A,$A296,Investors!$G:$G,$B296)-$B$2&gt;I$4),SUMIFS(Investors!$Q:$Q,Investors!$A:$A,$A296,Investors!$G:$G,$B296),0)</f>
        <v>0</v>
      </c>
      <c r="K296" s="4">
        <f>IF(AND(SUMIFS(Investors!$P:$P,Investors!$A:$A,$A296,Investors!$G:$G,$B296)-$B$2&lt;=K$4,SUMIFS(Investors!$P:$P,Investors!$A:$A,$A296,Investors!$G:$G,$B296)-$B$2&gt;J$4),SUMIFS(Investors!$Q:$Q,Investors!$A:$A,$A296,Investors!$G:$G,$B296),0)</f>
        <v>0</v>
      </c>
      <c r="L296" s="4">
        <f>IF(AND(SUMIFS(Investors!$P:$P,Investors!$A:$A,$A296,Investors!$G:$G,$B296)-$B$2&lt;=L$4,SUMIFS(Investors!$P:$P,Investors!$A:$A,$A296,Investors!$G:$G,$B296)-$B$2&gt;K$4),SUMIFS(Investors!$Q:$Q,Investors!$A:$A,$A296,Investors!$G:$G,$B296),0)</f>
        <v>0</v>
      </c>
      <c r="M296" s="4">
        <f>IF(AND(SUMIFS(Investors!$P:$P,Investors!$A:$A,$A296,Investors!$G:$G,$B296)-$B$2&lt;=M$4,SUMIFS(Investors!$P:$P,Investors!$A:$A,$A296,Investors!$G:$G,$B296)-$B$2&gt;L$4),SUMIFS(Investors!$Q:$Q,Investors!$A:$A,$A296,Investors!$G:$G,$B296),0)</f>
        <v>0</v>
      </c>
      <c r="N296" s="4">
        <f>IF(AND(SUMIFS(Investors!$P:$P,Investors!$A:$A,$A296,Investors!$G:$G,$B296)-$B$2&lt;=N$4,SUMIFS(Investors!$P:$P,Investors!$A:$A,$A296,Investors!$G:$G,$B296)-$B$2&gt;M$4),SUMIFS(Investors!$Q:$Q,Investors!$A:$A,$A296,Investors!$G:$G,$B296),0)</f>
        <v>0</v>
      </c>
      <c r="O296" s="4">
        <f>IF(AND(SUMIFS(Investors!$P:$P,Investors!$A:$A,$A296,Investors!$G:$G,$B296)-$B$2&lt;=O$4,SUMIFS(Investors!$P:$P,Investors!$A:$A,$A296,Investors!$G:$G,$B296)-$B$2&gt;N$4),SUMIFS(Investors!$Q:$Q,Investors!$A:$A,$A296,Investors!$G:$G,$B296),0)</f>
        <v>0</v>
      </c>
      <c r="P296" s="4">
        <f>IF(AND(SUMIFS(Investors!$P:$P,Investors!$A:$A,$A296,Investors!$G:$G,$B296)-$B$2&lt;=P$4,SUMIFS(Investors!$P:$P,Investors!$A:$A,$A296,Investors!$G:$G,$B296)-$B$2&gt;O$4),SUMIFS(Investors!$Q:$Q,Investors!$A:$A,$A296,Investors!$G:$G,$B296),0)</f>
        <v>0</v>
      </c>
      <c r="Q296" s="4">
        <f>IF(AND(SUMIFS(Investors!$P:$P,Investors!$A:$A,$A296,Investors!$G:$G,$B296)-$B$2&lt;=Q$4,SUMIFS(Investors!$P:$P,Investors!$A:$A,$A296,Investors!$G:$G,$B296)-$B$2&gt;P$4),SUMIFS(Investors!$Q:$Q,Investors!$A:$A,$A296,Investors!$G:$G,$B296),0)</f>
        <v>0</v>
      </c>
      <c r="R296" s="4">
        <f>IF(AND(SUMIFS(Investors!$P:$P,Investors!$A:$A,$A296,Investors!$G:$G,$B296)-$B$2&lt;=R$4,SUMIFS(Investors!$P:$P,Investors!$A:$A,$A296,Investors!$G:$G,$B296)-$B$2&gt;Q$4),SUMIFS(Investors!$Q:$Q,Investors!$A:$A,$A296,Investors!$G:$G,$B296),0)</f>
        <v>0</v>
      </c>
      <c r="S296" s="4">
        <f>IF(AND(SUMIFS(Investors!$P:$P,Investors!$A:$A,$A296,Investors!$G:$G,$B296)-$B$2&lt;=S$4,SUMIFS(Investors!$P:$P,Investors!$A:$A,$A296,Investors!$G:$G,$B296)-$B$2&gt;R$4),SUMIFS(Investors!$Q:$Q,Investors!$A:$A,$A296,Investors!$G:$G,$B296),0)</f>
        <v>0</v>
      </c>
      <c r="T296" s="4">
        <f>IF(AND(SUMIFS(Investors!$P:$P,Investors!$A:$A,$A296,Investors!$G:$G,$B296)-$B$2&lt;=T$4,SUMIFS(Investors!$P:$P,Investors!$A:$A,$A296,Investors!$G:$G,$B296)-$B$2&gt;S$4),SUMIFS(Investors!$Q:$Q,Investors!$A:$A,$A296,Investors!$G:$G,$B296),0)</f>
        <v>0</v>
      </c>
      <c r="U296" s="4">
        <f>IF(AND(SUMIFS(Investors!$P:$P,Investors!$A:$A,$A296,Investors!$G:$G,$B296)-$B$2&lt;=U$4,SUMIFS(Investors!$P:$P,Investors!$A:$A,$A296,Investors!$G:$G,$B296)-$B$2&gt;T$4),SUMIFS(Investors!$Q:$Q,Investors!$A:$A,$A296,Investors!$G:$G,$B296),0)</f>
        <v>0</v>
      </c>
      <c r="V296" s="4">
        <f>IF(AND(SUMIFS(Investors!$P:$P,Investors!$A:$A,$A296,Investors!$G:$G,$B296)-$B$2&lt;=V$4,SUMIFS(Investors!$P:$P,Investors!$A:$A,$A296,Investors!$G:$G,$B296)-$B$2&gt;U$4),SUMIFS(Investors!$Q:$Q,Investors!$A:$A,$A296,Investors!$G:$G,$B296),0)</f>
        <v>0</v>
      </c>
      <c r="W296" s="4">
        <f>IF(AND(SUMIFS(Investors!$P:$P,Investors!$A:$A,$A296,Investors!$G:$G,$B296)-$B$2&lt;=W$4,SUMIFS(Investors!$P:$P,Investors!$A:$A,$A296,Investors!$G:$G,$B296)-$B$2&gt;V$4),SUMIFS(Investors!$Q:$Q,Investors!$A:$A,$A296,Investors!$G:$G,$B296),0)</f>
        <v>0</v>
      </c>
      <c r="X296" s="4">
        <f>IF(AND(SUMIFS(Investors!$P:$P,Investors!$A:$A,$A296,Investors!$G:$G,$B296)-$B$2&lt;=X$4,SUMIFS(Investors!$P:$P,Investors!$A:$A,$A296,Investors!$G:$G,$B296)-$B$2&gt;W$4),SUMIFS(Investors!$Q:$Q,Investors!$A:$A,$A296,Investors!$G:$G,$B296),0)</f>
        <v>0</v>
      </c>
      <c r="Y296" s="4">
        <f>IF(AND(SUMIFS(Investors!$P:$P,Investors!$A:$A,$A296,Investors!$G:$G,$B296)-$B$2&lt;=Y$4,SUMIFS(Investors!$P:$P,Investors!$A:$A,$A296,Investors!$G:$G,$B296)-$B$2&gt;X$4),SUMIFS(Investors!$Q:$Q,Investors!$A:$A,$A296,Investors!$G:$G,$B296),0)</f>
        <v>0</v>
      </c>
      <c r="Z296" s="4">
        <f>IF(AND(SUMIFS(Investors!$P:$P,Investors!$A:$A,$A296,Investors!$G:$G,$B296)-$B$2&lt;=Z$4,SUMIFS(Investors!$P:$P,Investors!$A:$A,$A296,Investors!$G:$G,$B296)-$B$2&gt;Y$4),SUMIFS(Investors!$Q:$Q,Investors!$A:$A,$A296,Investors!$G:$G,$B296),0)</f>
        <v>0</v>
      </c>
      <c r="AA296" s="4">
        <f>IF(AND(SUMIFS(Investors!$P:$P,Investors!$A:$A,$A296,Investors!$G:$G,$B296)-$B$2&lt;=AA$4,SUMIFS(Investors!$P:$P,Investors!$A:$A,$A296,Investors!$G:$G,$B296)-$B$2&gt;Z$4),SUMIFS(Investors!$Q:$Q,Investors!$A:$A,$A296,Investors!$G:$G,$B296),0)</f>
        <v>0</v>
      </c>
      <c r="AB296" s="4">
        <f>IF(AND(SUMIFS(Investors!$P:$P,Investors!$A:$A,$A296,Investors!$G:$G,$B296)-$B$2&lt;=AB$4,SUMIFS(Investors!$P:$P,Investors!$A:$A,$A296,Investors!$G:$G,$B296)-$B$2&gt;AA$4),SUMIFS(Investors!$Q:$Q,Investors!$A:$A,$A296,Investors!$G:$G,$B296),0)</f>
        <v>0</v>
      </c>
      <c r="AC296" s="4">
        <f>IF(AND(SUMIFS(Investors!$P:$P,Investors!$A:$A,$A296,Investors!$G:$G,$B296)-$B$2&lt;=AC$4,SUMIFS(Investors!$P:$P,Investors!$A:$A,$A296,Investors!$G:$G,$B296)-$B$2&gt;AB$4),SUMIFS(Investors!$Q:$Q,Investors!$A:$A,$A296,Investors!$G:$G,$B296),0)</f>
        <v>0</v>
      </c>
    </row>
    <row r="297" spans="1:29">
      <c r="A297" t="s">
        <v>547</v>
      </c>
      <c r="B297" t="s">
        <v>167</v>
      </c>
      <c r="C297" s="4">
        <f t="shared" si="5"/>
        <v>1304136.98630137</v>
      </c>
      <c r="E297" s="4">
        <f>IF(AND(SUMIFS(Investors!$P:$P,Investors!$A:$A,$A297,Investors!$G:$G,$B297)-$B$2&lt;=E$4,SUMIFS(Investors!$P:$P,Investors!$A:$A,$A297,Investors!$G:$G,$B297)-$B$2&gt;D$4),SUMIFS(Investors!$Q:$Q,Investors!$A:$A,$A297,Investors!$G:$G,$B297),0)</f>
        <v>0</v>
      </c>
      <c r="F297" s="4">
        <f>IF(AND(SUMIFS(Investors!$P:$P,Investors!$A:$A,$A297,Investors!$G:$G,$B297)-$B$2&lt;=F$4,SUMIFS(Investors!$P:$P,Investors!$A:$A,$A297,Investors!$G:$G,$B297)-$B$2&gt;E$4),SUMIFS(Investors!$Q:$Q,Investors!$A:$A,$A297,Investors!$G:$G,$B297),0)</f>
        <v>0</v>
      </c>
      <c r="G297" s="4">
        <f>IF(AND(SUMIFS(Investors!$P:$P,Investors!$A:$A,$A297,Investors!$G:$G,$B297)-$B$2&lt;=G$4,SUMIFS(Investors!$P:$P,Investors!$A:$A,$A297,Investors!$G:$G,$B297)-$B$2&gt;F$4),SUMIFS(Investors!$Q:$Q,Investors!$A:$A,$A297,Investors!$G:$G,$B297),0)</f>
        <v>0</v>
      </c>
      <c r="H297" s="4">
        <f>IF(AND(SUMIFS(Investors!$P:$P,Investors!$A:$A,$A297,Investors!$G:$G,$B297)-$B$2&lt;=H$4,SUMIFS(Investors!$P:$P,Investors!$A:$A,$A297,Investors!$G:$G,$B297)-$B$2&gt;G$4),SUMIFS(Investors!$Q:$Q,Investors!$A:$A,$A297,Investors!$G:$G,$B297),0)</f>
        <v>0</v>
      </c>
      <c r="I297" s="4">
        <f>IF(AND(SUMIFS(Investors!$P:$P,Investors!$A:$A,$A297,Investors!$G:$G,$B297)-$B$2&lt;=I$4,SUMIFS(Investors!$P:$P,Investors!$A:$A,$A297,Investors!$G:$G,$B297)-$B$2&gt;H$4),SUMIFS(Investors!$Q:$Q,Investors!$A:$A,$A297,Investors!$G:$G,$B297),0)</f>
        <v>0</v>
      </c>
      <c r="J297" s="4">
        <f>IF(AND(SUMIFS(Investors!$P:$P,Investors!$A:$A,$A297,Investors!$G:$G,$B297)-$B$2&lt;=J$4,SUMIFS(Investors!$P:$P,Investors!$A:$A,$A297,Investors!$G:$G,$B297)-$B$2&gt;I$4),SUMIFS(Investors!$Q:$Q,Investors!$A:$A,$A297,Investors!$G:$G,$B297),0)</f>
        <v>0</v>
      </c>
      <c r="K297" s="4">
        <f>IF(AND(SUMIFS(Investors!$P:$P,Investors!$A:$A,$A297,Investors!$G:$G,$B297)-$B$2&lt;=K$4,SUMIFS(Investors!$P:$P,Investors!$A:$A,$A297,Investors!$G:$G,$B297)-$B$2&gt;J$4),SUMIFS(Investors!$Q:$Q,Investors!$A:$A,$A297,Investors!$G:$G,$B297),0)</f>
        <v>0</v>
      </c>
      <c r="L297" s="4">
        <f>IF(AND(SUMIFS(Investors!$P:$P,Investors!$A:$A,$A297,Investors!$G:$G,$B297)-$B$2&lt;=L$4,SUMIFS(Investors!$P:$P,Investors!$A:$A,$A297,Investors!$G:$G,$B297)-$B$2&gt;K$4),SUMIFS(Investors!$Q:$Q,Investors!$A:$A,$A297,Investors!$G:$G,$B297),0)</f>
        <v>1304136.98630137</v>
      </c>
      <c r="M297" s="4">
        <f>IF(AND(SUMIFS(Investors!$P:$P,Investors!$A:$A,$A297,Investors!$G:$G,$B297)-$B$2&lt;=M$4,SUMIFS(Investors!$P:$P,Investors!$A:$A,$A297,Investors!$G:$G,$B297)-$B$2&gt;L$4),SUMIFS(Investors!$Q:$Q,Investors!$A:$A,$A297,Investors!$G:$G,$B297),0)</f>
        <v>0</v>
      </c>
      <c r="N297" s="4">
        <f>IF(AND(SUMIFS(Investors!$P:$P,Investors!$A:$A,$A297,Investors!$G:$G,$B297)-$B$2&lt;=N$4,SUMIFS(Investors!$P:$P,Investors!$A:$A,$A297,Investors!$G:$G,$B297)-$B$2&gt;M$4),SUMIFS(Investors!$Q:$Q,Investors!$A:$A,$A297,Investors!$G:$G,$B297),0)</f>
        <v>0</v>
      </c>
      <c r="O297" s="4">
        <f>IF(AND(SUMIFS(Investors!$P:$P,Investors!$A:$A,$A297,Investors!$G:$G,$B297)-$B$2&lt;=O$4,SUMIFS(Investors!$P:$P,Investors!$A:$A,$A297,Investors!$G:$G,$B297)-$B$2&gt;N$4),SUMIFS(Investors!$Q:$Q,Investors!$A:$A,$A297,Investors!$G:$G,$B297),0)</f>
        <v>0</v>
      </c>
      <c r="P297" s="4">
        <f>IF(AND(SUMIFS(Investors!$P:$P,Investors!$A:$A,$A297,Investors!$G:$G,$B297)-$B$2&lt;=P$4,SUMIFS(Investors!$P:$P,Investors!$A:$A,$A297,Investors!$G:$G,$B297)-$B$2&gt;O$4),SUMIFS(Investors!$Q:$Q,Investors!$A:$A,$A297,Investors!$G:$G,$B297),0)</f>
        <v>0</v>
      </c>
      <c r="Q297" s="4">
        <f>IF(AND(SUMIFS(Investors!$P:$P,Investors!$A:$A,$A297,Investors!$G:$G,$B297)-$B$2&lt;=Q$4,SUMIFS(Investors!$P:$P,Investors!$A:$A,$A297,Investors!$G:$G,$B297)-$B$2&gt;P$4),SUMIFS(Investors!$Q:$Q,Investors!$A:$A,$A297,Investors!$G:$G,$B297),0)</f>
        <v>0</v>
      </c>
      <c r="R297" s="4">
        <f>IF(AND(SUMIFS(Investors!$P:$P,Investors!$A:$A,$A297,Investors!$G:$G,$B297)-$B$2&lt;=R$4,SUMIFS(Investors!$P:$P,Investors!$A:$A,$A297,Investors!$G:$G,$B297)-$B$2&gt;Q$4),SUMIFS(Investors!$Q:$Q,Investors!$A:$A,$A297,Investors!$G:$G,$B297),0)</f>
        <v>0</v>
      </c>
      <c r="S297" s="4">
        <f>IF(AND(SUMIFS(Investors!$P:$P,Investors!$A:$A,$A297,Investors!$G:$G,$B297)-$B$2&lt;=S$4,SUMIFS(Investors!$P:$P,Investors!$A:$A,$A297,Investors!$G:$G,$B297)-$B$2&gt;R$4),SUMIFS(Investors!$Q:$Q,Investors!$A:$A,$A297,Investors!$G:$G,$B297),0)</f>
        <v>0</v>
      </c>
      <c r="T297" s="4">
        <f>IF(AND(SUMIFS(Investors!$P:$P,Investors!$A:$A,$A297,Investors!$G:$G,$B297)-$B$2&lt;=T$4,SUMIFS(Investors!$P:$P,Investors!$A:$A,$A297,Investors!$G:$G,$B297)-$B$2&gt;S$4),SUMIFS(Investors!$Q:$Q,Investors!$A:$A,$A297,Investors!$G:$G,$B297),0)</f>
        <v>0</v>
      </c>
      <c r="U297" s="4">
        <f>IF(AND(SUMIFS(Investors!$P:$P,Investors!$A:$A,$A297,Investors!$G:$G,$B297)-$B$2&lt;=U$4,SUMIFS(Investors!$P:$P,Investors!$A:$A,$A297,Investors!$G:$G,$B297)-$B$2&gt;T$4),SUMIFS(Investors!$Q:$Q,Investors!$A:$A,$A297,Investors!$G:$G,$B297),0)</f>
        <v>0</v>
      </c>
      <c r="V297" s="4">
        <f>IF(AND(SUMIFS(Investors!$P:$P,Investors!$A:$A,$A297,Investors!$G:$G,$B297)-$B$2&lt;=V$4,SUMIFS(Investors!$P:$P,Investors!$A:$A,$A297,Investors!$G:$G,$B297)-$B$2&gt;U$4),SUMIFS(Investors!$Q:$Q,Investors!$A:$A,$A297,Investors!$G:$G,$B297),0)</f>
        <v>0</v>
      </c>
      <c r="W297" s="4">
        <f>IF(AND(SUMIFS(Investors!$P:$P,Investors!$A:$A,$A297,Investors!$G:$G,$B297)-$B$2&lt;=W$4,SUMIFS(Investors!$P:$P,Investors!$A:$A,$A297,Investors!$G:$G,$B297)-$B$2&gt;V$4),SUMIFS(Investors!$Q:$Q,Investors!$A:$A,$A297,Investors!$G:$G,$B297),0)</f>
        <v>0</v>
      </c>
      <c r="X297" s="4">
        <f>IF(AND(SUMIFS(Investors!$P:$P,Investors!$A:$A,$A297,Investors!$G:$G,$B297)-$B$2&lt;=X$4,SUMIFS(Investors!$P:$P,Investors!$A:$A,$A297,Investors!$G:$G,$B297)-$B$2&gt;W$4),SUMIFS(Investors!$Q:$Q,Investors!$A:$A,$A297,Investors!$G:$G,$B297),0)</f>
        <v>0</v>
      </c>
      <c r="Y297" s="4">
        <f>IF(AND(SUMIFS(Investors!$P:$P,Investors!$A:$A,$A297,Investors!$G:$G,$B297)-$B$2&lt;=Y$4,SUMIFS(Investors!$P:$P,Investors!$A:$A,$A297,Investors!$G:$G,$B297)-$B$2&gt;X$4),SUMIFS(Investors!$Q:$Q,Investors!$A:$A,$A297,Investors!$G:$G,$B297),0)</f>
        <v>0</v>
      </c>
      <c r="Z297" s="4">
        <f>IF(AND(SUMIFS(Investors!$P:$P,Investors!$A:$A,$A297,Investors!$G:$G,$B297)-$B$2&lt;=Z$4,SUMIFS(Investors!$P:$P,Investors!$A:$A,$A297,Investors!$G:$G,$B297)-$B$2&gt;Y$4),SUMIFS(Investors!$Q:$Q,Investors!$A:$A,$A297,Investors!$G:$G,$B297),0)</f>
        <v>0</v>
      </c>
      <c r="AA297" s="4">
        <f>IF(AND(SUMIFS(Investors!$P:$P,Investors!$A:$A,$A297,Investors!$G:$G,$B297)-$B$2&lt;=AA$4,SUMIFS(Investors!$P:$P,Investors!$A:$A,$A297,Investors!$G:$G,$B297)-$B$2&gt;Z$4),SUMIFS(Investors!$Q:$Q,Investors!$A:$A,$A297,Investors!$G:$G,$B297),0)</f>
        <v>0</v>
      </c>
      <c r="AB297" s="4">
        <f>IF(AND(SUMIFS(Investors!$P:$P,Investors!$A:$A,$A297,Investors!$G:$G,$B297)-$B$2&lt;=AB$4,SUMIFS(Investors!$P:$P,Investors!$A:$A,$A297,Investors!$G:$G,$B297)-$B$2&gt;AA$4),SUMIFS(Investors!$Q:$Q,Investors!$A:$A,$A297,Investors!$G:$G,$B297),0)</f>
        <v>0</v>
      </c>
      <c r="AC297" s="4">
        <f>IF(AND(SUMIFS(Investors!$P:$P,Investors!$A:$A,$A297,Investors!$G:$G,$B297)-$B$2&lt;=AC$4,SUMIFS(Investors!$P:$P,Investors!$A:$A,$A297,Investors!$G:$G,$B297)-$B$2&gt;AB$4),SUMIFS(Investors!$Q:$Q,Investors!$A:$A,$A297,Investors!$G:$G,$B297),0)</f>
        <v>0</v>
      </c>
    </row>
    <row r="298" spans="1:29">
      <c r="A298" t="s">
        <v>550</v>
      </c>
      <c r="B298" t="s">
        <v>57</v>
      </c>
      <c r="C298" s="4">
        <f t="shared" si="5"/>
        <v>0</v>
      </c>
      <c r="E298" s="4">
        <f>IF(AND(SUMIFS(Investors!$P:$P,Investors!$A:$A,$A298,Investors!$G:$G,$B298)-$B$2&lt;=E$4,SUMIFS(Investors!$P:$P,Investors!$A:$A,$A298,Investors!$G:$G,$B298)-$B$2&gt;D$4),SUMIFS(Investors!$Q:$Q,Investors!$A:$A,$A298,Investors!$G:$G,$B298),0)</f>
        <v>0</v>
      </c>
      <c r="F298" s="4">
        <f>IF(AND(SUMIFS(Investors!$P:$P,Investors!$A:$A,$A298,Investors!$G:$G,$B298)-$B$2&lt;=F$4,SUMIFS(Investors!$P:$P,Investors!$A:$A,$A298,Investors!$G:$G,$B298)-$B$2&gt;E$4),SUMIFS(Investors!$Q:$Q,Investors!$A:$A,$A298,Investors!$G:$G,$B298),0)</f>
        <v>0</v>
      </c>
      <c r="G298" s="4">
        <f>IF(AND(SUMIFS(Investors!$P:$P,Investors!$A:$A,$A298,Investors!$G:$G,$B298)-$B$2&lt;=G$4,SUMIFS(Investors!$P:$P,Investors!$A:$A,$A298,Investors!$G:$G,$B298)-$B$2&gt;F$4),SUMIFS(Investors!$Q:$Q,Investors!$A:$A,$A298,Investors!$G:$G,$B298),0)</f>
        <v>0</v>
      </c>
      <c r="H298" s="4">
        <f>IF(AND(SUMIFS(Investors!$P:$P,Investors!$A:$A,$A298,Investors!$G:$G,$B298)-$B$2&lt;=H$4,SUMIFS(Investors!$P:$P,Investors!$A:$A,$A298,Investors!$G:$G,$B298)-$B$2&gt;G$4),SUMIFS(Investors!$Q:$Q,Investors!$A:$A,$A298,Investors!$G:$G,$B298),0)</f>
        <v>0</v>
      </c>
      <c r="I298" s="4">
        <f>IF(AND(SUMIFS(Investors!$P:$P,Investors!$A:$A,$A298,Investors!$G:$G,$B298)-$B$2&lt;=I$4,SUMIFS(Investors!$P:$P,Investors!$A:$A,$A298,Investors!$G:$G,$B298)-$B$2&gt;H$4),SUMIFS(Investors!$Q:$Q,Investors!$A:$A,$A298,Investors!$G:$G,$B298),0)</f>
        <v>0</v>
      </c>
      <c r="J298" s="4">
        <f>IF(AND(SUMIFS(Investors!$P:$P,Investors!$A:$A,$A298,Investors!$G:$G,$B298)-$B$2&lt;=J$4,SUMIFS(Investors!$P:$P,Investors!$A:$A,$A298,Investors!$G:$G,$B298)-$B$2&gt;I$4),SUMIFS(Investors!$Q:$Q,Investors!$A:$A,$A298,Investors!$G:$G,$B298),0)</f>
        <v>0</v>
      </c>
      <c r="K298" s="4">
        <f>IF(AND(SUMIFS(Investors!$P:$P,Investors!$A:$A,$A298,Investors!$G:$G,$B298)-$B$2&lt;=K$4,SUMIFS(Investors!$P:$P,Investors!$A:$A,$A298,Investors!$G:$G,$B298)-$B$2&gt;J$4),SUMIFS(Investors!$Q:$Q,Investors!$A:$A,$A298,Investors!$G:$G,$B298),0)</f>
        <v>0</v>
      </c>
      <c r="L298" s="4">
        <f>IF(AND(SUMIFS(Investors!$P:$P,Investors!$A:$A,$A298,Investors!$G:$G,$B298)-$B$2&lt;=L$4,SUMIFS(Investors!$P:$P,Investors!$A:$A,$A298,Investors!$G:$G,$B298)-$B$2&gt;K$4),SUMIFS(Investors!$Q:$Q,Investors!$A:$A,$A298,Investors!$G:$G,$B298),0)</f>
        <v>0</v>
      </c>
      <c r="M298" s="4">
        <f>IF(AND(SUMIFS(Investors!$P:$P,Investors!$A:$A,$A298,Investors!$G:$G,$B298)-$B$2&lt;=M$4,SUMIFS(Investors!$P:$P,Investors!$A:$A,$A298,Investors!$G:$G,$B298)-$B$2&gt;L$4),SUMIFS(Investors!$Q:$Q,Investors!$A:$A,$A298,Investors!$G:$G,$B298),0)</f>
        <v>0</v>
      </c>
      <c r="N298" s="4">
        <f>IF(AND(SUMIFS(Investors!$P:$P,Investors!$A:$A,$A298,Investors!$G:$G,$B298)-$B$2&lt;=N$4,SUMIFS(Investors!$P:$P,Investors!$A:$A,$A298,Investors!$G:$G,$B298)-$B$2&gt;M$4),SUMIFS(Investors!$Q:$Q,Investors!$A:$A,$A298,Investors!$G:$G,$B298),0)</f>
        <v>0</v>
      </c>
      <c r="O298" s="4">
        <f>IF(AND(SUMIFS(Investors!$P:$P,Investors!$A:$A,$A298,Investors!$G:$G,$B298)-$B$2&lt;=O$4,SUMIFS(Investors!$P:$P,Investors!$A:$A,$A298,Investors!$G:$G,$B298)-$B$2&gt;N$4),SUMIFS(Investors!$Q:$Q,Investors!$A:$A,$A298,Investors!$G:$G,$B298),0)</f>
        <v>0</v>
      </c>
      <c r="P298" s="4">
        <f>IF(AND(SUMIFS(Investors!$P:$P,Investors!$A:$A,$A298,Investors!$G:$G,$B298)-$B$2&lt;=P$4,SUMIFS(Investors!$P:$P,Investors!$A:$A,$A298,Investors!$G:$G,$B298)-$B$2&gt;O$4),SUMIFS(Investors!$Q:$Q,Investors!$A:$A,$A298,Investors!$G:$G,$B298),0)</f>
        <v>0</v>
      </c>
      <c r="Q298" s="4">
        <f>IF(AND(SUMIFS(Investors!$P:$P,Investors!$A:$A,$A298,Investors!$G:$G,$B298)-$B$2&lt;=Q$4,SUMIFS(Investors!$P:$P,Investors!$A:$A,$A298,Investors!$G:$G,$B298)-$B$2&gt;P$4),SUMIFS(Investors!$Q:$Q,Investors!$A:$A,$A298,Investors!$G:$G,$B298),0)</f>
        <v>0</v>
      </c>
      <c r="R298" s="4">
        <f>IF(AND(SUMIFS(Investors!$P:$P,Investors!$A:$A,$A298,Investors!$G:$G,$B298)-$B$2&lt;=R$4,SUMIFS(Investors!$P:$P,Investors!$A:$A,$A298,Investors!$G:$G,$B298)-$B$2&gt;Q$4),SUMIFS(Investors!$Q:$Q,Investors!$A:$A,$A298,Investors!$G:$G,$B298),0)</f>
        <v>0</v>
      </c>
      <c r="S298" s="4">
        <f>IF(AND(SUMIFS(Investors!$P:$P,Investors!$A:$A,$A298,Investors!$G:$G,$B298)-$B$2&lt;=S$4,SUMIFS(Investors!$P:$P,Investors!$A:$A,$A298,Investors!$G:$G,$B298)-$B$2&gt;R$4),SUMIFS(Investors!$Q:$Q,Investors!$A:$A,$A298,Investors!$G:$G,$B298),0)</f>
        <v>0</v>
      </c>
      <c r="T298" s="4">
        <f>IF(AND(SUMIFS(Investors!$P:$P,Investors!$A:$A,$A298,Investors!$G:$G,$B298)-$B$2&lt;=T$4,SUMIFS(Investors!$P:$P,Investors!$A:$A,$A298,Investors!$G:$G,$B298)-$B$2&gt;S$4),SUMIFS(Investors!$Q:$Q,Investors!$A:$A,$A298,Investors!$G:$G,$B298),0)</f>
        <v>0</v>
      </c>
      <c r="U298" s="4">
        <f>IF(AND(SUMIFS(Investors!$P:$P,Investors!$A:$A,$A298,Investors!$G:$G,$B298)-$B$2&lt;=U$4,SUMIFS(Investors!$P:$P,Investors!$A:$A,$A298,Investors!$G:$G,$B298)-$B$2&gt;T$4),SUMIFS(Investors!$Q:$Q,Investors!$A:$A,$A298,Investors!$G:$G,$B298),0)</f>
        <v>0</v>
      </c>
      <c r="V298" s="4">
        <f>IF(AND(SUMIFS(Investors!$P:$P,Investors!$A:$A,$A298,Investors!$G:$G,$B298)-$B$2&lt;=V$4,SUMIFS(Investors!$P:$P,Investors!$A:$A,$A298,Investors!$G:$G,$B298)-$B$2&gt;U$4),SUMIFS(Investors!$Q:$Q,Investors!$A:$A,$A298,Investors!$G:$G,$B298),0)</f>
        <v>0</v>
      </c>
      <c r="W298" s="4">
        <f>IF(AND(SUMIFS(Investors!$P:$P,Investors!$A:$A,$A298,Investors!$G:$G,$B298)-$B$2&lt;=W$4,SUMIFS(Investors!$P:$P,Investors!$A:$A,$A298,Investors!$G:$G,$B298)-$B$2&gt;V$4),SUMIFS(Investors!$Q:$Q,Investors!$A:$A,$A298,Investors!$G:$G,$B298),0)</f>
        <v>0</v>
      </c>
      <c r="X298" s="4">
        <f>IF(AND(SUMIFS(Investors!$P:$P,Investors!$A:$A,$A298,Investors!$G:$G,$B298)-$B$2&lt;=X$4,SUMIFS(Investors!$P:$P,Investors!$A:$A,$A298,Investors!$G:$G,$B298)-$B$2&gt;W$4),SUMIFS(Investors!$Q:$Q,Investors!$A:$A,$A298,Investors!$G:$G,$B298),0)</f>
        <v>0</v>
      </c>
      <c r="Y298" s="4">
        <f>IF(AND(SUMIFS(Investors!$P:$P,Investors!$A:$A,$A298,Investors!$G:$G,$B298)-$B$2&lt;=Y$4,SUMIFS(Investors!$P:$P,Investors!$A:$A,$A298,Investors!$G:$G,$B298)-$B$2&gt;X$4),SUMIFS(Investors!$Q:$Q,Investors!$A:$A,$A298,Investors!$G:$G,$B298),0)</f>
        <v>0</v>
      </c>
      <c r="Z298" s="4">
        <f>IF(AND(SUMIFS(Investors!$P:$P,Investors!$A:$A,$A298,Investors!$G:$G,$B298)-$B$2&lt;=Z$4,SUMIFS(Investors!$P:$P,Investors!$A:$A,$A298,Investors!$G:$G,$B298)-$B$2&gt;Y$4),SUMIFS(Investors!$Q:$Q,Investors!$A:$A,$A298,Investors!$G:$G,$B298),0)</f>
        <v>0</v>
      </c>
      <c r="AA298" s="4">
        <f>IF(AND(SUMIFS(Investors!$P:$P,Investors!$A:$A,$A298,Investors!$G:$G,$B298)-$B$2&lt;=AA$4,SUMIFS(Investors!$P:$P,Investors!$A:$A,$A298,Investors!$G:$G,$B298)-$B$2&gt;Z$4),SUMIFS(Investors!$Q:$Q,Investors!$A:$A,$A298,Investors!$G:$G,$B298),0)</f>
        <v>0</v>
      </c>
      <c r="AB298" s="4">
        <f>IF(AND(SUMIFS(Investors!$P:$P,Investors!$A:$A,$A298,Investors!$G:$G,$B298)-$B$2&lt;=AB$4,SUMIFS(Investors!$P:$P,Investors!$A:$A,$A298,Investors!$G:$G,$B298)-$B$2&gt;AA$4),SUMIFS(Investors!$Q:$Q,Investors!$A:$A,$A298,Investors!$G:$G,$B298),0)</f>
        <v>0</v>
      </c>
      <c r="AC298" s="4">
        <f>IF(AND(SUMIFS(Investors!$P:$P,Investors!$A:$A,$A298,Investors!$G:$G,$B298)-$B$2&lt;=AC$4,SUMIFS(Investors!$P:$P,Investors!$A:$A,$A298,Investors!$G:$G,$B298)-$B$2&gt;AB$4),SUMIFS(Investors!$Q:$Q,Investors!$A:$A,$A298,Investors!$G:$G,$B298),0)</f>
        <v>0</v>
      </c>
    </row>
    <row r="299" spans="1:29">
      <c r="A299" t="s">
        <v>550</v>
      </c>
      <c r="B299" t="s">
        <v>249</v>
      </c>
      <c r="C299" s="4">
        <f t="shared" si="5"/>
        <v>0</v>
      </c>
      <c r="E299" s="4">
        <f>IF(AND(SUMIFS(Investors!$P:$P,Investors!$A:$A,$A299,Investors!$G:$G,$B299)-$B$2&lt;=E$4,SUMIFS(Investors!$P:$P,Investors!$A:$A,$A299,Investors!$G:$G,$B299)-$B$2&gt;D$4),SUMIFS(Investors!$Q:$Q,Investors!$A:$A,$A299,Investors!$G:$G,$B299),0)</f>
        <v>0</v>
      </c>
      <c r="F299" s="4">
        <f>IF(AND(SUMIFS(Investors!$P:$P,Investors!$A:$A,$A299,Investors!$G:$G,$B299)-$B$2&lt;=F$4,SUMIFS(Investors!$P:$P,Investors!$A:$A,$A299,Investors!$G:$G,$B299)-$B$2&gt;E$4),SUMIFS(Investors!$Q:$Q,Investors!$A:$A,$A299,Investors!$G:$G,$B299),0)</f>
        <v>0</v>
      </c>
      <c r="G299" s="4">
        <f>IF(AND(SUMIFS(Investors!$P:$P,Investors!$A:$A,$A299,Investors!$G:$G,$B299)-$B$2&lt;=G$4,SUMIFS(Investors!$P:$P,Investors!$A:$A,$A299,Investors!$G:$G,$B299)-$B$2&gt;F$4),SUMIFS(Investors!$Q:$Q,Investors!$A:$A,$A299,Investors!$G:$G,$B299),0)</f>
        <v>0</v>
      </c>
      <c r="H299" s="4">
        <f>IF(AND(SUMIFS(Investors!$P:$P,Investors!$A:$A,$A299,Investors!$G:$G,$B299)-$B$2&lt;=H$4,SUMIFS(Investors!$P:$P,Investors!$A:$A,$A299,Investors!$G:$G,$B299)-$B$2&gt;G$4),SUMIFS(Investors!$Q:$Q,Investors!$A:$A,$A299,Investors!$G:$G,$B299),0)</f>
        <v>0</v>
      </c>
      <c r="I299" s="4">
        <f>IF(AND(SUMIFS(Investors!$P:$P,Investors!$A:$A,$A299,Investors!$G:$G,$B299)-$B$2&lt;=I$4,SUMIFS(Investors!$P:$P,Investors!$A:$A,$A299,Investors!$G:$G,$B299)-$B$2&gt;H$4),SUMIFS(Investors!$Q:$Q,Investors!$A:$A,$A299,Investors!$G:$G,$B299),0)</f>
        <v>0</v>
      </c>
      <c r="J299" s="4">
        <f>IF(AND(SUMIFS(Investors!$P:$P,Investors!$A:$A,$A299,Investors!$G:$G,$B299)-$B$2&lt;=J$4,SUMIFS(Investors!$P:$P,Investors!$A:$A,$A299,Investors!$G:$G,$B299)-$B$2&gt;I$4),SUMIFS(Investors!$Q:$Q,Investors!$A:$A,$A299,Investors!$G:$G,$B299),0)</f>
        <v>0</v>
      </c>
      <c r="K299" s="4">
        <f>IF(AND(SUMIFS(Investors!$P:$P,Investors!$A:$A,$A299,Investors!$G:$G,$B299)-$B$2&lt;=K$4,SUMIFS(Investors!$P:$P,Investors!$A:$A,$A299,Investors!$G:$G,$B299)-$B$2&gt;J$4),SUMIFS(Investors!$Q:$Q,Investors!$A:$A,$A299,Investors!$G:$G,$B299),0)</f>
        <v>0</v>
      </c>
      <c r="L299" s="4">
        <f>IF(AND(SUMIFS(Investors!$P:$P,Investors!$A:$A,$A299,Investors!$G:$G,$B299)-$B$2&lt;=L$4,SUMIFS(Investors!$P:$P,Investors!$A:$A,$A299,Investors!$G:$G,$B299)-$B$2&gt;K$4),SUMIFS(Investors!$Q:$Q,Investors!$A:$A,$A299,Investors!$G:$G,$B299),0)</f>
        <v>0</v>
      </c>
      <c r="M299" s="4">
        <f>IF(AND(SUMIFS(Investors!$P:$P,Investors!$A:$A,$A299,Investors!$G:$G,$B299)-$B$2&lt;=M$4,SUMIFS(Investors!$P:$P,Investors!$A:$A,$A299,Investors!$G:$G,$B299)-$B$2&gt;L$4),SUMIFS(Investors!$Q:$Q,Investors!$A:$A,$A299,Investors!$G:$G,$B299),0)</f>
        <v>0</v>
      </c>
      <c r="N299" s="4">
        <f>IF(AND(SUMIFS(Investors!$P:$P,Investors!$A:$A,$A299,Investors!$G:$G,$B299)-$B$2&lt;=N$4,SUMIFS(Investors!$P:$P,Investors!$A:$A,$A299,Investors!$G:$G,$B299)-$B$2&gt;M$4),SUMIFS(Investors!$Q:$Q,Investors!$A:$A,$A299,Investors!$G:$G,$B299),0)</f>
        <v>0</v>
      </c>
      <c r="O299" s="4">
        <f>IF(AND(SUMIFS(Investors!$P:$P,Investors!$A:$A,$A299,Investors!$G:$G,$B299)-$B$2&lt;=O$4,SUMIFS(Investors!$P:$P,Investors!$A:$A,$A299,Investors!$G:$G,$B299)-$B$2&gt;N$4),SUMIFS(Investors!$Q:$Q,Investors!$A:$A,$A299,Investors!$G:$G,$B299),0)</f>
        <v>0</v>
      </c>
      <c r="P299" s="4">
        <f>IF(AND(SUMIFS(Investors!$P:$P,Investors!$A:$A,$A299,Investors!$G:$G,$B299)-$B$2&lt;=P$4,SUMIFS(Investors!$P:$P,Investors!$A:$A,$A299,Investors!$G:$G,$B299)-$B$2&gt;O$4),SUMIFS(Investors!$Q:$Q,Investors!$A:$A,$A299,Investors!$G:$G,$B299),0)</f>
        <v>0</v>
      </c>
      <c r="Q299" s="4">
        <f>IF(AND(SUMIFS(Investors!$P:$P,Investors!$A:$A,$A299,Investors!$G:$G,$B299)-$B$2&lt;=Q$4,SUMIFS(Investors!$P:$P,Investors!$A:$A,$A299,Investors!$G:$G,$B299)-$B$2&gt;P$4),SUMIFS(Investors!$Q:$Q,Investors!$A:$A,$A299,Investors!$G:$G,$B299),0)</f>
        <v>0</v>
      </c>
      <c r="R299" s="4">
        <f>IF(AND(SUMIFS(Investors!$P:$P,Investors!$A:$A,$A299,Investors!$G:$G,$B299)-$B$2&lt;=R$4,SUMIFS(Investors!$P:$P,Investors!$A:$A,$A299,Investors!$G:$G,$B299)-$B$2&gt;Q$4),SUMIFS(Investors!$Q:$Q,Investors!$A:$A,$A299,Investors!$G:$G,$B299),0)</f>
        <v>0</v>
      </c>
      <c r="S299" s="4">
        <f>IF(AND(SUMIFS(Investors!$P:$P,Investors!$A:$A,$A299,Investors!$G:$G,$B299)-$B$2&lt;=S$4,SUMIFS(Investors!$P:$P,Investors!$A:$A,$A299,Investors!$G:$G,$B299)-$B$2&gt;R$4),SUMIFS(Investors!$Q:$Q,Investors!$A:$A,$A299,Investors!$G:$G,$B299),0)</f>
        <v>0</v>
      </c>
      <c r="T299" s="4">
        <f>IF(AND(SUMIFS(Investors!$P:$P,Investors!$A:$A,$A299,Investors!$G:$G,$B299)-$B$2&lt;=T$4,SUMIFS(Investors!$P:$P,Investors!$A:$A,$A299,Investors!$G:$G,$B299)-$B$2&gt;S$4),SUMIFS(Investors!$Q:$Q,Investors!$A:$A,$A299,Investors!$G:$G,$B299),0)</f>
        <v>0</v>
      </c>
      <c r="U299" s="4">
        <f>IF(AND(SUMIFS(Investors!$P:$P,Investors!$A:$A,$A299,Investors!$G:$G,$B299)-$B$2&lt;=U$4,SUMIFS(Investors!$P:$P,Investors!$A:$A,$A299,Investors!$G:$G,$B299)-$B$2&gt;T$4),SUMIFS(Investors!$Q:$Q,Investors!$A:$A,$A299,Investors!$G:$G,$B299),0)</f>
        <v>0</v>
      </c>
      <c r="V299" s="4">
        <f>IF(AND(SUMIFS(Investors!$P:$P,Investors!$A:$A,$A299,Investors!$G:$G,$B299)-$B$2&lt;=V$4,SUMIFS(Investors!$P:$P,Investors!$A:$A,$A299,Investors!$G:$G,$B299)-$B$2&gt;U$4),SUMIFS(Investors!$Q:$Q,Investors!$A:$A,$A299,Investors!$G:$G,$B299),0)</f>
        <v>0</v>
      </c>
      <c r="W299" s="4">
        <f>IF(AND(SUMIFS(Investors!$P:$P,Investors!$A:$A,$A299,Investors!$G:$G,$B299)-$B$2&lt;=W$4,SUMIFS(Investors!$P:$P,Investors!$A:$A,$A299,Investors!$G:$G,$B299)-$B$2&gt;V$4),SUMIFS(Investors!$Q:$Q,Investors!$A:$A,$A299,Investors!$G:$G,$B299),0)</f>
        <v>0</v>
      </c>
      <c r="X299" s="4">
        <f>IF(AND(SUMIFS(Investors!$P:$P,Investors!$A:$A,$A299,Investors!$G:$G,$B299)-$B$2&lt;=X$4,SUMIFS(Investors!$P:$P,Investors!$A:$A,$A299,Investors!$G:$G,$B299)-$B$2&gt;W$4),SUMIFS(Investors!$Q:$Q,Investors!$A:$A,$A299,Investors!$G:$G,$B299),0)</f>
        <v>0</v>
      </c>
      <c r="Y299" s="4">
        <f>IF(AND(SUMIFS(Investors!$P:$P,Investors!$A:$A,$A299,Investors!$G:$G,$B299)-$B$2&lt;=Y$4,SUMIFS(Investors!$P:$P,Investors!$A:$A,$A299,Investors!$G:$G,$B299)-$B$2&gt;X$4),SUMIFS(Investors!$Q:$Q,Investors!$A:$A,$A299,Investors!$G:$G,$B299),0)</f>
        <v>0</v>
      </c>
      <c r="Z299" s="4">
        <f>IF(AND(SUMIFS(Investors!$P:$P,Investors!$A:$A,$A299,Investors!$G:$G,$B299)-$B$2&lt;=Z$4,SUMIFS(Investors!$P:$P,Investors!$A:$A,$A299,Investors!$G:$G,$B299)-$B$2&gt;Y$4),SUMIFS(Investors!$Q:$Q,Investors!$A:$A,$A299,Investors!$G:$G,$B299),0)</f>
        <v>0</v>
      </c>
      <c r="AA299" s="4">
        <f>IF(AND(SUMIFS(Investors!$P:$P,Investors!$A:$A,$A299,Investors!$G:$G,$B299)-$B$2&lt;=AA$4,SUMIFS(Investors!$P:$P,Investors!$A:$A,$A299,Investors!$G:$G,$B299)-$B$2&gt;Z$4),SUMIFS(Investors!$Q:$Q,Investors!$A:$A,$A299,Investors!$G:$G,$B299),0)</f>
        <v>0</v>
      </c>
      <c r="AB299" s="4">
        <f>IF(AND(SUMIFS(Investors!$P:$P,Investors!$A:$A,$A299,Investors!$G:$G,$B299)-$B$2&lt;=AB$4,SUMIFS(Investors!$P:$P,Investors!$A:$A,$A299,Investors!$G:$G,$B299)-$B$2&gt;AA$4),SUMIFS(Investors!$Q:$Q,Investors!$A:$A,$A299,Investors!$G:$G,$B299),0)</f>
        <v>0</v>
      </c>
      <c r="AC299" s="4">
        <f>IF(AND(SUMIFS(Investors!$P:$P,Investors!$A:$A,$A299,Investors!$G:$G,$B299)-$B$2&lt;=AC$4,SUMIFS(Investors!$P:$P,Investors!$A:$A,$A299,Investors!$G:$G,$B299)-$B$2&gt;AB$4),SUMIFS(Investors!$Q:$Q,Investors!$A:$A,$A299,Investors!$G:$G,$B299),0)</f>
        <v>0</v>
      </c>
    </row>
    <row r="300" spans="1:29">
      <c r="A300" t="s">
        <v>553</v>
      </c>
      <c r="B300" t="s">
        <v>28</v>
      </c>
      <c r="C300" s="4">
        <f t="shared" si="5"/>
        <v>0</v>
      </c>
      <c r="E300" s="4">
        <f>IF(AND(SUMIFS(Investors!$P:$P,Investors!$A:$A,$A300,Investors!$G:$G,$B300)-$B$2&lt;=E$4,SUMIFS(Investors!$P:$P,Investors!$A:$A,$A300,Investors!$G:$G,$B300)-$B$2&gt;D$4),SUMIFS(Investors!$Q:$Q,Investors!$A:$A,$A300,Investors!$G:$G,$B300),0)</f>
        <v>0</v>
      </c>
      <c r="F300" s="4">
        <f>IF(AND(SUMIFS(Investors!$P:$P,Investors!$A:$A,$A300,Investors!$G:$G,$B300)-$B$2&lt;=F$4,SUMIFS(Investors!$P:$P,Investors!$A:$A,$A300,Investors!$G:$G,$B300)-$B$2&gt;E$4),SUMIFS(Investors!$Q:$Q,Investors!$A:$A,$A300,Investors!$G:$G,$B300),0)</f>
        <v>0</v>
      </c>
      <c r="G300" s="4">
        <f>IF(AND(SUMIFS(Investors!$P:$P,Investors!$A:$A,$A300,Investors!$G:$G,$B300)-$B$2&lt;=G$4,SUMIFS(Investors!$P:$P,Investors!$A:$A,$A300,Investors!$G:$G,$B300)-$B$2&gt;F$4),SUMIFS(Investors!$Q:$Q,Investors!$A:$A,$A300,Investors!$G:$G,$B300),0)</f>
        <v>0</v>
      </c>
      <c r="H300" s="4">
        <f>IF(AND(SUMIFS(Investors!$P:$P,Investors!$A:$A,$A300,Investors!$G:$G,$B300)-$B$2&lt;=H$4,SUMIFS(Investors!$P:$P,Investors!$A:$A,$A300,Investors!$G:$G,$B300)-$B$2&gt;G$4),SUMIFS(Investors!$Q:$Q,Investors!$A:$A,$A300,Investors!$G:$G,$B300),0)</f>
        <v>0</v>
      </c>
      <c r="I300" s="4">
        <f>IF(AND(SUMIFS(Investors!$P:$P,Investors!$A:$A,$A300,Investors!$G:$G,$B300)-$B$2&lt;=I$4,SUMIFS(Investors!$P:$P,Investors!$A:$A,$A300,Investors!$G:$G,$B300)-$B$2&gt;H$4),SUMIFS(Investors!$Q:$Q,Investors!$A:$A,$A300,Investors!$G:$G,$B300),0)</f>
        <v>0</v>
      </c>
      <c r="J300" s="4">
        <f>IF(AND(SUMIFS(Investors!$P:$P,Investors!$A:$A,$A300,Investors!$G:$G,$B300)-$B$2&lt;=J$4,SUMIFS(Investors!$P:$P,Investors!$A:$A,$A300,Investors!$G:$G,$B300)-$B$2&gt;I$4),SUMIFS(Investors!$Q:$Q,Investors!$A:$A,$A300,Investors!$G:$G,$B300),0)</f>
        <v>0</v>
      </c>
      <c r="K300" s="4">
        <f>IF(AND(SUMIFS(Investors!$P:$P,Investors!$A:$A,$A300,Investors!$G:$G,$B300)-$B$2&lt;=K$4,SUMIFS(Investors!$P:$P,Investors!$A:$A,$A300,Investors!$G:$G,$B300)-$B$2&gt;J$4),SUMIFS(Investors!$Q:$Q,Investors!$A:$A,$A300,Investors!$G:$G,$B300),0)</f>
        <v>0</v>
      </c>
      <c r="L300" s="4">
        <f>IF(AND(SUMIFS(Investors!$P:$P,Investors!$A:$A,$A300,Investors!$G:$G,$B300)-$B$2&lt;=L$4,SUMIFS(Investors!$P:$P,Investors!$A:$A,$A300,Investors!$G:$G,$B300)-$B$2&gt;K$4),SUMIFS(Investors!$Q:$Q,Investors!$A:$A,$A300,Investors!$G:$G,$B300),0)</f>
        <v>0</v>
      </c>
      <c r="M300" s="4">
        <f>IF(AND(SUMIFS(Investors!$P:$P,Investors!$A:$A,$A300,Investors!$G:$G,$B300)-$B$2&lt;=M$4,SUMIFS(Investors!$P:$P,Investors!$A:$A,$A300,Investors!$G:$G,$B300)-$B$2&gt;L$4),SUMIFS(Investors!$Q:$Q,Investors!$A:$A,$A300,Investors!$G:$G,$B300),0)</f>
        <v>0</v>
      </c>
      <c r="N300" s="4">
        <f>IF(AND(SUMIFS(Investors!$P:$P,Investors!$A:$A,$A300,Investors!$G:$G,$B300)-$B$2&lt;=N$4,SUMIFS(Investors!$P:$P,Investors!$A:$A,$A300,Investors!$G:$G,$B300)-$B$2&gt;M$4),SUMIFS(Investors!$Q:$Q,Investors!$A:$A,$A300,Investors!$G:$G,$B300),0)</f>
        <v>0</v>
      </c>
      <c r="O300" s="4">
        <f>IF(AND(SUMIFS(Investors!$P:$P,Investors!$A:$A,$A300,Investors!$G:$G,$B300)-$B$2&lt;=O$4,SUMIFS(Investors!$P:$P,Investors!$A:$A,$A300,Investors!$G:$G,$B300)-$B$2&gt;N$4),SUMIFS(Investors!$Q:$Q,Investors!$A:$A,$A300,Investors!$G:$G,$B300),0)</f>
        <v>0</v>
      </c>
      <c r="P300" s="4">
        <f>IF(AND(SUMIFS(Investors!$P:$P,Investors!$A:$A,$A300,Investors!$G:$G,$B300)-$B$2&lt;=P$4,SUMIFS(Investors!$P:$P,Investors!$A:$A,$A300,Investors!$G:$G,$B300)-$B$2&gt;O$4),SUMIFS(Investors!$Q:$Q,Investors!$A:$A,$A300,Investors!$G:$G,$B300),0)</f>
        <v>0</v>
      </c>
      <c r="Q300" s="4">
        <f>IF(AND(SUMIFS(Investors!$P:$P,Investors!$A:$A,$A300,Investors!$G:$G,$B300)-$B$2&lt;=Q$4,SUMIFS(Investors!$P:$P,Investors!$A:$A,$A300,Investors!$G:$G,$B300)-$B$2&gt;P$4),SUMIFS(Investors!$Q:$Q,Investors!$A:$A,$A300,Investors!$G:$G,$B300),0)</f>
        <v>0</v>
      </c>
      <c r="R300" s="4">
        <f>IF(AND(SUMIFS(Investors!$P:$P,Investors!$A:$A,$A300,Investors!$G:$G,$B300)-$B$2&lt;=R$4,SUMIFS(Investors!$P:$P,Investors!$A:$A,$A300,Investors!$G:$G,$B300)-$B$2&gt;Q$4),SUMIFS(Investors!$Q:$Q,Investors!$A:$A,$A300,Investors!$G:$G,$B300),0)</f>
        <v>0</v>
      </c>
      <c r="S300" s="4">
        <f>IF(AND(SUMIFS(Investors!$P:$P,Investors!$A:$A,$A300,Investors!$G:$G,$B300)-$B$2&lt;=S$4,SUMIFS(Investors!$P:$P,Investors!$A:$A,$A300,Investors!$G:$G,$B300)-$B$2&gt;R$4),SUMIFS(Investors!$Q:$Q,Investors!$A:$A,$A300,Investors!$G:$G,$B300),0)</f>
        <v>0</v>
      </c>
      <c r="T300" s="4">
        <f>IF(AND(SUMIFS(Investors!$P:$P,Investors!$A:$A,$A300,Investors!$G:$G,$B300)-$B$2&lt;=T$4,SUMIFS(Investors!$P:$P,Investors!$A:$A,$A300,Investors!$G:$G,$B300)-$B$2&gt;S$4),SUMIFS(Investors!$Q:$Q,Investors!$A:$A,$A300,Investors!$G:$G,$B300),0)</f>
        <v>0</v>
      </c>
      <c r="U300" s="4">
        <f>IF(AND(SUMIFS(Investors!$P:$P,Investors!$A:$A,$A300,Investors!$G:$G,$B300)-$B$2&lt;=U$4,SUMIFS(Investors!$P:$P,Investors!$A:$A,$A300,Investors!$G:$G,$B300)-$B$2&gt;T$4),SUMIFS(Investors!$Q:$Q,Investors!$A:$A,$A300,Investors!$G:$G,$B300),0)</f>
        <v>0</v>
      </c>
      <c r="V300" s="4">
        <f>IF(AND(SUMIFS(Investors!$P:$P,Investors!$A:$A,$A300,Investors!$G:$G,$B300)-$B$2&lt;=V$4,SUMIFS(Investors!$P:$P,Investors!$A:$A,$A300,Investors!$G:$G,$B300)-$B$2&gt;U$4),SUMIFS(Investors!$Q:$Q,Investors!$A:$A,$A300,Investors!$G:$G,$B300),0)</f>
        <v>0</v>
      </c>
      <c r="W300" s="4">
        <f>IF(AND(SUMIFS(Investors!$P:$P,Investors!$A:$A,$A300,Investors!$G:$G,$B300)-$B$2&lt;=W$4,SUMIFS(Investors!$P:$P,Investors!$A:$A,$A300,Investors!$G:$G,$B300)-$B$2&gt;V$4),SUMIFS(Investors!$Q:$Q,Investors!$A:$A,$A300,Investors!$G:$G,$B300),0)</f>
        <v>0</v>
      </c>
      <c r="X300" s="4">
        <f>IF(AND(SUMIFS(Investors!$P:$P,Investors!$A:$A,$A300,Investors!$G:$G,$B300)-$B$2&lt;=X$4,SUMIFS(Investors!$P:$P,Investors!$A:$A,$A300,Investors!$G:$G,$B300)-$B$2&gt;W$4),SUMIFS(Investors!$Q:$Q,Investors!$A:$A,$A300,Investors!$G:$G,$B300),0)</f>
        <v>0</v>
      </c>
      <c r="Y300" s="4">
        <f>IF(AND(SUMIFS(Investors!$P:$P,Investors!$A:$A,$A300,Investors!$G:$G,$B300)-$B$2&lt;=Y$4,SUMIFS(Investors!$P:$P,Investors!$A:$A,$A300,Investors!$G:$G,$B300)-$B$2&gt;X$4),SUMIFS(Investors!$Q:$Q,Investors!$A:$A,$A300,Investors!$G:$G,$B300),0)</f>
        <v>0</v>
      </c>
      <c r="Z300" s="4">
        <f>IF(AND(SUMIFS(Investors!$P:$P,Investors!$A:$A,$A300,Investors!$G:$G,$B300)-$B$2&lt;=Z$4,SUMIFS(Investors!$P:$P,Investors!$A:$A,$A300,Investors!$G:$G,$B300)-$B$2&gt;Y$4),SUMIFS(Investors!$Q:$Q,Investors!$A:$A,$A300,Investors!$G:$G,$B300),0)</f>
        <v>0</v>
      </c>
      <c r="AA300" s="4">
        <f>IF(AND(SUMIFS(Investors!$P:$P,Investors!$A:$A,$A300,Investors!$G:$G,$B300)-$B$2&lt;=AA$4,SUMIFS(Investors!$P:$P,Investors!$A:$A,$A300,Investors!$G:$G,$B300)-$B$2&gt;Z$4),SUMIFS(Investors!$Q:$Q,Investors!$A:$A,$A300,Investors!$G:$G,$B300),0)</f>
        <v>0</v>
      </c>
      <c r="AB300" s="4">
        <f>IF(AND(SUMIFS(Investors!$P:$P,Investors!$A:$A,$A300,Investors!$G:$G,$B300)-$B$2&lt;=AB$4,SUMIFS(Investors!$P:$P,Investors!$A:$A,$A300,Investors!$G:$G,$B300)-$B$2&gt;AA$4),SUMIFS(Investors!$Q:$Q,Investors!$A:$A,$A300,Investors!$G:$G,$B300),0)</f>
        <v>0</v>
      </c>
      <c r="AC300" s="4">
        <f>IF(AND(SUMIFS(Investors!$P:$P,Investors!$A:$A,$A300,Investors!$G:$G,$B300)-$B$2&lt;=AC$4,SUMIFS(Investors!$P:$P,Investors!$A:$A,$A300,Investors!$G:$G,$B300)-$B$2&gt;AB$4),SUMIFS(Investors!$Q:$Q,Investors!$A:$A,$A300,Investors!$G:$G,$B300),0)</f>
        <v>0</v>
      </c>
    </row>
    <row r="301" spans="1:29">
      <c r="A301" t="s">
        <v>553</v>
      </c>
      <c r="B301" t="s">
        <v>205</v>
      </c>
      <c r="C301" s="4">
        <f t="shared" si="5"/>
        <v>161027.40089643837</v>
      </c>
      <c r="E301" s="4">
        <f>IF(AND(SUMIFS(Investors!$P:$P,Investors!$A:$A,$A301,Investors!$G:$G,$B301)-$B$2&lt;=E$4,SUMIFS(Investors!$P:$P,Investors!$A:$A,$A301,Investors!$G:$G,$B301)-$B$2&gt;D$4),SUMIFS(Investors!$Q:$Q,Investors!$A:$A,$A301,Investors!$G:$G,$B301),0)</f>
        <v>0</v>
      </c>
      <c r="F301" s="4">
        <f>IF(AND(SUMIFS(Investors!$P:$P,Investors!$A:$A,$A301,Investors!$G:$G,$B301)-$B$2&lt;=F$4,SUMIFS(Investors!$P:$P,Investors!$A:$A,$A301,Investors!$G:$G,$B301)-$B$2&gt;E$4),SUMIFS(Investors!$Q:$Q,Investors!$A:$A,$A301,Investors!$G:$G,$B301),0)</f>
        <v>0</v>
      </c>
      <c r="G301" s="4">
        <f>IF(AND(SUMIFS(Investors!$P:$P,Investors!$A:$A,$A301,Investors!$G:$G,$B301)-$B$2&lt;=G$4,SUMIFS(Investors!$P:$P,Investors!$A:$A,$A301,Investors!$G:$G,$B301)-$B$2&gt;F$4),SUMIFS(Investors!$Q:$Q,Investors!$A:$A,$A301,Investors!$G:$G,$B301),0)</f>
        <v>0</v>
      </c>
      <c r="H301" s="4">
        <f>IF(AND(SUMIFS(Investors!$P:$P,Investors!$A:$A,$A301,Investors!$G:$G,$B301)-$B$2&lt;=H$4,SUMIFS(Investors!$P:$P,Investors!$A:$A,$A301,Investors!$G:$G,$B301)-$B$2&gt;G$4),SUMIFS(Investors!$Q:$Q,Investors!$A:$A,$A301,Investors!$G:$G,$B301),0)</f>
        <v>0</v>
      </c>
      <c r="I301" s="4">
        <f>IF(AND(SUMIFS(Investors!$P:$P,Investors!$A:$A,$A301,Investors!$G:$G,$B301)-$B$2&lt;=I$4,SUMIFS(Investors!$P:$P,Investors!$A:$A,$A301,Investors!$G:$G,$B301)-$B$2&gt;H$4),SUMIFS(Investors!$Q:$Q,Investors!$A:$A,$A301,Investors!$G:$G,$B301),0)</f>
        <v>0</v>
      </c>
      <c r="J301" s="4">
        <f>IF(AND(SUMIFS(Investors!$P:$P,Investors!$A:$A,$A301,Investors!$G:$G,$B301)-$B$2&lt;=J$4,SUMIFS(Investors!$P:$P,Investors!$A:$A,$A301,Investors!$G:$G,$B301)-$B$2&gt;I$4),SUMIFS(Investors!$Q:$Q,Investors!$A:$A,$A301,Investors!$G:$G,$B301),0)</f>
        <v>0</v>
      </c>
      <c r="K301" s="4">
        <f>IF(AND(SUMIFS(Investors!$P:$P,Investors!$A:$A,$A301,Investors!$G:$G,$B301)-$B$2&lt;=K$4,SUMIFS(Investors!$P:$P,Investors!$A:$A,$A301,Investors!$G:$G,$B301)-$B$2&gt;J$4),SUMIFS(Investors!$Q:$Q,Investors!$A:$A,$A301,Investors!$G:$G,$B301),0)</f>
        <v>161027.40089643837</v>
      </c>
      <c r="L301" s="4">
        <f>IF(AND(SUMIFS(Investors!$P:$P,Investors!$A:$A,$A301,Investors!$G:$G,$B301)-$B$2&lt;=L$4,SUMIFS(Investors!$P:$P,Investors!$A:$A,$A301,Investors!$G:$G,$B301)-$B$2&gt;K$4),SUMIFS(Investors!$Q:$Q,Investors!$A:$A,$A301,Investors!$G:$G,$B301),0)</f>
        <v>0</v>
      </c>
      <c r="M301" s="4">
        <f>IF(AND(SUMIFS(Investors!$P:$P,Investors!$A:$A,$A301,Investors!$G:$G,$B301)-$B$2&lt;=M$4,SUMIFS(Investors!$P:$P,Investors!$A:$A,$A301,Investors!$G:$G,$B301)-$B$2&gt;L$4),SUMIFS(Investors!$Q:$Q,Investors!$A:$A,$A301,Investors!$G:$G,$B301),0)</f>
        <v>0</v>
      </c>
      <c r="N301" s="4">
        <f>IF(AND(SUMIFS(Investors!$P:$P,Investors!$A:$A,$A301,Investors!$G:$G,$B301)-$B$2&lt;=N$4,SUMIFS(Investors!$P:$P,Investors!$A:$A,$A301,Investors!$G:$G,$B301)-$B$2&gt;M$4),SUMIFS(Investors!$Q:$Q,Investors!$A:$A,$A301,Investors!$G:$G,$B301),0)</f>
        <v>0</v>
      </c>
      <c r="O301" s="4">
        <f>IF(AND(SUMIFS(Investors!$P:$P,Investors!$A:$A,$A301,Investors!$G:$G,$B301)-$B$2&lt;=O$4,SUMIFS(Investors!$P:$P,Investors!$A:$A,$A301,Investors!$G:$G,$B301)-$B$2&gt;N$4),SUMIFS(Investors!$Q:$Q,Investors!$A:$A,$A301,Investors!$G:$G,$B301),0)</f>
        <v>0</v>
      </c>
      <c r="P301" s="4">
        <f>IF(AND(SUMIFS(Investors!$P:$P,Investors!$A:$A,$A301,Investors!$G:$G,$B301)-$B$2&lt;=P$4,SUMIFS(Investors!$P:$P,Investors!$A:$A,$A301,Investors!$G:$G,$B301)-$B$2&gt;O$4),SUMIFS(Investors!$Q:$Q,Investors!$A:$A,$A301,Investors!$G:$G,$B301),0)</f>
        <v>0</v>
      </c>
      <c r="Q301" s="4">
        <f>IF(AND(SUMIFS(Investors!$P:$P,Investors!$A:$A,$A301,Investors!$G:$G,$B301)-$B$2&lt;=Q$4,SUMIFS(Investors!$P:$P,Investors!$A:$A,$A301,Investors!$G:$G,$B301)-$B$2&gt;P$4),SUMIFS(Investors!$Q:$Q,Investors!$A:$A,$A301,Investors!$G:$G,$B301),0)</f>
        <v>0</v>
      </c>
      <c r="R301" s="4">
        <f>IF(AND(SUMIFS(Investors!$P:$P,Investors!$A:$A,$A301,Investors!$G:$G,$B301)-$B$2&lt;=R$4,SUMIFS(Investors!$P:$P,Investors!$A:$A,$A301,Investors!$G:$G,$B301)-$B$2&gt;Q$4),SUMIFS(Investors!$Q:$Q,Investors!$A:$A,$A301,Investors!$G:$G,$B301),0)</f>
        <v>0</v>
      </c>
      <c r="S301" s="4">
        <f>IF(AND(SUMIFS(Investors!$P:$P,Investors!$A:$A,$A301,Investors!$G:$G,$B301)-$B$2&lt;=S$4,SUMIFS(Investors!$P:$P,Investors!$A:$A,$A301,Investors!$G:$G,$B301)-$B$2&gt;R$4),SUMIFS(Investors!$Q:$Q,Investors!$A:$A,$A301,Investors!$G:$G,$B301),0)</f>
        <v>0</v>
      </c>
      <c r="T301" s="4">
        <f>IF(AND(SUMIFS(Investors!$P:$P,Investors!$A:$A,$A301,Investors!$G:$G,$B301)-$B$2&lt;=T$4,SUMIFS(Investors!$P:$P,Investors!$A:$A,$A301,Investors!$G:$G,$B301)-$B$2&gt;S$4),SUMIFS(Investors!$Q:$Q,Investors!$A:$A,$A301,Investors!$G:$G,$B301),0)</f>
        <v>0</v>
      </c>
      <c r="U301" s="4">
        <f>IF(AND(SUMIFS(Investors!$P:$P,Investors!$A:$A,$A301,Investors!$G:$G,$B301)-$B$2&lt;=U$4,SUMIFS(Investors!$P:$P,Investors!$A:$A,$A301,Investors!$G:$G,$B301)-$B$2&gt;T$4),SUMIFS(Investors!$Q:$Q,Investors!$A:$A,$A301,Investors!$G:$G,$B301),0)</f>
        <v>0</v>
      </c>
      <c r="V301" s="4">
        <f>IF(AND(SUMIFS(Investors!$P:$P,Investors!$A:$A,$A301,Investors!$G:$G,$B301)-$B$2&lt;=V$4,SUMIFS(Investors!$P:$P,Investors!$A:$A,$A301,Investors!$G:$G,$B301)-$B$2&gt;U$4),SUMIFS(Investors!$Q:$Q,Investors!$A:$A,$A301,Investors!$G:$G,$B301),0)</f>
        <v>0</v>
      </c>
      <c r="W301" s="4">
        <f>IF(AND(SUMIFS(Investors!$P:$P,Investors!$A:$A,$A301,Investors!$G:$G,$B301)-$B$2&lt;=W$4,SUMIFS(Investors!$P:$P,Investors!$A:$A,$A301,Investors!$G:$G,$B301)-$B$2&gt;V$4),SUMIFS(Investors!$Q:$Q,Investors!$A:$A,$A301,Investors!$G:$G,$B301),0)</f>
        <v>0</v>
      </c>
      <c r="X301" s="4">
        <f>IF(AND(SUMIFS(Investors!$P:$P,Investors!$A:$A,$A301,Investors!$G:$G,$B301)-$B$2&lt;=X$4,SUMIFS(Investors!$P:$P,Investors!$A:$A,$A301,Investors!$G:$G,$B301)-$B$2&gt;W$4),SUMIFS(Investors!$Q:$Q,Investors!$A:$A,$A301,Investors!$G:$G,$B301),0)</f>
        <v>0</v>
      </c>
      <c r="Y301" s="4">
        <f>IF(AND(SUMIFS(Investors!$P:$P,Investors!$A:$A,$A301,Investors!$G:$G,$B301)-$B$2&lt;=Y$4,SUMIFS(Investors!$P:$P,Investors!$A:$A,$A301,Investors!$G:$G,$B301)-$B$2&gt;X$4),SUMIFS(Investors!$Q:$Q,Investors!$A:$A,$A301,Investors!$G:$G,$B301),0)</f>
        <v>0</v>
      </c>
      <c r="Z301" s="4">
        <f>IF(AND(SUMIFS(Investors!$P:$P,Investors!$A:$A,$A301,Investors!$G:$G,$B301)-$B$2&lt;=Z$4,SUMIFS(Investors!$P:$P,Investors!$A:$A,$A301,Investors!$G:$G,$B301)-$B$2&gt;Y$4),SUMIFS(Investors!$Q:$Q,Investors!$A:$A,$A301,Investors!$G:$G,$B301),0)</f>
        <v>0</v>
      </c>
      <c r="AA301" s="4">
        <f>IF(AND(SUMIFS(Investors!$P:$P,Investors!$A:$A,$A301,Investors!$G:$G,$B301)-$B$2&lt;=AA$4,SUMIFS(Investors!$P:$P,Investors!$A:$A,$A301,Investors!$G:$G,$B301)-$B$2&gt;Z$4),SUMIFS(Investors!$Q:$Q,Investors!$A:$A,$A301,Investors!$G:$G,$B301),0)</f>
        <v>0</v>
      </c>
      <c r="AB301" s="4">
        <f>IF(AND(SUMIFS(Investors!$P:$P,Investors!$A:$A,$A301,Investors!$G:$G,$B301)-$B$2&lt;=AB$4,SUMIFS(Investors!$P:$P,Investors!$A:$A,$A301,Investors!$G:$G,$B301)-$B$2&gt;AA$4),SUMIFS(Investors!$Q:$Q,Investors!$A:$A,$A301,Investors!$G:$G,$B301),0)</f>
        <v>0</v>
      </c>
      <c r="AC301" s="4">
        <f>IF(AND(SUMIFS(Investors!$P:$P,Investors!$A:$A,$A301,Investors!$G:$G,$B301)-$B$2&lt;=AC$4,SUMIFS(Investors!$P:$P,Investors!$A:$A,$A301,Investors!$G:$G,$B301)-$B$2&gt;AB$4),SUMIFS(Investors!$Q:$Q,Investors!$A:$A,$A301,Investors!$G:$G,$B301),0)</f>
        <v>0</v>
      </c>
    </row>
    <row r="302" spans="1:29">
      <c r="A302" t="s">
        <v>555</v>
      </c>
      <c r="B302" t="s">
        <v>48</v>
      </c>
      <c r="C302" s="4">
        <f t="shared" si="5"/>
        <v>0</v>
      </c>
      <c r="E302" s="4">
        <f>IF(AND(SUMIFS(Investors!$P:$P,Investors!$A:$A,$A302,Investors!$G:$G,$B302)-$B$2&lt;=E$4,SUMIFS(Investors!$P:$P,Investors!$A:$A,$A302,Investors!$G:$G,$B302)-$B$2&gt;D$4),SUMIFS(Investors!$Q:$Q,Investors!$A:$A,$A302,Investors!$G:$G,$B302),0)</f>
        <v>0</v>
      </c>
      <c r="F302" s="4">
        <f>IF(AND(SUMIFS(Investors!$P:$P,Investors!$A:$A,$A302,Investors!$G:$G,$B302)-$B$2&lt;=F$4,SUMIFS(Investors!$P:$P,Investors!$A:$A,$A302,Investors!$G:$G,$B302)-$B$2&gt;E$4),SUMIFS(Investors!$Q:$Q,Investors!$A:$A,$A302,Investors!$G:$G,$B302),0)</f>
        <v>0</v>
      </c>
      <c r="G302" s="4">
        <f>IF(AND(SUMIFS(Investors!$P:$P,Investors!$A:$A,$A302,Investors!$G:$G,$B302)-$B$2&lt;=G$4,SUMIFS(Investors!$P:$P,Investors!$A:$A,$A302,Investors!$G:$G,$B302)-$B$2&gt;F$4),SUMIFS(Investors!$Q:$Q,Investors!$A:$A,$A302,Investors!$G:$G,$B302),0)</f>
        <v>0</v>
      </c>
      <c r="H302" s="4">
        <f>IF(AND(SUMIFS(Investors!$P:$P,Investors!$A:$A,$A302,Investors!$G:$G,$B302)-$B$2&lt;=H$4,SUMIFS(Investors!$P:$P,Investors!$A:$A,$A302,Investors!$G:$G,$B302)-$B$2&gt;G$4),SUMIFS(Investors!$Q:$Q,Investors!$A:$A,$A302,Investors!$G:$G,$B302),0)</f>
        <v>0</v>
      </c>
      <c r="I302" s="4">
        <f>IF(AND(SUMIFS(Investors!$P:$P,Investors!$A:$A,$A302,Investors!$G:$G,$B302)-$B$2&lt;=I$4,SUMIFS(Investors!$P:$P,Investors!$A:$A,$A302,Investors!$G:$G,$B302)-$B$2&gt;H$4),SUMIFS(Investors!$Q:$Q,Investors!$A:$A,$A302,Investors!$G:$G,$B302),0)</f>
        <v>0</v>
      </c>
      <c r="J302" s="4">
        <f>IF(AND(SUMIFS(Investors!$P:$P,Investors!$A:$A,$A302,Investors!$G:$G,$B302)-$B$2&lt;=J$4,SUMIFS(Investors!$P:$P,Investors!$A:$A,$A302,Investors!$G:$G,$B302)-$B$2&gt;I$4),SUMIFS(Investors!$Q:$Q,Investors!$A:$A,$A302,Investors!$G:$G,$B302),0)</f>
        <v>0</v>
      </c>
      <c r="K302" s="4">
        <f>IF(AND(SUMIFS(Investors!$P:$P,Investors!$A:$A,$A302,Investors!$G:$G,$B302)-$B$2&lt;=K$4,SUMIFS(Investors!$P:$P,Investors!$A:$A,$A302,Investors!$G:$G,$B302)-$B$2&gt;J$4),SUMIFS(Investors!$Q:$Q,Investors!$A:$A,$A302,Investors!$G:$G,$B302),0)</f>
        <v>0</v>
      </c>
      <c r="L302" s="4">
        <f>IF(AND(SUMIFS(Investors!$P:$P,Investors!$A:$A,$A302,Investors!$G:$G,$B302)-$B$2&lt;=L$4,SUMIFS(Investors!$P:$P,Investors!$A:$A,$A302,Investors!$G:$G,$B302)-$B$2&gt;K$4),SUMIFS(Investors!$Q:$Q,Investors!$A:$A,$A302,Investors!$G:$G,$B302),0)</f>
        <v>0</v>
      </c>
      <c r="M302" s="4">
        <f>IF(AND(SUMIFS(Investors!$P:$P,Investors!$A:$A,$A302,Investors!$G:$G,$B302)-$B$2&lt;=M$4,SUMIFS(Investors!$P:$P,Investors!$A:$A,$A302,Investors!$G:$G,$B302)-$B$2&gt;L$4),SUMIFS(Investors!$Q:$Q,Investors!$A:$A,$A302,Investors!$G:$G,$B302),0)</f>
        <v>0</v>
      </c>
      <c r="N302" s="4">
        <f>IF(AND(SUMIFS(Investors!$P:$P,Investors!$A:$A,$A302,Investors!$G:$G,$B302)-$B$2&lt;=N$4,SUMIFS(Investors!$P:$P,Investors!$A:$A,$A302,Investors!$G:$G,$B302)-$B$2&gt;M$4),SUMIFS(Investors!$Q:$Q,Investors!$A:$A,$A302,Investors!$G:$G,$B302),0)</f>
        <v>0</v>
      </c>
      <c r="O302" s="4">
        <f>IF(AND(SUMIFS(Investors!$P:$P,Investors!$A:$A,$A302,Investors!$G:$G,$B302)-$B$2&lt;=O$4,SUMIFS(Investors!$P:$P,Investors!$A:$A,$A302,Investors!$G:$G,$B302)-$B$2&gt;N$4),SUMIFS(Investors!$Q:$Q,Investors!$A:$A,$A302,Investors!$G:$G,$B302),0)</f>
        <v>0</v>
      </c>
      <c r="P302" s="4">
        <f>IF(AND(SUMIFS(Investors!$P:$P,Investors!$A:$A,$A302,Investors!$G:$G,$B302)-$B$2&lt;=P$4,SUMIFS(Investors!$P:$P,Investors!$A:$A,$A302,Investors!$G:$G,$B302)-$B$2&gt;O$4),SUMIFS(Investors!$Q:$Q,Investors!$A:$A,$A302,Investors!$G:$G,$B302),0)</f>
        <v>0</v>
      </c>
      <c r="Q302" s="4">
        <f>IF(AND(SUMIFS(Investors!$P:$P,Investors!$A:$A,$A302,Investors!$G:$G,$B302)-$B$2&lt;=Q$4,SUMIFS(Investors!$P:$P,Investors!$A:$A,$A302,Investors!$G:$G,$B302)-$B$2&gt;P$4),SUMIFS(Investors!$Q:$Q,Investors!$A:$A,$A302,Investors!$G:$G,$B302),0)</f>
        <v>0</v>
      </c>
      <c r="R302" s="4">
        <f>IF(AND(SUMIFS(Investors!$P:$P,Investors!$A:$A,$A302,Investors!$G:$G,$B302)-$B$2&lt;=R$4,SUMIFS(Investors!$P:$P,Investors!$A:$A,$A302,Investors!$G:$G,$B302)-$B$2&gt;Q$4),SUMIFS(Investors!$Q:$Q,Investors!$A:$A,$A302,Investors!$G:$G,$B302),0)</f>
        <v>0</v>
      </c>
      <c r="S302" s="4">
        <f>IF(AND(SUMIFS(Investors!$P:$P,Investors!$A:$A,$A302,Investors!$G:$G,$B302)-$B$2&lt;=S$4,SUMIFS(Investors!$P:$P,Investors!$A:$A,$A302,Investors!$G:$G,$B302)-$B$2&gt;R$4),SUMIFS(Investors!$Q:$Q,Investors!$A:$A,$A302,Investors!$G:$G,$B302),0)</f>
        <v>0</v>
      </c>
      <c r="T302" s="4">
        <f>IF(AND(SUMIFS(Investors!$P:$P,Investors!$A:$A,$A302,Investors!$G:$G,$B302)-$B$2&lt;=T$4,SUMIFS(Investors!$P:$P,Investors!$A:$A,$A302,Investors!$G:$G,$B302)-$B$2&gt;S$4),SUMIFS(Investors!$Q:$Q,Investors!$A:$A,$A302,Investors!$G:$G,$B302),0)</f>
        <v>0</v>
      </c>
      <c r="U302" s="4">
        <f>IF(AND(SUMIFS(Investors!$P:$P,Investors!$A:$A,$A302,Investors!$G:$G,$B302)-$B$2&lt;=U$4,SUMIFS(Investors!$P:$P,Investors!$A:$A,$A302,Investors!$G:$G,$B302)-$B$2&gt;T$4),SUMIFS(Investors!$Q:$Q,Investors!$A:$A,$A302,Investors!$G:$G,$B302),0)</f>
        <v>0</v>
      </c>
      <c r="V302" s="4">
        <f>IF(AND(SUMIFS(Investors!$P:$P,Investors!$A:$A,$A302,Investors!$G:$G,$B302)-$B$2&lt;=V$4,SUMIFS(Investors!$P:$P,Investors!$A:$A,$A302,Investors!$G:$G,$B302)-$B$2&gt;U$4),SUMIFS(Investors!$Q:$Q,Investors!$A:$A,$A302,Investors!$G:$G,$B302),0)</f>
        <v>0</v>
      </c>
      <c r="W302" s="4">
        <f>IF(AND(SUMIFS(Investors!$P:$P,Investors!$A:$A,$A302,Investors!$G:$G,$B302)-$B$2&lt;=W$4,SUMIFS(Investors!$P:$P,Investors!$A:$A,$A302,Investors!$G:$G,$B302)-$B$2&gt;V$4),SUMIFS(Investors!$Q:$Q,Investors!$A:$A,$A302,Investors!$G:$G,$B302),0)</f>
        <v>0</v>
      </c>
      <c r="X302" s="4">
        <f>IF(AND(SUMIFS(Investors!$P:$P,Investors!$A:$A,$A302,Investors!$G:$G,$B302)-$B$2&lt;=X$4,SUMIFS(Investors!$P:$P,Investors!$A:$A,$A302,Investors!$G:$G,$B302)-$B$2&gt;W$4),SUMIFS(Investors!$Q:$Q,Investors!$A:$A,$A302,Investors!$G:$G,$B302),0)</f>
        <v>0</v>
      </c>
      <c r="Y302" s="4">
        <f>IF(AND(SUMIFS(Investors!$P:$P,Investors!$A:$A,$A302,Investors!$G:$G,$B302)-$B$2&lt;=Y$4,SUMIFS(Investors!$P:$P,Investors!$A:$A,$A302,Investors!$G:$G,$B302)-$B$2&gt;X$4),SUMIFS(Investors!$Q:$Q,Investors!$A:$A,$A302,Investors!$G:$G,$B302),0)</f>
        <v>0</v>
      </c>
      <c r="Z302" s="4">
        <f>IF(AND(SUMIFS(Investors!$P:$P,Investors!$A:$A,$A302,Investors!$G:$G,$B302)-$B$2&lt;=Z$4,SUMIFS(Investors!$P:$P,Investors!$A:$A,$A302,Investors!$G:$G,$B302)-$B$2&gt;Y$4),SUMIFS(Investors!$Q:$Q,Investors!$A:$A,$A302,Investors!$G:$G,$B302),0)</f>
        <v>0</v>
      </c>
      <c r="AA302" s="4">
        <f>IF(AND(SUMIFS(Investors!$P:$P,Investors!$A:$A,$A302,Investors!$G:$G,$B302)-$B$2&lt;=AA$4,SUMIFS(Investors!$P:$P,Investors!$A:$A,$A302,Investors!$G:$G,$B302)-$B$2&gt;Z$4),SUMIFS(Investors!$Q:$Q,Investors!$A:$A,$A302,Investors!$G:$G,$B302),0)</f>
        <v>0</v>
      </c>
      <c r="AB302" s="4">
        <f>IF(AND(SUMIFS(Investors!$P:$P,Investors!$A:$A,$A302,Investors!$G:$G,$B302)-$B$2&lt;=AB$4,SUMIFS(Investors!$P:$P,Investors!$A:$A,$A302,Investors!$G:$G,$B302)-$B$2&gt;AA$4),SUMIFS(Investors!$Q:$Q,Investors!$A:$A,$A302,Investors!$G:$G,$B302),0)</f>
        <v>0</v>
      </c>
      <c r="AC302" s="4">
        <f>IF(AND(SUMIFS(Investors!$P:$P,Investors!$A:$A,$A302,Investors!$G:$G,$B302)-$B$2&lt;=AC$4,SUMIFS(Investors!$P:$P,Investors!$A:$A,$A302,Investors!$G:$G,$B302)-$B$2&gt;AB$4),SUMIFS(Investors!$Q:$Q,Investors!$A:$A,$A302,Investors!$G:$G,$B302),0)</f>
        <v>0</v>
      </c>
    </row>
    <row r="303" spans="1:29">
      <c r="A303" t="s">
        <v>555</v>
      </c>
      <c r="B303" t="s">
        <v>243</v>
      </c>
      <c r="C303" s="4">
        <f t="shared" si="5"/>
        <v>0</v>
      </c>
      <c r="E303" s="4">
        <f>IF(AND(SUMIFS(Investors!$P:$P,Investors!$A:$A,$A303,Investors!$G:$G,$B303)-$B$2&lt;=E$4,SUMIFS(Investors!$P:$P,Investors!$A:$A,$A303,Investors!$G:$G,$B303)-$B$2&gt;D$4),SUMIFS(Investors!$Q:$Q,Investors!$A:$A,$A303,Investors!$G:$G,$B303),0)</f>
        <v>0</v>
      </c>
      <c r="F303" s="4">
        <f>IF(AND(SUMIFS(Investors!$P:$P,Investors!$A:$A,$A303,Investors!$G:$G,$B303)-$B$2&lt;=F$4,SUMIFS(Investors!$P:$P,Investors!$A:$A,$A303,Investors!$G:$G,$B303)-$B$2&gt;E$4),SUMIFS(Investors!$Q:$Q,Investors!$A:$A,$A303,Investors!$G:$G,$B303),0)</f>
        <v>0</v>
      </c>
      <c r="G303" s="4">
        <f>IF(AND(SUMIFS(Investors!$P:$P,Investors!$A:$A,$A303,Investors!$G:$G,$B303)-$B$2&lt;=G$4,SUMIFS(Investors!$P:$P,Investors!$A:$A,$A303,Investors!$G:$G,$B303)-$B$2&gt;F$4),SUMIFS(Investors!$Q:$Q,Investors!$A:$A,$A303,Investors!$G:$G,$B303),0)</f>
        <v>0</v>
      </c>
      <c r="H303" s="4">
        <f>IF(AND(SUMIFS(Investors!$P:$P,Investors!$A:$A,$A303,Investors!$G:$G,$B303)-$B$2&lt;=H$4,SUMIFS(Investors!$P:$P,Investors!$A:$A,$A303,Investors!$G:$G,$B303)-$B$2&gt;G$4),SUMIFS(Investors!$Q:$Q,Investors!$A:$A,$A303,Investors!$G:$G,$B303),0)</f>
        <v>0</v>
      </c>
      <c r="I303" s="4">
        <f>IF(AND(SUMIFS(Investors!$P:$P,Investors!$A:$A,$A303,Investors!$G:$G,$B303)-$B$2&lt;=I$4,SUMIFS(Investors!$P:$P,Investors!$A:$A,$A303,Investors!$G:$G,$B303)-$B$2&gt;H$4),SUMIFS(Investors!$Q:$Q,Investors!$A:$A,$A303,Investors!$G:$G,$B303),0)</f>
        <v>0</v>
      </c>
      <c r="J303" s="4">
        <f>IF(AND(SUMIFS(Investors!$P:$P,Investors!$A:$A,$A303,Investors!$G:$G,$B303)-$B$2&lt;=J$4,SUMIFS(Investors!$P:$P,Investors!$A:$A,$A303,Investors!$G:$G,$B303)-$B$2&gt;I$4),SUMIFS(Investors!$Q:$Q,Investors!$A:$A,$A303,Investors!$G:$G,$B303),0)</f>
        <v>0</v>
      </c>
      <c r="K303" s="4">
        <f>IF(AND(SUMIFS(Investors!$P:$P,Investors!$A:$A,$A303,Investors!$G:$G,$B303)-$B$2&lt;=K$4,SUMIFS(Investors!$P:$P,Investors!$A:$A,$A303,Investors!$G:$G,$B303)-$B$2&gt;J$4),SUMIFS(Investors!$Q:$Q,Investors!$A:$A,$A303,Investors!$G:$G,$B303),0)</f>
        <v>0</v>
      </c>
      <c r="L303" s="4">
        <f>IF(AND(SUMIFS(Investors!$P:$P,Investors!$A:$A,$A303,Investors!$G:$G,$B303)-$B$2&lt;=L$4,SUMIFS(Investors!$P:$P,Investors!$A:$A,$A303,Investors!$G:$G,$B303)-$B$2&gt;K$4),SUMIFS(Investors!$Q:$Q,Investors!$A:$A,$A303,Investors!$G:$G,$B303),0)</f>
        <v>0</v>
      </c>
      <c r="M303" s="4">
        <f>IF(AND(SUMIFS(Investors!$P:$P,Investors!$A:$A,$A303,Investors!$G:$G,$B303)-$B$2&lt;=M$4,SUMIFS(Investors!$P:$P,Investors!$A:$A,$A303,Investors!$G:$G,$B303)-$B$2&gt;L$4),SUMIFS(Investors!$Q:$Q,Investors!$A:$A,$A303,Investors!$G:$G,$B303),0)</f>
        <v>0</v>
      </c>
      <c r="N303" s="4">
        <f>IF(AND(SUMIFS(Investors!$P:$P,Investors!$A:$A,$A303,Investors!$G:$G,$B303)-$B$2&lt;=N$4,SUMIFS(Investors!$P:$P,Investors!$A:$A,$A303,Investors!$G:$G,$B303)-$B$2&gt;M$4),SUMIFS(Investors!$Q:$Q,Investors!$A:$A,$A303,Investors!$G:$G,$B303),0)</f>
        <v>0</v>
      </c>
      <c r="O303" s="4">
        <f>IF(AND(SUMIFS(Investors!$P:$P,Investors!$A:$A,$A303,Investors!$G:$G,$B303)-$B$2&lt;=O$4,SUMIFS(Investors!$P:$P,Investors!$A:$A,$A303,Investors!$G:$G,$B303)-$B$2&gt;N$4),SUMIFS(Investors!$Q:$Q,Investors!$A:$A,$A303,Investors!$G:$G,$B303),0)</f>
        <v>0</v>
      </c>
      <c r="P303" s="4">
        <f>IF(AND(SUMIFS(Investors!$P:$P,Investors!$A:$A,$A303,Investors!$G:$G,$B303)-$B$2&lt;=P$4,SUMIFS(Investors!$P:$P,Investors!$A:$A,$A303,Investors!$G:$G,$B303)-$B$2&gt;O$4),SUMIFS(Investors!$Q:$Q,Investors!$A:$A,$A303,Investors!$G:$G,$B303),0)</f>
        <v>0</v>
      </c>
      <c r="Q303" s="4">
        <f>IF(AND(SUMIFS(Investors!$P:$P,Investors!$A:$A,$A303,Investors!$G:$G,$B303)-$B$2&lt;=Q$4,SUMIFS(Investors!$P:$P,Investors!$A:$A,$A303,Investors!$G:$G,$B303)-$B$2&gt;P$4),SUMIFS(Investors!$Q:$Q,Investors!$A:$A,$A303,Investors!$G:$G,$B303),0)</f>
        <v>0</v>
      </c>
      <c r="R303" s="4">
        <f>IF(AND(SUMIFS(Investors!$P:$P,Investors!$A:$A,$A303,Investors!$G:$G,$B303)-$B$2&lt;=R$4,SUMIFS(Investors!$P:$P,Investors!$A:$A,$A303,Investors!$G:$G,$B303)-$B$2&gt;Q$4),SUMIFS(Investors!$Q:$Q,Investors!$A:$A,$A303,Investors!$G:$G,$B303),0)</f>
        <v>0</v>
      </c>
      <c r="S303" s="4">
        <f>IF(AND(SUMIFS(Investors!$P:$P,Investors!$A:$A,$A303,Investors!$G:$G,$B303)-$B$2&lt;=S$4,SUMIFS(Investors!$P:$P,Investors!$A:$A,$A303,Investors!$G:$G,$B303)-$B$2&gt;R$4),SUMIFS(Investors!$Q:$Q,Investors!$A:$A,$A303,Investors!$G:$G,$B303),0)</f>
        <v>0</v>
      </c>
      <c r="T303" s="4">
        <f>IF(AND(SUMIFS(Investors!$P:$P,Investors!$A:$A,$A303,Investors!$G:$G,$B303)-$B$2&lt;=T$4,SUMIFS(Investors!$P:$P,Investors!$A:$A,$A303,Investors!$G:$G,$B303)-$B$2&gt;S$4),SUMIFS(Investors!$Q:$Q,Investors!$A:$A,$A303,Investors!$G:$G,$B303),0)</f>
        <v>0</v>
      </c>
      <c r="U303" s="4">
        <f>IF(AND(SUMIFS(Investors!$P:$P,Investors!$A:$A,$A303,Investors!$G:$G,$B303)-$B$2&lt;=U$4,SUMIFS(Investors!$P:$P,Investors!$A:$A,$A303,Investors!$G:$G,$B303)-$B$2&gt;T$4),SUMIFS(Investors!$Q:$Q,Investors!$A:$A,$A303,Investors!$G:$G,$B303),0)</f>
        <v>0</v>
      </c>
      <c r="V303" s="4">
        <f>IF(AND(SUMIFS(Investors!$P:$P,Investors!$A:$A,$A303,Investors!$G:$G,$B303)-$B$2&lt;=V$4,SUMIFS(Investors!$P:$P,Investors!$A:$A,$A303,Investors!$G:$G,$B303)-$B$2&gt;U$4),SUMIFS(Investors!$Q:$Q,Investors!$A:$A,$A303,Investors!$G:$G,$B303),0)</f>
        <v>0</v>
      </c>
      <c r="W303" s="4">
        <f>IF(AND(SUMIFS(Investors!$P:$P,Investors!$A:$A,$A303,Investors!$G:$G,$B303)-$B$2&lt;=W$4,SUMIFS(Investors!$P:$P,Investors!$A:$A,$A303,Investors!$G:$G,$B303)-$B$2&gt;V$4),SUMIFS(Investors!$Q:$Q,Investors!$A:$A,$A303,Investors!$G:$G,$B303),0)</f>
        <v>0</v>
      </c>
      <c r="X303" s="4">
        <f>IF(AND(SUMIFS(Investors!$P:$P,Investors!$A:$A,$A303,Investors!$G:$G,$B303)-$B$2&lt;=X$4,SUMIFS(Investors!$P:$P,Investors!$A:$A,$A303,Investors!$G:$G,$B303)-$B$2&gt;W$4),SUMIFS(Investors!$Q:$Q,Investors!$A:$A,$A303,Investors!$G:$G,$B303),0)</f>
        <v>0</v>
      </c>
      <c r="Y303" s="4">
        <f>IF(AND(SUMIFS(Investors!$P:$P,Investors!$A:$A,$A303,Investors!$G:$G,$B303)-$B$2&lt;=Y$4,SUMIFS(Investors!$P:$P,Investors!$A:$A,$A303,Investors!$G:$G,$B303)-$B$2&gt;X$4),SUMIFS(Investors!$Q:$Q,Investors!$A:$A,$A303,Investors!$G:$G,$B303),0)</f>
        <v>0</v>
      </c>
      <c r="Z303" s="4">
        <f>IF(AND(SUMIFS(Investors!$P:$P,Investors!$A:$A,$A303,Investors!$G:$G,$B303)-$B$2&lt;=Z$4,SUMIFS(Investors!$P:$P,Investors!$A:$A,$A303,Investors!$G:$G,$B303)-$B$2&gt;Y$4),SUMIFS(Investors!$Q:$Q,Investors!$A:$A,$A303,Investors!$G:$G,$B303),0)</f>
        <v>0</v>
      </c>
      <c r="AA303" s="4">
        <f>IF(AND(SUMIFS(Investors!$P:$P,Investors!$A:$A,$A303,Investors!$G:$G,$B303)-$B$2&lt;=AA$4,SUMIFS(Investors!$P:$P,Investors!$A:$A,$A303,Investors!$G:$G,$B303)-$B$2&gt;Z$4),SUMIFS(Investors!$Q:$Q,Investors!$A:$A,$A303,Investors!$G:$G,$B303),0)</f>
        <v>0</v>
      </c>
      <c r="AB303" s="4">
        <f>IF(AND(SUMIFS(Investors!$P:$P,Investors!$A:$A,$A303,Investors!$G:$G,$B303)-$B$2&lt;=AB$4,SUMIFS(Investors!$P:$P,Investors!$A:$A,$A303,Investors!$G:$G,$B303)-$B$2&gt;AA$4),SUMIFS(Investors!$Q:$Q,Investors!$A:$A,$A303,Investors!$G:$G,$B303),0)</f>
        <v>0</v>
      </c>
      <c r="AC303" s="4">
        <f>IF(AND(SUMIFS(Investors!$P:$P,Investors!$A:$A,$A303,Investors!$G:$G,$B303)-$B$2&lt;=AC$4,SUMIFS(Investors!$P:$P,Investors!$A:$A,$A303,Investors!$G:$G,$B303)-$B$2&gt;AB$4),SUMIFS(Investors!$Q:$Q,Investors!$A:$A,$A303,Investors!$G:$G,$B303),0)</f>
        <v>0</v>
      </c>
    </row>
    <row r="304" spans="1:29">
      <c r="A304" t="s">
        <v>558</v>
      </c>
      <c r="B304" t="s">
        <v>46</v>
      </c>
      <c r="C304" s="4">
        <f t="shared" si="5"/>
        <v>0</v>
      </c>
      <c r="E304" s="4">
        <f>IF(AND(SUMIFS(Investors!$P:$P,Investors!$A:$A,$A304,Investors!$G:$G,$B304)-$B$2&lt;=E$4,SUMIFS(Investors!$P:$P,Investors!$A:$A,$A304,Investors!$G:$G,$B304)-$B$2&gt;D$4),SUMIFS(Investors!$Q:$Q,Investors!$A:$A,$A304,Investors!$G:$G,$B304),0)</f>
        <v>0</v>
      </c>
      <c r="F304" s="4">
        <f>IF(AND(SUMIFS(Investors!$P:$P,Investors!$A:$A,$A304,Investors!$G:$G,$B304)-$B$2&lt;=F$4,SUMIFS(Investors!$P:$P,Investors!$A:$A,$A304,Investors!$G:$G,$B304)-$B$2&gt;E$4),SUMIFS(Investors!$Q:$Q,Investors!$A:$A,$A304,Investors!$G:$G,$B304),0)</f>
        <v>0</v>
      </c>
      <c r="G304" s="4">
        <f>IF(AND(SUMIFS(Investors!$P:$P,Investors!$A:$A,$A304,Investors!$G:$G,$B304)-$B$2&lt;=G$4,SUMIFS(Investors!$P:$P,Investors!$A:$A,$A304,Investors!$G:$G,$B304)-$B$2&gt;F$4),SUMIFS(Investors!$Q:$Q,Investors!$A:$A,$A304,Investors!$G:$G,$B304),0)</f>
        <v>0</v>
      </c>
      <c r="H304" s="4">
        <f>IF(AND(SUMIFS(Investors!$P:$P,Investors!$A:$A,$A304,Investors!$G:$G,$B304)-$B$2&lt;=H$4,SUMIFS(Investors!$P:$P,Investors!$A:$A,$A304,Investors!$G:$G,$B304)-$B$2&gt;G$4),SUMIFS(Investors!$Q:$Q,Investors!$A:$A,$A304,Investors!$G:$G,$B304),0)</f>
        <v>0</v>
      </c>
      <c r="I304" s="4">
        <f>IF(AND(SUMIFS(Investors!$P:$P,Investors!$A:$A,$A304,Investors!$G:$G,$B304)-$B$2&lt;=I$4,SUMIFS(Investors!$P:$P,Investors!$A:$A,$A304,Investors!$G:$G,$B304)-$B$2&gt;H$4),SUMIFS(Investors!$Q:$Q,Investors!$A:$A,$A304,Investors!$G:$G,$B304),0)</f>
        <v>0</v>
      </c>
      <c r="J304" s="4">
        <f>IF(AND(SUMIFS(Investors!$P:$P,Investors!$A:$A,$A304,Investors!$G:$G,$B304)-$B$2&lt;=J$4,SUMIFS(Investors!$P:$P,Investors!$A:$A,$A304,Investors!$G:$G,$B304)-$B$2&gt;I$4),SUMIFS(Investors!$Q:$Q,Investors!$A:$A,$A304,Investors!$G:$G,$B304),0)</f>
        <v>0</v>
      </c>
      <c r="K304" s="4">
        <f>IF(AND(SUMIFS(Investors!$P:$P,Investors!$A:$A,$A304,Investors!$G:$G,$B304)-$B$2&lt;=K$4,SUMIFS(Investors!$P:$P,Investors!$A:$A,$A304,Investors!$G:$G,$B304)-$B$2&gt;J$4),SUMIFS(Investors!$Q:$Q,Investors!$A:$A,$A304,Investors!$G:$G,$B304),0)</f>
        <v>0</v>
      </c>
      <c r="L304" s="4">
        <f>IF(AND(SUMIFS(Investors!$P:$P,Investors!$A:$A,$A304,Investors!$G:$G,$B304)-$B$2&lt;=L$4,SUMIFS(Investors!$P:$P,Investors!$A:$A,$A304,Investors!$G:$G,$B304)-$B$2&gt;K$4),SUMIFS(Investors!$Q:$Q,Investors!$A:$A,$A304,Investors!$G:$G,$B304),0)</f>
        <v>0</v>
      </c>
      <c r="M304" s="4">
        <f>IF(AND(SUMIFS(Investors!$P:$P,Investors!$A:$A,$A304,Investors!$G:$G,$B304)-$B$2&lt;=M$4,SUMIFS(Investors!$P:$P,Investors!$A:$A,$A304,Investors!$G:$G,$B304)-$B$2&gt;L$4),SUMIFS(Investors!$Q:$Q,Investors!$A:$A,$A304,Investors!$G:$G,$B304),0)</f>
        <v>0</v>
      </c>
      <c r="N304" s="4">
        <f>IF(AND(SUMIFS(Investors!$P:$P,Investors!$A:$A,$A304,Investors!$G:$G,$B304)-$B$2&lt;=N$4,SUMIFS(Investors!$P:$P,Investors!$A:$A,$A304,Investors!$G:$G,$B304)-$B$2&gt;M$4),SUMIFS(Investors!$Q:$Q,Investors!$A:$A,$A304,Investors!$G:$G,$B304),0)</f>
        <v>0</v>
      </c>
      <c r="O304" s="4">
        <f>IF(AND(SUMIFS(Investors!$P:$P,Investors!$A:$A,$A304,Investors!$G:$G,$B304)-$B$2&lt;=O$4,SUMIFS(Investors!$P:$P,Investors!$A:$A,$A304,Investors!$G:$G,$B304)-$B$2&gt;N$4),SUMIFS(Investors!$Q:$Q,Investors!$A:$A,$A304,Investors!$G:$G,$B304),0)</f>
        <v>0</v>
      </c>
      <c r="P304" s="4">
        <f>IF(AND(SUMIFS(Investors!$P:$P,Investors!$A:$A,$A304,Investors!$G:$G,$B304)-$B$2&lt;=P$4,SUMIFS(Investors!$P:$P,Investors!$A:$A,$A304,Investors!$G:$G,$B304)-$B$2&gt;O$4),SUMIFS(Investors!$Q:$Q,Investors!$A:$A,$A304,Investors!$G:$G,$B304),0)</f>
        <v>0</v>
      </c>
      <c r="Q304" s="4">
        <f>IF(AND(SUMIFS(Investors!$P:$P,Investors!$A:$A,$A304,Investors!$G:$G,$B304)-$B$2&lt;=Q$4,SUMIFS(Investors!$P:$P,Investors!$A:$A,$A304,Investors!$G:$G,$B304)-$B$2&gt;P$4),SUMIFS(Investors!$Q:$Q,Investors!$A:$A,$A304,Investors!$G:$G,$B304),0)</f>
        <v>0</v>
      </c>
      <c r="R304" s="4">
        <f>IF(AND(SUMIFS(Investors!$P:$P,Investors!$A:$A,$A304,Investors!$G:$G,$B304)-$B$2&lt;=R$4,SUMIFS(Investors!$P:$P,Investors!$A:$A,$A304,Investors!$G:$G,$B304)-$B$2&gt;Q$4),SUMIFS(Investors!$Q:$Q,Investors!$A:$A,$A304,Investors!$G:$G,$B304),0)</f>
        <v>0</v>
      </c>
      <c r="S304" s="4">
        <f>IF(AND(SUMIFS(Investors!$P:$P,Investors!$A:$A,$A304,Investors!$G:$G,$B304)-$B$2&lt;=S$4,SUMIFS(Investors!$P:$P,Investors!$A:$A,$A304,Investors!$G:$G,$B304)-$B$2&gt;R$4),SUMIFS(Investors!$Q:$Q,Investors!$A:$A,$A304,Investors!$G:$G,$B304),0)</f>
        <v>0</v>
      </c>
      <c r="T304" s="4">
        <f>IF(AND(SUMIFS(Investors!$P:$P,Investors!$A:$A,$A304,Investors!$G:$G,$B304)-$B$2&lt;=T$4,SUMIFS(Investors!$P:$P,Investors!$A:$A,$A304,Investors!$G:$G,$B304)-$B$2&gt;S$4),SUMIFS(Investors!$Q:$Q,Investors!$A:$A,$A304,Investors!$G:$G,$B304),0)</f>
        <v>0</v>
      </c>
      <c r="U304" s="4">
        <f>IF(AND(SUMIFS(Investors!$P:$P,Investors!$A:$A,$A304,Investors!$G:$G,$B304)-$B$2&lt;=U$4,SUMIFS(Investors!$P:$P,Investors!$A:$A,$A304,Investors!$G:$G,$B304)-$B$2&gt;T$4),SUMIFS(Investors!$Q:$Q,Investors!$A:$A,$A304,Investors!$G:$G,$B304),0)</f>
        <v>0</v>
      </c>
      <c r="V304" s="4">
        <f>IF(AND(SUMIFS(Investors!$P:$P,Investors!$A:$A,$A304,Investors!$G:$G,$B304)-$B$2&lt;=V$4,SUMIFS(Investors!$P:$P,Investors!$A:$A,$A304,Investors!$G:$G,$B304)-$B$2&gt;U$4),SUMIFS(Investors!$Q:$Q,Investors!$A:$A,$A304,Investors!$G:$G,$B304),0)</f>
        <v>0</v>
      </c>
      <c r="W304" s="4">
        <f>IF(AND(SUMIFS(Investors!$P:$P,Investors!$A:$A,$A304,Investors!$G:$G,$B304)-$B$2&lt;=W$4,SUMIFS(Investors!$P:$P,Investors!$A:$A,$A304,Investors!$G:$G,$B304)-$B$2&gt;V$4),SUMIFS(Investors!$Q:$Q,Investors!$A:$A,$A304,Investors!$G:$G,$B304),0)</f>
        <v>0</v>
      </c>
      <c r="X304" s="4">
        <f>IF(AND(SUMIFS(Investors!$P:$P,Investors!$A:$A,$A304,Investors!$G:$G,$B304)-$B$2&lt;=X$4,SUMIFS(Investors!$P:$P,Investors!$A:$A,$A304,Investors!$G:$G,$B304)-$B$2&gt;W$4),SUMIFS(Investors!$Q:$Q,Investors!$A:$A,$A304,Investors!$G:$G,$B304),0)</f>
        <v>0</v>
      </c>
      <c r="Y304" s="4">
        <f>IF(AND(SUMIFS(Investors!$P:$P,Investors!$A:$A,$A304,Investors!$G:$G,$B304)-$B$2&lt;=Y$4,SUMIFS(Investors!$P:$P,Investors!$A:$A,$A304,Investors!$G:$G,$B304)-$B$2&gt;X$4),SUMIFS(Investors!$Q:$Q,Investors!$A:$A,$A304,Investors!$G:$G,$B304),0)</f>
        <v>0</v>
      </c>
      <c r="Z304" s="4">
        <f>IF(AND(SUMIFS(Investors!$P:$P,Investors!$A:$A,$A304,Investors!$G:$G,$B304)-$B$2&lt;=Z$4,SUMIFS(Investors!$P:$P,Investors!$A:$A,$A304,Investors!$G:$G,$B304)-$B$2&gt;Y$4),SUMIFS(Investors!$Q:$Q,Investors!$A:$A,$A304,Investors!$G:$G,$B304),0)</f>
        <v>0</v>
      </c>
      <c r="AA304" s="4">
        <f>IF(AND(SUMIFS(Investors!$P:$P,Investors!$A:$A,$A304,Investors!$G:$G,$B304)-$B$2&lt;=AA$4,SUMIFS(Investors!$P:$P,Investors!$A:$A,$A304,Investors!$G:$G,$B304)-$B$2&gt;Z$4),SUMIFS(Investors!$Q:$Q,Investors!$A:$A,$A304,Investors!$G:$G,$B304),0)</f>
        <v>0</v>
      </c>
      <c r="AB304" s="4">
        <f>IF(AND(SUMIFS(Investors!$P:$P,Investors!$A:$A,$A304,Investors!$G:$G,$B304)-$B$2&lt;=AB$4,SUMIFS(Investors!$P:$P,Investors!$A:$A,$A304,Investors!$G:$G,$B304)-$B$2&gt;AA$4),SUMIFS(Investors!$Q:$Q,Investors!$A:$A,$A304,Investors!$G:$G,$B304),0)</f>
        <v>0</v>
      </c>
      <c r="AC304" s="4">
        <f>IF(AND(SUMIFS(Investors!$P:$P,Investors!$A:$A,$A304,Investors!$G:$G,$B304)-$B$2&lt;=AC$4,SUMIFS(Investors!$P:$P,Investors!$A:$A,$A304,Investors!$G:$G,$B304)-$B$2&gt;AB$4),SUMIFS(Investors!$Q:$Q,Investors!$A:$A,$A304,Investors!$G:$G,$B304),0)</f>
        <v>0</v>
      </c>
    </row>
    <row r="305" spans="1:29">
      <c r="A305" t="s">
        <v>558</v>
      </c>
      <c r="B305" t="s">
        <v>197</v>
      </c>
      <c r="C305" s="4">
        <f t="shared" si="5"/>
        <v>159757.18654082192</v>
      </c>
      <c r="E305" s="4">
        <f>IF(AND(SUMIFS(Investors!$P:$P,Investors!$A:$A,$A305,Investors!$G:$G,$B305)-$B$2&lt;=E$4,SUMIFS(Investors!$P:$P,Investors!$A:$A,$A305,Investors!$G:$G,$B305)-$B$2&gt;D$4),SUMIFS(Investors!$Q:$Q,Investors!$A:$A,$A305,Investors!$G:$G,$B305),0)</f>
        <v>0</v>
      </c>
      <c r="F305" s="4">
        <f>IF(AND(SUMIFS(Investors!$P:$P,Investors!$A:$A,$A305,Investors!$G:$G,$B305)-$B$2&lt;=F$4,SUMIFS(Investors!$P:$P,Investors!$A:$A,$A305,Investors!$G:$G,$B305)-$B$2&gt;E$4),SUMIFS(Investors!$Q:$Q,Investors!$A:$A,$A305,Investors!$G:$G,$B305),0)</f>
        <v>0</v>
      </c>
      <c r="G305" s="4">
        <f>IF(AND(SUMIFS(Investors!$P:$P,Investors!$A:$A,$A305,Investors!$G:$G,$B305)-$B$2&lt;=G$4,SUMIFS(Investors!$P:$P,Investors!$A:$A,$A305,Investors!$G:$G,$B305)-$B$2&gt;F$4),SUMIFS(Investors!$Q:$Q,Investors!$A:$A,$A305,Investors!$G:$G,$B305),0)</f>
        <v>0</v>
      </c>
      <c r="H305" s="4">
        <f>IF(AND(SUMIFS(Investors!$P:$P,Investors!$A:$A,$A305,Investors!$G:$G,$B305)-$B$2&lt;=H$4,SUMIFS(Investors!$P:$P,Investors!$A:$A,$A305,Investors!$G:$G,$B305)-$B$2&gt;G$4),SUMIFS(Investors!$Q:$Q,Investors!$A:$A,$A305,Investors!$G:$G,$B305),0)</f>
        <v>0</v>
      </c>
      <c r="I305" s="4">
        <f>IF(AND(SUMIFS(Investors!$P:$P,Investors!$A:$A,$A305,Investors!$G:$G,$B305)-$B$2&lt;=I$4,SUMIFS(Investors!$P:$P,Investors!$A:$A,$A305,Investors!$G:$G,$B305)-$B$2&gt;H$4),SUMIFS(Investors!$Q:$Q,Investors!$A:$A,$A305,Investors!$G:$G,$B305),0)</f>
        <v>0</v>
      </c>
      <c r="J305" s="4">
        <f>IF(AND(SUMIFS(Investors!$P:$P,Investors!$A:$A,$A305,Investors!$G:$G,$B305)-$B$2&lt;=J$4,SUMIFS(Investors!$P:$P,Investors!$A:$A,$A305,Investors!$G:$G,$B305)-$B$2&gt;I$4),SUMIFS(Investors!$Q:$Q,Investors!$A:$A,$A305,Investors!$G:$G,$B305),0)</f>
        <v>159757.18654082192</v>
      </c>
      <c r="K305" s="4">
        <f>IF(AND(SUMIFS(Investors!$P:$P,Investors!$A:$A,$A305,Investors!$G:$G,$B305)-$B$2&lt;=K$4,SUMIFS(Investors!$P:$P,Investors!$A:$A,$A305,Investors!$G:$G,$B305)-$B$2&gt;J$4),SUMIFS(Investors!$Q:$Q,Investors!$A:$A,$A305,Investors!$G:$G,$B305),0)</f>
        <v>0</v>
      </c>
      <c r="L305" s="4">
        <f>IF(AND(SUMIFS(Investors!$P:$P,Investors!$A:$A,$A305,Investors!$G:$G,$B305)-$B$2&lt;=L$4,SUMIFS(Investors!$P:$P,Investors!$A:$A,$A305,Investors!$G:$G,$B305)-$B$2&gt;K$4),SUMIFS(Investors!$Q:$Q,Investors!$A:$A,$A305,Investors!$G:$G,$B305),0)</f>
        <v>0</v>
      </c>
      <c r="M305" s="4">
        <f>IF(AND(SUMIFS(Investors!$P:$P,Investors!$A:$A,$A305,Investors!$G:$G,$B305)-$B$2&lt;=M$4,SUMIFS(Investors!$P:$P,Investors!$A:$A,$A305,Investors!$G:$G,$B305)-$B$2&gt;L$4),SUMIFS(Investors!$Q:$Q,Investors!$A:$A,$A305,Investors!$G:$G,$B305),0)</f>
        <v>0</v>
      </c>
      <c r="N305" s="4">
        <f>IF(AND(SUMIFS(Investors!$P:$P,Investors!$A:$A,$A305,Investors!$G:$G,$B305)-$B$2&lt;=N$4,SUMIFS(Investors!$P:$P,Investors!$A:$A,$A305,Investors!$G:$G,$B305)-$B$2&gt;M$4),SUMIFS(Investors!$Q:$Q,Investors!$A:$A,$A305,Investors!$G:$G,$B305),0)</f>
        <v>0</v>
      </c>
      <c r="O305" s="4">
        <f>IF(AND(SUMIFS(Investors!$P:$P,Investors!$A:$A,$A305,Investors!$G:$G,$B305)-$B$2&lt;=O$4,SUMIFS(Investors!$P:$P,Investors!$A:$A,$A305,Investors!$G:$G,$B305)-$B$2&gt;N$4),SUMIFS(Investors!$Q:$Q,Investors!$A:$A,$A305,Investors!$G:$G,$B305),0)</f>
        <v>0</v>
      </c>
      <c r="P305" s="4">
        <f>IF(AND(SUMIFS(Investors!$P:$P,Investors!$A:$A,$A305,Investors!$G:$G,$B305)-$B$2&lt;=P$4,SUMIFS(Investors!$P:$P,Investors!$A:$A,$A305,Investors!$G:$G,$B305)-$B$2&gt;O$4),SUMIFS(Investors!$Q:$Q,Investors!$A:$A,$A305,Investors!$G:$G,$B305),0)</f>
        <v>0</v>
      </c>
      <c r="Q305" s="4">
        <f>IF(AND(SUMIFS(Investors!$P:$P,Investors!$A:$A,$A305,Investors!$G:$G,$B305)-$B$2&lt;=Q$4,SUMIFS(Investors!$P:$P,Investors!$A:$A,$A305,Investors!$G:$G,$B305)-$B$2&gt;P$4),SUMIFS(Investors!$Q:$Q,Investors!$A:$A,$A305,Investors!$G:$G,$B305),0)</f>
        <v>0</v>
      </c>
      <c r="R305" s="4">
        <f>IF(AND(SUMIFS(Investors!$P:$P,Investors!$A:$A,$A305,Investors!$G:$G,$B305)-$B$2&lt;=R$4,SUMIFS(Investors!$P:$P,Investors!$A:$A,$A305,Investors!$G:$G,$B305)-$B$2&gt;Q$4),SUMIFS(Investors!$Q:$Q,Investors!$A:$A,$A305,Investors!$G:$G,$B305),0)</f>
        <v>0</v>
      </c>
      <c r="S305" s="4">
        <f>IF(AND(SUMIFS(Investors!$P:$P,Investors!$A:$A,$A305,Investors!$G:$G,$B305)-$B$2&lt;=S$4,SUMIFS(Investors!$P:$P,Investors!$A:$A,$A305,Investors!$G:$G,$B305)-$B$2&gt;R$4),SUMIFS(Investors!$Q:$Q,Investors!$A:$A,$A305,Investors!$G:$G,$B305),0)</f>
        <v>0</v>
      </c>
      <c r="T305" s="4">
        <f>IF(AND(SUMIFS(Investors!$P:$P,Investors!$A:$A,$A305,Investors!$G:$G,$B305)-$B$2&lt;=T$4,SUMIFS(Investors!$P:$P,Investors!$A:$A,$A305,Investors!$G:$G,$B305)-$B$2&gt;S$4),SUMIFS(Investors!$Q:$Q,Investors!$A:$A,$A305,Investors!$G:$G,$B305),0)</f>
        <v>0</v>
      </c>
      <c r="U305" s="4">
        <f>IF(AND(SUMIFS(Investors!$P:$P,Investors!$A:$A,$A305,Investors!$G:$G,$B305)-$B$2&lt;=U$4,SUMIFS(Investors!$P:$P,Investors!$A:$A,$A305,Investors!$G:$G,$B305)-$B$2&gt;T$4),SUMIFS(Investors!$Q:$Q,Investors!$A:$A,$A305,Investors!$G:$G,$B305),0)</f>
        <v>0</v>
      </c>
      <c r="V305" s="4">
        <f>IF(AND(SUMIFS(Investors!$P:$P,Investors!$A:$A,$A305,Investors!$G:$G,$B305)-$B$2&lt;=V$4,SUMIFS(Investors!$P:$P,Investors!$A:$A,$A305,Investors!$G:$G,$B305)-$B$2&gt;U$4),SUMIFS(Investors!$Q:$Q,Investors!$A:$A,$A305,Investors!$G:$G,$B305),0)</f>
        <v>0</v>
      </c>
      <c r="W305" s="4">
        <f>IF(AND(SUMIFS(Investors!$P:$P,Investors!$A:$A,$A305,Investors!$G:$G,$B305)-$B$2&lt;=W$4,SUMIFS(Investors!$P:$P,Investors!$A:$A,$A305,Investors!$G:$G,$B305)-$B$2&gt;V$4),SUMIFS(Investors!$Q:$Q,Investors!$A:$A,$A305,Investors!$G:$G,$B305),0)</f>
        <v>0</v>
      </c>
      <c r="X305" s="4">
        <f>IF(AND(SUMIFS(Investors!$P:$P,Investors!$A:$A,$A305,Investors!$G:$G,$B305)-$B$2&lt;=X$4,SUMIFS(Investors!$P:$P,Investors!$A:$A,$A305,Investors!$G:$G,$B305)-$B$2&gt;W$4),SUMIFS(Investors!$Q:$Q,Investors!$A:$A,$A305,Investors!$G:$G,$B305),0)</f>
        <v>0</v>
      </c>
      <c r="Y305" s="4">
        <f>IF(AND(SUMIFS(Investors!$P:$P,Investors!$A:$A,$A305,Investors!$G:$G,$B305)-$B$2&lt;=Y$4,SUMIFS(Investors!$P:$P,Investors!$A:$A,$A305,Investors!$G:$G,$B305)-$B$2&gt;X$4),SUMIFS(Investors!$Q:$Q,Investors!$A:$A,$A305,Investors!$G:$G,$B305),0)</f>
        <v>0</v>
      </c>
      <c r="Z305" s="4">
        <f>IF(AND(SUMIFS(Investors!$P:$P,Investors!$A:$A,$A305,Investors!$G:$G,$B305)-$B$2&lt;=Z$4,SUMIFS(Investors!$P:$P,Investors!$A:$A,$A305,Investors!$G:$G,$B305)-$B$2&gt;Y$4),SUMIFS(Investors!$Q:$Q,Investors!$A:$A,$A305,Investors!$G:$G,$B305),0)</f>
        <v>0</v>
      </c>
      <c r="AA305" s="4">
        <f>IF(AND(SUMIFS(Investors!$P:$P,Investors!$A:$A,$A305,Investors!$G:$G,$B305)-$B$2&lt;=AA$4,SUMIFS(Investors!$P:$P,Investors!$A:$A,$A305,Investors!$G:$G,$B305)-$B$2&gt;Z$4),SUMIFS(Investors!$Q:$Q,Investors!$A:$A,$A305,Investors!$G:$G,$B305),0)</f>
        <v>0</v>
      </c>
      <c r="AB305" s="4">
        <f>IF(AND(SUMIFS(Investors!$P:$P,Investors!$A:$A,$A305,Investors!$G:$G,$B305)-$B$2&lt;=AB$4,SUMIFS(Investors!$P:$P,Investors!$A:$A,$A305,Investors!$G:$G,$B305)-$B$2&gt;AA$4),SUMIFS(Investors!$Q:$Q,Investors!$A:$A,$A305,Investors!$G:$G,$B305),0)</f>
        <v>0</v>
      </c>
      <c r="AC305" s="4">
        <f>IF(AND(SUMIFS(Investors!$P:$P,Investors!$A:$A,$A305,Investors!$G:$G,$B305)-$B$2&lt;=AC$4,SUMIFS(Investors!$P:$P,Investors!$A:$A,$A305,Investors!$G:$G,$B305)-$B$2&gt;AB$4),SUMIFS(Investors!$Q:$Q,Investors!$A:$A,$A305,Investors!$G:$G,$B305),0)</f>
        <v>0</v>
      </c>
    </row>
    <row r="306" spans="1:29">
      <c r="A306" t="s">
        <v>561</v>
      </c>
      <c r="B306" t="s">
        <v>51</v>
      </c>
      <c r="C306" s="4">
        <f t="shared" si="5"/>
        <v>0</v>
      </c>
      <c r="E306" s="4">
        <f>IF(AND(SUMIFS(Investors!$P:$P,Investors!$A:$A,$A306,Investors!$G:$G,$B306)-$B$2&lt;=E$4,SUMIFS(Investors!$P:$P,Investors!$A:$A,$A306,Investors!$G:$G,$B306)-$B$2&gt;D$4),SUMIFS(Investors!$Q:$Q,Investors!$A:$A,$A306,Investors!$G:$G,$B306),0)</f>
        <v>0</v>
      </c>
      <c r="F306" s="4">
        <f>IF(AND(SUMIFS(Investors!$P:$P,Investors!$A:$A,$A306,Investors!$G:$G,$B306)-$B$2&lt;=F$4,SUMIFS(Investors!$P:$P,Investors!$A:$A,$A306,Investors!$G:$G,$B306)-$B$2&gt;E$4),SUMIFS(Investors!$Q:$Q,Investors!$A:$A,$A306,Investors!$G:$G,$B306),0)</f>
        <v>0</v>
      </c>
      <c r="G306" s="4">
        <f>IF(AND(SUMIFS(Investors!$P:$P,Investors!$A:$A,$A306,Investors!$G:$G,$B306)-$B$2&lt;=G$4,SUMIFS(Investors!$P:$P,Investors!$A:$A,$A306,Investors!$G:$G,$B306)-$B$2&gt;F$4),SUMIFS(Investors!$Q:$Q,Investors!$A:$A,$A306,Investors!$G:$G,$B306),0)</f>
        <v>0</v>
      </c>
      <c r="H306" s="4">
        <f>IF(AND(SUMIFS(Investors!$P:$P,Investors!$A:$A,$A306,Investors!$G:$G,$B306)-$B$2&lt;=H$4,SUMIFS(Investors!$P:$P,Investors!$A:$A,$A306,Investors!$G:$G,$B306)-$B$2&gt;G$4),SUMIFS(Investors!$Q:$Q,Investors!$A:$A,$A306,Investors!$G:$G,$B306),0)</f>
        <v>0</v>
      </c>
      <c r="I306" s="4">
        <f>IF(AND(SUMIFS(Investors!$P:$P,Investors!$A:$A,$A306,Investors!$G:$G,$B306)-$B$2&lt;=I$4,SUMIFS(Investors!$P:$P,Investors!$A:$A,$A306,Investors!$G:$G,$B306)-$B$2&gt;H$4),SUMIFS(Investors!$Q:$Q,Investors!$A:$A,$A306,Investors!$G:$G,$B306),0)</f>
        <v>0</v>
      </c>
      <c r="J306" s="4">
        <f>IF(AND(SUMIFS(Investors!$P:$P,Investors!$A:$A,$A306,Investors!$G:$G,$B306)-$B$2&lt;=J$4,SUMIFS(Investors!$P:$P,Investors!$A:$A,$A306,Investors!$G:$G,$B306)-$B$2&gt;I$4),SUMIFS(Investors!$Q:$Q,Investors!$A:$A,$A306,Investors!$G:$G,$B306),0)</f>
        <v>0</v>
      </c>
      <c r="K306" s="4">
        <f>IF(AND(SUMIFS(Investors!$P:$P,Investors!$A:$A,$A306,Investors!$G:$G,$B306)-$B$2&lt;=K$4,SUMIFS(Investors!$P:$P,Investors!$A:$A,$A306,Investors!$G:$G,$B306)-$B$2&gt;J$4),SUMIFS(Investors!$Q:$Q,Investors!$A:$A,$A306,Investors!$G:$G,$B306),0)</f>
        <v>0</v>
      </c>
      <c r="L306" s="4">
        <f>IF(AND(SUMIFS(Investors!$P:$P,Investors!$A:$A,$A306,Investors!$G:$G,$B306)-$B$2&lt;=L$4,SUMIFS(Investors!$P:$P,Investors!$A:$A,$A306,Investors!$G:$G,$B306)-$B$2&gt;K$4),SUMIFS(Investors!$Q:$Q,Investors!$A:$A,$A306,Investors!$G:$G,$B306),0)</f>
        <v>0</v>
      </c>
      <c r="M306" s="4">
        <f>IF(AND(SUMIFS(Investors!$P:$P,Investors!$A:$A,$A306,Investors!$G:$G,$B306)-$B$2&lt;=M$4,SUMIFS(Investors!$P:$P,Investors!$A:$A,$A306,Investors!$G:$G,$B306)-$B$2&gt;L$4),SUMIFS(Investors!$Q:$Q,Investors!$A:$A,$A306,Investors!$G:$G,$B306),0)</f>
        <v>0</v>
      </c>
      <c r="N306" s="4">
        <f>IF(AND(SUMIFS(Investors!$P:$P,Investors!$A:$A,$A306,Investors!$G:$G,$B306)-$B$2&lt;=N$4,SUMIFS(Investors!$P:$P,Investors!$A:$A,$A306,Investors!$G:$G,$B306)-$B$2&gt;M$4),SUMIFS(Investors!$Q:$Q,Investors!$A:$A,$A306,Investors!$G:$G,$B306),0)</f>
        <v>0</v>
      </c>
      <c r="O306" s="4">
        <f>IF(AND(SUMIFS(Investors!$P:$P,Investors!$A:$A,$A306,Investors!$G:$G,$B306)-$B$2&lt;=O$4,SUMIFS(Investors!$P:$P,Investors!$A:$A,$A306,Investors!$G:$G,$B306)-$B$2&gt;N$4),SUMIFS(Investors!$Q:$Q,Investors!$A:$A,$A306,Investors!$G:$G,$B306),0)</f>
        <v>0</v>
      </c>
      <c r="P306" s="4">
        <f>IF(AND(SUMIFS(Investors!$P:$P,Investors!$A:$A,$A306,Investors!$G:$G,$B306)-$B$2&lt;=P$4,SUMIFS(Investors!$P:$P,Investors!$A:$A,$A306,Investors!$G:$G,$B306)-$B$2&gt;O$4),SUMIFS(Investors!$Q:$Q,Investors!$A:$A,$A306,Investors!$G:$G,$B306),0)</f>
        <v>0</v>
      </c>
      <c r="Q306" s="4">
        <f>IF(AND(SUMIFS(Investors!$P:$P,Investors!$A:$A,$A306,Investors!$G:$G,$B306)-$B$2&lt;=Q$4,SUMIFS(Investors!$P:$P,Investors!$A:$A,$A306,Investors!$G:$G,$B306)-$B$2&gt;P$4),SUMIFS(Investors!$Q:$Q,Investors!$A:$A,$A306,Investors!$G:$G,$B306),0)</f>
        <v>0</v>
      </c>
      <c r="R306" s="4">
        <f>IF(AND(SUMIFS(Investors!$P:$P,Investors!$A:$A,$A306,Investors!$G:$G,$B306)-$B$2&lt;=R$4,SUMIFS(Investors!$P:$P,Investors!$A:$A,$A306,Investors!$G:$G,$B306)-$B$2&gt;Q$4),SUMIFS(Investors!$Q:$Q,Investors!$A:$A,$A306,Investors!$G:$G,$B306),0)</f>
        <v>0</v>
      </c>
      <c r="S306" s="4">
        <f>IF(AND(SUMIFS(Investors!$P:$P,Investors!$A:$A,$A306,Investors!$G:$G,$B306)-$B$2&lt;=S$4,SUMIFS(Investors!$P:$P,Investors!$A:$A,$A306,Investors!$G:$G,$B306)-$B$2&gt;R$4),SUMIFS(Investors!$Q:$Q,Investors!$A:$A,$A306,Investors!$G:$G,$B306),0)</f>
        <v>0</v>
      </c>
      <c r="T306" s="4">
        <f>IF(AND(SUMIFS(Investors!$P:$P,Investors!$A:$A,$A306,Investors!$G:$G,$B306)-$B$2&lt;=T$4,SUMIFS(Investors!$P:$P,Investors!$A:$A,$A306,Investors!$G:$G,$B306)-$B$2&gt;S$4),SUMIFS(Investors!$Q:$Q,Investors!$A:$A,$A306,Investors!$G:$G,$B306),0)</f>
        <v>0</v>
      </c>
      <c r="U306" s="4">
        <f>IF(AND(SUMIFS(Investors!$P:$P,Investors!$A:$A,$A306,Investors!$G:$G,$B306)-$B$2&lt;=U$4,SUMIFS(Investors!$P:$P,Investors!$A:$A,$A306,Investors!$G:$G,$B306)-$B$2&gt;T$4),SUMIFS(Investors!$Q:$Q,Investors!$A:$A,$A306,Investors!$G:$G,$B306),0)</f>
        <v>0</v>
      </c>
      <c r="V306" s="4">
        <f>IF(AND(SUMIFS(Investors!$P:$P,Investors!$A:$A,$A306,Investors!$G:$G,$B306)-$B$2&lt;=V$4,SUMIFS(Investors!$P:$P,Investors!$A:$A,$A306,Investors!$G:$G,$B306)-$B$2&gt;U$4),SUMIFS(Investors!$Q:$Q,Investors!$A:$A,$A306,Investors!$G:$G,$B306),0)</f>
        <v>0</v>
      </c>
      <c r="W306" s="4">
        <f>IF(AND(SUMIFS(Investors!$P:$P,Investors!$A:$A,$A306,Investors!$G:$G,$B306)-$B$2&lt;=W$4,SUMIFS(Investors!$P:$P,Investors!$A:$A,$A306,Investors!$G:$G,$B306)-$B$2&gt;V$4),SUMIFS(Investors!$Q:$Q,Investors!$A:$A,$A306,Investors!$G:$G,$B306),0)</f>
        <v>0</v>
      </c>
      <c r="X306" s="4">
        <f>IF(AND(SUMIFS(Investors!$P:$P,Investors!$A:$A,$A306,Investors!$G:$G,$B306)-$B$2&lt;=X$4,SUMIFS(Investors!$P:$P,Investors!$A:$A,$A306,Investors!$G:$G,$B306)-$B$2&gt;W$4),SUMIFS(Investors!$Q:$Q,Investors!$A:$A,$A306,Investors!$G:$G,$B306),0)</f>
        <v>0</v>
      </c>
      <c r="Y306" s="4">
        <f>IF(AND(SUMIFS(Investors!$P:$P,Investors!$A:$A,$A306,Investors!$G:$G,$B306)-$B$2&lt;=Y$4,SUMIFS(Investors!$P:$P,Investors!$A:$A,$A306,Investors!$G:$G,$B306)-$B$2&gt;X$4),SUMIFS(Investors!$Q:$Q,Investors!$A:$A,$A306,Investors!$G:$G,$B306),0)</f>
        <v>0</v>
      </c>
      <c r="Z306" s="4">
        <f>IF(AND(SUMIFS(Investors!$P:$P,Investors!$A:$A,$A306,Investors!$G:$G,$B306)-$B$2&lt;=Z$4,SUMIFS(Investors!$P:$P,Investors!$A:$A,$A306,Investors!$G:$G,$B306)-$B$2&gt;Y$4),SUMIFS(Investors!$Q:$Q,Investors!$A:$A,$A306,Investors!$G:$G,$B306),0)</f>
        <v>0</v>
      </c>
      <c r="AA306" s="4">
        <f>IF(AND(SUMIFS(Investors!$P:$P,Investors!$A:$A,$A306,Investors!$G:$G,$B306)-$B$2&lt;=AA$4,SUMIFS(Investors!$P:$P,Investors!$A:$A,$A306,Investors!$G:$G,$B306)-$B$2&gt;Z$4),SUMIFS(Investors!$Q:$Q,Investors!$A:$A,$A306,Investors!$G:$G,$B306),0)</f>
        <v>0</v>
      </c>
      <c r="AB306" s="4">
        <f>IF(AND(SUMIFS(Investors!$P:$P,Investors!$A:$A,$A306,Investors!$G:$G,$B306)-$B$2&lt;=AB$4,SUMIFS(Investors!$P:$P,Investors!$A:$A,$A306,Investors!$G:$G,$B306)-$B$2&gt;AA$4),SUMIFS(Investors!$Q:$Q,Investors!$A:$A,$A306,Investors!$G:$G,$B306),0)</f>
        <v>0</v>
      </c>
      <c r="AC306" s="4">
        <f>IF(AND(SUMIFS(Investors!$P:$P,Investors!$A:$A,$A306,Investors!$G:$G,$B306)-$B$2&lt;=AC$4,SUMIFS(Investors!$P:$P,Investors!$A:$A,$A306,Investors!$G:$G,$B306)-$B$2&gt;AB$4),SUMIFS(Investors!$Q:$Q,Investors!$A:$A,$A306,Investors!$G:$G,$B306),0)</f>
        <v>0</v>
      </c>
    </row>
    <row r="307" spans="1:29">
      <c r="A307" t="s">
        <v>561</v>
      </c>
      <c r="B307" t="s">
        <v>258</v>
      </c>
      <c r="C307" s="4">
        <f t="shared" si="5"/>
        <v>0</v>
      </c>
      <c r="E307" s="4">
        <f>IF(AND(SUMIFS(Investors!$P:$P,Investors!$A:$A,$A307,Investors!$G:$G,$B307)-$B$2&lt;=E$4,SUMIFS(Investors!$P:$P,Investors!$A:$A,$A307,Investors!$G:$G,$B307)-$B$2&gt;D$4),SUMIFS(Investors!$Q:$Q,Investors!$A:$A,$A307,Investors!$G:$G,$B307),0)</f>
        <v>0</v>
      </c>
      <c r="F307" s="4">
        <f>IF(AND(SUMIFS(Investors!$P:$P,Investors!$A:$A,$A307,Investors!$G:$G,$B307)-$B$2&lt;=F$4,SUMIFS(Investors!$P:$P,Investors!$A:$A,$A307,Investors!$G:$G,$B307)-$B$2&gt;E$4),SUMIFS(Investors!$Q:$Q,Investors!$A:$A,$A307,Investors!$G:$G,$B307),0)</f>
        <v>0</v>
      </c>
      <c r="G307" s="4">
        <f>IF(AND(SUMIFS(Investors!$P:$P,Investors!$A:$A,$A307,Investors!$G:$G,$B307)-$B$2&lt;=G$4,SUMIFS(Investors!$P:$P,Investors!$A:$A,$A307,Investors!$G:$G,$B307)-$B$2&gt;F$4),SUMIFS(Investors!$Q:$Q,Investors!$A:$A,$A307,Investors!$G:$G,$B307),0)</f>
        <v>0</v>
      </c>
      <c r="H307" s="4">
        <f>IF(AND(SUMIFS(Investors!$P:$P,Investors!$A:$A,$A307,Investors!$G:$G,$B307)-$B$2&lt;=H$4,SUMIFS(Investors!$P:$P,Investors!$A:$A,$A307,Investors!$G:$G,$B307)-$B$2&gt;G$4),SUMIFS(Investors!$Q:$Q,Investors!$A:$A,$A307,Investors!$G:$G,$B307),0)</f>
        <v>0</v>
      </c>
      <c r="I307" s="4">
        <f>IF(AND(SUMIFS(Investors!$P:$P,Investors!$A:$A,$A307,Investors!$G:$G,$B307)-$B$2&lt;=I$4,SUMIFS(Investors!$P:$P,Investors!$A:$A,$A307,Investors!$G:$G,$B307)-$B$2&gt;H$4),SUMIFS(Investors!$Q:$Q,Investors!$A:$A,$A307,Investors!$G:$G,$B307),0)</f>
        <v>0</v>
      </c>
      <c r="J307" s="4">
        <f>IF(AND(SUMIFS(Investors!$P:$P,Investors!$A:$A,$A307,Investors!$G:$G,$B307)-$B$2&lt;=J$4,SUMIFS(Investors!$P:$P,Investors!$A:$A,$A307,Investors!$G:$G,$B307)-$B$2&gt;I$4),SUMIFS(Investors!$Q:$Q,Investors!$A:$A,$A307,Investors!$G:$G,$B307),0)</f>
        <v>0</v>
      </c>
      <c r="K307" s="4">
        <f>IF(AND(SUMIFS(Investors!$P:$P,Investors!$A:$A,$A307,Investors!$G:$G,$B307)-$B$2&lt;=K$4,SUMIFS(Investors!$P:$P,Investors!$A:$A,$A307,Investors!$G:$G,$B307)-$B$2&gt;J$4),SUMIFS(Investors!$Q:$Q,Investors!$A:$A,$A307,Investors!$G:$G,$B307),0)</f>
        <v>0</v>
      </c>
      <c r="L307" s="4">
        <f>IF(AND(SUMIFS(Investors!$P:$P,Investors!$A:$A,$A307,Investors!$G:$G,$B307)-$B$2&lt;=L$4,SUMIFS(Investors!$P:$P,Investors!$A:$A,$A307,Investors!$G:$G,$B307)-$B$2&gt;K$4),SUMIFS(Investors!$Q:$Q,Investors!$A:$A,$A307,Investors!$G:$G,$B307),0)</f>
        <v>0</v>
      </c>
      <c r="M307" s="4">
        <f>IF(AND(SUMIFS(Investors!$P:$P,Investors!$A:$A,$A307,Investors!$G:$G,$B307)-$B$2&lt;=M$4,SUMIFS(Investors!$P:$P,Investors!$A:$A,$A307,Investors!$G:$G,$B307)-$B$2&gt;L$4),SUMIFS(Investors!$Q:$Q,Investors!$A:$A,$A307,Investors!$G:$G,$B307),0)</f>
        <v>0</v>
      </c>
      <c r="N307" s="4">
        <f>IF(AND(SUMIFS(Investors!$P:$P,Investors!$A:$A,$A307,Investors!$G:$G,$B307)-$B$2&lt;=N$4,SUMIFS(Investors!$P:$P,Investors!$A:$A,$A307,Investors!$G:$G,$B307)-$B$2&gt;M$4),SUMIFS(Investors!$Q:$Q,Investors!$A:$A,$A307,Investors!$G:$G,$B307),0)</f>
        <v>0</v>
      </c>
      <c r="O307" s="4">
        <f>IF(AND(SUMIFS(Investors!$P:$P,Investors!$A:$A,$A307,Investors!$G:$G,$B307)-$B$2&lt;=O$4,SUMIFS(Investors!$P:$P,Investors!$A:$A,$A307,Investors!$G:$G,$B307)-$B$2&gt;N$4),SUMIFS(Investors!$Q:$Q,Investors!$A:$A,$A307,Investors!$G:$G,$B307),0)</f>
        <v>0</v>
      </c>
      <c r="P307" s="4">
        <f>IF(AND(SUMIFS(Investors!$P:$P,Investors!$A:$A,$A307,Investors!$G:$G,$B307)-$B$2&lt;=P$4,SUMIFS(Investors!$P:$P,Investors!$A:$A,$A307,Investors!$G:$G,$B307)-$B$2&gt;O$4),SUMIFS(Investors!$Q:$Q,Investors!$A:$A,$A307,Investors!$G:$G,$B307),0)</f>
        <v>0</v>
      </c>
      <c r="Q307" s="4">
        <f>IF(AND(SUMIFS(Investors!$P:$P,Investors!$A:$A,$A307,Investors!$G:$G,$B307)-$B$2&lt;=Q$4,SUMIFS(Investors!$P:$P,Investors!$A:$A,$A307,Investors!$G:$G,$B307)-$B$2&gt;P$4),SUMIFS(Investors!$Q:$Q,Investors!$A:$A,$A307,Investors!$G:$G,$B307),0)</f>
        <v>0</v>
      </c>
      <c r="R307" s="4">
        <f>IF(AND(SUMIFS(Investors!$P:$P,Investors!$A:$A,$A307,Investors!$G:$G,$B307)-$B$2&lt;=R$4,SUMIFS(Investors!$P:$P,Investors!$A:$A,$A307,Investors!$G:$G,$B307)-$B$2&gt;Q$4),SUMIFS(Investors!$Q:$Q,Investors!$A:$A,$A307,Investors!$G:$G,$B307),0)</f>
        <v>0</v>
      </c>
      <c r="S307" s="4">
        <f>IF(AND(SUMIFS(Investors!$P:$P,Investors!$A:$A,$A307,Investors!$G:$G,$B307)-$B$2&lt;=S$4,SUMIFS(Investors!$P:$P,Investors!$A:$A,$A307,Investors!$G:$G,$B307)-$B$2&gt;R$4),SUMIFS(Investors!$Q:$Q,Investors!$A:$A,$A307,Investors!$G:$G,$B307),0)</f>
        <v>0</v>
      </c>
      <c r="T307" s="4">
        <f>IF(AND(SUMIFS(Investors!$P:$P,Investors!$A:$A,$A307,Investors!$G:$G,$B307)-$B$2&lt;=T$4,SUMIFS(Investors!$P:$P,Investors!$A:$A,$A307,Investors!$G:$G,$B307)-$B$2&gt;S$4),SUMIFS(Investors!$Q:$Q,Investors!$A:$A,$A307,Investors!$G:$G,$B307),0)</f>
        <v>0</v>
      </c>
      <c r="U307" s="4">
        <f>IF(AND(SUMIFS(Investors!$P:$P,Investors!$A:$A,$A307,Investors!$G:$G,$B307)-$B$2&lt;=U$4,SUMIFS(Investors!$P:$P,Investors!$A:$A,$A307,Investors!$G:$G,$B307)-$B$2&gt;T$4),SUMIFS(Investors!$Q:$Q,Investors!$A:$A,$A307,Investors!$G:$G,$B307),0)</f>
        <v>0</v>
      </c>
      <c r="V307" s="4">
        <f>IF(AND(SUMIFS(Investors!$P:$P,Investors!$A:$A,$A307,Investors!$G:$G,$B307)-$B$2&lt;=V$4,SUMIFS(Investors!$P:$P,Investors!$A:$A,$A307,Investors!$G:$G,$B307)-$B$2&gt;U$4),SUMIFS(Investors!$Q:$Q,Investors!$A:$A,$A307,Investors!$G:$G,$B307),0)</f>
        <v>0</v>
      </c>
      <c r="W307" s="4">
        <f>IF(AND(SUMIFS(Investors!$P:$P,Investors!$A:$A,$A307,Investors!$G:$G,$B307)-$B$2&lt;=W$4,SUMIFS(Investors!$P:$P,Investors!$A:$A,$A307,Investors!$G:$G,$B307)-$B$2&gt;V$4),SUMIFS(Investors!$Q:$Q,Investors!$A:$A,$A307,Investors!$G:$G,$B307),0)</f>
        <v>0</v>
      </c>
      <c r="X307" s="4">
        <f>IF(AND(SUMIFS(Investors!$P:$P,Investors!$A:$A,$A307,Investors!$G:$G,$B307)-$B$2&lt;=X$4,SUMIFS(Investors!$P:$P,Investors!$A:$A,$A307,Investors!$G:$G,$B307)-$B$2&gt;W$4),SUMIFS(Investors!$Q:$Q,Investors!$A:$A,$A307,Investors!$G:$G,$B307),0)</f>
        <v>0</v>
      </c>
      <c r="Y307" s="4">
        <f>IF(AND(SUMIFS(Investors!$P:$P,Investors!$A:$A,$A307,Investors!$G:$G,$B307)-$B$2&lt;=Y$4,SUMIFS(Investors!$P:$P,Investors!$A:$A,$A307,Investors!$G:$G,$B307)-$B$2&gt;X$4),SUMIFS(Investors!$Q:$Q,Investors!$A:$A,$A307,Investors!$G:$G,$B307),0)</f>
        <v>0</v>
      </c>
      <c r="Z307" s="4">
        <f>IF(AND(SUMIFS(Investors!$P:$P,Investors!$A:$A,$A307,Investors!$G:$G,$B307)-$B$2&lt;=Z$4,SUMIFS(Investors!$P:$P,Investors!$A:$A,$A307,Investors!$G:$G,$B307)-$B$2&gt;Y$4),SUMIFS(Investors!$Q:$Q,Investors!$A:$A,$A307,Investors!$G:$G,$B307),0)</f>
        <v>0</v>
      </c>
      <c r="AA307" s="4">
        <f>IF(AND(SUMIFS(Investors!$P:$P,Investors!$A:$A,$A307,Investors!$G:$G,$B307)-$B$2&lt;=AA$4,SUMIFS(Investors!$P:$P,Investors!$A:$A,$A307,Investors!$G:$G,$B307)-$B$2&gt;Z$4),SUMIFS(Investors!$Q:$Q,Investors!$A:$A,$A307,Investors!$G:$G,$B307),0)</f>
        <v>0</v>
      </c>
      <c r="AB307" s="4">
        <f>IF(AND(SUMIFS(Investors!$P:$P,Investors!$A:$A,$A307,Investors!$G:$G,$B307)-$B$2&lt;=AB$4,SUMIFS(Investors!$P:$P,Investors!$A:$A,$A307,Investors!$G:$G,$B307)-$B$2&gt;AA$4),SUMIFS(Investors!$Q:$Q,Investors!$A:$A,$A307,Investors!$G:$G,$B307),0)</f>
        <v>0</v>
      </c>
      <c r="AC307" s="4">
        <f>IF(AND(SUMIFS(Investors!$P:$P,Investors!$A:$A,$A307,Investors!$G:$G,$B307)-$B$2&lt;=AC$4,SUMIFS(Investors!$P:$P,Investors!$A:$A,$A307,Investors!$G:$G,$B307)-$B$2&gt;AB$4),SUMIFS(Investors!$Q:$Q,Investors!$A:$A,$A307,Investors!$G:$G,$B307),0)</f>
        <v>0</v>
      </c>
    </row>
    <row r="308" spans="1:29">
      <c r="A308" t="s">
        <v>564</v>
      </c>
      <c r="B308" t="s">
        <v>32</v>
      </c>
      <c r="C308" s="4">
        <f t="shared" si="5"/>
        <v>0</v>
      </c>
      <c r="E308" s="4">
        <f>IF(AND(SUMIFS(Investors!$P:$P,Investors!$A:$A,$A308,Investors!$G:$G,$B308)-$B$2&lt;=E$4,SUMIFS(Investors!$P:$P,Investors!$A:$A,$A308,Investors!$G:$G,$B308)-$B$2&gt;D$4),SUMIFS(Investors!$Q:$Q,Investors!$A:$A,$A308,Investors!$G:$G,$B308),0)</f>
        <v>0</v>
      </c>
      <c r="F308" s="4">
        <f>IF(AND(SUMIFS(Investors!$P:$P,Investors!$A:$A,$A308,Investors!$G:$G,$B308)-$B$2&lt;=F$4,SUMIFS(Investors!$P:$P,Investors!$A:$A,$A308,Investors!$G:$G,$B308)-$B$2&gt;E$4),SUMIFS(Investors!$Q:$Q,Investors!$A:$A,$A308,Investors!$G:$G,$B308),0)</f>
        <v>0</v>
      </c>
      <c r="G308" s="4">
        <f>IF(AND(SUMIFS(Investors!$P:$P,Investors!$A:$A,$A308,Investors!$G:$G,$B308)-$B$2&lt;=G$4,SUMIFS(Investors!$P:$P,Investors!$A:$A,$A308,Investors!$G:$G,$B308)-$B$2&gt;F$4),SUMIFS(Investors!$Q:$Q,Investors!$A:$A,$A308,Investors!$G:$G,$B308),0)</f>
        <v>0</v>
      </c>
      <c r="H308" s="4">
        <f>IF(AND(SUMIFS(Investors!$P:$P,Investors!$A:$A,$A308,Investors!$G:$G,$B308)-$B$2&lt;=H$4,SUMIFS(Investors!$P:$P,Investors!$A:$A,$A308,Investors!$G:$G,$B308)-$B$2&gt;G$4),SUMIFS(Investors!$Q:$Q,Investors!$A:$A,$A308,Investors!$G:$G,$B308),0)</f>
        <v>0</v>
      </c>
      <c r="I308" s="4">
        <f>IF(AND(SUMIFS(Investors!$P:$P,Investors!$A:$A,$A308,Investors!$G:$G,$B308)-$B$2&lt;=I$4,SUMIFS(Investors!$P:$P,Investors!$A:$A,$A308,Investors!$G:$G,$B308)-$B$2&gt;H$4),SUMIFS(Investors!$Q:$Q,Investors!$A:$A,$A308,Investors!$G:$G,$B308),0)</f>
        <v>0</v>
      </c>
      <c r="J308" s="4">
        <f>IF(AND(SUMIFS(Investors!$P:$P,Investors!$A:$A,$A308,Investors!$G:$G,$B308)-$B$2&lt;=J$4,SUMIFS(Investors!$P:$P,Investors!$A:$A,$A308,Investors!$G:$G,$B308)-$B$2&gt;I$4),SUMIFS(Investors!$Q:$Q,Investors!$A:$A,$A308,Investors!$G:$G,$B308),0)</f>
        <v>0</v>
      </c>
      <c r="K308" s="4">
        <f>IF(AND(SUMIFS(Investors!$P:$P,Investors!$A:$A,$A308,Investors!$G:$G,$B308)-$B$2&lt;=K$4,SUMIFS(Investors!$P:$P,Investors!$A:$A,$A308,Investors!$G:$G,$B308)-$B$2&gt;J$4),SUMIFS(Investors!$Q:$Q,Investors!$A:$A,$A308,Investors!$G:$G,$B308),0)</f>
        <v>0</v>
      </c>
      <c r="L308" s="4">
        <f>IF(AND(SUMIFS(Investors!$P:$P,Investors!$A:$A,$A308,Investors!$G:$G,$B308)-$B$2&lt;=L$4,SUMIFS(Investors!$P:$P,Investors!$A:$A,$A308,Investors!$G:$G,$B308)-$B$2&gt;K$4),SUMIFS(Investors!$Q:$Q,Investors!$A:$A,$A308,Investors!$G:$G,$B308),0)</f>
        <v>0</v>
      </c>
      <c r="M308" s="4">
        <f>IF(AND(SUMIFS(Investors!$P:$P,Investors!$A:$A,$A308,Investors!$G:$G,$B308)-$B$2&lt;=M$4,SUMIFS(Investors!$P:$P,Investors!$A:$A,$A308,Investors!$G:$G,$B308)-$B$2&gt;L$4),SUMIFS(Investors!$Q:$Q,Investors!$A:$A,$A308,Investors!$G:$G,$B308),0)</f>
        <v>0</v>
      </c>
      <c r="N308" s="4">
        <f>IF(AND(SUMIFS(Investors!$P:$P,Investors!$A:$A,$A308,Investors!$G:$G,$B308)-$B$2&lt;=N$4,SUMIFS(Investors!$P:$P,Investors!$A:$A,$A308,Investors!$G:$G,$B308)-$B$2&gt;M$4),SUMIFS(Investors!$Q:$Q,Investors!$A:$A,$A308,Investors!$G:$G,$B308),0)</f>
        <v>0</v>
      </c>
      <c r="O308" s="4">
        <f>IF(AND(SUMIFS(Investors!$P:$P,Investors!$A:$A,$A308,Investors!$G:$G,$B308)-$B$2&lt;=O$4,SUMIFS(Investors!$P:$P,Investors!$A:$A,$A308,Investors!$G:$G,$B308)-$B$2&gt;N$4),SUMIFS(Investors!$Q:$Q,Investors!$A:$A,$A308,Investors!$G:$G,$B308),0)</f>
        <v>0</v>
      </c>
      <c r="P308" s="4">
        <f>IF(AND(SUMIFS(Investors!$P:$P,Investors!$A:$A,$A308,Investors!$G:$G,$B308)-$B$2&lt;=P$4,SUMIFS(Investors!$P:$P,Investors!$A:$A,$A308,Investors!$G:$G,$B308)-$B$2&gt;O$4),SUMIFS(Investors!$Q:$Q,Investors!$A:$A,$A308,Investors!$G:$G,$B308),0)</f>
        <v>0</v>
      </c>
      <c r="Q308" s="4">
        <f>IF(AND(SUMIFS(Investors!$P:$P,Investors!$A:$A,$A308,Investors!$G:$G,$B308)-$B$2&lt;=Q$4,SUMIFS(Investors!$P:$P,Investors!$A:$A,$A308,Investors!$G:$G,$B308)-$B$2&gt;P$4),SUMIFS(Investors!$Q:$Q,Investors!$A:$A,$A308,Investors!$G:$G,$B308),0)</f>
        <v>0</v>
      </c>
      <c r="R308" s="4">
        <f>IF(AND(SUMIFS(Investors!$P:$P,Investors!$A:$A,$A308,Investors!$G:$G,$B308)-$B$2&lt;=R$4,SUMIFS(Investors!$P:$P,Investors!$A:$A,$A308,Investors!$G:$G,$B308)-$B$2&gt;Q$4),SUMIFS(Investors!$Q:$Q,Investors!$A:$A,$A308,Investors!$G:$G,$B308),0)</f>
        <v>0</v>
      </c>
      <c r="S308" s="4">
        <f>IF(AND(SUMIFS(Investors!$P:$P,Investors!$A:$A,$A308,Investors!$G:$G,$B308)-$B$2&lt;=S$4,SUMIFS(Investors!$P:$P,Investors!$A:$A,$A308,Investors!$G:$G,$B308)-$B$2&gt;R$4),SUMIFS(Investors!$Q:$Q,Investors!$A:$A,$A308,Investors!$G:$G,$B308),0)</f>
        <v>0</v>
      </c>
      <c r="T308" s="4">
        <f>IF(AND(SUMIFS(Investors!$P:$P,Investors!$A:$A,$A308,Investors!$G:$G,$B308)-$B$2&lt;=T$4,SUMIFS(Investors!$P:$P,Investors!$A:$A,$A308,Investors!$G:$G,$B308)-$B$2&gt;S$4),SUMIFS(Investors!$Q:$Q,Investors!$A:$A,$A308,Investors!$G:$G,$B308),0)</f>
        <v>0</v>
      </c>
      <c r="U308" s="4">
        <f>IF(AND(SUMIFS(Investors!$P:$P,Investors!$A:$A,$A308,Investors!$G:$G,$B308)-$B$2&lt;=U$4,SUMIFS(Investors!$P:$P,Investors!$A:$A,$A308,Investors!$G:$G,$B308)-$B$2&gt;T$4),SUMIFS(Investors!$Q:$Q,Investors!$A:$A,$A308,Investors!$G:$G,$B308),0)</f>
        <v>0</v>
      </c>
      <c r="V308" s="4">
        <f>IF(AND(SUMIFS(Investors!$P:$P,Investors!$A:$A,$A308,Investors!$G:$G,$B308)-$B$2&lt;=V$4,SUMIFS(Investors!$P:$P,Investors!$A:$A,$A308,Investors!$G:$G,$B308)-$B$2&gt;U$4),SUMIFS(Investors!$Q:$Q,Investors!$A:$A,$A308,Investors!$G:$G,$B308),0)</f>
        <v>0</v>
      </c>
      <c r="W308" s="4">
        <f>IF(AND(SUMIFS(Investors!$P:$P,Investors!$A:$A,$A308,Investors!$G:$G,$B308)-$B$2&lt;=W$4,SUMIFS(Investors!$P:$P,Investors!$A:$A,$A308,Investors!$G:$G,$B308)-$B$2&gt;V$4),SUMIFS(Investors!$Q:$Q,Investors!$A:$A,$A308,Investors!$G:$G,$B308),0)</f>
        <v>0</v>
      </c>
      <c r="X308" s="4">
        <f>IF(AND(SUMIFS(Investors!$P:$P,Investors!$A:$A,$A308,Investors!$G:$G,$B308)-$B$2&lt;=X$4,SUMIFS(Investors!$P:$P,Investors!$A:$A,$A308,Investors!$G:$G,$B308)-$B$2&gt;W$4),SUMIFS(Investors!$Q:$Q,Investors!$A:$A,$A308,Investors!$G:$G,$B308),0)</f>
        <v>0</v>
      </c>
      <c r="Y308" s="4">
        <f>IF(AND(SUMIFS(Investors!$P:$P,Investors!$A:$A,$A308,Investors!$G:$G,$B308)-$B$2&lt;=Y$4,SUMIFS(Investors!$P:$P,Investors!$A:$A,$A308,Investors!$G:$G,$B308)-$B$2&gt;X$4),SUMIFS(Investors!$Q:$Q,Investors!$A:$A,$A308,Investors!$G:$G,$B308),0)</f>
        <v>0</v>
      </c>
      <c r="Z308" s="4">
        <f>IF(AND(SUMIFS(Investors!$P:$P,Investors!$A:$A,$A308,Investors!$G:$G,$B308)-$B$2&lt;=Z$4,SUMIFS(Investors!$P:$P,Investors!$A:$A,$A308,Investors!$G:$G,$B308)-$B$2&gt;Y$4),SUMIFS(Investors!$Q:$Q,Investors!$A:$A,$A308,Investors!$G:$G,$B308),0)</f>
        <v>0</v>
      </c>
      <c r="AA308" s="4">
        <f>IF(AND(SUMIFS(Investors!$P:$P,Investors!$A:$A,$A308,Investors!$G:$G,$B308)-$B$2&lt;=AA$4,SUMIFS(Investors!$P:$P,Investors!$A:$A,$A308,Investors!$G:$G,$B308)-$B$2&gt;Z$4),SUMIFS(Investors!$Q:$Q,Investors!$A:$A,$A308,Investors!$G:$G,$B308),0)</f>
        <v>0</v>
      </c>
      <c r="AB308" s="4">
        <f>IF(AND(SUMIFS(Investors!$P:$P,Investors!$A:$A,$A308,Investors!$G:$G,$B308)-$B$2&lt;=AB$4,SUMIFS(Investors!$P:$P,Investors!$A:$A,$A308,Investors!$G:$G,$B308)-$B$2&gt;AA$4),SUMIFS(Investors!$Q:$Q,Investors!$A:$A,$A308,Investors!$G:$G,$B308),0)</f>
        <v>0</v>
      </c>
      <c r="AC308" s="4">
        <f>IF(AND(SUMIFS(Investors!$P:$P,Investors!$A:$A,$A308,Investors!$G:$G,$B308)-$B$2&lt;=AC$4,SUMIFS(Investors!$P:$P,Investors!$A:$A,$A308,Investors!$G:$G,$B308)-$B$2&gt;AB$4),SUMIFS(Investors!$Q:$Q,Investors!$A:$A,$A308,Investors!$G:$G,$B308),0)</f>
        <v>0</v>
      </c>
    </row>
    <row r="309" spans="1:29">
      <c r="A309" t="s">
        <v>564</v>
      </c>
      <c r="B309" t="s">
        <v>62</v>
      </c>
      <c r="C309" s="4">
        <f t="shared" si="5"/>
        <v>0</v>
      </c>
      <c r="E309" s="4">
        <f>IF(AND(SUMIFS(Investors!$P:$P,Investors!$A:$A,$A309,Investors!$G:$G,$B309)-$B$2&lt;=E$4,SUMIFS(Investors!$P:$P,Investors!$A:$A,$A309,Investors!$G:$G,$B309)-$B$2&gt;D$4),SUMIFS(Investors!$Q:$Q,Investors!$A:$A,$A309,Investors!$G:$G,$B309),0)</f>
        <v>0</v>
      </c>
      <c r="F309" s="4">
        <f>IF(AND(SUMIFS(Investors!$P:$P,Investors!$A:$A,$A309,Investors!$G:$G,$B309)-$B$2&lt;=F$4,SUMIFS(Investors!$P:$P,Investors!$A:$A,$A309,Investors!$G:$G,$B309)-$B$2&gt;E$4),SUMIFS(Investors!$Q:$Q,Investors!$A:$A,$A309,Investors!$G:$G,$B309),0)</f>
        <v>0</v>
      </c>
      <c r="G309" s="4">
        <f>IF(AND(SUMIFS(Investors!$P:$P,Investors!$A:$A,$A309,Investors!$G:$G,$B309)-$B$2&lt;=G$4,SUMIFS(Investors!$P:$P,Investors!$A:$A,$A309,Investors!$G:$G,$B309)-$B$2&gt;F$4),SUMIFS(Investors!$Q:$Q,Investors!$A:$A,$A309,Investors!$G:$G,$B309),0)</f>
        <v>0</v>
      </c>
      <c r="H309" s="4">
        <f>IF(AND(SUMIFS(Investors!$P:$P,Investors!$A:$A,$A309,Investors!$G:$G,$B309)-$B$2&lt;=H$4,SUMIFS(Investors!$P:$P,Investors!$A:$A,$A309,Investors!$G:$G,$B309)-$B$2&gt;G$4),SUMIFS(Investors!$Q:$Q,Investors!$A:$A,$A309,Investors!$G:$G,$B309),0)</f>
        <v>0</v>
      </c>
      <c r="I309" s="4">
        <f>IF(AND(SUMIFS(Investors!$P:$P,Investors!$A:$A,$A309,Investors!$G:$G,$B309)-$B$2&lt;=I$4,SUMIFS(Investors!$P:$P,Investors!$A:$A,$A309,Investors!$G:$G,$B309)-$B$2&gt;H$4),SUMIFS(Investors!$Q:$Q,Investors!$A:$A,$A309,Investors!$G:$G,$B309),0)</f>
        <v>0</v>
      </c>
      <c r="J309" s="4">
        <f>IF(AND(SUMIFS(Investors!$P:$P,Investors!$A:$A,$A309,Investors!$G:$G,$B309)-$B$2&lt;=J$4,SUMIFS(Investors!$P:$P,Investors!$A:$A,$A309,Investors!$G:$G,$B309)-$B$2&gt;I$4),SUMIFS(Investors!$Q:$Q,Investors!$A:$A,$A309,Investors!$G:$G,$B309),0)</f>
        <v>0</v>
      </c>
      <c r="K309" s="4">
        <f>IF(AND(SUMIFS(Investors!$P:$P,Investors!$A:$A,$A309,Investors!$G:$G,$B309)-$B$2&lt;=K$4,SUMIFS(Investors!$P:$P,Investors!$A:$A,$A309,Investors!$G:$G,$B309)-$B$2&gt;J$4),SUMIFS(Investors!$Q:$Q,Investors!$A:$A,$A309,Investors!$G:$G,$B309),0)</f>
        <v>0</v>
      </c>
      <c r="L309" s="4">
        <f>IF(AND(SUMIFS(Investors!$P:$P,Investors!$A:$A,$A309,Investors!$G:$G,$B309)-$B$2&lt;=L$4,SUMIFS(Investors!$P:$P,Investors!$A:$A,$A309,Investors!$G:$G,$B309)-$B$2&gt;K$4),SUMIFS(Investors!$Q:$Q,Investors!$A:$A,$A309,Investors!$G:$G,$B309),0)</f>
        <v>0</v>
      </c>
      <c r="M309" s="4">
        <f>IF(AND(SUMIFS(Investors!$P:$P,Investors!$A:$A,$A309,Investors!$G:$G,$B309)-$B$2&lt;=M$4,SUMIFS(Investors!$P:$P,Investors!$A:$A,$A309,Investors!$G:$G,$B309)-$B$2&gt;L$4),SUMIFS(Investors!$Q:$Q,Investors!$A:$A,$A309,Investors!$G:$G,$B309),0)</f>
        <v>0</v>
      </c>
      <c r="N309" s="4">
        <f>IF(AND(SUMIFS(Investors!$P:$P,Investors!$A:$A,$A309,Investors!$G:$G,$B309)-$B$2&lt;=N$4,SUMIFS(Investors!$P:$P,Investors!$A:$A,$A309,Investors!$G:$G,$B309)-$B$2&gt;M$4),SUMIFS(Investors!$Q:$Q,Investors!$A:$A,$A309,Investors!$G:$G,$B309),0)</f>
        <v>0</v>
      </c>
      <c r="O309" s="4">
        <f>IF(AND(SUMIFS(Investors!$P:$P,Investors!$A:$A,$A309,Investors!$G:$G,$B309)-$B$2&lt;=O$4,SUMIFS(Investors!$P:$P,Investors!$A:$A,$A309,Investors!$G:$G,$B309)-$B$2&gt;N$4),SUMIFS(Investors!$Q:$Q,Investors!$A:$A,$A309,Investors!$G:$G,$B309),0)</f>
        <v>0</v>
      </c>
      <c r="P309" s="4">
        <f>IF(AND(SUMIFS(Investors!$P:$P,Investors!$A:$A,$A309,Investors!$G:$G,$B309)-$B$2&lt;=P$4,SUMIFS(Investors!$P:$P,Investors!$A:$A,$A309,Investors!$G:$G,$B309)-$B$2&gt;O$4),SUMIFS(Investors!$Q:$Q,Investors!$A:$A,$A309,Investors!$G:$G,$B309),0)</f>
        <v>0</v>
      </c>
      <c r="Q309" s="4">
        <f>IF(AND(SUMIFS(Investors!$P:$P,Investors!$A:$A,$A309,Investors!$G:$G,$B309)-$B$2&lt;=Q$4,SUMIFS(Investors!$P:$P,Investors!$A:$A,$A309,Investors!$G:$G,$B309)-$B$2&gt;P$4),SUMIFS(Investors!$Q:$Q,Investors!$A:$A,$A309,Investors!$G:$G,$B309),0)</f>
        <v>0</v>
      </c>
      <c r="R309" s="4">
        <f>IF(AND(SUMIFS(Investors!$P:$P,Investors!$A:$A,$A309,Investors!$G:$G,$B309)-$B$2&lt;=R$4,SUMIFS(Investors!$P:$P,Investors!$A:$A,$A309,Investors!$G:$G,$B309)-$B$2&gt;Q$4),SUMIFS(Investors!$Q:$Q,Investors!$A:$A,$A309,Investors!$G:$G,$B309),0)</f>
        <v>0</v>
      </c>
      <c r="S309" s="4">
        <f>IF(AND(SUMIFS(Investors!$P:$P,Investors!$A:$A,$A309,Investors!$G:$G,$B309)-$B$2&lt;=S$4,SUMIFS(Investors!$P:$P,Investors!$A:$A,$A309,Investors!$G:$G,$B309)-$B$2&gt;R$4),SUMIFS(Investors!$Q:$Q,Investors!$A:$A,$A309,Investors!$G:$G,$B309),0)</f>
        <v>0</v>
      </c>
      <c r="T309" s="4">
        <f>IF(AND(SUMIFS(Investors!$P:$P,Investors!$A:$A,$A309,Investors!$G:$G,$B309)-$B$2&lt;=T$4,SUMIFS(Investors!$P:$P,Investors!$A:$A,$A309,Investors!$G:$G,$B309)-$B$2&gt;S$4),SUMIFS(Investors!$Q:$Q,Investors!$A:$A,$A309,Investors!$G:$G,$B309),0)</f>
        <v>0</v>
      </c>
      <c r="U309" s="4">
        <f>IF(AND(SUMIFS(Investors!$P:$P,Investors!$A:$A,$A309,Investors!$G:$G,$B309)-$B$2&lt;=U$4,SUMIFS(Investors!$P:$P,Investors!$A:$A,$A309,Investors!$G:$G,$B309)-$B$2&gt;T$4),SUMIFS(Investors!$Q:$Q,Investors!$A:$A,$A309,Investors!$G:$G,$B309),0)</f>
        <v>0</v>
      </c>
      <c r="V309" s="4">
        <f>IF(AND(SUMIFS(Investors!$P:$P,Investors!$A:$A,$A309,Investors!$G:$G,$B309)-$B$2&lt;=V$4,SUMIFS(Investors!$P:$P,Investors!$A:$A,$A309,Investors!$G:$G,$B309)-$B$2&gt;U$4),SUMIFS(Investors!$Q:$Q,Investors!$A:$A,$A309,Investors!$G:$G,$B309),0)</f>
        <v>0</v>
      </c>
      <c r="W309" s="4">
        <f>IF(AND(SUMIFS(Investors!$P:$P,Investors!$A:$A,$A309,Investors!$G:$G,$B309)-$B$2&lt;=W$4,SUMIFS(Investors!$P:$P,Investors!$A:$A,$A309,Investors!$G:$G,$B309)-$B$2&gt;V$4),SUMIFS(Investors!$Q:$Q,Investors!$A:$A,$A309,Investors!$G:$G,$B309),0)</f>
        <v>0</v>
      </c>
      <c r="X309" s="4">
        <f>IF(AND(SUMIFS(Investors!$P:$P,Investors!$A:$A,$A309,Investors!$G:$G,$B309)-$B$2&lt;=X$4,SUMIFS(Investors!$P:$P,Investors!$A:$A,$A309,Investors!$G:$G,$B309)-$B$2&gt;W$4),SUMIFS(Investors!$Q:$Q,Investors!$A:$A,$A309,Investors!$G:$G,$B309),0)</f>
        <v>0</v>
      </c>
      <c r="Y309" s="4">
        <f>IF(AND(SUMIFS(Investors!$P:$P,Investors!$A:$A,$A309,Investors!$G:$G,$B309)-$B$2&lt;=Y$4,SUMIFS(Investors!$P:$P,Investors!$A:$A,$A309,Investors!$G:$G,$B309)-$B$2&gt;X$4),SUMIFS(Investors!$Q:$Q,Investors!$A:$A,$A309,Investors!$G:$G,$B309),0)</f>
        <v>0</v>
      </c>
      <c r="Z309" s="4">
        <f>IF(AND(SUMIFS(Investors!$P:$P,Investors!$A:$A,$A309,Investors!$G:$G,$B309)-$B$2&lt;=Z$4,SUMIFS(Investors!$P:$P,Investors!$A:$A,$A309,Investors!$G:$G,$B309)-$B$2&gt;Y$4),SUMIFS(Investors!$Q:$Q,Investors!$A:$A,$A309,Investors!$G:$G,$B309),0)</f>
        <v>0</v>
      </c>
      <c r="AA309" s="4">
        <f>IF(AND(SUMIFS(Investors!$P:$P,Investors!$A:$A,$A309,Investors!$G:$G,$B309)-$B$2&lt;=AA$4,SUMIFS(Investors!$P:$P,Investors!$A:$A,$A309,Investors!$G:$G,$B309)-$B$2&gt;Z$4),SUMIFS(Investors!$Q:$Q,Investors!$A:$A,$A309,Investors!$G:$G,$B309),0)</f>
        <v>0</v>
      </c>
      <c r="AB309" s="4">
        <f>IF(AND(SUMIFS(Investors!$P:$P,Investors!$A:$A,$A309,Investors!$G:$G,$B309)-$B$2&lt;=AB$4,SUMIFS(Investors!$P:$P,Investors!$A:$A,$A309,Investors!$G:$G,$B309)-$B$2&gt;AA$4),SUMIFS(Investors!$Q:$Q,Investors!$A:$A,$A309,Investors!$G:$G,$B309),0)</f>
        <v>0</v>
      </c>
      <c r="AC309" s="4">
        <f>IF(AND(SUMIFS(Investors!$P:$P,Investors!$A:$A,$A309,Investors!$G:$G,$B309)-$B$2&lt;=AC$4,SUMIFS(Investors!$P:$P,Investors!$A:$A,$A309,Investors!$G:$G,$B309)-$B$2&gt;AB$4),SUMIFS(Investors!$Q:$Q,Investors!$A:$A,$A309,Investors!$G:$G,$B309),0)</f>
        <v>0</v>
      </c>
    </row>
    <row r="310" spans="1:29">
      <c r="A310" t="s">
        <v>564</v>
      </c>
      <c r="B310" t="s">
        <v>200</v>
      </c>
      <c r="C310" s="4">
        <f t="shared" si="5"/>
        <v>878922.97131835611</v>
      </c>
      <c r="E310" s="4">
        <f>IF(AND(SUMIFS(Investors!$P:$P,Investors!$A:$A,$A310,Investors!$G:$G,$B310)-$B$2&lt;=E$4,SUMIFS(Investors!$P:$P,Investors!$A:$A,$A310,Investors!$G:$G,$B310)-$B$2&gt;D$4),SUMIFS(Investors!$Q:$Q,Investors!$A:$A,$A310,Investors!$G:$G,$B310),0)</f>
        <v>0</v>
      </c>
      <c r="F310" s="4">
        <f>IF(AND(SUMIFS(Investors!$P:$P,Investors!$A:$A,$A310,Investors!$G:$G,$B310)-$B$2&lt;=F$4,SUMIFS(Investors!$P:$P,Investors!$A:$A,$A310,Investors!$G:$G,$B310)-$B$2&gt;E$4),SUMIFS(Investors!$Q:$Q,Investors!$A:$A,$A310,Investors!$G:$G,$B310),0)</f>
        <v>0</v>
      </c>
      <c r="G310" s="4">
        <f>IF(AND(SUMIFS(Investors!$P:$P,Investors!$A:$A,$A310,Investors!$G:$G,$B310)-$B$2&lt;=G$4,SUMIFS(Investors!$P:$P,Investors!$A:$A,$A310,Investors!$G:$G,$B310)-$B$2&gt;F$4),SUMIFS(Investors!$Q:$Q,Investors!$A:$A,$A310,Investors!$G:$G,$B310),0)</f>
        <v>0</v>
      </c>
      <c r="H310" s="4">
        <f>IF(AND(SUMIFS(Investors!$P:$P,Investors!$A:$A,$A310,Investors!$G:$G,$B310)-$B$2&lt;=H$4,SUMIFS(Investors!$P:$P,Investors!$A:$A,$A310,Investors!$G:$G,$B310)-$B$2&gt;G$4),SUMIFS(Investors!$Q:$Q,Investors!$A:$A,$A310,Investors!$G:$G,$B310),0)</f>
        <v>0</v>
      </c>
      <c r="I310" s="4">
        <f>IF(AND(SUMIFS(Investors!$P:$P,Investors!$A:$A,$A310,Investors!$G:$G,$B310)-$B$2&lt;=I$4,SUMIFS(Investors!$P:$P,Investors!$A:$A,$A310,Investors!$G:$G,$B310)-$B$2&gt;H$4),SUMIFS(Investors!$Q:$Q,Investors!$A:$A,$A310,Investors!$G:$G,$B310),0)</f>
        <v>0</v>
      </c>
      <c r="J310" s="4">
        <f>IF(AND(SUMIFS(Investors!$P:$P,Investors!$A:$A,$A310,Investors!$G:$G,$B310)-$B$2&lt;=J$4,SUMIFS(Investors!$P:$P,Investors!$A:$A,$A310,Investors!$G:$G,$B310)-$B$2&gt;I$4),SUMIFS(Investors!$Q:$Q,Investors!$A:$A,$A310,Investors!$G:$G,$B310),0)</f>
        <v>0</v>
      </c>
      <c r="K310" s="4">
        <f>IF(AND(SUMIFS(Investors!$P:$P,Investors!$A:$A,$A310,Investors!$G:$G,$B310)-$B$2&lt;=K$4,SUMIFS(Investors!$P:$P,Investors!$A:$A,$A310,Investors!$G:$G,$B310)-$B$2&gt;J$4),SUMIFS(Investors!$Q:$Q,Investors!$A:$A,$A310,Investors!$G:$G,$B310),0)</f>
        <v>878922.97131835611</v>
      </c>
      <c r="L310" s="4">
        <f>IF(AND(SUMIFS(Investors!$P:$P,Investors!$A:$A,$A310,Investors!$G:$G,$B310)-$B$2&lt;=L$4,SUMIFS(Investors!$P:$P,Investors!$A:$A,$A310,Investors!$G:$G,$B310)-$B$2&gt;K$4),SUMIFS(Investors!$Q:$Q,Investors!$A:$A,$A310,Investors!$G:$G,$B310),0)</f>
        <v>0</v>
      </c>
      <c r="M310" s="4">
        <f>IF(AND(SUMIFS(Investors!$P:$P,Investors!$A:$A,$A310,Investors!$G:$G,$B310)-$B$2&lt;=M$4,SUMIFS(Investors!$P:$P,Investors!$A:$A,$A310,Investors!$G:$G,$B310)-$B$2&gt;L$4),SUMIFS(Investors!$Q:$Q,Investors!$A:$A,$A310,Investors!$G:$G,$B310),0)</f>
        <v>0</v>
      </c>
      <c r="N310" s="4">
        <f>IF(AND(SUMIFS(Investors!$P:$P,Investors!$A:$A,$A310,Investors!$G:$G,$B310)-$B$2&lt;=N$4,SUMIFS(Investors!$P:$P,Investors!$A:$A,$A310,Investors!$G:$G,$B310)-$B$2&gt;M$4),SUMIFS(Investors!$Q:$Q,Investors!$A:$A,$A310,Investors!$G:$G,$B310),0)</f>
        <v>0</v>
      </c>
      <c r="O310" s="4">
        <f>IF(AND(SUMIFS(Investors!$P:$P,Investors!$A:$A,$A310,Investors!$G:$G,$B310)-$B$2&lt;=O$4,SUMIFS(Investors!$P:$P,Investors!$A:$A,$A310,Investors!$G:$G,$B310)-$B$2&gt;N$4),SUMIFS(Investors!$Q:$Q,Investors!$A:$A,$A310,Investors!$G:$G,$B310),0)</f>
        <v>0</v>
      </c>
      <c r="P310" s="4">
        <f>IF(AND(SUMIFS(Investors!$P:$P,Investors!$A:$A,$A310,Investors!$G:$G,$B310)-$B$2&lt;=P$4,SUMIFS(Investors!$P:$P,Investors!$A:$A,$A310,Investors!$G:$G,$B310)-$B$2&gt;O$4),SUMIFS(Investors!$Q:$Q,Investors!$A:$A,$A310,Investors!$G:$G,$B310),0)</f>
        <v>0</v>
      </c>
      <c r="Q310" s="4">
        <f>IF(AND(SUMIFS(Investors!$P:$P,Investors!$A:$A,$A310,Investors!$G:$G,$B310)-$B$2&lt;=Q$4,SUMIFS(Investors!$P:$P,Investors!$A:$A,$A310,Investors!$G:$G,$B310)-$B$2&gt;P$4),SUMIFS(Investors!$Q:$Q,Investors!$A:$A,$A310,Investors!$G:$G,$B310),0)</f>
        <v>0</v>
      </c>
      <c r="R310" s="4">
        <f>IF(AND(SUMIFS(Investors!$P:$P,Investors!$A:$A,$A310,Investors!$G:$G,$B310)-$B$2&lt;=R$4,SUMIFS(Investors!$P:$P,Investors!$A:$A,$A310,Investors!$G:$G,$B310)-$B$2&gt;Q$4),SUMIFS(Investors!$Q:$Q,Investors!$A:$A,$A310,Investors!$G:$G,$B310),0)</f>
        <v>0</v>
      </c>
      <c r="S310" s="4">
        <f>IF(AND(SUMIFS(Investors!$P:$P,Investors!$A:$A,$A310,Investors!$G:$G,$B310)-$B$2&lt;=S$4,SUMIFS(Investors!$P:$P,Investors!$A:$A,$A310,Investors!$G:$G,$B310)-$B$2&gt;R$4),SUMIFS(Investors!$Q:$Q,Investors!$A:$A,$A310,Investors!$G:$G,$B310),0)</f>
        <v>0</v>
      </c>
      <c r="T310" s="4">
        <f>IF(AND(SUMIFS(Investors!$P:$P,Investors!$A:$A,$A310,Investors!$G:$G,$B310)-$B$2&lt;=T$4,SUMIFS(Investors!$P:$P,Investors!$A:$A,$A310,Investors!$G:$G,$B310)-$B$2&gt;S$4),SUMIFS(Investors!$Q:$Q,Investors!$A:$A,$A310,Investors!$G:$G,$B310),0)</f>
        <v>0</v>
      </c>
      <c r="U310" s="4">
        <f>IF(AND(SUMIFS(Investors!$P:$P,Investors!$A:$A,$A310,Investors!$G:$G,$B310)-$B$2&lt;=U$4,SUMIFS(Investors!$P:$P,Investors!$A:$A,$A310,Investors!$G:$G,$B310)-$B$2&gt;T$4),SUMIFS(Investors!$Q:$Q,Investors!$A:$A,$A310,Investors!$G:$G,$B310),0)</f>
        <v>0</v>
      </c>
      <c r="V310" s="4">
        <f>IF(AND(SUMIFS(Investors!$P:$P,Investors!$A:$A,$A310,Investors!$G:$G,$B310)-$B$2&lt;=V$4,SUMIFS(Investors!$P:$P,Investors!$A:$A,$A310,Investors!$G:$G,$B310)-$B$2&gt;U$4),SUMIFS(Investors!$Q:$Q,Investors!$A:$A,$A310,Investors!$G:$G,$B310),0)</f>
        <v>0</v>
      </c>
      <c r="W310" s="4">
        <f>IF(AND(SUMIFS(Investors!$P:$P,Investors!$A:$A,$A310,Investors!$G:$G,$B310)-$B$2&lt;=W$4,SUMIFS(Investors!$P:$P,Investors!$A:$A,$A310,Investors!$G:$G,$B310)-$B$2&gt;V$4),SUMIFS(Investors!$Q:$Q,Investors!$A:$A,$A310,Investors!$G:$G,$B310),0)</f>
        <v>0</v>
      </c>
      <c r="X310" s="4">
        <f>IF(AND(SUMIFS(Investors!$P:$P,Investors!$A:$A,$A310,Investors!$G:$G,$B310)-$B$2&lt;=X$4,SUMIFS(Investors!$P:$P,Investors!$A:$A,$A310,Investors!$G:$G,$B310)-$B$2&gt;W$4),SUMIFS(Investors!$Q:$Q,Investors!$A:$A,$A310,Investors!$G:$G,$B310),0)</f>
        <v>0</v>
      </c>
      <c r="Y310" s="4">
        <f>IF(AND(SUMIFS(Investors!$P:$P,Investors!$A:$A,$A310,Investors!$G:$G,$B310)-$B$2&lt;=Y$4,SUMIFS(Investors!$P:$P,Investors!$A:$A,$A310,Investors!$G:$G,$B310)-$B$2&gt;X$4),SUMIFS(Investors!$Q:$Q,Investors!$A:$A,$A310,Investors!$G:$G,$B310),0)</f>
        <v>0</v>
      </c>
      <c r="Z310" s="4">
        <f>IF(AND(SUMIFS(Investors!$P:$P,Investors!$A:$A,$A310,Investors!$G:$G,$B310)-$B$2&lt;=Z$4,SUMIFS(Investors!$P:$P,Investors!$A:$A,$A310,Investors!$G:$G,$B310)-$B$2&gt;Y$4),SUMIFS(Investors!$Q:$Q,Investors!$A:$A,$A310,Investors!$G:$G,$B310),0)</f>
        <v>0</v>
      </c>
      <c r="AA310" s="4">
        <f>IF(AND(SUMIFS(Investors!$P:$P,Investors!$A:$A,$A310,Investors!$G:$G,$B310)-$B$2&lt;=AA$4,SUMIFS(Investors!$P:$P,Investors!$A:$A,$A310,Investors!$G:$G,$B310)-$B$2&gt;Z$4),SUMIFS(Investors!$Q:$Q,Investors!$A:$A,$A310,Investors!$G:$G,$B310),0)</f>
        <v>0</v>
      </c>
      <c r="AB310" s="4">
        <f>IF(AND(SUMIFS(Investors!$P:$P,Investors!$A:$A,$A310,Investors!$G:$G,$B310)-$B$2&lt;=AB$4,SUMIFS(Investors!$P:$P,Investors!$A:$A,$A310,Investors!$G:$G,$B310)-$B$2&gt;AA$4),SUMIFS(Investors!$Q:$Q,Investors!$A:$A,$A310,Investors!$G:$G,$B310),0)</f>
        <v>0</v>
      </c>
      <c r="AC310" s="4">
        <f>IF(AND(SUMIFS(Investors!$P:$P,Investors!$A:$A,$A310,Investors!$G:$G,$B310)-$B$2&lt;=AC$4,SUMIFS(Investors!$P:$P,Investors!$A:$A,$A310,Investors!$G:$G,$B310)-$B$2&gt;AB$4),SUMIFS(Investors!$Q:$Q,Investors!$A:$A,$A310,Investors!$G:$G,$B310),0)</f>
        <v>0</v>
      </c>
    </row>
    <row r="311" spans="1:29">
      <c r="A311" t="s">
        <v>564</v>
      </c>
      <c r="B311" t="s">
        <v>151</v>
      </c>
      <c r="C311" s="4">
        <f t="shared" si="5"/>
        <v>629959.59362630139</v>
      </c>
      <c r="E311" s="4">
        <f>IF(AND(SUMIFS(Investors!$P:$P,Investors!$A:$A,$A311,Investors!$G:$G,$B311)-$B$2&lt;=E$4,SUMIFS(Investors!$P:$P,Investors!$A:$A,$A311,Investors!$G:$G,$B311)-$B$2&gt;D$4),SUMIFS(Investors!$Q:$Q,Investors!$A:$A,$A311,Investors!$G:$G,$B311),0)</f>
        <v>0</v>
      </c>
      <c r="F311" s="4">
        <f>IF(AND(SUMIFS(Investors!$P:$P,Investors!$A:$A,$A311,Investors!$G:$G,$B311)-$B$2&lt;=F$4,SUMIFS(Investors!$P:$P,Investors!$A:$A,$A311,Investors!$G:$G,$B311)-$B$2&gt;E$4),SUMIFS(Investors!$Q:$Q,Investors!$A:$A,$A311,Investors!$G:$G,$B311),0)</f>
        <v>0</v>
      </c>
      <c r="G311" s="4">
        <f>IF(AND(SUMIFS(Investors!$P:$P,Investors!$A:$A,$A311,Investors!$G:$G,$B311)-$B$2&lt;=G$4,SUMIFS(Investors!$P:$P,Investors!$A:$A,$A311,Investors!$G:$G,$B311)-$B$2&gt;F$4),SUMIFS(Investors!$Q:$Q,Investors!$A:$A,$A311,Investors!$G:$G,$B311),0)</f>
        <v>0</v>
      </c>
      <c r="H311" s="4">
        <f>IF(AND(SUMIFS(Investors!$P:$P,Investors!$A:$A,$A311,Investors!$G:$G,$B311)-$B$2&lt;=H$4,SUMIFS(Investors!$P:$P,Investors!$A:$A,$A311,Investors!$G:$G,$B311)-$B$2&gt;G$4),SUMIFS(Investors!$Q:$Q,Investors!$A:$A,$A311,Investors!$G:$G,$B311),0)</f>
        <v>0</v>
      </c>
      <c r="I311" s="4">
        <f>IF(AND(SUMIFS(Investors!$P:$P,Investors!$A:$A,$A311,Investors!$G:$G,$B311)-$B$2&lt;=I$4,SUMIFS(Investors!$P:$P,Investors!$A:$A,$A311,Investors!$G:$G,$B311)-$B$2&gt;H$4),SUMIFS(Investors!$Q:$Q,Investors!$A:$A,$A311,Investors!$G:$G,$B311),0)</f>
        <v>0</v>
      </c>
      <c r="J311" s="4">
        <f>IF(AND(SUMIFS(Investors!$P:$P,Investors!$A:$A,$A311,Investors!$G:$G,$B311)-$B$2&lt;=J$4,SUMIFS(Investors!$P:$P,Investors!$A:$A,$A311,Investors!$G:$G,$B311)-$B$2&gt;I$4),SUMIFS(Investors!$Q:$Q,Investors!$A:$A,$A311,Investors!$G:$G,$B311),0)</f>
        <v>0</v>
      </c>
      <c r="K311" s="4">
        <f>IF(AND(SUMIFS(Investors!$P:$P,Investors!$A:$A,$A311,Investors!$G:$G,$B311)-$B$2&lt;=K$4,SUMIFS(Investors!$P:$P,Investors!$A:$A,$A311,Investors!$G:$G,$B311)-$B$2&gt;J$4),SUMIFS(Investors!$Q:$Q,Investors!$A:$A,$A311,Investors!$G:$G,$B311),0)</f>
        <v>0</v>
      </c>
      <c r="L311" s="4">
        <f>IF(AND(SUMIFS(Investors!$P:$P,Investors!$A:$A,$A311,Investors!$G:$G,$B311)-$B$2&lt;=L$4,SUMIFS(Investors!$P:$P,Investors!$A:$A,$A311,Investors!$G:$G,$B311)-$B$2&gt;K$4),SUMIFS(Investors!$Q:$Q,Investors!$A:$A,$A311,Investors!$G:$G,$B311),0)</f>
        <v>629959.59362630139</v>
      </c>
      <c r="M311" s="4">
        <f>IF(AND(SUMIFS(Investors!$P:$P,Investors!$A:$A,$A311,Investors!$G:$G,$B311)-$B$2&lt;=M$4,SUMIFS(Investors!$P:$P,Investors!$A:$A,$A311,Investors!$G:$G,$B311)-$B$2&gt;L$4),SUMIFS(Investors!$Q:$Q,Investors!$A:$A,$A311,Investors!$G:$G,$B311),0)</f>
        <v>0</v>
      </c>
      <c r="N311" s="4">
        <f>IF(AND(SUMIFS(Investors!$P:$P,Investors!$A:$A,$A311,Investors!$G:$G,$B311)-$B$2&lt;=N$4,SUMIFS(Investors!$P:$P,Investors!$A:$A,$A311,Investors!$G:$G,$B311)-$B$2&gt;M$4),SUMIFS(Investors!$Q:$Q,Investors!$A:$A,$A311,Investors!$G:$G,$B311),0)</f>
        <v>0</v>
      </c>
      <c r="O311" s="4">
        <f>IF(AND(SUMIFS(Investors!$P:$P,Investors!$A:$A,$A311,Investors!$G:$G,$B311)-$B$2&lt;=O$4,SUMIFS(Investors!$P:$P,Investors!$A:$A,$A311,Investors!$G:$G,$B311)-$B$2&gt;N$4),SUMIFS(Investors!$Q:$Q,Investors!$A:$A,$A311,Investors!$G:$G,$B311),0)</f>
        <v>0</v>
      </c>
      <c r="P311" s="4">
        <f>IF(AND(SUMIFS(Investors!$P:$P,Investors!$A:$A,$A311,Investors!$G:$G,$B311)-$B$2&lt;=P$4,SUMIFS(Investors!$P:$P,Investors!$A:$A,$A311,Investors!$G:$G,$B311)-$B$2&gt;O$4),SUMIFS(Investors!$Q:$Q,Investors!$A:$A,$A311,Investors!$G:$G,$B311),0)</f>
        <v>0</v>
      </c>
      <c r="Q311" s="4">
        <f>IF(AND(SUMIFS(Investors!$P:$P,Investors!$A:$A,$A311,Investors!$G:$G,$B311)-$B$2&lt;=Q$4,SUMIFS(Investors!$P:$P,Investors!$A:$A,$A311,Investors!$G:$G,$B311)-$B$2&gt;P$4),SUMIFS(Investors!$Q:$Q,Investors!$A:$A,$A311,Investors!$G:$G,$B311),0)</f>
        <v>0</v>
      </c>
      <c r="R311" s="4">
        <f>IF(AND(SUMIFS(Investors!$P:$P,Investors!$A:$A,$A311,Investors!$G:$G,$B311)-$B$2&lt;=R$4,SUMIFS(Investors!$P:$P,Investors!$A:$A,$A311,Investors!$G:$G,$B311)-$B$2&gt;Q$4),SUMIFS(Investors!$Q:$Q,Investors!$A:$A,$A311,Investors!$G:$G,$B311),0)</f>
        <v>0</v>
      </c>
      <c r="S311" s="4">
        <f>IF(AND(SUMIFS(Investors!$P:$P,Investors!$A:$A,$A311,Investors!$G:$G,$B311)-$B$2&lt;=S$4,SUMIFS(Investors!$P:$P,Investors!$A:$A,$A311,Investors!$G:$G,$B311)-$B$2&gt;R$4),SUMIFS(Investors!$Q:$Q,Investors!$A:$A,$A311,Investors!$G:$G,$B311),0)</f>
        <v>0</v>
      </c>
      <c r="T311" s="4">
        <f>IF(AND(SUMIFS(Investors!$P:$P,Investors!$A:$A,$A311,Investors!$G:$G,$B311)-$B$2&lt;=T$4,SUMIFS(Investors!$P:$P,Investors!$A:$A,$A311,Investors!$G:$G,$B311)-$B$2&gt;S$4),SUMIFS(Investors!$Q:$Q,Investors!$A:$A,$A311,Investors!$G:$G,$B311),0)</f>
        <v>0</v>
      </c>
      <c r="U311" s="4">
        <f>IF(AND(SUMIFS(Investors!$P:$P,Investors!$A:$A,$A311,Investors!$G:$G,$B311)-$B$2&lt;=U$4,SUMIFS(Investors!$P:$P,Investors!$A:$A,$A311,Investors!$G:$G,$B311)-$B$2&gt;T$4),SUMIFS(Investors!$Q:$Q,Investors!$A:$A,$A311,Investors!$G:$G,$B311),0)</f>
        <v>0</v>
      </c>
      <c r="V311" s="4">
        <f>IF(AND(SUMIFS(Investors!$P:$P,Investors!$A:$A,$A311,Investors!$G:$G,$B311)-$B$2&lt;=V$4,SUMIFS(Investors!$P:$P,Investors!$A:$A,$A311,Investors!$G:$G,$B311)-$B$2&gt;U$4),SUMIFS(Investors!$Q:$Q,Investors!$A:$A,$A311,Investors!$G:$G,$B311),0)</f>
        <v>0</v>
      </c>
      <c r="W311" s="4">
        <f>IF(AND(SUMIFS(Investors!$P:$P,Investors!$A:$A,$A311,Investors!$G:$G,$B311)-$B$2&lt;=W$4,SUMIFS(Investors!$P:$P,Investors!$A:$A,$A311,Investors!$G:$G,$B311)-$B$2&gt;V$4),SUMIFS(Investors!$Q:$Q,Investors!$A:$A,$A311,Investors!$G:$G,$B311),0)</f>
        <v>0</v>
      </c>
      <c r="X311" s="4">
        <f>IF(AND(SUMIFS(Investors!$P:$P,Investors!$A:$A,$A311,Investors!$G:$G,$B311)-$B$2&lt;=X$4,SUMIFS(Investors!$P:$P,Investors!$A:$A,$A311,Investors!$G:$G,$B311)-$B$2&gt;W$4),SUMIFS(Investors!$Q:$Q,Investors!$A:$A,$A311,Investors!$G:$G,$B311),0)</f>
        <v>0</v>
      </c>
      <c r="Y311" s="4">
        <f>IF(AND(SUMIFS(Investors!$P:$P,Investors!$A:$A,$A311,Investors!$G:$G,$B311)-$B$2&lt;=Y$4,SUMIFS(Investors!$P:$P,Investors!$A:$A,$A311,Investors!$G:$G,$B311)-$B$2&gt;X$4),SUMIFS(Investors!$Q:$Q,Investors!$A:$A,$A311,Investors!$G:$G,$B311),0)</f>
        <v>0</v>
      </c>
      <c r="Z311" s="4">
        <f>IF(AND(SUMIFS(Investors!$P:$P,Investors!$A:$A,$A311,Investors!$G:$G,$B311)-$B$2&lt;=Z$4,SUMIFS(Investors!$P:$P,Investors!$A:$A,$A311,Investors!$G:$G,$B311)-$B$2&gt;Y$4),SUMIFS(Investors!$Q:$Q,Investors!$A:$A,$A311,Investors!$G:$G,$B311),0)</f>
        <v>0</v>
      </c>
      <c r="AA311" s="4">
        <f>IF(AND(SUMIFS(Investors!$P:$P,Investors!$A:$A,$A311,Investors!$G:$G,$B311)-$B$2&lt;=AA$4,SUMIFS(Investors!$P:$P,Investors!$A:$A,$A311,Investors!$G:$G,$B311)-$B$2&gt;Z$4),SUMIFS(Investors!$Q:$Q,Investors!$A:$A,$A311,Investors!$G:$G,$B311),0)</f>
        <v>0</v>
      </c>
      <c r="AB311" s="4">
        <f>IF(AND(SUMIFS(Investors!$P:$P,Investors!$A:$A,$A311,Investors!$G:$G,$B311)-$B$2&lt;=AB$4,SUMIFS(Investors!$P:$P,Investors!$A:$A,$A311,Investors!$G:$G,$B311)-$B$2&gt;AA$4),SUMIFS(Investors!$Q:$Q,Investors!$A:$A,$A311,Investors!$G:$G,$B311),0)</f>
        <v>0</v>
      </c>
      <c r="AC311" s="4">
        <f>IF(AND(SUMIFS(Investors!$P:$P,Investors!$A:$A,$A311,Investors!$G:$G,$B311)-$B$2&lt;=AC$4,SUMIFS(Investors!$P:$P,Investors!$A:$A,$A311,Investors!$G:$G,$B311)-$B$2&gt;AB$4),SUMIFS(Investors!$Q:$Q,Investors!$A:$A,$A311,Investors!$G:$G,$B311),0)</f>
        <v>0</v>
      </c>
    </row>
    <row r="312" spans="1:29">
      <c r="A312" t="s">
        <v>564</v>
      </c>
      <c r="B312" t="s">
        <v>227</v>
      </c>
      <c r="C312" s="4">
        <f t="shared" si="5"/>
        <v>251402.73972602742</v>
      </c>
      <c r="E312" s="4">
        <f>IF(AND(SUMIFS(Investors!$P:$P,Investors!$A:$A,$A312,Investors!$G:$G,$B312)-$B$2&lt;=E$4,SUMIFS(Investors!$P:$P,Investors!$A:$A,$A312,Investors!$G:$G,$B312)-$B$2&gt;D$4),SUMIFS(Investors!$Q:$Q,Investors!$A:$A,$A312,Investors!$G:$G,$B312),0)</f>
        <v>0</v>
      </c>
      <c r="F312" s="4">
        <f>IF(AND(SUMIFS(Investors!$P:$P,Investors!$A:$A,$A312,Investors!$G:$G,$B312)-$B$2&lt;=F$4,SUMIFS(Investors!$P:$P,Investors!$A:$A,$A312,Investors!$G:$G,$B312)-$B$2&gt;E$4),SUMIFS(Investors!$Q:$Q,Investors!$A:$A,$A312,Investors!$G:$G,$B312),0)</f>
        <v>251402.73972602742</v>
      </c>
      <c r="G312" s="4">
        <f>IF(AND(SUMIFS(Investors!$P:$P,Investors!$A:$A,$A312,Investors!$G:$G,$B312)-$B$2&lt;=G$4,SUMIFS(Investors!$P:$P,Investors!$A:$A,$A312,Investors!$G:$G,$B312)-$B$2&gt;F$4),SUMIFS(Investors!$Q:$Q,Investors!$A:$A,$A312,Investors!$G:$G,$B312),0)</f>
        <v>0</v>
      </c>
      <c r="H312" s="4">
        <f>IF(AND(SUMIFS(Investors!$P:$P,Investors!$A:$A,$A312,Investors!$G:$G,$B312)-$B$2&lt;=H$4,SUMIFS(Investors!$P:$P,Investors!$A:$A,$A312,Investors!$G:$G,$B312)-$B$2&gt;G$4),SUMIFS(Investors!$Q:$Q,Investors!$A:$A,$A312,Investors!$G:$G,$B312),0)</f>
        <v>0</v>
      </c>
      <c r="I312" s="4">
        <f>IF(AND(SUMIFS(Investors!$P:$P,Investors!$A:$A,$A312,Investors!$G:$G,$B312)-$B$2&lt;=I$4,SUMIFS(Investors!$P:$P,Investors!$A:$A,$A312,Investors!$G:$G,$B312)-$B$2&gt;H$4),SUMIFS(Investors!$Q:$Q,Investors!$A:$A,$A312,Investors!$G:$G,$B312),0)</f>
        <v>0</v>
      </c>
      <c r="J312" s="4">
        <f>IF(AND(SUMIFS(Investors!$P:$P,Investors!$A:$A,$A312,Investors!$G:$G,$B312)-$B$2&lt;=J$4,SUMIFS(Investors!$P:$P,Investors!$A:$A,$A312,Investors!$G:$G,$B312)-$B$2&gt;I$4),SUMIFS(Investors!$Q:$Q,Investors!$A:$A,$A312,Investors!$G:$G,$B312),0)</f>
        <v>0</v>
      </c>
      <c r="K312" s="4">
        <f>IF(AND(SUMIFS(Investors!$P:$P,Investors!$A:$A,$A312,Investors!$G:$G,$B312)-$B$2&lt;=K$4,SUMIFS(Investors!$P:$P,Investors!$A:$A,$A312,Investors!$G:$G,$B312)-$B$2&gt;J$4),SUMIFS(Investors!$Q:$Q,Investors!$A:$A,$A312,Investors!$G:$G,$B312),0)</f>
        <v>0</v>
      </c>
      <c r="L312" s="4">
        <f>IF(AND(SUMIFS(Investors!$P:$P,Investors!$A:$A,$A312,Investors!$G:$G,$B312)-$B$2&lt;=L$4,SUMIFS(Investors!$P:$P,Investors!$A:$A,$A312,Investors!$G:$G,$B312)-$B$2&gt;K$4),SUMIFS(Investors!$Q:$Q,Investors!$A:$A,$A312,Investors!$G:$G,$B312),0)</f>
        <v>0</v>
      </c>
      <c r="M312" s="4">
        <f>IF(AND(SUMIFS(Investors!$P:$P,Investors!$A:$A,$A312,Investors!$G:$G,$B312)-$B$2&lt;=M$4,SUMIFS(Investors!$P:$P,Investors!$A:$A,$A312,Investors!$G:$G,$B312)-$B$2&gt;L$4),SUMIFS(Investors!$Q:$Q,Investors!$A:$A,$A312,Investors!$G:$G,$B312),0)</f>
        <v>0</v>
      </c>
      <c r="N312" s="4">
        <f>IF(AND(SUMIFS(Investors!$P:$P,Investors!$A:$A,$A312,Investors!$G:$G,$B312)-$B$2&lt;=N$4,SUMIFS(Investors!$P:$P,Investors!$A:$A,$A312,Investors!$G:$G,$B312)-$B$2&gt;M$4),SUMIFS(Investors!$Q:$Q,Investors!$A:$A,$A312,Investors!$G:$G,$B312),0)</f>
        <v>0</v>
      </c>
      <c r="O312" s="4">
        <f>IF(AND(SUMIFS(Investors!$P:$P,Investors!$A:$A,$A312,Investors!$G:$G,$B312)-$B$2&lt;=O$4,SUMIFS(Investors!$P:$P,Investors!$A:$A,$A312,Investors!$G:$G,$B312)-$B$2&gt;N$4),SUMIFS(Investors!$Q:$Q,Investors!$A:$A,$A312,Investors!$G:$G,$B312),0)</f>
        <v>0</v>
      </c>
      <c r="P312" s="4">
        <f>IF(AND(SUMIFS(Investors!$P:$P,Investors!$A:$A,$A312,Investors!$G:$G,$B312)-$B$2&lt;=P$4,SUMIFS(Investors!$P:$P,Investors!$A:$A,$A312,Investors!$G:$G,$B312)-$B$2&gt;O$4),SUMIFS(Investors!$Q:$Q,Investors!$A:$A,$A312,Investors!$G:$G,$B312),0)</f>
        <v>0</v>
      </c>
      <c r="Q312" s="4">
        <f>IF(AND(SUMIFS(Investors!$P:$P,Investors!$A:$A,$A312,Investors!$G:$G,$B312)-$B$2&lt;=Q$4,SUMIFS(Investors!$P:$P,Investors!$A:$A,$A312,Investors!$G:$G,$B312)-$B$2&gt;P$4),SUMIFS(Investors!$Q:$Q,Investors!$A:$A,$A312,Investors!$G:$G,$B312),0)</f>
        <v>0</v>
      </c>
      <c r="R312" s="4">
        <f>IF(AND(SUMIFS(Investors!$P:$P,Investors!$A:$A,$A312,Investors!$G:$G,$B312)-$B$2&lt;=R$4,SUMIFS(Investors!$P:$P,Investors!$A:$A,$A312,Investors!$G:$G,$B312)-$B$2&gt;Q$4),SUMIFS(Investors!$Q:$Q,Investors!$A:$A,$A312,Investors!$G:$G,$B312),0)</f>
        <v>0</v>
      </c>
      <c r="S312" s="4">
        <f>IF(AND(SUMIFS(Investors!$P:$P,Investors!$A:$A,$A312,Investors!$G:$G,$B312)-$B$2&lt;=S$4,SUMIFS(Investors!$P:$P,Investors!$A:$A,$A312,Investors!$G:$G,$B312)-$B$2&gt;R$4),SUMIFS(Investors!$Q:$Q,Investors!$A:$A,$A312,Investors!$G:$G,$B312),0)</f>
        <v>0</v>
      </c>
      <c r="T312" s="4">
        <f>IF(AND(SUMIFS(Investors!$P:$P,Investors!$A:$A,$A312,Investors!$G:$G,$B312)-$B$2&lt;=T$4,SUMIFS(Investors!$P:$P,Investors!$A:$A,$A312,Investors!$G:$G,$B312)-$B$2&gt;S$4),SUMIFS(Investors!$Q:$Q,Investors!$A:$A,$A312,Investors!$G:$G,$B312),0)</f>
        <v>0</v>
      </c>
      <c r="U312" s="4">
        <f>IF(AND(SUMIFS(Investors!$P:$P,Investors!$A:$A,$A312,Investors!$G:$G,$B312)-$B$2&lt;=U$4,SUMIFS(Investors!$P:$P,Investors!$A:$A,$A312,Investors!$G:$G,$B312)-$B$2&gt;T$4),SUMIFS(Investors!$Q:$Q,Investors!$A:$A,$A312,Investors!$G:$G,$B312),0)</f>
        <v>0</v>
      </c>
      <c r="V312" s="4">
        <f>IF(AND(SUMIFS(Investors!$P:$P,Investors!$A:$A,$A312,Investors!$G:$G,$B312)-$B$2&lt;=V$4,SUMIFS(Investors!$P:$P,Investors!$A:$A,$A312,Investors!$G:$G,$B312)-$B$2&gt;U$4),SUMIFS(Investors!$Q:$Q,Investors!$A:$A,$A312,Investors!$G:$G,$B312),0)</f>
        <v>0</v>
      </c>
      <c r="W312" s="4">
        <f>IF(AND(SUMIFS(Investors!$P:$P,Investors!$A:$A,$A312,Investors!$G:$G,$B312)-$B$2&lt;=W$4,SUMIFS(Investors!$P:$P,Investors!$A:$A,$A312,Investors!$G:$G,$B312)-$B$2&gt;V$4),SUMIFS(Investors!$Q:$Q,Investors!$A:$A,$A312,Investors!$G:$G,$B312),0)</f>
        <v>0</v>
      </c>
      <c r="X312" s="4">
        <f>IF(AND(SUMIFS(Investors!$P:$P,Investors!$A:$A,$A312,Investors!$G:$G,$B312)-$B$2&lt;=X$4,SUMIFS(Investors!$P:$P,Investors!$A:$A,$A312,Investors!$G:$G,$B312)-$B$2&gt;W$4),SUMIFS(Investors!$Q:$Q,Investors!$A:$A,$A312,Investors!$G:$G,$B312),0)</f>
        <v>0</v>
      </c>
      <c r="Y312" s="4">
        <f>IF(AND(SUMIFS(Investors!$P:$P,Investors!$A:$A,$A312,Investors!$G:$G,$B312)-$B$2&lt;=Y$4,SUMIFS(Investors!$P:$P,Investors!$A:$A,$A312,Investors!$G:$G,$B312)-$B$2&gt;X$4),SUMIFS(Investors!$Q:$Q,Investors!$A:$A,$A312,Investors!$G:$G,$B312),0)</f>
        <v>0</v>
      </c>
      <c r="Z312" s="4">
        <f>IF(AND(SUMIFS(Investors!$P:$P,Investors!$A:$A,$A312,Investors!$G:$G,$B312)-$B$2&lt;=Z$4,SUMIFS(Investors!$P:$P,Investors!$A:$A,$A312,Investors!$G:$G,$B312)-$B$2&gt;Y$4),SUMIFS(Investors!$Q:$Q,Investors!$A:$A,$A312,Investors!$G:$G,$B312),0)</f>
        <v>0</v>
      </c>
      <c r="AA312" s="4">
        <f>IF(AND(SUMIFS(Investors!$P:$P,Investors!$A:$A,$A312,Investors!$G:$G,$B312)-$B$2&lt;=AA$4,SUMIFS(Investors!$P:$P,Investors!$A:$A,$A312,Investors!$G:$G,$B312)-$B$2&gt;Z$4),SUMIFS(Investors!$Q:$Q,Investors!$A:$A,$A312,Investors!$G:$G,$B312),0)</f>
        <v>0</v>
      </c>
      <c r="AB312" s="4">
        <f>IF(AND(SUMIFS(Investors!$P:$P,Investors!$A:$A,$A312,Investors!$G:$G,$B312)-$B$2&lt;=AB$4,SUMIFS(Investors!$P:$P,Investors!$A:$A,$A312,Investors!$G:$G,$B312)-$B$2&gt;AA$4),SUMIFS(Investors!$Q:$Q,Investors!$A:$A,$A312,Investors!$G:$G,$B312),0)</f>
        <v>0</v>
      </c>
      <c r="AC312" s="4">
        <f>IF(AND(SUMIFS(Investors!$P:$P,Investors!$A:$A,$A312,Investors!$G:$G,$B312)-$B$2&lt;=AC$4,SUMIFS(Investors!$P:$P,Investors!$A:$A,$A312,Investors!$G:$G,$B312)-$B$2&gt;AB$4),SUMIFS(Investors!$Q:$Q,Investors!$A:$A,$A312,Investors!$G:$G,$B312),0)</f>
        <v>0</v>
      </c>
    </row>
    <row r="313" spans="1:29">
      <c r="A313" t="s">
        <v>567</v>
      </c>
      <c r="B313" t="s">
        <v>66</v>
      </c>
      <c r="C313" s="4">
        <f t="shared" si="5"/>
        <v>0</v>
      </c>
      <c r="E313" s="4">
        <f>IF(AND(SUMIFS(Investors!$P:$P,Investors!$A:$A,$A313,Investors!$G:$G,$B313)-$B$2&lt;=E$4,SUMIFS(Investors!$P:$P,Investors!$A:$A,$A313,Investors!$G:$G,$B313)-$B$2&gt;D$4),SUMIFS(Investors!$Q:$Q,Investors!$A:$A,$A313,Investors!$G:$G,$B313),0)</f>
        <v>0</v>
      </c>
      <c r="F313" s="4">
        <f>IF(AND(SUMIFS(Investors!$P:$P,Investors!$A:$A,$A313,Investors!$G:$G,$B313)-$B$2&lt;=F$4,SUMIFS(Investors!$P:$P,Investors!$A:$A,$A313,Investors!$G:$G,$B313)-$B$2&gt;E$4),SUMIFS(Investors!$Q:$Q,Investors!$A:$A,$A313,Investors!$G:$G,$B313),0)</f>
        <v>0</v>
      </c>
      <c r="G313" s="4">
        <f>IF(AND(SUMIFS(Investors!$P:$P,Investors!$A:$A,$A313,Investors!$G:$G,$B313)-$B$2&lt;=G$4,SUMIFS(Investors!$P:$P,Investors!$A:$A,$A313,Investors!$G:$G,$B313)-$B$2&gt;F$4),SUMIFS(Investors!$Q:$Q,Investors!$A:$A,$A313,Investors!$G:$G,$B313),0)</f>
        <v>0</v>
      </c>
      <c r="H313" s="4">
        <f>IF(AND(SUMIFS(Investors!$P:$P,Investors!$A:$A,$A313,Investors!$G:$G,$B313)-$B$2&lt;=H$4,SUMIFS(Investors!$P:$P,Investors!$A:$A,$A313,Investors!$G:$G,$B313)-$B$2&gt;G$4),SUMIFS(Investors!$Q:$Q,Investors!$A:$A,$A313,Investors!$G:$G,$B313),0)</f>
        <v>0</v>
      </c>
      <c r="I313" s="4">
        <f>IF(AND(SUMIFS(Investors!$P:$P,Investors!$A:$A,$A313,Investors!$G:$G,$B313)-$B$2&lt;=I$4,SUMIFS(Investors!$P:$P,Investors!$A:$A,$A313,Investors!$G:$G,$B313)-$B$2&gt;H$4),SUMIFS(Investors!$Q:$Q,Investors!$A:$A,$A313,Investors!$G:$G,$B313),0)</f>
        <v>0</v>
      </c>
      <c r="J313" s="4">
        <f>IF(AND(SUMIFS(Investors!$P:$P,Investors!$A:$A,$A313,Investors!$G:$G,$B313)-$B$2&lt;=J$4,SUMIFS(Investors!$P:$P,Investors!$A:$A,$A313,Investors!$G:$G,$B313)-$B$2&gt;I$4),SUMIFS(Investors!$Q:$Q,Investors!$A:$A,$A313,Investors!$G:$G,$B313),0)</f>
        <v>0</v>
      </c>
      <c r="K313" s="4">
        <f>IF(AND(SUMIFS(Investors!$P:$P,Investors!$A:$A,$A313,Investors!$G:$G,$B313)-$B$2&lt;=K$4,SUMIFS(Investors!$P:$P,Investors!$A:$A,$A313,Investors!$G:$G,$B313)-$B$2&gt;J$4),SUMIFS(Investors!$Q:$Q,Investors!$A:$A,$A313,Investors!$G:$G,$B313),0)</f>
        <v>0</v>
      </c>
      <c r="L313" s="4">
        <f>IF(AND(SUMIFS(Investors!$P:$P,Investors!$A:$A,$A313,Investors!$G:$G,$B313)-$B$2&lt;=L$4,SUMIFS(Investors!$P:$P,Investors!$A:$A,$A313,Investors!$G:$G,$B313)-$B$2&gt;K$4),SUMIFS(Investors!$Q:$Q,Investors!$A:$A,$A313,Investors!$G:$G,$B313),0)</f>
        <v>0</v>
      </c>
      <c r="M313" s="4">
        <f>IF(AND(SUMIFS(Investors!$P:$P,Investors!$A:$A,$A313,Investors!$G:$G,$B313)-$B$2&lt;=M$4,SUMIFS(Investors!$P:$P,Investors!$A:$A,$A313,Investors!$G:$G,$B313)-$B$2&gt;L$4),SUMIFS(Investors!$Q:$Q,Investors!$A:$A,$A313,Investors!$G:$G,$B313),0)</f>
        <v>0</v>
      </c>
      <c r="N313" s="4">
        <f>IF(AND(SUMIFS(Investors!$P:$P,Investors!$A:$A,$A313,Investors!$G:$G,$B313)-$B$2&lt;=N$4,SUMIFS(Investors!$P:$P,Investors!$A:$A,$A313,Investors!$G:$G,$B313)-$B$2&gt;M$4),SUMIFS(Investors!$Q:$Q,Investors!$A:$A,$A313,Investors!$G:$G,$B313),0)</f>
        <v>0</v>
      </c>
      <c r="O313" s="4">
        <f>IF(AND(SUMIFS(Investors!$P:$P,Investors!$A:$A,$A313,Investors!$G:$G,$B313)-$B$2&lt;=O$4,SUMIFS(Investors!$P:$P,Investors!$A:$A,$A313,Investors!$G:$G,$B313)-$B$2&gt;N$4),SUMIFS(Investors!$Q:$Q,Investors!$A:$A,$A313,Investors!$G:$G,$B313),0)</f>
        <v>0</v>
      </c>
      <c r="P313" s="4">
        <f>IF(AND(SUMIFS(Investors!$P:$P,Investors!$A:$A,$A313,Investors!$G:$G,$B313)-$B$2&lt;=P$4,SUMIFS(Investors!$P:$P,Investors!$A:$A,$A313,Investors!$G:$G,$B313)-$B$2&gt;O$4),SUMIFS(Investors!$Q:$Q,Investors!$A:$A,$A313,Investors!$G:$G,$B313),0)</f>
        <v>0</v>
      </c>
      <c r="Q313" s="4">
        <f>IF(AND(SUMIFS(Investors!$P:$P,Investors!$A:$A,$A313,Investors!$G:$G,$B313)-$B$2&lt;=Q$4,SUMIFS(Investors!$P:$P,Investors!$A:$A,$A313,Investors!$G:$G,$B313)-$B$2&gt;P$4),SUMIFS(Investors!$Q:$Q,Investors!$A:$A,$A313,Investors!$G:$G,$B313),0)</f>
        <v>0</v>
      </c>
      <c r="R313" s="4">
        <f>IF(AND(SUMIFS(Investors!$P:$P,Investors!$A:$A,$A313,Investors!$G:$G,$B313)-$B$2&lt;=R$4,SUMIFS(Investors!$P:$P,Investors!$A:$A,$A313,Investors!$G:$G,$B313)-$B$2&gt;Q$4),SUMIFS(Investors!$Q:$Q,Investors!$A:$A,$A313,Investors!$G:$G,$B313),0)</f>
        <v>0</v>
      </c>
      <c r="S313" s="4">
        <f>IF(AND(SUMIFS(Investors!$P:$P,Investors!$A:$A,$A313,Investors!$G:$G,$B313)-$B$2&lt;=S$4,SUMIFS(Investors!$P:$P,Investors!$A:$A,$A313,Investors!$G:$G,$B313)-$B$2&gt;R$4),SUMIFS(Investors!$Q:$Q,Investors!$A:$A,$A313,Investors!$G:$G,$B313),0)</f>
        <v>0</v>
      </c>
      <c r="T313" s="4">
        <f>IF(AND(SUMIFS(Investors!$P:$P,Investors!$A:$A,$A313,Investors!$G:$G,$B313)-$B$2&lt;=T$4,SUMIFS(Investors!$P:$P,Investors!$A:$A,$A313,Investors!$G:$G,$B313)-$B$2&gt;S$4),SUMIFS(Investors!$Q:$Q,Investors!$A:$A,$A313,Investors!$G:$G,$B313),0)</f>
        <v>0</v>
      </c>
      <c r="U313" s="4">
        <f>IF(AND(SUMIFS(Investors!$P:$P,Investors!$A:$A,$A313,Investors!$G:$G,$B313)-$B$2&lt;=U$4,SUMIFS(Investors!$P:$P,Investors!$A:$A,$A313,Investors!$G:$G,$B313)-$B$2&gt;T$4),SUMIFS(Investors!$Q:$Q,Investors!$A:$A,$A313,Investors!$G:$G,$B313),0)</f>
        <v>0</v>
      </c>
      <c r="V313" s="4">
        <f>IF(AND(SUMIFS(Investors!$P:$P,Investors!$A:$A,$A313,Investors!$G:$G,$B313)-$B$2&lt;=V$4,SUMIFS(Investors!$P:$P,Investors!$A:$A,$A313,Investors!$G:$G,$B313)-$B$2&gt;U$4),SUMIFS(Investors!$Q:$Q,Investors!$A:$A,$A313,Investors!$G:$G,$B313),0)</f>
        <v>0</v>
      </c>
      <c r="W313" s="4">
        <f>IF(AND(SUMIFS(Investors!$P:$P,Investors!$A:$A,$A313,Investors!$G:$G,$B313)-$B$2&lt;=W$4,SUMIFS(Investors!$P:$P,Investors!$A:$A,$A313,Investors!$G:$G,$B313)-$B$2&gt;V$4),SUMIFS(Investors!$Q:$Q,Investors!$A:$A,$A313,Investors!$G:$G,$B313),0)</f>
        <v>0</v>
      </c>
      <c r="X313" s="4">
        <f>IF(AND(SUMIFS(Investors!$P:$P,Investors!$A:$A,$A313,Investors!$G:$G,$B313)-$B$2&lt;=X$4,SUMIFS(Investors!$P:$P,Investors!$A:$A,$A313,Investors!$G:$G,$B313)-$B$2&gt;W$4),SUMIFS(Investors!$Q:$Q,Investors!$A:$A,$A313,Investors!$G:$G,$B313),0)</f>
        <v>0</v>
      </c>
      <c r="Y313" s="4">
        <f>IF(AND(SUMIFS(Investors!$P:$P,Investors!$A:$A,$A313,Investors!$G:$G,$B313)-$B$2&lt;=Y$4,SUMIFS(Investors!$P:$P,Investors!$A:$A,$A313,Investors!$G:$G,$B313)-$B$2&gt;X$4),SUMIFS(Investors!$Q:$Q,Investors!$A:$A,$A313,Investors!$G:$G,$B313),0)</f>
        <v>0</v>
      </c>
      <c r="Z313" s="4">
        <f>IF(AND(SUMIFS(Investors!$P:$P,Investors!$A:$A,$A313,Investors!$G:$G,$B313)-$B$2&lt;=Z$4,SUMIFS(Investors!$P:$P,Investors!$A:$A,$A313,Investors!$G:$G,$B313)-$B$2&gt;Y$4),SUMIFS(Investors!$Q:$Q,Investors!$A:$A,$A313,Investors!$G:$G,$B313),0)</f>
        <v>0</v>
      </c>
      <c r="AA313" s="4">
        <f>IF(AND(SUMIFS(Investors!$P:$P,Investors!$A:$A,$A313,Investors!$G:$G,$B313)-$B$2&lt;=AA$4,SUMIFS(Investors!$P:$P,Investors!$A:$A,$A313,Investors!$G:$G,$B313)-$B$2&gt;Z$4),SUMIFS(Investors!$Q:$Q,Investors!$A:$A,$A313,Investors!$G:$G,$B313),0)</f>
        <v>0</v>
      </c>
      <c r="AB313" s="4">
        <f>IF(AND(SUMIFS(Investors!$P:$P,Investors!$A:$A,$A313,Investors!$G:$G,$B313)-$B$2&lt;=AB$4,SUMIFS(Investors!$P:$P,Investors!$A:$A,$A313,Investors!$G:$G,$B313)-$B$2&gt;AA$4),SUMIFS(Investors!$Q:$Q,Investors!$A:$A,$A313,Investors!$G:$G,$B313),0)</f>
        <v>0</v>
      </c>
      <c r="AC313" s="4">
        <f>IF(AND(SUMIFS(Investors!$P:$P,Investors!$A:$A,$A313,Investors!$G:$G,$B313)-$B$2&lt;=AC$4,SUMIFS(Investors!$P:$P,Investors!$A:$A,$A313,Investors!$G:$G,$B313)-$B$2&gt;AB$4),SUMIFS(Investors!$Q:$Q,Investors!$A:$A,$A313,Investors!$G:$G,$B313),0)</f>
        <v>0</v>
      </c>
    </row>
    <row r="314" spans="1:29">
      <c r="A314" t="s">
        <v>569</v>
      </c>
      <c r="B314" t="s">
        <v>88</v>
      </c>
      <c r="C314" s="4">
        <f t="shared" si="5"/>
        <v>0</v>
      </c>
      <c r="E314" s="4">
        <f>IF(AND(SUMIFS(Investors!$P:$P,Investors!$A:$A,$A314,Investors!$G:$G,$B314)-$B$2&lt;=E$4,SUMIFS(Investors!$P:$P,Investors!$A:$A,$A314,Investors!$G:$G,$B314)-$B$2&gt;D$4),SUMIFS(Investors!$Q:$Q,Investors!$A:$A,$A314,Investors!$G:$G,$B314),0)</f>
        <v>0</v>
      </c>
      <c r="F314" s="4">
        <f>IF(AND(SUMIFS(Investors!$P:$P,Investors!$A:$A,$A314,Investors!$G:$G,$B314)-$B$2&lt;=F$4,SUMIFS(Investors!$P:$P,Investors!$A:$A,$A314,Investors!$G:$G,$B314)-$B$2&gt;E$4),SUMIFS(Investors!$Q:$Q,Investors!$A:$A,$A314,Investors!$G:$G,$B314),0)</f>
        <v>0</v>
      </c>
      <c r="G314" s="4">
        <f>IF(AND(SUMIFS(Investors!$P:$P,Investors!$A:$A,$A314,Investors!$G:$G,$B314)-$B$2&lt;=G$4,SUMIFS(Investors!$P:$P,Investors!$A:$A,$A314,Investors!$G:$G,$B314)-$B$2&gt;F$4),SUMIFS(Investors!$Q:$Q,Investors!$A:$A,$A314,Investors!$G:$G,$B314),0)</f>
        <v>0</v>
      </c>
      <c r="H314" s="4">
        <f>IF(AND(SUMIFS(Investors!$P:$P,Investors!$A:$A,$A314,Investors!$G:$G,$B314)-$B$2&lt;=H$4,SUMIFS(Investors!$P:$P,Investors!$A:$A,$A314,Investors!$G:$G,$B314)-$B$2&gt;G$4),SUMIFS(Investors!$Q:$Q,Investors!$A:$A,$A314,Investors!$G:$G,$B314),0)</f>
        <v>0</v>
      </c>
      <c r="I314" s="4">
        <f>IF(AND(SUMIFS(Investors!$P:$P,Investors!$A:$A,$A314,Investors!$G:$G,$B314)-$B$2&lt;=I$4,SUMIFS(Investors!$P:$P,Investors!$A:$A,$A314,Investors!$G:$G,$B314)-$B$2&gt;H$4),SUMIFS(Investors!$Q:$Q,Investors!$A:$A,$A314,Investors!$G:$G,$B314),0)</f>
        <v>0</v>
      </c>
      <c r="J314" s="4">
        <f>IF(AND(SUMIFS(Investors!$P:$P,Investors!$A:$A,$A314,Investors!$G:$G,$B314)-$B$2&lt;=J$4,SUMIFS(Investors!$P:$P,Investors!$A:$A,$A314,Investors!$G:$G,$B314)-$B$2&gt;I$4),SUMIFS(Investors!$Q:$Q,Investors!$A:$A,$A314,Investors!$G:$G,$B314),0)</f>
        <v>0</v>
      </c>
      <c r="K314" s="4">
        <f>IF(AND(SUMIFS(Investors!$P:$P,Investors!$A:$A,$A314,Investors!$G:$G,$B314)-$B$2&lt;=K$4,SUMIFS(Investors!$P:$P,Investors!$A:$A,$A314,Investors!$G:$G,$B314)-$B$2&gt;J$4),SUMIFS(Investors!$Q:$Q,Investors!$A:$A,$A314,Investors!$G:$G,$B314),0)</f>
        <v>0</v>
      </c>
      <c r="L314" s="4">
        <f>IF(AND(SUMIFS(Investors!$P:$P,Investors!$A:$A,$A314,Investors!$G:$G,$B314)-$B$2&lt;=L$4,SUMIFS(Investors!$P:$P,Investors!$A:$A,$A314,Investors!$G:$G,$B314)-$B$2&gt;K$4),SUMIFS(Investors!$Q:$Q,Investors!$A:$A,$A314,Investors!$G:$G,$B314),0)</f>
        <v>0</v>
      </c>
      <c r="M314" s="4">
        <f>IF(AND(SUMIFS(Investors!$P:$P,Investors!$A:$A,$A314,Investors!$G:$G,$B314)-$B$2&lt;=M$4,SUMIFS(Investors!$P:$P,Investors!$A:$A,$A314,Investors!$G:$G,$B314)-$B$2&gt;L$4),SUMIFS(Investors!$Q:$Q,Investors!$A:$A,$A314,Investors!$G:$G,$B314),0)</f>
        <v>0</v>
      </c>
      <c r="N314" s="4">
        <f>IF(AND(SUMIFS(Investors!$P:$P,Investors!$A:$A,$A314,Investors!$G:$G,$B314)-$B$2&lt;=N$4,SUMIFS(Investors!$P:$P,Investors!$A:$A,$A314,Investors!$G:$G,$B314)-$B$2&gt;M$4),SUMIFS(Investors!$Q:$Q,Investors!$A:$A,$A314,Investors!$G:$G,$B314),0)</f>
        <v>0</v>
      </c>
      <c r="O314" s="4">
        <f>IF(AND(SUMIFS(Investors!$P:$P,Investors!$A:$A,$A314,Investors!$G:$G,$B314)-$B$2&lt;=O$4,SUMIFS(Investors!$P:$P,Investors!$A:$A,$A314,Investors!$G:$G,$B314)-$B$2&gt;N$4),SUMIFS(Investors!$Q:$Q,Investors!$A:$A,$A314,Investors!$G:$G,$B314),0)</f>
        <v>0</v>
      </c>
      <c r="P314" s="4">
        <f>IF(AND(SUMIFS(Investors!$P:$P,Investors!$A:$A,$A314,Investors!$G:$G,$B314)-$B$2&lt;=P$4,SUMIFS(Investors!$P:$P,Investors!$A:$A,$A314,Investors!$G:$G,$B314)-$B$2&gt;O$4),SUMIFS(Investors!$Q:$Q,Investors!$A:$A,$A314,Investors!$G:$G,$B314),0)</f>
        <v>0</v>
      </c>
      <c r="Q314" s="4">
        <f>IF(AND(SUMIFS(Investors!$P:$P,Investors!$A:$A,$A314,Investors!$G:$G,$B314)-$B$2&lt;=Q$4,SUMIFS(Investors!$P:$P,Investors!$A:$A,$A314,Investors!$G:$G,$B314)-$B$2&gt;P$4),SUMIFS(Investors!$Q:$Q,Investors!$A:$A,$A314,Investors!$G:$G,$B314),0)</f>
        <v>0</v>
      </c>
      <c r="R314" s="4">
        <f>IF(AND(SUMIFS(Investors!$P:$P,Investors!$A:$A,$A314,Investors!$G:$G,$B314)-$B$2&lt;=R$4,SUMIFS(Investors!$P:$P,Investors!$A:$A,$A314,Investors!$G:$G,$B314)-$B$2&gt;Q$4),SUMIFS(Investors!$Q:$Q,Investors!$A:$A,$A314,Investors!$G:$G,$B314),0)</f>
        <v>0</v>
      </c>
      <c r="S314" s="4">
        <f>IF(AND(SUMIFS(Investors!$P:$P,Investors!$A:$A,$A314,Investors!$G:$G,$B314)-$B$2&lt;=S$4,SUMIFS(Investors!$P:$P,Investors!$A:$A,$A314,Investors!$G:$G,$B314)-$B$2&gt;R$4),SUMIFS(Investors!$Q:$Q,Investors!$A:$A,$A314,Investors!$G:$G,$B314),0)</f>
        <v>0</v>
      </c>
      <c r="T314" s="4">
        <f>IF(AND(SUMIFS(Investors!$P:$P,Investors!$A:$A,$A314,Investors!$G:$G,$B314)-$B$2&lt;=T$4,SUMIFS(Investors!$P:$P,Investors!$A:$A,$A314,Investors!$G:$G,$B314)-$B$2&gt;S$4),SUMIFS(Investors!$Q:$Q,Investors!$A:$A,$A314,Investors!$G:$G,$B314),0)</f>
        <v>0</v>
      </c>
      <c r="U314" s="4">
        <f>IF(AND(SUMIFS(Investors!$P:$P,Investors!$A:$A,$A314,Investors!$G:$G,$B314)-$B$2&lt;=U$4,SUMIFS(Investors!$P:$P,Investors!$A:$A,$A314,Investors!$G:$G,$B314)-$B$2&gt;T$4),SUMIFS(Investors!$Q:$Q,Investors!$A:$A,$A314,Investors!$G:$G,$B314),0)</f>
        <v>0</v>
      </c>
      <c r="V314" s="4">
        <f>IF(AND(SUMIFS(Investors!$P:$P,Investors!$A:$A,$A314,Investors!$G:$G,$B314)-$B$2&lt;=V$4,SUMIFS(Investors!$P:$P,Investors!$A:$A,$A314,Investors!$G:$G,$B314)-$B$2&gt;U$4),SUMIFS(Investors!$Q:$Q,Investors!$A:$A,$A314,Investors!$G:$G,$B314),0)</f>
        <v>0</v>
      </c>
      <c r="W314" s="4">
        <f>IF(AND(SUMIFS(Investors!$P:$P,Investors!$A:$A,$A314,Investors!$G:$G,$B314)-$B$2&lt;=W$4,SUMIFS(Investors!$P:$P,Investors!$A:$A,$A314,Investors!$G:$G,$B314)-$B$2&gt;V$4),SUMIFS(Investors!$Q:$Q,Investors!$A:$A,$A314,Investors!$G:$G,$B314),0)</f>
        <v>0</v>
      </c>
      <c r="X314" s="4">
        <f>IF(AND(SUMIFS(Investors!$P:$P,Investors!$A:$A,$A314,Investors!$G:$G,$B314)-$B$2&lt;=X$4,SUMIFS(Investors!$P:$P,Investors!$A:$A,$A314,Investors!$G:$G,$B314)-$B$2&gt;W$4),SUMIFS(Investors!$Q:$Q,Investors!$A:$A,$A314,Investors!$G:$G,$B314),0)</f>
        <v>0</v>
      </c>
      <c r="Y314" s="4">
        <f>IF(AND(SUMIFS(Investors!$P:$P,Investors!$A:$A,$A314,Investors!$G:$G,$B314)-$B$2&lt;=Y$4,SUMIFS(Investors!$P:$P,Investors!$A:$A,$A314,Investors!$G:$G,$B314)-$B$2&gt;X$4),SUMIFS(Investors!$Q:$Q,Investors!$A:$A,$A314,Investors!$G:$G,$B314),0)</f>
        <v>0</v>
      </c>
      <c r="Z314" s="4">
        <f>IF(AND(SUMIFS(Investors!$P:$P,Investors!$A:$A,$A314,Investors!$G:$G,$B314)-$B$2&lt;=Z$4,SUMIFS(Investors!$P:$P,Investors!$A:$A,$A314,Investors!$G:$G,$B314)-$B$2&gt;Y$4),SUMIFS(Investors!$Q:$Q,Investors!$A:$A,$A314,Investors!$G:$G,$B314),0)</f>
        <v>0</v>
      </c>
      <c r="AA314" s="4">
        <f>IF(AND(SUMIFS(Investors!$P:$P,Investors!$A:$A,$A314,Investors!$G:$G,$B314)-$B$2&lt;=AA$4,SUMIFS(Investors!$P:$P,Investors!$A:$A,$A314,Investors!$G:$G,$B314)-$B$2&gt;Z$4),SUMIFS(Investors!$Q:$Q,Investors!$A:$A,$A314,Investors!$G:$G,$B314),0)</f>
        <v>0</v>
      </c>
      <c r="AB314" s="4">
        <f>IF(AND(SUMIFS(Investors!$P:$P,Investors!$A:$A,$A314,Investors!$G:$G,$B314)-$B$2&lt;=AB$4,SUMIFS(Investors!$P:$P,Investors!$A:$A,$A314,Investors!$G:$G,$B314)-$B$2&gt;AA$4),SUMIFS(Investors!$Q:$Q,Investors!$A:$A,$A314,Investors!$G:$G,$B314),0)</f>
        <v>0</v>
      </c>
      <c r="AC314" s="4">
        <f>IF(AND(SUMIFS(Investors!$P:$P,Investors!$A:$A,$A314,Investors!$G:$G,$B314)-$B$2&lt;=AC$4,SUMIFS(Investors!$P:$P,Investors!$A:$A,$A314,Investors!$G:$G,$B314)-$B$2&gt;AB$4),SUMIFS(Investors!$Q:$Q,Investors!$A:$A,$A314,Investors!$G:$G,$B314),0)</f>
        <v>0</v>
      </c>
    </row>
    <row r="315" spans="1:29">
      <c r="A315" t="s">
        <v>569</v>
      </c>
      <c r="B315" t="s">
        <v>217</v>
      </c>
      <c r="C315" s="4">
        <f t="shared" si="5"/>
        <v>368095.89041095891</v>
      </c>
      <c r="E315" s="4">
        <f>IF(AND(SUMIFS(Investors!$P:$P,Investors!$A:$A,$A315,Investors!$G:$G,$B315)-$B$2&lt;=E$4,SUMIFS(Investors!$P:$P,Investors!$A:$A,$A315,Investors!$G:$G,$B315)-$B$2&gt;D$4),SUMIFS(Investors!$Q:$Q,Investors!$A:$A,$A315,Investors!$G:$G,$B315),0)</f>
        <v>0</v>
      </c>
      <c r="F315" s="4">
        <f>IF(AND(SUMIFS(Investors!$P:$P,Investors!$A:$A,$A315,Investors!$G:$G,$B315)-$B$2&lt;=F$4,SUMIFS(Investors!$P:$P,Investors!$A:$A,$A315,Investors!$G:$G,$B315)-$B$2&gt;E$4),SUMIFS(Investors!$Q:$Q,Investors!$A:$A,$A315,Investors!$G:$G,$B315),0)</f>
        <v>0</v>
      </c>
      <c r="G315" s="4">
        <f>IF(AND(SUMIFS(Investors!$P:$P,Investors!$A:$A,$A315,Investors!$G:$G,$B315)-$B$2&lt;=G$4,SUMIFS(Investors!$P:$P,Investors!$A:$A,$A315,Investors!$G:$G,$B315)-$B$2&gt;F$4),SUMIFS(Investors!$Q:$Q,Investors!$A:$A,$A315,Investors!$G:$G,$B315),0)</f>
        <v>0</v>
      </c>
      <c r="H315" s="4">
        <f>IF(AND(SUMIFS(Investors!$P:$P,Investors!$A:$A,$A315,Investors!$G:$G,$B315)-$B$2&lt;=H$4,SUMIFS(Investors!$P:$P,Investors!$A:$A,$A315,Investors!$G:$G,$B315)-$B$2&gt;G$4),SUMIFS(Investors!$Q:$Q,Investors!$A:$A,$A315,Investors!$G:$G,$B315),0)</f>
        <v>0</v>
      </c>
      <c r="I315" s="4">
        <f>IF(AND(SUMIFS(Investors!$P:$P,Investors!$A:$A,$A315,Investors!$G:$G,$B315)-$B$2&lt;=I$4,SUMIFS(Investors!$P:$P,Investors!$A:$A,$A315,Investors!$G:$G,$B315)-$B$2&gt;H$4),SUMIFS(Investors!$Q:$Q,Investors!$A:$A,$A315,Investors!$G:$G,$B315),0)</f>
        <v>0</v>
      </c>
      <c r="J315" s="4">
        <f>IF(AND(SUMIFS(Investors!$P:$P,Investors!$A:$A,$A315,Investors!$G:$G,$B315)-$B$2&lt;=J$4,SUMIFS(Investors!$P:$P,Investors!$A:$A,$A315,Investors!$G:$G,$B315)-$B$2&gt;I$4),SUMIFS(Investors!$Q:$Q,Investors!$A:$A,$A315,Investors!$G:$G,$B315),0)</f>
        <v>0</v>
      </c>
      <c r="K315" s="4">
        <f>IF(AND(SUMIFS(Investors!$P:$P,Investors!$A:$A,$A315,Investors!$G:$G,$B315)-$B$2&lt;=K$4,SUMIFS(Investors!$P:$P,Investors!$A:$A,$A315,Investors!$G:$G,$B315)-$B$2&gt;J$4),SUMIFS(Investors!$Q:$Q,Investors!$A:$A,$A315,Investors!$G:$G,$B315),0)</f>
        <v>0</v>
      </c>
      <c r="L315" s="4">
        <f>IF(AND(SUMIFS(Investors!$P:$P,Investors!$A:$A,$A315,Investors!$G:$G,$B315)-$B$2&lt;=L$4,SUMIFS(Investors!$P:$P,Investors!$A:$A,$A315,Investors!$G:$G,$B315)-$B$2&gt;K$4),SUMIFS(Investors!$Q:$Q,Investors!$A:$A,$A315,Investors!$G:$G,$B315),0)</f>
        <v>368095.89041095891</v>
      </c>
      <c r="M315" s="4">
        <f>IF(AND(SUMIFS(Investors!$P:$P,Investors!$A:$A,$A315,Investors!$G:$G,$B315)-$B$2&lt;=M$4,SUMIFS(Investors!$P:$P,Investors!$A:$A,$A315,Investors!$G:$G,$B315)-$B$2&gt;L$4),SUMIFS(Investors!$Q:$Q,Investors!$A:$A,$A315,Investors!$G:$G,$B315),0)</f>
        <v>0</v>
      </c>
      <c r="N315" s="4">
        <f>IF(AND(SUMIFS(Investors!$P:$P,Investors!$A:$A,$A315,Investors!$G:$G,$B315)-$B$2&lt;=N$4,SUMIFS(Investors!$P:$P,Investors!$A:$A,$A315,Investors!$G:$G,$B315)-$B$2&gt;M$4),SUMIFS(Investors!$Q:$Q,Investors!$A:$A,$A315,Investors!$G:$G,$B315),0)</f>
        <v>0</v>
      </c>
      <c r="O315" s="4">
        <f>IF(AND(SUMIFS(Investors!$P:$P,Investors!$A:$A,$A315,Investors!$G:$G,$B315)-$B$2&lt;=O$4,SUMIFS(Investors!$P:$P,Investors!$A:$A,$A315,Investors!$G:$G,$B315)-$B$2&gt;N$4),SUMIFS(Investors!$Q:$Q,Investors!$A:$A,$A315,Investors!$G:$G,$B315),0)</f>
        <v>0</v>
      </c>
      <c r="P315" s="4">
        <f>IF(AND(SUMIFS(Investors!$P:$P,Investors!$A:$A,$A315,Investors!$G:$G,$B315)-$B$2&lt;=P$4,SUMIFS(Investors!$P:$P,Investors!$A:$A,$A315,Investors!$G:$G,$B315)-$B$2&gt;O$4),SUMIFS(Investors!$Q:$Q,Investors!$A:$A,$A315,Investors!$G:$G,$B315),0)</f>
        <v>0</v>
      </c>
      <c r="Q315" s="4">
        <f>IF(AND(SUMIFS(Investors!$P:$P,Investors!$A:$A,$A315,Investors!$G:$G,$B315)-$B$2&lt;=Q$4,SUMIFS(Investors!$P:$P,Investors!$A:$A,$A315,Investors!$G:$G,$B315)-$B$2&gt;P$4),SUMIFS(Investors!$Q:$Q,Investors!$A:$A,$A315,Investors!$G:$G,$B315),0)</f>
        <v>0</v>
      </c>
      <c r="R315" s="4">
        <f>IF(AND(SUMIFS(Investors!$P:$P,Investors!$A:$A,$A315,Investors!$G:$G,$B315)-$B$2&lt;=R$4,SUMIFS(Investors!$P:$P,Investors!$A:$A,$A315,Investors!$G:$G,$B315)-$B$2&gt;Q$4),SUMIFS(Investors!$Q:$Q,Investors!$A:$A,$A315,Investors!$G:$G,$B315),0)</f>
        <v>0</v>
      </c>
      <c r="S315" s="4">
        <f>IF(AND(SUMIFS(Investors!$P:$P,Investors!$A:$A,$A315,Investors!$G:$G,$B315)-$B$2&lt;=S$4,SUMIFS(Investors!$P:$P,Investors!$A:$A,$A315,Investors!$G:$G,$B315)-$B$2&gt;R$4),SUMIFS(Investors!$Q:$Q,Investors!$A:$A,$A315,Investors!$G:$G,$B315),0)</f>
        <v>0</v>
      </c>
      <c r="T315" s="4">
        <f>IF(AND(SUMIFS(Investors!$P:$P,Investors!$A:$A,$A315,Investors!$G:$G,$B315)-$B$2&lt;=T$4,SUMIFS(Investors!$P:$P,Investors!$A:$A,$A315,Investors!$G:$G,$B315)-$B$2&gt;S$4),SUMIFS(Investors!$Q:$Q,Investors!$A:$A,$A315,Investors!$G:$G,$B315),0)</f>
        <v>0</v>
      </c>
      <c r="U315" s="4">
        <f>IF(AND(SUMIFS(Investors!$P:$P,Investors!$A:$A,$A315,Investors!$G:$G,$B315)-$B$2&lt;=U$4,SUMIFS(Investors!$P:$P,Investors!$A:$A,$A315,Investors!$G:$G,$B315)-$B$2&gt;T$4),SUMIFS(Investors!$Q:$Q,Investors!$A:$A,$A315,Investors!$G:$G,$B315),0)</f>
        <v>0</v>
      </c>
      <c r="V315" s="4">
        <f>IF(AND(SUMIFS(Investors!$P:$P,Investors!$A:$A,$A315,Investors!$G:$G,$B315)-$B$2&lt;=V$4,SUMIFS(Investors!$P:$P,Investors!$A:$A,$A315,Investors!$G:$G,$B315)-$B$2&gt;U$4),SUMIFS(Investors!$Q:$Q,Investors!$A:$A,$A315,Investors!$G:$G,$B315),0)</f>
        <v>0</v>
      </c>
      <c r="W315" s="4">
        <f>IF(AND(SUMIFS(Investors!$P:$P,Investors!$A:$A,$A315,Investors!$G:$G,$B315)-$B$2&lt;=W$4,SUMIFS(Investors!$P:$P,Investors!$A:$A,$A315,Investors!$G:$G,$B315)-$B$2&gt;V$4),SUMIFS(Investors!$Q:$Q,Investors!$A:$A,$A315,Investors!$G:$G,$B315),0)</f>
        <v>0</v>
      </c>
      <c r="X315" s="4">
        <f>IF(AND(SUMIFS(Investors!$P:$P,Investors!$A:$A,$A315,Investors!$G:$G,$B315)-$B$2&lt;=X$4,SUMIFS(Investors!$P:$P,Investors!$A:$A,$A315,Investors!$G:$G,$B315)-$B$2&gt;W$4),SUMIFS(Investors!$Q:$Q,Investors!$A:$A,$A315,Investors!$G:$G,$B315),0)</f>
        <v>0</v>
      </c>
      <c r="Y315" s="4">
        <f>IF(AND(SUMIFS(Investors!$P:$P,Investors!$A:$A,$A315,Investors!$G:$G,$B315)-$B$2&lt;=Y$4,SUMIFS(Investors!$P:$P,Investors!$A:$A,$A315,Investors!$G:$G,$B315)-$B$2&gt;X$4),SUMIFS(Investors!$Q:$Q,Investors!$A:$A,$A315,Investors!$G:$G,$B315),0)</f>
        <v>0</v>
      </c>
      <c r="Z315" s="4">
        <f>IF(AND(SUMIFS(Investors!$P:$P,Investors!$A:$A,$A315,Investors!$G:$G,$B315)-$B$2&lt;=Z$4,SUMIFS(Investors!$P:$P,Investors!$A:$A,$A315,Investors!$G:$G,$B315)-$B$2&gt;Y$4),SUMIFS(Investors!$Q:$Q,Investors!$A:$A,$A315,Investors!$G:$G,$B315),0)</f>
        <v>0</v>
      </c>
      <c r="AA315" s="4">
        <f>IF(AND(SUMIFS(Investors!$P:$P,Investors!$A:$A,$A315,Investors!$G:$G,$B315)-$B$2&lt;=AA$4,SUMIFS(Investors!$P:$P,Investors!$A:$A,$A315,Investors!$G:$G,$B315)-$B$2&gt;Z$4),SUMIFS(Investors!$Q:$Q,Investors!$A:$A,$A315,Investors!$G:$G,$B315),0)</f>
        <v>0</v>
      </c>
      <c r="AB315" s="4">
        <f>IF(AND(SUMIFS(Investors!$P:$P,Investors!$A:$A,$A315,Investors!$G:$G,$B315)-$B$2&lt;=AB$4,SUMIFS(Investors!$P:$P,Investors!$A:$A,$A315,Investors!$G:$G,$B315)-$B$2&gt;AA$4),SUMIFS(Investors!$Q:$Q,Investors!$A:$A,$A315,Investors!$G:$G,$B315),0)</f>
        <v>0</v>
      </c>
      <c r="AC315" s="4">
        <f>IF(AND(SUMIFS(Investors!$P:$P,Investors!$A:$A,$A315,Investors!$G:$G,$B315)-$B$2&lt;=AC$4,SUMIFS(Investors!$P:$P,Investors!$A:$A,$A315,Investors!$G:$G,$B315)-$B$2&gt;AB$4),SUMIFS(Investors!$Q:$Q,Investors!$A:$A,$A315,Investors!$G:$G,$B315),0)</f>
        <v>0</v>
      </c>
    </row>
    <row r="316" spans="1:29">
      <c r="A316" t="s">
        <v>572</v>
      </c>
      <c r="B316" t="s">
        <v>30</v>
      </c>
      <c r="C316" s="4">
        <f t="shared" si="5"/>
        <v>0</v>
      </c>
      <c r="E316" s="4">
        <f>IF(AND(SUMIFS(Investors!$P:$P,Investors!$A:$A,$A316,Investors!$G:$G,$B316)-$B$2&lt;=E$4,SUMIFS(Investors!$P:$P,Investors!$A:$A,$A316,Investors!$G:$G,$B316)-$B$2&gt;D$4),SUMIFS(Investors!$Q:$Q,Investors!$A:$A,$A316,Investors!$G:$G,$B316),0)</f>
        <v>0</v>
      </c>
      <c r="F316" s="4">
        <f>IF(AND(SUMIFS(Investors!$P:$P,Investors!$A:$A,$A316,Investors!$G:$G,$B316)-$B$2&lt;=F$4,SUMIFS(Investors!$P:$P,Investors!$A:$A,$A316,Investors!$G:$G,$B316)-$B$2&gt;E$4),SUMIFS(Investors!$Q:$Q,Investors!$A:$A,$A316,Investors!$G:$G,$B316),0)</f>
        <v>0</v>
      </c>
      <c r="G316" s="4">
        <f>IF(AND(SUMIFS(Investors!$P:$P,Investors!$A:$A,$A316,Investors!$G:$G,$B316)-$B$2&lt;=G$4,SUMIFS(Investors!$P:$P,Investors!$A:$A,$A316,Investors!$G:$G,$B316)-$B$2&gt;F$4),SUMIFS(Investors!$Q:$Q,Investors!$A:$A,$A316,Investors!$G:$G,$B316),0)</f>
        <v>0</v>
      </c>
      <c r="H316" s="4">
        <f>IF(AND(SUMIFS(Investors!$P:$P,Investors!$A:$A,$A316,Investors!$G:$G,$B316)-$B$2&lt;=H$4,SUMIFS(Investors!$P:$P,Investors!$A:$A,$A316,Investors!$G:$G,$B316)-$B$2&gt;G$4),SUMIFS(Investors!$Q:$Q,Investors!$A:$A,$A316,Investors!$G:$G,$B316),0)</f>
        <v>0</v>
      </c>
      <c r="I316" s="4">
        <f>IF(AND(SUMIFS(Investors!$P:$P,Investors!$A:$A,$A316,Investors!$G:$G,$B316)-$B$2&lt;=I$4,SUMIFS(Investors!$P:$P,Investors!$A:$A,$A316,Investors!$G:$G,$B316)-$B$2&gt;H$4),SUMIFS(Investors!$Q:$Q,Investors!$A:$A,$A316,Investors!$G:$G,$B316),0)</f>
        <v>0</v>
      </c>
      <c r="J316" s="4">
        <f>IF(AND(SUMIFS(Investors!$P:$P,Investors!$A:$A,$A316,Investors!$G:$G,$B316)-$B$2&lt;=J$4,SUMIFS(Investors!$P:$P,Investors!$A:$A,$A316,Investors!$G:$G,$B316)-$B$2&gt;I$4),SUMIFS(Investors!$Q:$Q,Investors!$A:$A,$A316,Investors!$G:$G,$B316),0)</f>
        <v>0</v>
      </c>
      <c r="K316" s="4">
        <f>IF(AND(SUMIFS(Investors!$P:$P,Investors!$A:$A,$A316,Investors!$G:$G,$B316)-$B$2&lt;=K$4,SUMIFS(Investors!$P:$P,Investors!$A:$A,$A316,Investors!$G:$G,$B316)-$B$2&gt;J$4),SUMIFS(Investors!$Q:$Q,Investors!$A:$A,$A316,Investors!$G:$G,$B316),0)</f>
        <v>0</v>
      </c>
      <c r="L316" s="4">
        <f>IF(AND(SUMIFS(Investors!$P:$P,Investors!$A:$A,$A316,Investors!$G:$G,$B316)-$B$2&lt;=L$4,SUMIFS(Investors!$P:$P,Investors!$A:$A,$A316,Investors!$G:$G,$B316)-$B$2&gt;K$4),SUMIFS(Investors!$Q:$Q,Investors!$A:$A,$A316,Investors!$G:$G,$B316),0)</f>
        <v>0</v>
      </c>
      <c r="M316" s="4">
        <f>IF(AND(SUMIFS(Investors!$P:$P,Investors!$A:$A,$A316,Investors!$G:$G,$B316)-$B$2&lt;=M$4,SUMIFS(Investors!$P:$P,Investors!$A:$A,$A316,Investors!$G:$G,$B316)-$B$2&gt;L$4),SUMIFS(Investors!$Q:$Q,Investors!$A:$A,$A316,Investors!$G:$G,$B316),0)</f>
        <v>0</v>
      </c>
      <c r="N316" s="4">
        <f>IF(AND(SUMIFS(Investors!$P:$P,Investors!$A:$A,$A316,Investors!$G:$G,$B316)-$B$2&lt;=N$4,SUMIFS(Investors!$P:$P,Investors!$A:$A,$A316,Investors!$G:$G,$B316)-$B$2&gt;M$4),SUMIFS(Investors!$Q:$Q,Investors!$A:$A,$A316,Investors!$G:$G,$B316),0)</f>
        <v>0</v>
      </c>
      <c r="O316" s="4">
        <f>IF(AND(SUMIFS(Investors!$P:$P,Investors!$A:$A,$A316,Investors!$G:$G,$B316)-$B$2&lt;=O$4,SUMIFS(Investors!$P:$P,Investors!$A:$A,$A316,Investors!$G:$G,$B316)-$B$2&gt;N$4),SUMIFS(Investors!$Q:$Q,Investors!$A:$A,$A316,Investors!$G:$G,$B316),0)</f>
        <v>0</v>
      </c>
      <c r="P316" s="4">
        <f>IF(AND(SUMIFS(Investors!$P:$P,Investors!$A:$A,$A316,Investors!$G:$G,$B316)-$B$2&lt;=P$4,SUMIFS(Investors!$P:$P,Investors!$A:$A,$A316,Investors!$G:$G,$B316)-$B$2&gt;O$4),SUMIFS(Investors!$Q:$Q,Investors!$A:$A,$A316,Investors!$G:$G,$B316),0)</f>
        <v>0</v>
      </c>
      <c r="Q316" s="4">
        <f>IF(AND(SUMIFS(Investors!$P:$P,Investors!$A:$A,$A316,Investors!$G:$G,$B316)-$B$2&lt;=Q$4,SUMIFS(Investors!$P:$P,Investors!$A:$A,$A316,Investors!$G:$G,$B316)-$B$2&gt;P$4),SUMIFS(Investors!$Q:$Q,Investors!$A:$A,$A316,Investors!$G:$G,$B316),0)</f>
        <v>0</v>
      </c>
      <c r="R316" s="4">
        <f>IF(AND(SUMIFS(Investors!$P:$P,Investors!$A:$A,$A316,Investors!$G:$G,$B316)-$B$2&lt;=R$4,SUMIFS(Investors!$P:$P,Investors!$A:$A,$A316,Investors!$G:$G,$B316)-$B$2&gt;Q$4),SUMIFS(Investors!$Q:$Q,Investors!$A:$A,$A316,Investors!$G:$G,$B316),0)</f>
        <v>0</v>
      </c>
      <c r="S316" s="4">
        <f>IF(AND(SUMIFS(Investors!$P:$P,Investors!$A:$A,$A316,Investors!$G:$G,$B316)-$B$2&lt;=S$4,SUMIFS(Investors!$P:$P,Investors!$A:$A,$A316,Investors!$G:$G,$B316)-$B$2&gt;R$4),SUMIFS(Investors!$Q:$Q,Investors!$A:$A,$A316,Investors!$G:$G,$B316),0)</f>
        <v>0</v>
      </c>
      <c r="T316" s="4">
        <f>IF(AND(SUMIFS(Investors!$P:$P,Investors!$A:$A,$A316,Investors!$G:$G,$B316)-$B$2&lt;=T$4,SUMIFS(Investors!$P:$P,Investors!$A:$A,$A316,Investors!$G:$G,$B316)-$B$2&gt;S$4),SUMIFS(Investors!$Q:$Q,Investors!$A:$A,$A316,Investors!$G:$G,$B316),0)</f>
        <v>0</v>
      </c>
      <c r="U316" s="4">
        <f>IF(AND(SUMIFS(Investors!$P:$P,Investors!$A:$A,$A316,Investors!$G:$G,$B316)-$B$2&lt;=U$4,SUMIFS(Investors!$P:$P,Investors!$A:$A,$A316,Investors!$G:$G,$B316)-$B$2&gt;T$4),SUMIFS(Investors!$Q:$Q,Investors!$A:$A,$A316,Investors!$G:$G,$B316),0)</f>
        <v>0</v>
      </c>
      <c r="V316" s="4">
        <f>IF(AND(SUMIFS(Investors!$P:$P,Investors!$A:$A,$A316,Investors!$G:$G,$B316)-$B$2&lt;=V$4,SUMIFS(Investors!$P:$P,Investors!$A:$A,$A316,Investors!$G:$G,$B316)-$B$2&gt;U$4),SUMIFS(Investors!$Q:$Q,Investors!$A:$A,$A316,Investors!$G:$G,$B316),0)</f>
        <v>0</v>
      </c>
      <c r="W316" s="4">
        <f>IF(AND(SUMIFS(Investors!$P:$P,Investors!$A:$A,$A316,Investors!$G:$G,$B316)-$B$2&lt;=W$4,SUMIFS(Investors!$P:$P,Investors!$A:$A,$A316,Investors!$G:$G,$B316)-$B$2&gt;V$4),SUMIFS(Investors!$Q:$Q,Investors!$A:$A,$A316,Investors!$G:$G,$B316),0)</f>
        <v>0</v>
      </c>
      <c r="X316" s="4">
        <f>IF(AND(SUMIFS(Investors!$P:$P,Investors!$A:$A,$A316,Investors!$G:$G,$B316)-$B$2&lt;=X$4,SUMIFS(Investors!$P:$P,Investors!$A:$A,$A316,Investors!$G:$G,$B316)-$B$2&gt;W$4),SUMIFS(Investors!$Q:$Q,Investors!$A:$A,$A316,Investors!$G:$G,$B316),0)</f>
        <v>0</v>
      </c>
      <c r="Y316" s="4">
        <f>IF(AND(SUMIFS(Investors!$P:$P,Investors!$A:$A,$A316,Investors!$G:$G,$B316)-$B$2&lt;=Y$4,SUMIFS(Investors!$P:$P,Investors!$A:$A,$A316,Investors!$G:$G,$B316)-$B$2&gt;X$4),SUMIFS(Investors!$Q:$Q,Investors!$A:$A,$A316,Investors!$G:$G,$B316),0)</f>
        <v>0</v>
      </c>
      <c r="Z316" s="4">
        <f>IF(AND(SUMIFS(Investors!$P:$P,Investors!$A:$A,$A316,Investors!$G:$G,$B316)-$B$2&lt;=Z$4,SUMIFS(Investors!$P:$P,Investors!$A:$A,$A316,Investors!$G:$G,$B316)-$B$2&gt;Y$4),SUMIFS(Investors!$Q:$Q,Investors!$A:$A,$A316,Investors!$G:$G,$B316),0)</f>
        <v>0</v>
      </c>
      <c r="AA316" s="4">
        <f>IF(AND(SUMIFS(Investors!$P:$P,Investors!$A:$A,$A316,Investors!$G:$G,$B316)-$B$2&lt;=AA$4,SUMIFS(Investors!$P:$P,Investors!$A:$A,$A316,Investors!$G:$G,$B316)-$B$2&gt;Z$4),SUMIFS(Investors!$Q:$Q,Investors!$A:$A,$A316,Investors!$G:$G,$B316),0)</f>
        <v>0</v>
      </c>
      <c r="AB316" s="4">
        <f>IF(AND(SUMIFS(Investors!$P:$P,Investors!$A:$A,$A316,Investors!$G:$G,$B316)-$B$2&lt;=AB$4,SUMIFS(Investors!$P:$P,Investors!$A:$A,$A316,Investors!$G:$G,$B316)-$B$2&gt;AA$4),SUMIFS(Investors!$Q:$Q,Investors!$A:$A,$A316,Investors!$G:$G,$B316),0)</f>
        <v>0</v>
      </c>
      <c r="AC316" s="4">
        <f>IF(AND(SUMIFS(Investors!$P:$P,Investors!$A:$A,$A316,Investors!$G:$G,$B316)-$B$2&lt;=AC$4,SUMIFS(Investors!$P:$P,Investors!$A:$A,$A316,Investors!$G:$G,$B316)-$B$2&gt;AB$4),SUMIFS(Investors!$Q:$Q,Investors!$A:$A,$A316,Investors!$G:$G,$B316),0)</f>
        <v>0</v>
      </c>
    </row>
    <row r="317" spans="1:29">
      <c r="A317" t="s">
        <v>572</v>
      </c>
      <c r="B317" t="s">
        <v>193</v>
      </c>
      <c r="C317" s="4">
        <f t="shared" si="5"/>
        <v>128671.23287671234</v>
      </c>
      <c r="E317" s="4">
        <f>IF(AND(SUMIFS(Investors!$P:$P,Investors!$A:$A,$A317,Investors!$G:$G,$B317)-$B$2&lt;=E$4,SUMIFS(Investors!$P:$P,Investors!$A:$A,$A317,Investors!$G:$G,$B317)-$B$2&gt;D$4),SUMIFS(Investors!$Q:$Q,Investors!$A:$A,$A317,Investors!$G:$G,$B317),0)</f>
        <v>0</v>
      </c>
      <c r="F317" s="4">
        <f>IF(AND(SUMIFS(Investors!$P:$P,Investors!$A:$A,$A317,Investors!$G:$G,$B317)-$B$2&lt;=F$4,SUMIFS(Investors!$P:$P,Investors!$A:$A,$A317,Investors!$G:$G,$B317)-$B$2&gt;E$4),SUMIFS(Investors!$Q:$Q,Investors!$A:$A,$A317,Investors!$G:$G,$B317),0)</f>
        <v>0</v>
      </c>
      <c r="G317" s="4">
        <f>IF(AND(SUMIFS(Investors!$P:$P,Investors!$A:$A,$A317,Investors!$G:$G,$B317)-$B$2&lt;=G$4,SUMIFS(Investors!$P:$P,Investors!$A:$A,$A317,Investors!$G:$G,$B317)-$B$2&gt;F$4),SUMIFS(Investors!$Q:$Q,Investors!$A:$A,$A317,Investors!$G:$G,$B317),0)</f>
        <v>0</v>
      </c>
      <c r="H317" s="4">
        <f>IF(AND(SUMIFS(Investors!$P:$P,Investors!$A:$A,$A317,Investors!$G:$G,$B317)-$B$2&lt;=H$4,SUMIFS(Investors!$P:$P,Investors!$A:$A,$A317,Investors!$G:$G,$B317)-$B$2&gt;G$4),SUMIFS(Investors!$Q:$Q,Investors!$A:$A,$A317,Investors!$G:$G,$B317),0)</f>
        <v>128671.23287671234</v>
      </c>
      <c r="I317" s="4">
        <f>IF(AND(SUMIFS(Investors!$P:$P,Investors!$A:$A,$A317,Investors!$G:$G,$B317)-$B$2&lt;=I$4,SUMIFS(Investors!$P:$P,Investors!$A:$A,$A317,Investors!$G:$G,$B317)-$B$2&gt;H$4),SUMIFS(Investors!$Q:$Q,Investors!$A:$A,$A317,Investors!$G:$G,$B317),0)</f>
        <v>0</v>
      </c>
      <c r="J317" s="4">
        <f>IF(AND(SUMIFS(Investors!$P:$P,Investors!$A:$A,$A317,Investors!$G:$G,$B317)-$B$2&lt;=J$4,SUMIFS(Investors!$P:$P,Investors!$A:$A,$A317,Investors!$G:$G,$B317)-$B$2&gt;I$4),SUMIFS(Investors!$Q:$Q,Investors!$A:$A,$A317,Investors!$G:$G,$B317),0)</f>
        <v>0</v>
      </c>
      <c r="K317" s="4">
        <f>IF(AND(SUMIFS(Investors!$P:$P,Investors!$A:$A,$A317,Investors!$G:$G,$B317)-$B$2&lt;=K$4,SUMIFS(Investors!$P:$P,Investors!$A:$A,$A317,Investors!$G:$G,$B317)-$B$2&gt;J$4),SUMIFS(Investors!$Q:$Q,Investors!$A:$A,$A317,Investors!$G:$G,$B317),0)</f>
        <v>0</v>
      </c>
      <c r="L317" s="4">
        <f>IF(AND(SUMIFS(Investors!$P:$P,Investors!$A:$A,$A317,Investors!$G:$G,$B317)-$B$2&lt;=L$4,SUMIFS(Investors!$P:$P,Investors!$A:$A,$A317,Investors!$G:$G,$B317)-$B$2&gt;K$4),SUMIFS(Investors!$Q:$Q,Investors!$A:$A,$A317,Investors!$G:$G,$B317),0)</f>
        <v>0</v>
      </c>
      <c r="M317" s="4">
        <f>IF(AND(SUMIFS(Investors!$P:$P,Investors!$A:$A,$A317,Investors!$G:$G,$B317)-$B$2&lt;=M$4,SUMIFS(Investors!$P:$P,Investors!$A:$A,$A317,Investors!$G:$G,$B317)-$B$2&gt;L$4),SUMIFS(Investors!$Q:$Q,Investors!$A:$A,$A317,Investors!$G:$G,$B317),0)</f>
        <v>0</v>
      </c>
      <c r="N317" s="4">
        <f>IF(AND(SUMIFS(Investors!$P:$P,Investors!$A:$A,$A317,Investors!$G:$G,$B317)-$B$2&lt;=N$4,SUMIFS(Investors!$P:$P,Investors!$A:$A,$A317,Investors!$G:$G,$B317)-$B$2&gt;M$4),SUMIFS(Investors!$Q:$Q,Investors!$A:$A,$A317,Investors!$G:$G,$B317),0)</f>
        <v>0</v>
      </c>
      <c r="O317" s="4">
        <f>IF(AND(SUMIFS(Investors!$P:$P,Investors!$A:$A,$A317,Investors!$G:$G,$B317)-$B$2&lt;=O$4,SUMIFS(Investors!$P:$P,Investors!$A:$A,$A317,Investors!$G:$G,$B317)-$B$2&gt;N$4),SUMIFS(Investors!$Q:$Q,Investors!$A:$A,$A317,Investors!$G:$G,$B317),0)</f>
        <v>0</v>
      </c>
      <c r="P317" s="4">
        <f>IF(AND(SUMIFS(Investors!$P:$P,Investors!$A:$A,$A317,Investors!$G:$G,$B317)-$B$2&lt;=P$4,SUMIFS(Investors!$P:$P,Investors!$A:$A,$A317,Investors!$G:$G,$B317)-$B$2&gt;O$4),SUMIFS(Investors!$Q:$Q,Investors!$A:$A,$A317,Investors!$G:$G,$B317),0)</f>
        <v>0</v>
      </c>
      <c r="Q317" s="4">
        <f>IF(AND(SUMIFS(Investors!$P:$P,Investors!$A:$A,$A317,Investors!$G:$G,$B317)-$B$2&lt;=Q$4,SUMIFS(Investors!$P:$P,Investors!$A:$A,$A317,Investors!$G:$G,$B317)-$B$2&gt;P$4),SUMIFS(Investors!$Q:$Q,Investors!$A:$A,$A317,Investors!$G:$G,$B317),0)</f>
        <v>0</v>
      </c>
      <c r="R317" s="4">
        <f>IF(AND(SUMIFS(Investors!$P:$P,Investors!$A:$A,$A317,Investors!$G:$G,$B317)-$B$2&lt;=R$4,SUMIFS(Investors!$P:$P,Investors!$A:$A,$A317,Investors!$G:$G,$B317)-$B$2&gt;Q$4),SUMIFS(Investors!$Q:$Q,Investors!$A:$A,$A317,Investors!$G:$G,$B317),0)</f>
        <v>0</v>
      </c>
      <c r="S317" s="4">
        <f>IF(AND(SUMIFS(Investors!$P:$P,Investors!$A:$A,$A317,Investors!$G:$G,$B317)-$B$2&lt;=S$4,SUMIFS(Investors!$P:$P,Investors!$A:$A,$A317,Investors!$G:$G,$B317)-$B$2&gt;R$4),SUMIFS(Investors!$Q:$Q,Investors!$A:$A,$A317,Investors!$G:$G,$B317),0)</f>
        <v>0</v>
      </c>
      <c r="T317" s="4">
        <f>IF(AND(SUMIFS(Investors!$P:$P,Investors!$A:$A,$A317,Investors!$G:$G,$B317)-$B$2&lt;=T$4,SUMIFS(Investors!$P:$P,Investors!$A:$A,$A317,Investors!$G:$G,$B317)-$B$2&gt;S$4),SUMIFS(Investors!$Q:$Q,Investors!$A:$A,$A317,Investors!$G:$G,$B317),0)</f>
        <v>0</v>
      </c>
      <c r="U317" s="4">
        <f>IF(AND(SUMIFS(Investors!$P:$P,Investors!$A:$A,$A317,Investors!$G:$G,$B317)-$B$2&lt;=U$4,SUMIFS(Investors!$P:$P,Investors!$A:$A,$A317,Investors!$G:$G,$B317)-$B$2&gt;T$4),SUMIFS(Investors!$Q:$Q,Investors!$A:$A,$A317,Investors!$G:$G,$B317),0)</f>
        <v>0</v>
      </c>
      <c r="V317" s="4">
        <f>IF(AND(SUMIFS(Investors!$P:$P,Investors!$A:$A,$A317,Investors!$G:$G,$B317)-$B$2&lt;=V$4,SUMIFS(Investors!$P:$P,Investors!$A:$A,$A317,Investors!$G:$G,$B317)-$B$2&gt;U$4),SUMIFS(Investors!$Q:$Q,Investors!$A:$A,$A317,Investors!$G:$G,$B317),0)</f>
        <v>0</v>
      </c>
      <c r="W317" s="4">
        <f>IF(AND(SUMIFS(Investors!$P:$P,Investors!$A:$A,$A317,Investors!$G:$G,$B317)-$B$2&lt;=W$4,SUMIFS(Investors!$P:$P,Investors!$A:$A,$A317,Investors!$G:$G,$B317)-$B$2&gt;V$4),SUMIFS(Investors!$Q:$Q,Investors!$A:$A,$A317,Investors!$G:$G,$B317),0)</f>
        <v>0</v>
      </c>
      <c r="X317" s="4">
        <f>IF(AND(SUMIFS(Investors!$P:$P,Investors!$A:$A,$A317,Investors!$G:$G,$B317)-$B$2&lt;=X$4,SUMIFS(Investors!$P:$P,Investors!$A:$A,$A317,Investors!$G:$G,$B317)-$B$2&gt;W$4),SUMIFS(Investors!$Q:$Q,Investors!$A:$A,$A317,Investors!$G:$G,$B317),0)</f>
        <v>0</v>
      </c>
      <c r="Y317" s="4">
        <f>IF(AND(SUMIFS(Investors!$P:$P,Investors!$A:$A,$A317,Investors!$G:$G,$B317)-$B$2&lt;=Y$4,SUMIFS(Investors!$P:$P,Investors!$A:$A,$A317,Investors!$G:$G,$B317)-$B$2&gt;X$4),SUMIFS(Investors!$Q:$Q,Investors!$A:$A,$A317,Investors!$G:$G,$B317),0)</f>
        <v>0</v>
      </c>
      <c r="Z317" s="4">
        <f>IF(AND(SUMIFS(Investors!$P:$P,Investors!$A:$A,$A317,Investors!$G:$G,$B317)-$B$2&lt;=Z$4,SUMIFS(Investors!$P:$P,Investors!$A:$A,$A317,Investors!$G:$G,$B317)-$B$2&gt;Y$4),SUMIFS(Investors!$Q:$Q,Investors!$A:$A,$A317,Investors!$G:$G,$B317),0)</f>
        <v>0</v>
      </c>
      <c r="AA317" s="4">
        <f>IF(AND(SUMIFS(Investors!$P:$P,Investors!$A:$A,$A317,Investors!$G:$G,$B317)-$B$2&lt;=AA$4,SUMIFS(Investors!$P:$P,Investors!$A:$A,$A317,Investors!$G:$G,$B317)-$B$2&gt;Z$4),SUMIFS(Investors!$Q:$Q,Investors!$A:$A,$A317,Investors!$G:$G,$B317),0)</f>
        <v>0</v>
      </c>
      <c r="AB317" s="4">
        <f>IF(AND(SUMIFS(Investors!$P:$P,Investors!$A:$A,$A317,Investors!$G:$G,$B317)-$B$2&lt;=AB$4,SUMIFS(Investors!$P:$P,Investors!$A:$A,$A317,Investors!$G:$G,$B317)-$B$2&gt;AA$4),SUMIFS(Investors!$Q:$Q,Investors!$A:$A,$A317,Investors!$G:$G,$B317),0)</f>
        <v>0</v>
      </c>
      <c r="AC317" s="4">
        <f>IF(AND(SUMIFS(Investors!$P:$P,Investors!$A:$A,$A317,Investors!$G:$G,$B317)-$B$2&lt;=AC$4,SUMIFS(Investors!$P:$P,Investors!$A:$A,$A317,Investors!$G:$G,$B317)-$B$2&gt;AB$4),SUMIFS(Investors!$Q:$Q,Investors!$A:$A,$A317,Investors!$G:$G,$B317),0)</f>
        <v>0</v>
      </c>
    </row>
    <row r="318" spans="1:29">
      <c r="A318" t="s">
        <v>572</v>
      </c>
      <c r="B318" t="s">
        <v>240</v>
      </c>
      <c r="C318" s="4">
        <f t="shared" si="5"/>
        <v>0</v>
      </c>
      <c r="E318" s="4">
        <f>IF(AND(SUMIFS(Investors!$P:$P,Investors!$A:$A,$A318,Investors!$G:$G,$B318)-$B$2&lt;=E$4,SUMIFS(Investors!$P:$P,Investors!$A:$A,$A318,Investors!$G:$G,$B318)-$B$2&gt;D$4),SUMIFS(Investors!$Q:$Q,Investors!$A:$A,$A318,Investors!$G:$G,$B318),0)</f>
        <v>0</v>
      </c>
      <c r="F318" s="4">
        <f>IF(AND(SUMIFS(Investors!$P:$P,Investors!$A:$A,$A318,Investors!$G:$G,$B318)-$B$2&lt;=F$4,SUMIFS(Investors!$P:$P,Investors!$A:$A,$A318,Investors!$G:$G,$B318)-$B$2&gt;E$4),SUMIFS(Investors!$Q:$Q,Investors!$A:$A,$A318,Investors!$G:$G,$B318),0)</f>
        <v>0</v>
      </c>
      <c r="G318" s="4">
        <f>IF(AND(SUMIFS(Investors!$P:$P,Investors!$A:$A,$A318,Investors!$G:$G,$B318)-$B$2&lt;=G$4,SUMIFS(Investors!$P:$P,Investors!$A:$A,$A318,Investors!$G:$G,$B318)-$B$2&gt;F$4),SUMIFS(Investors!$Q:$Q,Investors!$A:$A,$A318,Investors!$G:$G,$B318),0)</f>
        <v>0</v>
      </c>
      <c r="H318" s="4">
        <f>IF(AND(SUMIFS(Investors!$P:$P,Investors!$A:$A,$A318,Investors!$G:$G,$B318)-$B$2&lt;=H$4,SUMIFS(Investors!$P:$P,Investors!$A:$A,$A318,Investors!$G:$G,$B318)-$B$2&gt;G$4),SUMIFS(Investors!$Q:$Q,Investors!$A:$A,$A318,Investors!$G:$G,$B318),0)</f>
        <v>0</v>
      </c>
      <c r="I318" s="4">
        <f>IF(AND(SUMIFS(Investors!$P:$P,Investors!$A:$A,$A318,Investors!$G:$G,$B318)-$B$2&lt;=I$4,SUMIFS(Investors!$P:$P,Investors!$A:$A,$A318,Investors!$G:$G,$B318)-$B$2&gt;H$4),SUMIFS(Investors!$Q:$Q,Investors!$A:$A,$A318,Investors!$G:$G,$B318),0)</f>
        <v>0</v>
      </c>
      <c r="J318" s="4">
        <f>IF(AND(SUMIFS(Investors!$P:$P,Investors!$A:$A,$A318,Investors!$G:$G,$B318)-$B$2&lt;=J$4,SUMIFS(Investors!$P:$P,Investors!$A:$A,$A318,Investors!$G:$G,$B318)-$B$2&gt;I$4),SUMIFS(Investors!$Q:$Q,Investors!$A:$A,$A318,Investors!$G:$G,$B318),0)</f>
        <v>0</v>
      </c>
      <c r="K318" s="4">
        <f>IF(AND(SUMIFS(Investors!$P:$P,Investors!$A:$A,$A318,Investors!$G:$G,$B318)-$B$2&lt;=K$4,SUMIFS(Investors!$P:$P,Investors!$A:$A,$A318,Investors!$G:$G,$B318)-$B$2&gt;J$4),SUMIFS(Investors!$Q:$Q,Investors!$A:$A,$A318,Investors!$G:$G,$B318),0)</f>
        <v>0</v>
      </c>
      <c r="L318" s="4">
        <f>IF(AND(SUMIFS(Investors!$P:$P,Investors!$A:$A,$A318,Investors!$G:$G,$B318)-$B$2&lt;=L$4,SUMIFS(Investors!$P:$P,Investors!$A:$A,$A318,Investors!$G:$G,$B318)-$B$2&gt;K$4),SUMIFS(Investors!$Q:$Q,Investors!$A:$A,$A318,Investors!$G:$G,$B318),0)</f>
        <v>0</v>
      </c>
      <c r="M318" s="4">
        <f>IF(AND(SUMIFS(Investors!$P:$P,Investors!$A:$A,$A318,Investors!$G:$G,$B318)-$B$2&lt;=M$4,SUMIFS(Investors!$P:$P,Investors!$A:$A,$A318,Investors!$G:$G,$B318)-$B$2&gt;L$4),SUMIFS(Investors!$Q:$Q,Investors!$A:$A,$A318,Investors!$G:$G,$B318),0)</f>
        <v>0</v>
      </c>
      <c r="N318" s="4">
        <f>IF(AND(SUMIFS(Investors!$P:$P,Investors!$A:$A,$A318,Investors!$G:$G,$B318)-$B$2&lt;=N$4,SUMIFS(Investors!$P:$P,Investors!$A:$A,$A318,Investors!$G:$G,$B318)-$B$2&gt;M$4),SUMIFS(Investors!$Q:$Q,Investors!$A:$A,$A318,Investors!$G:$G,$B318),0)</f>
        <v>0</v>
      </c>
      <c r="O318" s="4">
        <f>IF(AND(SUMIFS(Investors!$P:$P,Investors!$A:$A,$A318,Investors!$G:$G,$B318)-$B$2&lt;=O$4,SUMIFS(Investors!$P:$P,Investors!$A:$A,$A318,Investors!$G:$G,$B318)-$B$2&gt;N$4),SUMIFS(Investors!$Q:$Q,Investors!$A:$A,$A318,Investors!$G:$G,$B318),0)</f>
        <v>0</v>
      </c>
      <c r="P318" s="4">
        <f>IF(AND(SUMIFS(Investors!$P:$P,Investors!$A:$A,$A318,Investors!$G:$G,$B318)-$B$2&lt;=P$4,SUMIFS(Investors!$P:$P,Investors!$A:$A,$A318,Investors!$G:$G,$B318)-$B$2&gt;O$4),SUMIFS(Investors!$Q:$Q,Investors!$A:$A,$A318,Investors!$G:$G,$B318),0)</f>
        <v>0</v>
      </c>
      <c r="Q318" s="4">
        <f>IF(AND(SUMIFS(Investors!$P:$P,Investors!$A:$A,$A318,Investors!$G:$G,$B318)-$B$2&lt;=Q$4,SUMIFS(Investors!$P:$P,Investors!$A:$A,$A318,Investors!$G:$G,$B318)-$B$2&gt;P$4),SUMIFS(Investors!$Q:$Q,Investors!$A:$A,$A318,Investors!$G:$G,$B318),0)</f>
        <v>0</v>
      </c>
      <c r="R318" s="4">
        <f>IF(AND(SUMIFS(Investors!$P:$P,Investors!$A:$A,$A318,Investors!$G:$G,$B318)-$B$2&lt;=R$4,SUMIFS(Investors!$P:$P,Investors!$A:$A,$A318,Investors!$G:$G,$B318)-$B$2&gt;Q$4),SUMIFS(Investors!$Q:$Q,Investors!$A:$A,$A318,Investors!$G:$G,$B318),0)</f>
        <v>0</v>
      </c>
      <c r="S318" s="4">
        <f>IF(AND(SUMIFS(Investors!$P:$P,Investors!$A:$A,$A318,Investors!$G:$G,$B318)-$B$2&lt;=S$4,SUMIFS(Investors!$P:$P,Investors!$A:$A,$A318,Investors!$G:$G,$B318)-$B$2&gt;R$4),SUMIFS(Investors!$Q:$Q,Investors!$A:$A,$A318,Investors!$G:$G,$B318),0)</f>
        <v>0</v>
      </c>
      <c r="T318" s="4">
        <f>IF(AND(SUMIFS(Investors!$P:$P,Investors!$A:$A,$A318,Investors!$G:$G,$B318)-$B$2&lt;=T$4,SUMIFS(Investors!$P:$P,Investors!$A:$A,$A318,Investors!$G:$G,$B318)-$B$2&gt;S$4),SUMIFS(Investors!$Q:$Q,Investors!$A:$A,$A318,Investors!$G:$G,$B318),0)</f>
        <v>0</v>
      </c>
      <c r="U318" s="4">
        <f>IF(AND(SUMIFS(Investors!$P:$P,Investors!$A:$A,$A318,Investors!$G:$G,$B318)-$B$2&lt;=U$4,SUMIFS(Investors!$P:$P,Investors!$A:$A,$A318,Investors!$G:$G,$B318)-$B$2&gt;T$4),SUMIFS(Investors!$Q:$Q,Investors!$A:$A,$A318,Investors!$G:$G,$B318),0)</f>
        <v>0</v>
      </c>
      <c r="V318" s="4">
        <f>IF(AND(SUMIFS(Investors!$P:$P,Investors!$A:$A,$A318,Investors!$G:$G,$B318)-$B$2&lt;=V$4,SUMIFS(Investors!$P:$P,Investors!$A:$A,$A318,Investors!$G:$G,$B318)-$B$2&gt;U$4),SUMIFS(Investors!$Q:$Q,Investors!$A:$A,$A318,Investors!$G:$G,$B318),0)</f>
        <v>0</v>
      </c>
      <c r="W318" s="4">
        <f>IF(AND(SUMIFS(Investors!$P:$P,Investors!$A:$A,$A318,Investors!$G:$G,$B318)-$B$2&lt;=W$4,SUMIFS(Investors!$P:$P,Investors!$A:$A,$A318,Investors!$G:$G,$B318)-$B$2&gt;V$4),SUMIFS(Investors!$Q:$Q,Investors!$A:$A,$A318,Investors!$G:$G,$B318),0)</f>
        <v>0</v>
      </c>
      <c r="X318" s="4">
        <f>IF(AND(SUMIFS(Investors!$P:$P,Investors!$A:$A,$A318,Investors!$G:$G,$B318)-$B$2&lt;=X$4,SUMIFS(Investors!$P:$P,Investors!$A:$A,$A318,Investors!$G:$G,$B318)-$B$2&gt;W$4),SUMIFS(Investors!$Q:$Q,Investors!$A:$A,$A318,Investors!$G:$G,$B318),0)</f>
        <v>0</v>
      </c>
      <c r="Y318" s="4">
        <f>IF(AND(SUMIFS(Investors!$P:$P,Investors!$A:$A,$A318,Investors!$G:$G,$B318)-$B$2&lt;=Y$4,SUMIFS(Investors!$P:$P,Investors!$A:$A,$A318,Investors!$G:$G,$B318)-$B$2&gt;X$4),SUMIFS(Investors!$Q:$Q,Investors!$A:$A,$A318,Investors!$G:$G,$B318),0)</f>
        <v>0</v>
      </c>
      <c r="Z318" s="4">
        <f>IF(AND(SUMIFS(Investors!$P:$P,Investors!$A:$A,$A318,Investors!$G:$G,$B318)-$B$2&lt;=Z$4,SUMIFS(Investors!$P:$P,Investors!$A:$A,$A318,Investors!$G:$G,$B318)-$B$2&gt;Y$4),SUMIFS(Investors!$Q:$Q,Investors!$A:$A,$A318,Investors!$G:$G,$B318),0)</f>
        <v>0</v>
      </c>
      <c r="AA318" s="4">
        <f>IF(AND(SUMIFS(Investors!$P:$P,Investors!$A:$A,$A318,Investors!$G:$G,$B318)-$B$2&lt;=AA$4,SUMIFS(Investors!$P:$P,Investors!$A:$A,$A318,Investors!$G:$G,$B318)-$B$2&gt;Z$4),SUMIFS(Investors!$Q:$Q,Investors!$A:$A,$A318,Investors!$G:$G,$B318),0)</f>
        <v>0</v>
      </c>
      <c r="AB318" s="4">
        <f>IF(AND(SUMIFS(Investors!$P:$P,Investors!$A:$A,$A318,Investors!$G:$G,$B318)-$B$2&lt;=AB$4,SUMIFS(Investors!$P:$P,Investors!$A:$A,$A318,Investors!$G:$G,$B318)-$B$2&gt;AA$4),SUMIFS(Investors!$Q:$Q,Investors!$A:$A,$A318,Investors!$G:$G,$B318),0)</f>
        <v>0</v>
      </c>
      <c r="AC318" s="4">
        <f>IF(AND(SUMIFS(Investors!$P:$P,Investors!$A:$A,$A318,Investors!$G:$G,$B318)-$B$2&lt;=AC$4,SUMIFS(Investors!$P:$P,Investors!$A:$A,$A318,Investors!$G:$G,$B318)-$B$2&gt;AB$4),SUMIFS(Investors!$Q:$Q,Investors!$A:$A,$A318,Investors!$G:$G,$B318),0)</f>
        <v>0</v>
      </c>
    </row>
    <row r="319" spans="1:29">
      <c r="A319" t="s">
        <v>575</v>
      </c>
      <c r="B319" t="s">
        <v>42</v>
      </c>
      <c r="C319" s="4">
        <f t="shared" si="5"/>
        <v>0</v>
      </c>
      <c r="E319" s="4">
        <f>IF(AND(SUMIFS(Investors!$P:$P,Investors!$A:$A,$A319,Investors!$G:$G,$B319)-$B$2&lt;=E$4,SUMIFS(Investors!$P:$P,Investors!$A:$A,$A319,Investors!$G:$G,$B319)-$B$2&gt;D$4),SUMIFS(Investors!$Q:$Q,Investors!$A:$A,$A319,Investors!$G:$G,$B319),0)</f>
        <v>0</v>
      </c>
      <c r="F319" s="4">
        <f>IF(AND(SUMIFS(Investors!$P:$P,Investors!$A:$A,$A319,Investors!$G:$G,$B319)-$B$2&lt;=F$4,SUMIFS(Investors!$P:$P,Investors!$A:$A,$A319,Investors!$G:$G,$B319)-$B$2&gt;E$4),SUMIFS(Investors!$Q:$Q,Investors!$A:$A,$A319,Investors!$G:$G,$B319),0)</f>
        <v>0</v>
      </c>
      <c r="G319" s="4">
        <f>IF(AND(SUMIFS(Investors!$P:$P,Investors!$A:$A,$A319,Investors!$G:$G,$B319)-$B$2&lt;=G$4,SUMIFS(Investors!$P:$P,Investors!$A:$A,$A319,Investors!$G:$G,$B319)-$B$2&gt;F$4),SUMIFS(Investors!$Q:$Q,Investors!$A:$A,$A319,Investors!$G:$G,$B319),0)</f>
        <v>0</v>
      </c>
      <c r="H319" s="4">
        <f>IF(AND(SUMIFS(Investors!$P:$P,Investors!$A:$A,$A319,Investors!$G:$G,$B319)-$B$2&lt;=H$4,SUMIFS(Investors!$P:$P,Investors!$A:$A,$A319,Investors!$G:$G,$B319)-$B$2&gt;G$4),SUMIFS(Investors!$Q:$Q,Investors!$A:$A,$A319,Investors!$G:$G,$B319),0)</f>
        <v>0</v>
      </c>
      <c r="I319" s="4">
        <f>IF(AND(SUMIFS(Investors!$P:$P,Investors!$A:$A,$A319,Investors!$G:$G,$B319)-$B$2&lt;=I$4,SUMIFS(Investors!$P:$P,Investors!$A:$A,$A319,Investors!$G:$G,$B319)-$B$2&gt;H$4),SUMIFS(Investors!$Q:$Q,Investors!$A:$A,$A319,Investors!$G:$G,$B319),0)</f>
        <v>0</v>
      </c>
      <c r="J319" s="4">
        <f>IF(AND(SUMIFS(Investors!$P:$P,Investors!$A:$A,$A319,Investors!$G:$G,$B319)-$B$2&lt;=J$4,SUMIFS(Investors!$P:$P,Investors!$A:$A,$A319,Investors!$G:$G,$B319)-$B$2&gt;I$4),SUMIFS(Investors!$Q:$Q,Investors!$A:$A,$A319,Investors!$G:$G,$B319),0)</f>
        <v>0</v>
      </c>
      <c r="K319" s="4">
        <f>IF(AND(SUMIFS(Investors!$P:$P,Investors!$A:$A,$A319,Investors!$G:$G,$B319)-$B$2&lt;=K$4,SUMIFS(Investors!$P:$P,Investors!$A:$A,$A319,Investors!$G:$G,$B319)-$B$2&gt;J$4),SUMIFS(Investors!$Q:$Q,Investors!$A:$A,$A319,Investors!$G:$G,$B319),0)</f>
        <v>0</v>
      </c>
      <c r="L319" s="4">
        <f>IF(AND(SUMIFS(Investors!$P:$P,Investors!$A:$A,$A319,Investors!$G:$G,$B319)-$B$2&lt;=L$4,SUMIFS(Investors!$P:$P,Investors!$A:$A,$A319,Investors!$G:$G,$B319)-$B$2&gt;K$4),SUMIFS(Investors!$Q:$Q,Investors!$A:$A,$A319,Investors!$G:$G,$B319),0)</f>
        <v>0</v>
      </c>
      <c r="M319" s="4">
        <f>IF(AND(SUMIFS(Investors!$P:$P,Investors!$A:$A,$A319,Investors!$G:$G,$B319)-$B$2&lt;=M$4,SUMIFS(Investors!$P:$P,Investors!$A:$A,$A319,Investors!$G:$G,$B319)-$B$2&gt;L$4),SUMIFS(Investors!$Q:$Q,Investors!$A:$A,$A319,Investors!$G:$G,$B319),0)</f>
        <v>0</v>
      </c>
      <c r="N319" s="4">
        <f>IF(AND(SUMIFS(Investors!$P:$P,Investors!$A:$A,$A319,Investors!$G:$G,$B319)-$B$2&lt;=N$4,SUMIFS(Investors!$P:$P,Investors!$A:$A,$A319,Investors!$G:$G,$B319)-$B$2&gt;M$4),SUMIFS(Investors!$Q:$Q,Investors!$A:$A,$A319,Investors!$G:$G,$B319),0)</f>
        <v>0</v>
      </c>
      <c r="O319" s="4">
        <f>IF(AND(SUMIFS(Investors!$P:$P,Investors!$A:$A,$A319,Investors!$G:$G,$B319)-$B$2&lt;=O$4,SUMIFS(Investors!$P:$P,Investors!$A:$A,$A319,Investors!$G:$G,$B319)-$B$2&gt;N$4),SUMIFS(Investors!$Q:$Q,Investors!$A:$A,$A319,Investors!$G:$G,$B319),0)</f>
        <v>0</v>
      </c>
      <c r="P319" s="4">
        <f>IF(AND(SUMIFS(Investors!$P:$P,Investors!$A:$A,$A319,Investors!$G:$G,$B319)-$B$2&lt;=P$4,SUMIFS(Investors!$P:$P,Investors!$A:$A,$A319,Investors!$G:$G,$B319)-$B$2&gt;O$4),SUMIFS(Investors!$Q:$Q,Investors!$A:$A,$A319,Investors!$G:$G,$B319),0)</f>
        <v>0</v>
      </c>
      <c r="Q319" s="4">
        <f>IF(AND(SUMIFS(Investors!$P:$P,Investors!$A:$A,$A319,Investors!$G:$G,$B319)-$B$2&lt;=Q$4,SUMIFS(Investors!$P:$P,Investors!$A:$A,$A319,Investors!$G:$G,$B319)-$B$2&gt;P$4),SUMIFS(Investors!$Q:$Q,Investors!$A:$A,$A319,Investors!$G:$G,$B319),0)</f>
        <v>0</v>
      </c>
      <c r="R319" s="4">
        <f>IF(AND(SUMIFS(Investors!$P:$P,Investors!$A:$A,$A319,Investors!$G:$G,$B319)-$B$2&lt;=R$4,SUMIFS(Investors!$P:$P,Investors!$A:$A,$A319,Investors!$G:$G,$B319)-$B$2&gt;Q$4),SUMIFS(Investors!$Q:$Q,Investors!$A:$A,$A319,Investors!$G:$G,$B319),0)</f>
        <v>0</v>
      </c>
      <c r="S319" s="4">
        <f>IF(AND(SUMIFS(Investors!$P:$P,Investors!$A:$A,$A319,Investors!$G:$G,$B319)-$B$2&lt;=S$4,SUMIFS(Investors!$P:$P,Investors!$A:$A,$A319,Investors!$G:$G,$B319)-$B$2&gt;R$4),SUMIFS(Investors!$Q:$Q,Investors!$A:$A,$A319,Investors!$G:$G,$B319),0)</f>
        <v>0</v>
      </c>
      <c r="T319" s="4">
        <f>IF(AND(SUMIFS(Investors!$P:$P,Investors!$A:$A,$A319,Investors!$G:$G,$B319)-$B$2&lt;=T$4,SUMIFS(Investors!$P:$P,Investors!$A:$A,$A319,Investors!$G:$G,$B319)-$B$2&gt;S$4),SUMIFS(Investors!$Q:$Q,Investors!$A:$A,$A319,Investors!$G:$G,$B319),0)</f>
        <v>0</v>
      </c>
      <c r="U319" s="4">
        <f>IF(AND(SUMIFS(Investors!$P:$P,Investors!$A:$A,$A319,Investors!$G:$G,$B319)-$B$2&lt;=U$4,SUMIFS(Investors!$P:$P,Investors!$A:$A,$A319,Investors!$G:$G,$B319)-$B$2&gt;T$4),SUMIFS(Investors!$Q:$Q,Investors!$A:$A,$A319,Investors!$G:$G,$B319),0)</f>
        <v>0</v>
      </c>
      <c r="V319" s="4">
        <f>IF(AND(SUMIFS(Investors!$P:$P,Investors!$A:$A,$A319,Investors!$G:$G,$B319)-$B$2&lt;=V$4,SUMIFS(Investors!$P:$P,Investors!$A:$A,$A319,Investors!$G:$G,$B319)-$B$2&gt;U$4),SUMIFS(Investors!$Q:$Q,Investors!$A:$A,$A319,Investors!$G:$G,$B319),0)</f>
        <v>0</v>
      </c>
      <c r="W319" s="4">
        <f>IF(AND(SUMIFS(Investors!$P:$P,Investors!$A:$A,$A319,Investors!$G:$G,$B319)-$B$2&lt;=W$4,SUMIFS(Investors!$P:$P,Investors!$A:$A,$A319,Investors!$G:$G,$B319)-$B$2&gt;V$4),SUMIFS(Investors!$Q:$Q,Investors!$A:$A,$A319,Investors!$G:$G,$B319),0)</f>
        <v>0</v>
      </c>
      <c r="X319" s="4">
        <f>IF(AND(SUMIFS(Investors!$P:$P,Investors!$A:$A,$A319,Investors!$G:$G,$B319)-$B$2&lt;=X$4,SUMIFS(Investors!$P:$P,Investors!$A:$A,$A319,Investors!$G:$G,$B319)-$B$2&gt;W$4),SUMIFS(Investors!$Q:$Q,Investors!$A:$A,$A319,Investors!$G:$G,$B319),0)</f>
        <v>0</v>
      </c>
      <c r="Y319" s="4">
        <f>IF(AND(SUMIFS(Investors!$P:$P,Investors!$A:$A,$A319,Investors!$G:$G,$B319)-$B$2&lt;=Y$4,SUMIFS(Investors!$P:$P,Investors!$A:$A,$A319,Investors!$G:$G,$B319)-$B$2&gt;X$4),SUMIFS(Investors!$Q:$Q,Investors!$A:$A,$A319,Investors!$G:$G,$B319),0)</f>
        <v>0</v>
      </c>
      <c r="Z319" s="4">
        <f>IF(AND(SUMIFS(Investors!$P:$P,Investors!$A:$A,$A319,Investors!$G:$G,$B319)-$B$2&lt;=Z$4,SUMIFS(Investors!$P:$P,Investors!$A:$A,$A319,Investors!$G:$G,$B319)-$B$2&gt;Y$4),SUMIFS(Investors!$Q:$Q,Investors!$A:$A,$A319,Investors!$G:$G,$B319),0)</f>
        <v>0</v>
      </c>
      <c r="AA319" s="4">
        <f>IF(AND(SUMIFS(Investors!$P:$P,Investors!$A:$A,$A319,Investors!$G:$G,$B319)-$B$2&lt;=AA$4,SUMIFS(Investors!$P:$P,Investors!$A:$A,$A319,Investors!$G:$G,$B319)-$B$2&gt;Z$4),SUMIFS(Investors!$Q:$Q,Investors!$A:$A,$A319,Investors!$G:$G,$B319),0)</f>
        <v>0</v>
      </c>
      <c r="AB319" s="4">
        <f>IF(AND(SUMIFS(Investors!$P:$P,Investors!$A:$A,$A319,Investors!$G:$G,$B319)-$B$2&lt;=AB$4,SUMIFS(Investors!$P:$P,Investors!$A:$A,$A319,Investors!$G:$G,$B319)-$B$2&gt;AA$4),SUMIFS(Investors!$Q:$Q,Investors!$A:$A,$A319,Investors!$G:$G,$B319),0)</f>
        <v>0</v>
      </c>
      <c r="AC319" s="4">
        <f>IF(AND(SUMIFS(Investors!$P:$P,Investors!$A:$A,$A319,Investors!$G:$G,$B319)-$B$2&lt;=AC$4,SUMIFS(Investors!$P:$P,Investors!$A:$A,$A319,Investors!$G:$G,$B319)-$B$2&gt;AB$4),SUMIFS(Investors!$Q:$Q,Investors!$A:$A,$A319,Investors!$G:$G,$B319),0)</f>
        <v>0</v>
      </c>
    </row>
    <row r="320" spans="1:29">
      <c r="A320" t="s">
        <v>575</v>
      </c>
      <c r="B320" t="s">
        <v>195</v>
      </c>
      <c r="C320" s="4">
        <f t="shared" si="5"/>
        <v>806186.3013698631</v>
      </c>
      <c r="E320" s="4">
        <f>IF(AND(SUMIFS(Investors!$P:$P,Investors!$A:$A,$A320,Investors!$G:$G,$B320)-$B$2&lt;=E$4,SUMIFS(Investors!$P:$P,Investors!$A:$A,$A320,Investors!$G:$G,$B320)-$B$2&gt;D$4),SUMIFS(Investors!$Q:$Q,Investors!$A:$A,$A320,Investors!$G:$G,$B320),0)</f>
        <v>0</v>
      </c>
      <c r="F320" s="4">
        <f>IF(AND(SUMIFS(Investors!$P:$P,Investors!$A:$A,$A320,Investors!$G:$G,$B320)-$B$2&lt;=F$4,SUMIFS(Investors!$P:$P,Investors!$A:$A,$A320,Investors!$G:$G,$B320)-$B$2&gt;E$4),SUMIFS(Investors!$Q:$Q,Investors!$A:$A,$A320,Investors!$G:$G,$B320),0)</f>
        <v>0</v>
      </c>
      <c r="G320" s="4">
        <f>IF(AND(SUMIFS(Investors!$P:$P,Investors!$A:$A,$A320,Investors!$G:$G,$B320)-$B$2&lt;=G$4,SUMIFS(Investors!$P:$P,Investors!$A:$A,$A320,Investors!$G:$G,$B320)-$B$2&gt;F$4),SUMIFS(Investors!$Q:$Q,Investors!$A:$A,$A320,Investors!$G:$G,$B320),0)</f>
        <v>0</v>
      </c>
      <c r="H320" s="4">
        <f>IF(AND(SUMIFS(Investors!$P:$P,Investors!$A:$A,$A320,Investors!$G:$G,$B320)-$B$2&lt;=H$4,SUMIFS(Investors!$P:$P,Investors!$A:$A,$A320,Investors!$G:$G,$B320)-$B$2&gt;G$4),SUMIFS(Investors!$Q:$Q,Investors!$A:$A,$A320,Investors!$G:$G,$B320),0)</f>
        <v>0</v>
      </c>
      <c r="I320" s="4">
        <f>IF(AND(SUMIFS(Investors!$P:$P,Investors!$A:$A,$A320,Investors!$G:$G,$B320)-$B$2&lt;=I$4,SUMIFS(Investors!$P:$P,Investors!$A:$A,$A320,Investors!$G:$G,$B320)-$B$2&gt;H$4),SUMIFS(Investors!$Q:$Q,Investors!$A:$A,$A320,Investors!$G:$G,$B320),0)</f>
        <v>0</v>
      </c>
      <c r="J320" s="4">
        <f>IF(AND(SUMIFS(Investors!$P:$P,Investors!$A:$A,$A320,Investors!$G:$G,$B320)-$B$2&lt;=J$4,SUMIFS(Investors!$P:$P,Investors!$A:$A,$A320,Investors!$G:$G,$B320)-$B$2&gt;I$4),SUMIFS(Investors!$Q:$Q,Investors!$A:$A,$A320,Investors!$G:$G,$B320),0)</f>
        <v>806186.3013698631</v>
      </c>
      <c r="K320" s="4">
        <f>IF(AND(SUMIFS(Investors!$P:$P,Investors!$A:$A,$A320,Investors!$G:$G,$B320)-$B$2&lt;=K$4,SUMIFS(Investors!$P:$P,Investors!$A:$A,$A320,Investors!$G:$G,$B320)-$B$2&gt;J$4),SUMIFS(Investors!$Q:$Q,Investors!$A:$A,$A320,Investors!$G:$G,$B320),0)</f>
        <v>0</v>
      </c>
      <c r="L320" s="4">
        <f>IF(AND(SUMIFS(Investors!$P:$P,Investors!$A:$A,$A320,Investors!$G:$G,$B320)-$B$2&lt;=L$4,SUMIFS(Investors!$P:$P,Investors!$A:$A,$A320,Investors!$G:$G,$B320)-$B$2&gt;K$4),SUMIFS(Investors!$Q:$Q,Investors!$A:$A,$A320,Investors!$G:$G,$B320),0)</f>
        <v>0</v>
      </c>
      <c r="M320" s="4">
        <f>IF(AND(SUMIFS(Investors!$P:$P,Investors!$A:$A,$A320,Investors!$G:$G,$B320)-$B$2&lt;=M$4,SUMIFS(Investors!$P:$P,Investors!$A:$A,$A320,Investors!$G:$G,$B320)-$B$2&gt;L$4),SUMIFS(Investors!$Q:$Q,Investors!$A:$A,$A320,Investors!$G:$G,$B320),0)</f>
        <v>0</v>
      </c>
      <c r="N320" s="4">
        <f>IF(AND(SUMIFS(Investors!$P:$P,Investors!$A:$A,$A320,Investors!$G:$G,$B320)-$B$2&lt;=N$4,SUMIFS(Investors!$P:$P,Investors!$A:$A,$A320,Investors!$G:$G,$B320)-$B$2&gt;M$4),SUMIFS(Investors!$Q:$Q,Investors!$A:$A,$A320,Investors!$G:$G,$B320),0)</f>
        <v>0</v>
      </c>
      <c r="O320" s="4">
        <f>IF(AND(SUMIFS(Investors!$P:$P,Investors!$A:$A,$A320,Investors!$G:$G,$B320)-$B$2&lt;=O$4,SUMIFS(Investors!$P:$P,Investors!$A:$A,$A320,Investors!$G:$G,$B320)-$B$2&gt;N$4),SUMIFS(Investors!$Q:$Q,Investors!$A:$A,$A320,Investors!$G:$G,$B320),0)</f>
        <v>0</v>
      </c>
      <c r="P320" s="4">
        <f>IF(AND(SUMIFS(Investors!$P:$P,Investors!$A:$A,$A320,Investors!$G:$G,$B320)-$B$2&lt;=P$4,SUMIFS(Investors!$P:$P,Investors!$A:$A,$A320,Investors!$G:$G,$B320)-$B$2&gt;O$4),SUMIFS(Investors!$Q:$Q,Investors!$A:$A,$A320,Investors!$G:$G,$B320),0)</f>
        <v>0</v>
      </c>
      <c r="Q320" s="4">
        <f>IF(AND(SUMIFS(Investors!$P:$P,Investors!$A:$A,$A320,Investors!$G:$G,$B320)-$B$2&lt;=Q$4,SUMIFS(Investors!$P:$P,Investors!$A:$A,$A320,Investors!$G:$G,$B320)-$B$2&gt;P$4),SUMIFS(Investors!$Q:$Q,Investors!$A:$A,$A320,Investors!$G:$G,$B320),0)</f>
        <v>0</v>
      </c>
      <c r="R320" s="4">
        <f>IF(AND(SUMIFS(Investors!$P:$P,Investors!$A:$A,$A320,Investors!$G:$G,$B320)-$B$2&lt;=R$4,SUMIFS(Investors!$P:$P,Investors!$A:$A,$A320,Investors!$G:$G,$B320)-$B$2&gt;Q$4),SUMIFS(Investors!$Q:$Q,Investors!$A:$A,$A320,Investors!$G:$G,$B320),0)</f>
        <v>0</v>
      </c>
      <c r="S320" s="4">
        <f>IF(AND(SUMIFS(Investors!$P:$P,Investors!$A:$A,$A320,Investors!$G:$G,$B320)-$B$2&lt;=S$4,SUMIFS(Investors!$P:$P,Investors!$A:$A,$A320,Investors!$G:$G,$B320)-$B$2&gt;R$4),SUMIFS(Investors!$Q:$Q,Investors!$A:$A,$A320,Investors!$G:$G,$B320),0)</f>
        <v>0</v>
      </c>
      <c r="T320" s="4">
        <f>IF(AND(SUMIFS(Investors!$P:$P,Investors!$A:$A,$A320,Investors!$G:$G,$B320)-$B$2&lt;=T$4,SUMIFS(Investors!$P:$P,Investors!$A:$A,$A320,Investors!$G:$G,$B320)-$B$2&gt;S$4),SUMIFS(Investors!$Q:$Q,Investors!$A:$A,$A320,Investors!$G:$G,$B320),0)</f>
        <v>0</v>
      </c>
      <c r="U320" s="4">
        <f>IF(AND(SUMIFS(Investors!$P:$P,Investors!$A:$A,$A320,Investors!$G:$G,$B320)-$B$2&lt;=U$4,SUMIFS(Investors!$P:$P,Investors!$A:$A,$A320,Investors!$G:$G,$B320)-$B$2&gt;T$4),SUMIFS(Investors!$Q:$Q,Investors!$A:$A,$A320,Investors!$G:$G,$B320),0)</f>
        <v>0</v>
      </c>
      <c r="V320" s="4">
        <f>IF(AND(SUMIFS(Investors!$P:$P,Investors!$A:$A,$A320,Investors!$G:$G,$B320)-$B$2&lt;=V$4,SUMIFS(Investors!$P:$P,Investors!$A:$A,$A320,Investors!$G:$G,$B320)-$B$2&gt;U$4),SUMIFS(Investors!$Q:$Q,Investors!$A:$A,$A320,Investors!$G:$G,$B320),0)</f>
        <v>0</v>
      </c>
      <c r="W320" s="4">
        <f>IF(AND(SUMIFS(Investors!$P:$P,Investors!$A:$A,$A320,Investors!$G:$G,$B320)-$B$2&lt;=W$4,SUMIFS(Investors!$P:$P,Investors!$A:$A,$A320,Investors!$G:$G,$B320)-$B$2&gt;V$4),SUMIFS(Investors!$Q:$Q,Investors!$A:$A,$A320,Investors!$G:$G,$B320),0)</f>
        <v>0</v>
      </c>
      <c r="X320" s="4">
        <f>IF(AND(SUMIFS(Investors!$P:$P,Investors!$A:$A,$A320,Investors!$G:$G,$B320)-$B$2&lt;=X$4,SUMIFS(Investors!$P:$P,Investors!$A:$A,$A320,Investors!$G:$G,$B320)-$B$2&gt;W$4),SUMIFS(Investors!$Q:$Q,Investors!$A:$A,$A320,Investors!$G:$G,$B320),0)</f>
        <v>0</v>
      </c>
      <c r="Y320" s="4">
        <f>IF(AND(SUMIFS(Investors!$P:$P,Investors!$A:$A,$A320,Investors!$G:$G,$B320)-$B$2&lt;=Y$4,SUMIFS(Investors!$P:$P,Investors!$A:$A,$A320,Investors!$G:$G,$B320)-$B$2&gt;X$4),SUMIFS(Investors!$Q:$Q,Investors!$A:$A,$A320,Investors!$G:$G,$B320),0)</f>
        <v>0</v>
      </c>
      <c r="Z320" s="4">
        <f>IF(AND(SUMIFS(Investors!$P:$P,Investors!$A:$A,$A320,Investors!$G:$G,$B320)-$B$2&lt;=Z$4,SUMIFS(Investors!$P:$P,Investors!$A:$A,$A320,Investors!$G:$G,$B320)-$B$2&gt;Y$4),SUMIFS(Investors!$Q:$Q,Investors!$A:$A,$A320,Investors!$G:$G,$B320),0)</f>
        <v>0</v>
      </c>
      <c r="AA320" s="4">
        <f>IF(AND(SUMIFS(Investors!$P:$P,Investors!$A:$A,$A320,Investors!$G:$G,$B320)-$B$2&lt;=AA$4,SUMIFS(Investors!$P:$P,Investors!$A:$A,$A320,Investors!$G:$G,$B320)-$B$2&gt;Z$4),SUMIFS(Investors!$Q:$Q,Investors!$A:$A,$A320,Investors!$G:$G,$B320),0)</f>
        <v>0</v>
      </c>
      <c r="AB320" s="4">
        <f>IF(AND(SUMIFS(Investors!$P:$P,Investors!$A:$A,$A320,Investors!$G:$G,$B320)-$B$2&lt;=AB$4,SUMIFS(Investors!$P:$P,Investors!$A:$A,$A320,Investors!$G:$G,$B320)-$B$2&gt;AA$4),SUMIFS(Investors!$Q:$Q,Investors!$A:$A,$A320,Investors!$G:$G,$B320),0)</f>
        <v>0</v>
      </c>
      <c r="AC320" s="4">
        <f>IF(AND(SUMIFS(Investors!$P:$P,Investors!$A:$A,$A320,Investors!$G:$G,$B320)-$B$2&lt;=AC$4,SUMIFS(Investors!$P:$P,Investors!$A:$A,$A320,Investors!$G:$G,$B320)-$B$2&gt;AB$4),SUMIFS(Investors!$Q:$Q,Investors!$A:$A,$A320,Investors!$G:$G,$B320),0)</f>
        <v>0</v>
      </c>
    </row>
    <row r="321" spans="1:29">
      <c r="A321" t="s">
        <v>578</v>
      </c>
      <c r="B321" t="s">
        <v>58</v>
      </c>
      <c r="C321" s="4">
        <f t="shared" si="5"/>
        <v>0</v>
      </c>
      <c r="E321" s="4">
        <f>IF(AND(SUMIFS(Investors!$P:$P,Investors!$A:$A,$A321,Investors!$G:$G,$B321)-$B$2&lt;=E$4,SUMIFS(Investors!$P:$P,Investors!$A:$A,$A321,Investors!$G:$G,$B321)-$B$2&gt;D$4),SUMIFS(Investors!$Q:$Q,Investors!$A:$A,$A321,Investors!$G:$G,$B321),0)</f>
        <v>0</v>
      </c>
      <c r="F321" s="4">
        <f>IF(AND(SUMIFS(Investors!$P:$P,Investors!$A:$A,$A321,Investors!$G:$G,$B321)-$B$2&lt;=F$4,SUMIFS(Investors!$P:$P,Investors!$A:$A,$A321,Investors!$G:$G,$B321)-$B$2&gt;E$4),SUMIFS(Investors!$Q:$Q,Investors!$A:$A,$A321,Investors!$G:$G,$B321),0)</f>
        <v>0</v>
      </c>
      <c r="G321" s="4">
        <f>IF(AND(SUMIFS(Investors!$P:$P,Investors!$A:$A,$A321,Investors!$G:$G,$B321)-$B$2&lt;=G$4,SUMIFS(Investors!$P:$P,Investors!$A:$A,$A321,Investors!$G:$G,$B321)-$B$2&gt;F$4),SUMIFS(Investors!$Q:$Q,Investors!$A:$A,$A321,Investors!$G:$G,$B321),0)</f>
        <v>0</v>
      </c>
      <c r="H321" s="4">
        <f>IF(AND(SUMIFS(Investors!$P:$P,Investors!$A:$A,$A321,Investors!$G:$G,$B321)-$B$2&lt;=H$4,SUMIFS(Investors!$P:$P,Investors!$A:$A,$A321,Investors!$G:$G,$B321)-$B$2&gt;G$4),SUMIFS(Investors!$Q:$Q,Investors!$A:$A,$A321,Investors!$G:$G,$B321),0)</f>
        <v>0</v>
      </c>
      <c r="I321" s="4">
        <f>IF(AND(SUMIFS(Investors!$P:$P,Investors!$A:$A,$A321,Investors!$G:$G,$B321)-$B$2&lt;=I$4,SUMIFS(Investors!$P:$P,Investors!$A:$A,$A321,Investors!$G:$G,$B321)-$B$2&gt;H$4),SUMIFS(Investors!$Q:$Q,Investors!$A:$A,$A321,Investors!$G:$G,$B321),0)</f>
        <v>0</v>
      </c>
      <c r="J321" s="4">
        <f>IF(AND(SUMIFS(Investors!$P:$P,Investors!$A:$A,$A321,Investors!$G:$G,$B321)-$B$2&lt;=J$4,SUMIFS(Investors!$P:$P,Investors!$A:$A,$A321,Investors!$G:$G,$B321)-$B$2&gt;I$4),SUMIFS(Investors!$Q:$Q,Investors!$A:$A,$A321,Investors!$G:$G,$B321),0)</f>
        <v>0</v>
      </c>
      <c r="K321" s="4">
        <f>IF(AND(SUMIFS(Investors!$P:$P,Investors!$A:$A,$A321,Investors!$G:$G,$B321)-$B$2&lt;=K$4,SUMIFS(Investors!$P:$P,Investors!$A:$A,$A321,Investors!$G:$G,$B321)-$B$2&gt;J$4),SUMIFS(Investors!$Q:$Q,Investors!$A:$A,$A321,Investors!$G:$G,$B321),0)</f>
        <v>0</v>
      </c>
      <c r="L321" s="4">
        <f>IF(AND(SUMIFS(Investors!$P:$P,Investors!$A:$A,$A321,Investors!$G:$G,$B321)-$B$2&lt;=L$4,SUMIFS(Investors!$P:$P,Investors!$A:$A,$A321,Investors!$G:$G,$B321)-$B$2&gt;K$4),SUMIFS(Investors!$Q:$Q,Investors!$A:$A,$A321,Investors!$G:$G,$B321),0)</f>
        <v>0</v>
      </c>
      <c r="M321" s="4">
        <f>IF(AND(SUMIFS(Investors!$P:$P,Investors!$A:$A,$A321,Investors!$G:$G,$B321)-$B$2&lt;=M$4,SUMIFS(Investors!$P:$P,Investors!$A:$A,$A321,Investors!$G:$G,$B321)-$B$2&gt;L$4),SUMIFS(Investors!$Q:$Q,Investors!$A:$A,$A321,Investors!$G:$G,$B321),0)</f>
        <v>0</v>
      </c>
      <c r="N321" s="4">
        <f>IF(AND(SUMIFS(Investors!$P:$P,Investors!$A:$A,$A321,Investors!$G:$G,$B321)-$B$2&lt;=N$4,SUMIFS(Investors!$P:$P,Investors!$A:$A,$A321,Investors!$G:$G,$B321)-$B$2&gt;M$4),SUMIFS(Investors!$Q:$Q,Investors!$A:$A,$A321,Investors!$G:$G,$B321),0)</f>
        <v>0</v>
      </c>
      <c r="O321" s="4">
        <f>IF(AND(SUMIFS(Investors!$P:$P,Investors!$A:$A,$A321,Investors!$G:$G,$B321)-$B$2&lt;=O$4,SUMIFS(Investors!$P:$P,Investors!$A:$A,$A321,Investors!$G:$G,$B321)-$B$2&gt;N$4),SUMIFS(Investors!$Q:$Q,Investors!$A:$A,$A321,Investors!$G:$G,$B321),0)</f>
        <v>0</v>
      </c>
      <c r="P321" s="4">
        <f>IF(AND(SUMIFS(Investors!$P:$P,Investors!$A:$A,$A321,Investors!$G:$G,$B321)-$B$2&lt;=P$4,SUMIFS(Investors!$P:$P,Investors!$A:$A,$A321,Investors!$G:$G,$B321)-$B$2&gt;O$4),SUMIFS(Investors!$Q:$Q,Investors!$A:$A,$A321,Investors!$G:$G,$B321),0)</f>
        <v>0</v>
      </c>
      <c r="Q321" s="4">
        <f>IF(AND(SUMIFS(Investors!$P:$P,Investors!$A:$A,$A321,Investors!$G:$G,$B321)-$B$2&lt;=Q$4,SUMIFS(Investors!$P:$P,Investors!$A:$A,$A321,Investors!$G:$G,$B321)-$B$2&gt;P$4),SUMIFS(Investors!$Q:$Q,Investors!$A:$A,$A321,Investors!$G:$G,$B321),0)</f>
        <v>0</v>
      </c>
      <c r="R321" s="4">
        <f>IF(AND(SUMIFS(Investors!$P:$P,Investors!$A:$A,$A321,Investors!$G:$G,$B321)-$B$2&lt;=R$4,SUMIFS(Investors!$P:$P,Investors!$A:$A,$A321,Investors!$G:$G,$B321)-$B$2&gt;Q$4),SUMIFS(Investors!$Q:$Q,Investors!$A:$A,$A321,Investors!$G:$G,$B321),0)</f>
        <v>0</v>
      </c>
      <c r="S321" s="4">
        <f>IF(AND(SUMIFS(Investors!$P:$P,Investors!$A:$A,$A321,Investors!$G:$G,$B321)-$B$2&lt;=S$4,SUMIFS(Investors!$P:$P,Investors!$A:$A,$A321,Investors!$G:$G,$B321)-$B$2&gt;R$4),SUMIFS(Investors!$Q:$Q,Investors!$A:$A,$A321,Investors!$G:$G,$B321),0)</f>
        <v>0</v>
      </c>
      <c r="T321" s="4">
        <f>IF(AND(SUMIFS(Investors!$P:$P,Investors!$A:$A,$A321,Investors!$G:$G,$B321)-$B$2&lt;=T$4,SUMIFS(Investors!$P:$P,Investors!$A:$A,$A321,Investors!$G:$G,$B321)-$B$2&gt;S$4),SUMIFS(Investors!$Q:$Q,Investors!$A:$A,$A321,Investors!$G:$G,$B321),0)</f>
        <v>0</v>
      </c>
      <c r="U321" s="4">
        <f>IF(AND(SUMIFS(Investors!$P:$P,Investors!$A:$A,$A321,Investors!$G:$G,$B321)-$B$2&lt;=U$4,SUMIFS(Investors!$P:$P,Investors!$A:$A,$A321,Investors!$G:$G,$B321)-$B$2&gt;T$4),SUMIFS(Investors!$Q:$Q,Investors!$A:$A,$A321,Investors!$G:$G,$B321),0)</f>
        <v>0</v>
      </c>
      <c r="V321" s="4">
        <f>IF(AND(SUMIFS(Investors!$P:$P,Investors!$A:$A,$A321,Investors!$G:$G,$B321)-$B$2&lt;=V$4,SUMIFS(Investors!$P:$P,Investors!$A:$A,$A321,Investors!$G:$G,$B321)-$B$2&gt;U$4),SUMIFS(Investors!$Q:$Q,Investors!$A:$A,$A321,Investors!$G:$G,$B321),0)</f>
        <v>0</v>
      </c>
      <c r="W321" s="4">
        <f>IF(AND(SUMIFS(Investors!$P:$P,Investors!$A:$A,$A321,Investors!$G:$G,$B321)-$B$2&lt;=W$4,SUMIFS(Investors!$P:$P,Investors!$A:$A,$A321,Investors!$G:$G,$B321)-$B$2&gt;V$4),SUMIFS(Investors!$Q:$Q,Investors!$A:$A,$A321,Investors!$G:$G,$B321),0)</f>
        <v>0</v>
      </c>
      <c r="X321" s="4">
        <f>IF(AND(SUMIFS(Investors!$P:$P,Investors!$A:$A,$A321,Investors!$G:$G,$B321)-$B$2&lt;=X$4,SUMIFS(Investors!$P:$P,Investors!$A:$A,$A321,Investors!$G:$G,$B321)-$B$2&gt;W$4),SUMIFS(Investors!$Q:$Q,Investors!$A:$A,$A321,Investors!$G:$G,$B321),0)</f>
        <v>0</v>
      </c>
      <c r="Y321" s="4">
        <f>IF(AND(SUMIFS(Investors!$P:$P,Investors!$A:$A,$A321,Investors!$G:$G,$B321)-$B$2&lt;=Y$4,SUMIFS(Investors!$P:$P,Investors!$A:$A,$A321,Investors!$G:$G,$B321)-$B$2&gt;X$4),SUMIFS(Investors!$Q:$Q,Investors!$A:$A,$A321,Investors!$G:$G,$B321),0)</f>
        <v>0</v>
      </c>
      <c r="Z321" s="4">
        <f>IF(AND(SUMIFS(Investors!$P:$P,Investors!$A:$A,$A321,Investors!$G:$G,$B321)-$B$2&lt;=Z$4,SUMIFS(Investors!$P:$P,Investors!$A:$A,$A321,Investors!$G:$G,$B321)-$B$2&gt;Y$4),SUMIFS(Investors!$Q:$Q,Investors!$A:$A,$A321,Investors!$G:$G,$B321),0)</f>
        <v>0</v>
      </c>
      <c r="AA321" s="4">
        <f>IF(AND(SUMIFS(Investors!$P:$P,Investors!$A:$A,$A321,Investors!$G:$G,$B321)-$B$2&lt;=AA$4,SUMIFS(Investors!$P:$P,Investors!$A:$A,$A321,Investors!$G:$G,$B321)-$B$2&gt;Z$4),SUMIFS(Investors!$Q:$Q,Investors!$A:$A,$A321,Investors!$G:$G,$B321),0)</f>
        <v>0</v>
      </c>
      <c r="AB321" s="4">
        <f>IF(AND(SUMIFS(Investors!$P:$P,Investors!$A:$A,$A321,Investors!$G:$G,$B321)-$B$2&lt;=AB$4,SUMIFS(Investors!$P:$P,Investors!$A:$A,$A321,Investors!$G:$G,$B321)-$B$2&gt;AA$4),SUMIFS(Investors!$Q:$Q,Investors!$A:$A,$A321,Investors!$G:$G,$B321),0)</f>
        <v>0</v>
      </c>
      <c r="AC321" s="4">
        <f>IF(AND(SUMIFS(Investors!$P:$P,Investors!$A:$A,$A321,Investors!$G:$G,$B321)-$B$2&lt;=AC$4,SUMIFS(Investors!$P:$P,Investors!$A:$A,$A321,Investors!$G:$G,$B321)-$B$2&gt;AB$4),SUMIFS(Investors!$Q:$Q,Investors!$A:$A,$A321,Investors!$G:$G,$B321),0)</f>
        <v>0</v>
      </c>
    </row>
    <row r="322" spans="1:29">
      <c r="A322" t="s">
        <v>578</v>
      </c>
      <c r="B322" t="s">
        <v>67</v>
      </c>
      <c r="C322" s="4">
        <f t="shared" si="5"/>
        <v>0</v>
      </c>
      <c r="E322" s="4">
        <f>IF(AND(SUMIFS(Investors!$P:$P,Investors!$A:$A,$A322,Investors!$G:$G,$B322)-$B$2&lt;=E$4,SUMIFS(Investors!$P:$P,Investors!$A:$A,$A322,Investors!$G:$G,$B322)-$B$2&gt;D$4),SUMIFS(Investors!$Q:$Q,Investors!$A:$A,$A322,Investors!$G:$G,$B322),0)</f>
        <v>0</v>
      </c>
      <c r="F322" s="4">
        <f>IF(AND(SUMIFS(Investors!$P:$P,Investors!$A:$A,$A322,Investors!$G:$G,$B322)-$B$2&lt;=F$4,SUMIFS(Investors!$P:$P,Investors!$A:$A,$A322,Investors!$G:$G,$B322)-$B$2&gt;E$4),SUMIFS(Investors!$Q:$Q,Investors!$A:$A,$A322,Investors!$G:$G,$B322),0)</f>
        <v>0</v>
      </c>
      <c r="G322" s="4">
        <f>IF(AND(SUMIFS(Investors!$P:$P,Investors!$A:$A,$A322,Investors!$G:$G,$B322)-$B$2&lt;=G$4,SUMIFS(Investors!$P:$P,Investors!$A:$A,$A322,Investors!$G:$G,$B322)-$B$2&gt;F$4),SUMIFS(Investors!$Q:$Q,Investors!$A:$A,$A322,Investors!$G:$G,$B322),0)</f>
        <v>0</v>
      </c>
      <c r="H322" s="4">
        <f>IF(AND(SUMIFS(Investors!$P:$P,Investors!$A:$A,$A322,Investors!$G:$G,$B322)-$B$2&lt;=H$4,SUMIFS(Investors!$P:$P,Investors!$A:$A,$A322,Investors!$G:$G,$B322)-$B$2&gt;G$4),SUMIFS(Investors!$Q:$Q,Investors!$A:$A,$A322,Investors!$G:$G,$B322),0)</f>
        <v>0</v>
      </c>
      <c r="I322" s="4">
        <f>IF(AND(SUMIFS(Investors!$P:$P,Investors!$A:$A,$A322,Investors!$G:$G,$B322)-$B$2&lt;=I$4,SUMIFS(Investors!$P:$P,Investors!$A:$A,$A322,Investors!$G:$G,$B322)-$B$2&gt;H$4),SUMIFS(Investors!$Q:$Q,Investors!$A:$A,$A322,Investors!$G:$G,$B322),0)</f>
        <v>0</v>
      </c>
      <c r="J322" s="4">
        <f>IF(AND(SUMIFS(Investors!$P:$P,Investors!$A:$A,$A322,Investors!$G:$G,$B322)-$B$2&lt;=J$4,SUMIFS(Investors!$P:$P,Investors!$A:$A,$A322,Investors!$G:$G,$B322)-$B$2&gt;I$4),SUMIFS(Investors!$Q:$Q,Investors!$A:$A,$A322,Investors!$G:$G,$B322),0)</f>
        <v>0</v>
      </c>
      <c r="K322" s="4">
        <f>IF(AND(SUMIFS(Investors!$P:$P,Investors!$A:$A,$A322,Investors!$G:$G,$B322)-$B$2&lt;=K$4,SUMIFS(Investors!$P:$P,Investors!$A:$A,$A322,Investors!$G:$G,$B322)-$B$2&gt;J$4),SUMIFS(Investors!$Q:$Q,Investors!$A:$A,$A322,Investors!$G:$G,$B322),0)</f>
        <v>0</v>
      </c>
      <c r="L322" s="4">
        <f>IF(AND(SUMIFS(Investors!$P:$P,Investors!$A:$A,$A322,Investors!$G:$G,$B322)-$B$2&lt;=L$4,SUMIFS(Investors!$P:$P,Investors!$A:$A,$A322,Investors!$G:$G,$B322)-$B$2&gt;K$4),SUMIFS(Investors!$Q:$Q,Investors!$A:$A,$A322,Investors!$G:$G,$B322),0)</f>
        <v>0</v>
      </c>
      <c r="M322" s="4">
        <f>IF(AND(SUMIFS(Investors!$P:$P,Investors!$A:$A,$A322,Investors!$G:$G,$B322)-$B$2&lt;=M$4,SUMIFS(Investors!$P:$P,Investors!$A:$A,$A322,Investors!$G:$G,$B322)-$B$2&gt;L$4),SUMIFS(Investors!$Q:$Q,Investors!$A:$A,$A322,Investors!$G:$G,$B322),0)</f>
        <v>0</v>
      </c>
      <c r="N322" s="4">
        <f>IF(AND(SUMIFS(Investors!$P:$P,Investors!$A:$A,$A322,Investors!$G:$G,$B322)-$B$2&lt;=N$4,SUMIFS(Investors!$P:$P,Investors!$A:$A,$A322,Investors!$G:$G,$B322)-$B$2&gt;M$4),SUMIFS(Investors!$Q:$Q,Investors!$A:$A,$A322,Investors!$G:$G,$B322),0)</f>
        <v>0</v>
      </c>
      <c r="O322" s="4">
        <f>IF(AND(SUMIFS(Investors!$P:$P,Investors!$A:$A,$A322,Investors!$G:$G,$B322)-$B$2&lt;=O$4,SUMIFS(Investors!$P:$P,Investors!$A:$A,$A322,Investors!$G:$G,$B322)-$B$2&gt;N$4),SUMIFS(Investors!$Q:$Q,Investors!$A:$A,$A322,Investors!$G:$G,$B322),0)</f>
        <v>0</v>
      </c>
      <c r="P322" s="4">
        <f>IF(AND(SUMIFS(Investors!$P:$P,Investors!$A:$A,$A322,Investors!$G:$G,$B322)-$B$2&lt;=P$4,SUMIFS(Investors!$P:$P,Investors!$A:$A,$A322,Investors!$G:$G,$B322)-$B$2&gt;O$4),SUMIFS(Investors!$Q:$Q,Investors!$A:$A,$A322,Investors!$G:$G,$B322),0)</f>
        <v>0</v>
      </c>
      <c r="Q322" s="4">
        <f>IF(AND(SUMIFS(Investors!$P:$P,Investors!$A:$A,$A322,Investors!$G:$G,$B322)-$B$2&lt;=Q$4,SUMIFS(Investors!$P:$P,Investors!$A:$A,$A322,Investors!$G:$G,$B322)-$B$2&gt;P$4),SUMIFS(Investors!$Q:$Q,Investors!$A:$A,$A322,Investors!$G:$G,$B322),0)</f>
        <v>0</v>
      </c>
      <c r="R322" s="4">
        <f>IF(AND(SUMIFS(Investors!$P:$P,Investors!$A:$A,$A322,Investors!$G:$G,$B322)-$B$2&lt;=R$4,SUMIFS(Investors!$P:$P,Investors!$A:$A,$A322,Investors!$G:$G,$B322)-$B$2&gt;Q$4),SUMIFS(Investors!$Q:$Q,Investors!$A:$A,$A322,Investors!$G:$G,$B322),0)</f>
        <v>0</v>
      </c>
      <c r="S322" s="4">
        <f>IF(AND(SUMIFS(Investors!$P:$P,Investors!$A:$A,$A322,Investors!$G:$G,$B322)-$B$2&lt;=S$4,SUMIFS(Investors!$P:$P,Investors!$A:$A,$A322,Investors!$G:$G,$B322)-$B$2&gt;R$4),SUMIFS(Investors!$Q:$Q,Investors!$A:$A,$A322,Investors!$G:$G,$B322),0)</f>
        <v>0</v>
      </c>
      <c r="T322" s="4">
        <f>IF(AND(SUMIFS(Investors!$P:$P,Investors!$A:$A,$A322,Investors!$G:$G,$B322)-$B$2&lt;=T$4,SUMIFS(Investors!$P:$P,Investors!$A:$A,$A322,Investors!$G:$G,$B322)-$B$2&gt;S$4),SUMIFS(Investors!$Q:$Q,Investors!$A:$A,$A322,Investors!$G:$G,$B322),0)</f>
        <v>0</v>
      </c>
      <c r="U322" s="4">
        <f>IF(AND(SUMIFS(Investors!$P:$P,Investors!$A:$A,$A322,Investors!$G:$G,$B322)-$B$2&lt;=U$4,SUMIFS(Investors!$P:$P,Investors!$A:$A,$A322,Investors!$G:$G,$B322)-$B$2&gt;T$4),SUMIFS(Investors!$Q:$Q,Investors!$A:$A,$A322,Investors!$G:$G,$B322),0)</f>
        <v>0</v>
      </c>
      <c r="V322" s="4">
        <f>IF(AND(SUMIFS(Investors!$P:$P,Investors!$A:$A,$A322,Investors!$G:$G,$B322)-$B$2&lt;=V$4,SUMIFS(Investors!$P:$P,Investors!$A:$A,$A322,Investors!$G:$G,$B322)-$B$2&gt;U$4),SUMIFS(Investors!$Q:$Q,Investors!$A:$A,$A322,Investors!$G:$G,$B322),0)</f>
        <v>0</v>
      </c>
      <c r="W322" s="4">
        <f>IF(AND(SUMIFS(Investors!$P:$P,Investors!$A:$A,$A322,Investors!$G:$G,$B322)-$B$2&lt;=W$4,SUMIFS(Investors!$P:$P,Investors!$A:$A,$A322,Investors!$G:$G,$B322)-$B$2&gt;V$4),SUMIFS(Investors!$Q:$Q,Investors!$A:$A,$A322,Investors!$G:$G,$B322),0)</f>
        <v>0</v>
      </c>
      <c r="X322" s="4">
        <f>IF(AND(SUMIFS(Investors!$P:$P,Investors!$A:$A,$A322,Investors!$G:$G,$B322)-$B$2&lt;=X$4,SUMIFS(Investors!$P:$P,Investors!$A:$A,$A322,Investors!$G:$G,$B322)-$B$2&gt;W$4),SUMIFS(Investors!$Q:$Q,Investors!$A:$A,$A322,Investors!$G:$G,$B322),0)</f>
        <v>0</v>
      </c>
      <c r="Y322" s="4">
        <f>IF(AND(SUMIFS(Investors!$P:$P,Investors!$A:$A,$A322,Investors!$G:$G,$B322)-$B$2&lt;=Y$4,SUMIFS(Investors!$P:$P,Investors!$A:$A,$A322,Investors!$G:$G,$B322)-$B$2&gt;X$4),SUMIFS(Investors!$Q:$Q,Investors!$A:$A,$A322,Investors!$G:$G,$B322),0)</f>
        <v>0</v>
      </c>
      <c r="Z322" s="4">
        <f>IF(AND(SUMIFS(Investors!$P:$P,Investors!$A:$A,$A322,Investors!$G:$G,$B322)-$B$2&lt;=Z$4,SUMIFS(Investors!$P:$P,Investors!$A:$A,$A322,Investors!$G:$G,$B322)-$B$2&gt;Y$4),SUMIFS(Investors!$Q:$Q,Investors!$A:$A,$A322,Investors!$G:$G,$B322),0)</f>
        <v>0</v>
      </c>
      <c r="AA322" s="4">
        <f>IF(AND(SUMIFS(Investors!$P:$P,Investors!$A:$A,$A322,Investors!$G:$G,$B322)-$B$2&lt;=AA$4,SUMIFS(Investors!$P:$P,Investors!$A:$A,$A322,Investors!$G:$G,$B322)-$B$2&gt;Z$4),SUMIFS(Investors!$Q:$Q,Investors!$A:$A,$A322,Investors!$G:$G,$B322),0)</f>
        <v>0</v>
      </c>
      <c r="AB322" s="4">
        <f>IF(AND(SUMIFS(Investors!$P:$P,Investors!$A:$A,$A322,Investors!$G:$G,$B322)-$B$2&lt;=AB$4,SUMIFS(Investors!$P:$P,Investors!$A:$A,$A322,Investors!$G:$G,$B322)-$B$2&gt;AA$4),SUMIFS(Investors!$Q:$Q,Investors!$A:$A,$A322,Investors!$G:$G,$B322),0)</f>
        <v>0</v>
      </c>
      <c r="AC322" s="4">
        <f>IF(AND(SUMIFS(Investors!$P:$P,Investors!$A:$A,$A322,Investors!$G:$G,$B322)-$B$2&lt;=AC$4,SUMIFS(Investors!$P:$P,Investors!$A:$A,$A322,Investors!$G:$G,$B322)-$B$2&gt;AB$4),SUMIFS(Investors!$Q:$Q,Investors!$A:$A,$A322,Investors!$G:$G,$B322),0)</f>
        <v>0</v>
      </c>
    </row>
    <row r="323" spans="1:29">
      <c r="A323" t="s">
        <v>578</v>
      </c>
      <c r="B323" t="s">
        <v>51</v>
      </c>
      <c r="C323" s="4">
        <f t="shared" si="5"/>
        <v>0</v>
      </c>
      <c r="E323" s="4">
        <f>IF(AND(SUMIFS(Investors!$P:$P,Investors!$A:$A,$A323,Investors!$G:$G,$B323)-$B$2&lt;=E$4,SUMIFS(Investors!$P:$P,Investors!$A:$A,$A323,Investors!$G:$G,$B323)-$B$2&gt;D$4),SUMIFS(Investors!$Q:$Q,Investors!$A:$A,$A323,Investors!$G:$G,$B323),0)</f>
        <v>0</v>
      </c>
      <c r="F323" s="4">
        <f>IF(AND(SUMIFS(Investors!$P:$P,Investors!$A:$A,$A323,Investors!$G:$G,$B323)-$B$2&lt;=F$4,SUMIFS(Investors!$P:$P,Investors!$A:$A,$A323,Investors!$G:$G,$B323)-$B$2&gt;E$4),SUMIFS(Investors!$Q:$Q,Investors!$A:$A,$A323,Investors!$G:$G,$B323),0)</f>
        <v>0</v>
      </c>
      <c r="G323" s="4">
        <f>IF(AND(SUMIFS(Investors!$P:$P,Investors!$A:$A,$A323,Investors!$G:$G,$B323)-$B$2&lt;=G$4,SUMIFS(Investors!$P:$P,Investors!$A:$A,$A323,Investors!$G:$G,$B323)-$B$2&gt;F$4),SUMIFS(Investors!$Q:$Q,Investors!$A:$A,$A323,Investors!$G:$G,$B323),0)</f>
        <v>0</v>
      </c>
      <c r="H323" s="4">
        <f>IF(AND(SUMIFS(Investors!$P:$P,Investors!$A:$A,$A323,Investors!$G:$G,$B323)-$B$2&lt;=H$4,SUMIFS(Investors!$P:$P,Investors!$A:$A,$A323,Investors!$G:$G,$B323)-$B$2&gt;G$4),SUMIFS(Investors!$Q:$Q,Investors!$A:$A,$A323,Investors!$G:$G,$B323),0)</f>
        <v>0</v>
      </c>
      <c r="I323" s="4">
        <f>IF(AND(SUMIFS(Investors!$P:$P,Investors!$A:$A,$A323,Investors!$G:$G,$B323)-$B$2&lt;=I$4,SUMIFS(Investors!$P:$P,Investors!$A:$A,$A323,Investors!$G:$G,$B323)-$B$2&gt;H$4),SUMIFS(Investors!$Q:$Q,Investors!$A:$A,$A323,Investors!$G:$G,$B323),0)</f>
        <v>0</v>
      </c>
      <c r="J323" s="4">
        <f>IF(AND(SUMIFS(Investors!$P:$P,Investors!$A:$A,$A323,Investors!$G:$G,$B323)-$B$2&lt;=J$4,SUMIFS(Investors!$P:$P,Investors!$A:$A,$A323,Investors!$G:$G,$B323)-$B$2&gt;I$4),SUMIFS(Investors!$Q:$Q,Investors!$A:$A,$A323,Investors!$G:$G,$B323),0)</f>
        <v>0</v>
      </c>
      <c r="K323" s="4">
        <f>IF(AND(SUMIFS(Investors!$P:$P,Investors!$A:$A,$A323,Investors!$G:$G,$B323)-$B$2&lt;=K$4,SUMIFS(Investors!$P:$P,Investors!$A:$A,$A323,Investors!$G:$G,$B323)-$B$2&gt;J$4),SUMIFS(Investors!$Q:$Q,Investors!$A:$A,$A323,Investors!$G:$G,$B323),0)</f>
        <v>0</v>
      </c>
      <c r="L323" s="4">
        <f>IF(AND(SUMIFS(Investors!$P:$P,Investors!$A:$A,$A323,Investors!$G:$G,$B323)-$B$2&lt;=L$4,SUMIFS(Investors!$P:$P,Investors!$A:$A,$A323,Investors!$G:$G,$B323)-$B$2&gt;K$4),SUMIFS(Investors!$Q:$Q,Investors!$A:$A,$A323,Investors!$G:$G,$B323),0)</f>
        <v>0</v>
      </c>
      <c r="M323" s="4">
        <f>IF(AND(SUMIFS(Investors!$P:$P,Investors!$A:$A,$A323,Investors!$G:$G,$B323)-$B$2&lt;=M$4,SUMIFS(Investors!$P:$P,Investors!$A:$A,$A323,Investors!$G:$G,$B323)-$B$2&gt;L$4),SUMIFS(Investors!$Q:$Q,Investors!$A:$A,$A323,Investors!$G:$G,$B323),0)</f>
        <v>0</v>
      </c>
      <c r="N323" s="4">
        <f>IF(AND(SUMIFS(Investors!$P:$P,Investors!$A:$A,$A323,Investors!$G:$G,$B323)-$B$2&lt;=N$4,SUMIFS(Investors!$P:$P,Investors!$A:$A,$A323,Investors!$G:$G,$B323)-$B$2&gt;M$4),SUMIFS(Investors!$Q:$Q,Investors!$A:$A,$A323,Investors!$G:$G,$B323),0)</f>
        <v>0</v>
      </c>
      <c r="O323" s="4">
        <f>IF(AND(SUMIFS(Investors!$P:$P,Investors!$A:$A,$A323,Investors!$G:$G,$B323)-$B$2&lt;=O$4,SUMIFS(Investors!$P:$P,Investors!$A:$A,$A323,Investors!$G:$G,$B323)-$B$2&gt;N$4),SUMIFS(Investors!$Q:$Q,Investors!$A:$A,$A323,Investors!$G:$G,$B323),0)</f>
        <v>0</v>
      </c>
      <c r="P323" s="4">
        <f>IF(AND(SUMIFS(Investors!$P:$P,Investors!$A:$A,$A323,Investors!$G:$G,$B323)-$B$2&lt;=P$4,SUMIFS(Investors!$P:$P,Investors!$A:$A,$A323,Investors!$G:$G,$B323)-$B$2&gt;O$4),SUMIFS(Investors!$Q:$Q,Investors!$A:$A,$A323,Investors!$G:$G,$B323),0)</f>
        <v>0</v>
      </c>
      <c r="Q323" s="4">
        <f>IF(AND(SUMIFS(Investors!$P:$P,Investors!$A:$A,$A323,Investors!$G:$G,$B323)-$B$2&lt;=Q$4,SUMIFS(Investors!$P:$P,Investors!$A:$A,$A323,Investors!$G:$G,$B323)-$B$2&gt;P$4),SUMIFS(Investors!$Q:$Q,Investors!$A:$A,$A323,Investors!$G:$G,$B323),0)</f>
        <v>0</v>
      </c>
      <c r="R323" s="4">
        <f>IF(AND(SUMIFS(Investors!$P:$P,Investors!$A:$A,$A323,Investors!$G:$G,$B323)-$B$2&lt;=R$4,SUMIFS(Investors!$P:$P,Investors!$A:$A,$A323,Investors!$G:$G,$B323)-$B$2&gt;Q$4),SUMIFS(Investors!$Q:$Q,Investors!$A:$A,$A323,Investors!$G:$G,$B323),0)</f>
        <v>0</v>
      </c>
      <c r="S323" s="4">
        <f>IF(AND(SUMIFS(Investors!$P:$P,Investors!$A:$A,$A323,Investors!$G:$G,$B323)-$B$2&lt;=S$4,SUMIFS(Investors!$P:$P,Investors!$A:$A,$A323,Investors!$G:$G,$B323)-$B$2&gt;R$4),SUMIFS(Investors!$Q:$Q,Investors!$A:$A,$A323,Investors!$G:$G,$B323),0)</f>
        <v>0</v>
      </c>
      <c r="T323" s="4">
        <f>IF(AND(SUMIFS(Investors!$P:$P,Investors!$A:$A,$A323,Investors!$G:$G,$B323)-$B$2&lt;=T$4,SUMIFS(Investors!$P:$P,Investors!$A:$A,$A323,Investors!$G:$G,$B323)-$B$2&gt;S$4),SUMIFS(Investors!$Q:$Q,Investors!$A:$A,$A323,Investors!$G:$G,$B323),0)</f>
        <v>0</v>
      </c>
      <c r="U323" s="4">
        <f>IF(AND(SUMIFS(Investors!$P:$P,Investors!$A:$A,$A323,Investors!$G:$G,$B323)-$B$2&lt;=U$4,SUMIFS(Investors!$P:$P,Investors!$A:$A,$A323,Investors!$G:$G,$B323)-$B$2&gt;T$4),SUMIFS(Investors!$Q:$Q,Investors!$A:$A,$A323,Investors!$G:$G,$B323),0)</f>
        <v>0</v>
      </c>
      <c r="V323" s="4">
        <f>IF(AND(SUMIFS(Investors!$P:$P,Investors!$A:$A,$A323,Investors!$G:$G,$B323)-$B$2&lt;=V$4,SUMIFS(Investors!$P:$P,Investors!$A:$A,$A323,Investors!$G:$G,$B323)-$B$2&gt;U$4),SUMIFS(Investors!$Q:$Q,Investors!$A:$A,$A323,Investors!$G:$G,$B323),0)</f>
        <v>0</v>
      </c>
      <c r="W323" s="4">
        <f>IF(AND(SUMIFS(Investors!$P:$P,Investors!$A:$A,$A323,Investors!$G:$G,$B323)-$B$2&lt;=W$4,SUMIFS(Investors!$P:$P,Investors!$A:$A,$A323,Investors!$G:$G,$B323)-$B$2&gt;V$4),SUMIFS(Investors!$Q:$Q,Investors!$A:$A,$A323,Investors!$G:$G,$B323),0)</f>
        <v>0</v>
      </c>
      <c r="X323" s="4">
        <f>IF(AND(SUMIFS(Investors!$P:$P,Investors!$A:$A,$A323,Investors!$G:$G,$B323)-$B$2&lt;=X$4,SUMIFS(Investors!$P:$P,Investors!$A:$A,$A323,Investors!$G:$G,$B323)-$B$2&gt;W$4),SUMIFS(Investors!$Q:$Q,Investors!$A:$A,$A323,Investors!$G:$G,$B323),0)</f>
        <v>0</v>
      </c>
      <c r="Y323" s="4">
        <f>IF(AND(SUMIFS(Investors!$P:$P,Investors!$A:$A,$A323,Investors!$G:$G,$B323)-$B$2&lt;=Y$4,SUMIFS(Investors!$P:$P,Investors!$A:$A,$A323,Investors!$G:$G,$B323)-$B$2&gt;X$4),SUMIFS(Investors!$Q:$Q,Investors!$A:$A,$A323,Investors!$G:$G,$B323),0)</f>
        <v>0</v>
      </c>
      <c r="Z323" s="4">
        <f>IF(AND(SUMIFS(Investors!$P:$P,Investors!$A:$A,$A323,Investors!$G:$G,$B323)-$B$2&lt;=Z$4,SUMIFS(Investors!$P:$P,Investors!$A:$A,$A323,Investors!$G:$G,$B323)-$B$2&gt;Y$4),SUMIFS(Investors!$Q:$Q,Investors!$A:$A,$A323,Investors!$G:$G,$B323),0)</f>
        <v>0</v>
      </c>
      <c r="AA323" s="4">
        <f>IF(AND(SUMIFS(Investors!$P:$P,Investors!$A:$A,$A323,Investors!$G:$G,$B323)-$B$2&lt;=AA$4,SUMIFS(Investors!$P:$P,Investors!$A:$A,$A323,Investors!$G:$G,$B323)-$B$2&gt;Z$4),SUMIFS(Investors!$Q:$Q,Investors!$A:$A,$A323,Investors!$G:$G,$B323),0)</f>
        <v>0</v>
      </c>
      <c r="AB323" s="4">
        <f>IF(AND(SUMIFS(Investors!$P:$P,Investors!$A:$A,$A323,Investors!$G:$G,$B323)-$B$2&lt;=AB$4,SUMIFS(Investors!$P:$P,Investors!$A:$A,$A323,Investors!$G:$G,$B323)-$B$2&gt;AA$4),SUMIFS(Investors!$Q:$Q,Investors!$A:$A,$A323,Investors!$G:$G,$B323),0)</f>
        <v>0</v>
      </c>
      <c r="AC323" s="4">
        <f>IF(AND(SUMIFS(Investors!$P:$P,Investors!$A:$A,$A323,Investors!$G:$G,$B323)-$B$2&lt;=AC$4,SUMIFS(Investors!$P:$P,Investors!$A:$A,$A323,Investors!$G:$G,$B323)-$B$2&gt;AB$4),SUMIFS(Investors!$Q:$Q,Investors!$A:$A,$A323,Investors!$G:$G,$B323),0)</f>
        <v>0</v>
      </c>
    </row>
    <row r="324" spans="1:29">
      <c r="A324" t="s">
        <v>578</v>
      </c>
      <c r="B324" t="s">
        <v>113</v>
      </c>
      <c r="C324" s="4">
        <f t="shared" si="5"/>
        <v>0</v>
      </c>
      <c r="E324" s="4">
        <f>IF(AND(SUMIFS(Investors!$P:$P,Investors!$A:$A,$A324,Investors!$G:$G,$B324)-$B$2&lt;=E$4,SUMIFS(Investors!$P:$P,Investors!$A:$A,$A324,Investors!$G:$G,$B324)-$B$2&gt;D$4),SUMIFS(Investors!$Q:$Q,Investors!$A:$A,$A324,Investors!$G:$G,$B324),0)</f>
        <v>0</v>
      </c>
      <c r="F324" s="4">
        <f>IF(AND(SUMIFS(Investors!$P:$P,Investors!$A:$A,$A324,Investors!$G:$G,$B324)-$B$2&lt;=F$4,SUMIFS(Investors!$P:$P,Investors!$A:$A,$A324,Investors!$G:$G,$B324)-$B$2&gt;E$4),SUMIFS(Investors!$Q:$Q,Investors!$A:$A,$A324,Investors!$G:$G,$B324),0)</f>
        <v>0</v>
      </c>
      <c r="G324" s="4">
        <f>IF(AND(SUMIFS(Investors!$P:$P,Investors!$A:$A,$A324,Investors!$G:$G,$B324)-$B$2&lt;=G$4,SUMIFS(Investors!$P:$P,Investors!$A:$A,$A324,Investors!$G:$G,$B324)-$B$2&gt;F$4),SUMIFS(Investors!$Q:$Q,Investors!$A:$A,$A324,Investors!$G:$G,$B324),0)</f>
        <v>0</v>
      </c>
      <c r="H324" s="4">
        <f>IF(AND(SUMIFS(Investors!$P:$P,Investors!$A:$A,$A324,Investors!$G:$G,$B324)-$B$2&lt;=H$4,SUMIFS(Investors!$P:$P,Investors!$A:$A,$A324,Investors!$G:$G,$B324)-$B$2&gt;G$4),SUMIFS(Investors!$Q:$Q,Investors!$A:$A,$A324,Investors!$G:$G,$B324),0)</f>
        <v>0</v>
      </c>
      <c r="I324" s="4">
        <f>IF(AND(SUMIFS(Investors!$P:$P,Investors!$A:$A,$A324,Investors!$G:$G,$B324)-$B$2&lt;=I$4,SUMIFS(Investors!$P:$P,Investors!$A:$A,$A324,Investors!$G:$G,$B324)-$B$2&gt;H$4),SUMIFS(Investors!$Q:$Q,Investors!$A:$A,$A324,Investors!$G:$G,$B324),0)</f>
        <v>0</v>
      </c>
      <c r="J324" s="4">
        <f>IF(AND(SUMIFS(Investors!$P:$P,Investors!$A:$A,$A324,Investors!$G:$G,$B324)-$B$2&lt;=J$4,SUMIFS(Investors!$P:$P,Investors!$A:$A,$A324,Investors!$G:$G,$B324)-$B$2&gt;I$4),SUMIFS(Investors!$Q:$Q,Investors!$A:$A,$A324,Investors!$G:$G,$B324),0)</f>
        <v>0</v>
      </c>
      <c r="K324" s="4">
        <f>IF(AND(SUMIFS(Investors!$P:$P,Investors!$A:$A,$A324,Investors!$G:$G,$B324)-$B$2&lt;=K$4,SUMIFS(Investors!$P:$P,Investors!$A:$A,$A324,Investors!$G:$G,$B324)-$B$2&gt;J$4),SUMIFS(Investors!$Q:$Q,Investors!$A:$A,$A324,Investors!$G:$G,$B324),0)</f>
        <v>0</v>
      </c>
      <c r="L324" s="4">
        <f>IF(AND(SUMIFS(Investors!$P:$P,Investors!$A:$A,$A324,Investors!$G:$G,$B324)-$B$2&lt;=L$4,SUMIFS(Investors!$P:$P,Investors!$A:$A,$A324,Investors!$G:$G,$B324)-$B$2&gt;K$4),SUMIFS(Investors!$Q:$Q,Investors!$A:$A,$A324,Investors!$G:$G,$B324),0)</f>
        <v>0</v>
      </c>
      <c r="M324" s="4">
        <f>IF(AND(SUMIFS(Investors!$P:$P,Investors!$A:$A,$A324,Investors!$G:$G,$B324)-$B$2&lt;=M$4,SUMIFS(Investors!$P:$P,Investors!$A:$A,$A324,Investors!$G:$G,$B324)-$B$2&gt;L$4),SUMIFS(Investors!$Q:$Q,Investors!$A:$A,$A324,Investors!$G:$G,$B324),0)</f>
        <v>0</v>
      </c>
      <c r="N324" s="4">
        <f>IF(AND(SUMIFS(Investors!$P:$P,Investors!$A:$A,$A324,Investors!$G:$G,$B324)-$B$2&lt;=N$4,SUMIFS(Investors!$P:$P,Investors!$A:$A,$A324,Investors!$G:$G,$B324)-$B$2&gt;M$4),SUMIFS(Investors!$Q:$Q,Investors!$A:$A,$A324,Investors!$G:$G,$B324),0)</f>
        <v>0</v>
      </c>
      <c r="O324" s="4">
        <f>IF(AND(SUMIFS(Investors!$P:$P,Investors!$A:$A,$A324,Investors!$G:$G,$B324)-$B$2&lt;=O$4,SUMIFS(Investors!$P:$P,Investors!$A:$A,$A324,Investors!$G:$G,$B324)-$B$2&gt;N$4),SUMIFS(Investors!$Q:$Q,Investors!$A:$A,$A324,Investors!$G:$G,$B324),0)</f>
        <v>0</v>
      </c>
      <c r="P324" s="4">
        <f>IF(AND(SUMIFS(Investors!$P:$P,Investors!$A:$A,$A324,Investors!$G:$G,$B324)-$B$2&lt;=P$4,SUMIFS(Investors!$P:$P,Investors!$A:$A,$A324,Investors!$G:$G,$B324)-$B$2&gt;O$4),SUMIFS(Investors!$Q:$Q,Investors!$A:$A,$A324,Investors!$G:$G,$B324),0)</f>
        <v>0</v>
      </c>
      <c r="Q324" s="4">
        <f>IF(AND(SUMIFS(Investors!$P:$P,Investors!$A:$A,$A324,Investors!$G:$G,$B324)-$B$2&lt;=Q$4,SUMIFS(Investors!$P:$P,Investors!$A:$A,$A324,Investors!$G:$G,$B324)-$B$2&gt;P$4),SUMIFS(Investors!$Q:$Q,Investors!$A:$A,$A324,Investors!$G:$G,$B324),0)</f>
        <v>0</v>
      </c>
      <c r="R324" s="4">
        <f>IF(AND(SUMIFS(Investors!$P:$P,Investors!$A:$A,$A324,Investors!$G:$G,$B324)-$B$2&lt;=R$4,SUMIFS(Investors!$P:$P,Investors!$A:$A,$A324,Investors!$G:$G,$B324)-$B$2&gt;Q$4),SUMIFS(Investors!$Q:$Q,Investors!$A:$A,$A324,Investors!$G:$G,$B324),0)</f>
        <v>0</v>
      </c>
      <c r="S324" s="4">
        <f>IF(AND(SUMIFS(Investors!$P:$P,Investors!$A:$A,$A324,Investors!$G:$G,$B324)-$B$2&lt;=S$4,SUMIFS(Investors!$P:$P,Investors!$A:$A,$A324,Investors!$G:$G,$B324)-$B$2&gt;R$4),SUMIFS(Investors!$Q:$Q,Investors!$A:$A,$A324,Investors!$G:$G,$B324),0)</f>
        <v>0</v>
      </c>
      <c r="T324" s="4">
        <f>IF(AND(SUMIFS(Investors!$P:$P,Investors!$A:$A,$A324,Investors!$G:$G,$B324)-$B$2&lt;=T$4,SUMIFS(Investors!$P:$P,Investors!$A:$A,$A324,Investors!$G:$G,$B324)-$B$2&gt;S$4),SUMIFS(Investors!$Q:$Q,Investors!$A:$A,$A324,Investors!$G:$G,$B324),0)</f>
        <v>0</v>
      </c>
      <c r="U324" s="4">
        <f>IF(AND(SUMIFS(Investors!$P:$P,Investors!$A:$A,$A324,Investors!$G:$G,$B324)-$B$2&lt;=U$4,SUMIFS(Investors!$P:$P,Investors!$A:$A,$A324,Investors!$G:$G,$B324)-$B$2&gt;T$4),SUMIFS(Investors!$Q:$Q,Investors!$A:$A,$A324,Investors!$G:$G,$B324),0)</f>
        <v>0</v>
      </c>
      <c r="V324" s="4">
        <f>IF(AND(SUMIFS(Investors!$P:$P,Investors!$A:$A,$A324,Investors!$G:$G,$B324)-$B$2&lt;=V$4,SUMIFS(Investors!$P:$P,Investors!$A:$A,$A324,Investors!$G:$G,$B324)-$B$2&gt;U$4),SUMIFS(Investors!$Q:$Q,Investors!$A:$A,$A324,Investors!$G:$G,$B324),0)</f>
        <v>0</v>
      </c>
      <c r="W324" s="4">
        <f>IF(AND(SUMIFS(Investors!$P:$P,Investors!$A:$A,$A324,Investors!$G:$G,$B324)-$B$2&lt;=W$4,SUMIFS(Investors!$P:$P,Investors!$A:$A,$A324,Investors!$G:$G,$B324)-$B$2&gt;V$4),SUMIFS(Investors!$Q:$Q,Investors!$A:$A,$A324,Investors!$G:$G,$B324),0)</f>
        <v>0</v>
      </c>
      <c r="X324" s="4">
        <f>IF(AND(SUMIFS(Investors!$P:$P,Investors!$A:$A,$A324,Investors!$G:$G,$B324)-$B$2&lt;=X$4,SUMIFS(Investors!$P:$P,Investors!$A:$A,$A324,Investors!$G:$G,$B324)-$B$2&gt;W$4),SUMIFS(Investors!$Q:$Q,Investors!$A:$A,$A324,Investors!$G:$G,$B324),0)</f>
        <v>0</v>
      </c>
      <c r="Y324" s="4">
        <f>IF(AND(SUMIFS(Investors!$P:$P,Investors!$A:$A,$A324,Investors!$G:$G,$B324)-$B$2&lt;=Y$4,SUMIFS(Investors!$P:$P,Investors!$A:$A,$A324,Investors!$G:$G,$B324)-$B$2&gt;X$4),SUMIFS(Investors!$Q:$Q,Investors!$A:$A,$A324,Investors!$G:$G,$B324),0)</f>
        <v>0</v>
      </c>
      <c r="Z324" s="4">
        <f>IF(AND(SUMIFS(Investors!$P:$P,Investors!$A:$A,$A324,Investors!$G:$G,$B324)-$B$2&lt;=Z$4,SUMIFS(Investors!$P:$P,Investors!$A:$A,$A324,Investors!$G:$G,$B324)-$B$2&gt;Y$4),SUMIFS(Investors!$Q:$Q,Investors!$A:$A,$A324,Investors!$G:$G,$B324),0)</f>
        <v>0</v>
      </c>
      <c r="AA324" s="4">
        <f>IF(AND(SUMIFS(Investors!$P:$P,Investors!$A:$A,$A324,Investors!$G:$G,$B324)-$B$2&lt;=AA$4,SUMIFS(Investors!$P:$P,Investors!$A:$A,$A324,Investors!$G:$G,$B324)-$B$2&gt;Z$4),SUMIFS(Investors!$Q:$Q,Investors!$A:$A,$A324,Investors!$G:$G,$B324),0)</f>
        <v>0</v>
      </c>
      <c r="AB324" s="4">
        <f>IF(AND(SUMIFS(Investors!$P:$P,Investors!$A:$A,$A324,Investors!$G:$G,$B324)-$B$2&lt;=AB$4,SUMIFS(Investors!$P:$P,Investors!$A:$A,$A324,Investors!$G:$G,$B324)-$B$2&gt;AA$4),SUMIFS(Investors!$Q:$Q,Investors!$A:$A,$A324,Investors!$G:$G,$B324),0)</f>
        <v>0</v>
      </c>
      <c r="AC324" s="4">
        <f>IF(AND(SUMIFS(Investors!$P:$P,Investors!$A:$A,$A324,Investors!$G:$G,$B324)-$B$2&lt;=AC$4,SUMIFS(Investors!$P:$P,Investors!$A:$A,$A324,Investors!$G:$G,$B324)-$B$2&gt;AB$4),SUMIFS(Investors!$Q:$Q,Investors!$A:$A,$A324,Investors!$G:$G,$B324),0)</f>
        <v>0</v>
      </c>
    </row>
    <row r="325" spans="1:29">
      <c r="A325" t="s">
        <v>578</v>
      </c>
      <c r="B325" t="s">
        <v>117</v>
      </c>
      <c r="C325" s="4">
        <f t="shared" ref="C325:C388" si="6">SUM(E325:AC325)</f>
        <v>0</v>
      </c>
      <c r="E325" s="4">
        <f>IF(AND(SUMIFS(Investors!$P:$P,Investors!$A:$A,$A325,Investors!$G:$G,$B325)-$B$2&lt;=E$4,SUMIFS(Investors!$P:$P,Investors!$A:$A,$A325,Investors!$G:$G,$B325)-$B$2&gt;D$4),SUMIFS(Investors!$Q:$Q,Investors!$A:$A,$A325,Investors!$G:$G,$B325),0)</f>
        <v>0</v>
      </c>
      <c r="F325" s="4">
        <f>IF(AND(SUMIFS(Investors!$P:$P,Investors!$A:$A,$A325,Investors!$G:$G,$B325)-$B$2&lt;=F$4,SUMIFS(Investors!$P:$P,Investors!$A:$A,$A325,Investors!$G:$G,$B325)-$B$2&gt;E$4),SUMIFS(Investors!$Q:$Q,Investors!$A:$A,$A325,Investors!$G:$G,$B325),0)</f>
        <v>0</v>
      </c>
      <c r="G325" s="4">
        <f>IF(AND(SUMIFS(Investors!$P:$P,Investors!$A:$A,$A325,Investors!$G:$G,$B325)-$B$2&lt;=G$4,SUMIFS(Investors!$P:$P,Investors!$A:$A,$A325,Investors!$G:$G,$B325)-$B$2&gt;F$4),SUMIFS(Investors!$Q:$Q,Investors!$A:$A,$A325,Investors!$G:$G,$B325),0)</f>
        <v>0</v>
      </c>
      <c r="H325" s="4">
        <f>IF(AND(SUMIFS(Investors!$P:$P,Investors!$A:$A,$A325,Investors!$G:$G,$B325)-$B$2&lt;=H$4,SUMIFS(Investors!$P:$P,Investors!$A:$A,$A325,Investors!$G:$G,$B325)-$B$2&gt;G$4),SUMIFS(Investors!$Q:$Q,Investors!$A:$A,$A325,Investors!$G:$G,$B325),0)</f>
        <v>0</v>
      </c>
      <c r="I325" s="4">
        <f>IF(AND(SUMIFS(Investors!$P:$P,Investors!$A:$A,$A325,Investors!$G:$G,$B325)-$B$2&lt;=I$4,SUMIFS(Investors!$P:$P,Investors!$A:$A,$A325,Investors!$G:$G,$B325)-$B$2&gt;H$4),SUMIFS(Investors!$Q:$Q,Investors!$A:$A,$A325,Investors!$G:$G,$B325),0)</f>
        <v>0</v>
      </c>
      <c r="J325" s="4">
        <f>IF(AND(SUMIFS(Investors!$P:$P,Investors!$A:$A,$A325,Investors!$G:$G,$B325)-$B$2&lt;=J$4,SUMIFS(Investors!$P:$P,Investors!$A:$A,$A325,Investors!$G:$G,$B325)-$B$2&gt;I$4),SUMIFS(Investors!$Q:$Q,Investors!$A:$A,$A325,Investors!$G:$G,$B325),0)</f>
        <v>0</v>
      </c>
      <c r="K325" s="4">
        <f>IF(AND(SUMIFS(Investors!$P:$P,Investors!$A:$A,$A325,Investors!$G:$G,$B325)-$B$2&lt;=K$4,SUMIFS(Investors!$P:$P,Investors!$A:$A,$A325,Investors!$G:$G,$B325)-$B$2&gt;J$4),SUMIFS(Investors!$Q:$Q,Investors!$A:$A,$A325,Investors!$G:$G,$B325),0)</f>
        <v>0</v>
      </c>
      <c r="L325" s="4">
        <f>IF(AND(SUMIFS(Investors!$P:$P,Investors!$A:$A,$A325,Investors!$G:$G,$B325)-$B$2&lt;=L$4,SUMIFS(Investors!$P:$P,Investors!$A:$A,$A325,Investors!$G:$G,$B325)-$B$2&gt;K$4),SUMIFS(Investors!$Q:$Q,Investors!$A:$A,$A325,Investors!$G:$G,$B325),0)</f>
        <v>0</v>
      </c>
      <c r="M325" s="4">
        <f>IF(AND(SUMIFS(Investors!$P:$P,Investors!$A:$A,$A325,Investors!$G:$G,$B325)-$B$2&lt;=M$4,SUMIFS(Investors!$P:$P,Investors!$A:$A,$A325,Investors!$G:$G,$B325)-$B$2&gt;L$4),SUMIFS(Investors!$Q:$Q,Investors!$A:$A,$A325,Investors!$G:$G,$B325),0)</f>
        <v>0</v>
      </c>
      <c r="N325" s="4">
        <f>IF(AND(SUMIFS(Investors!$P:$P,Investors!$A:$A,$A325,Investors!$G:$G,$B325)-$B$2&lt;=N$4,SUMIFS(Investors!$P:$P,Investors!$A:$A,$A325,Investors!$G:$G,$B325)-$B$2&gt;M$4),SUMIFS(Investors!$Q:$Q,Investors!$A:$A,$A325,Investors!$G:$G,$B325),0)</f>
        <v>0</v>
      </c>
      <c r="O325" s="4">
        <f>IF(AND(SUMIFS(Investors!$P:$P,Investors!$A:$A,$A325,Investors!$G:$G,$B325)-$B$2&lt;=O$4,SUMIFS(Investors!$P:$P,Investors!$A:$A,$A325,Investors!$G:$G,$B325)-$B$2&gt;N$4),SUMIFS(Investors!$Q:$Q,Investors!$A:$A,$A325,Investors!$G:$G,$B325),0)</f>
        <v>0</v>
      </c>
      <c r="P325" s="4">
        <f>IF(AND(SUMIFS(Investors!$P:$P,Investors!$A:$A,$A325,Investors!$G:$G,$B325)-$B$2&lt;=P$4,SUMIFS(Investors!$P:$P,Investors!$A:$A,$A325,Investors!$G:$G,$B325)-$B$2&gt;O$4),SUMIFS(Investors!$Q:$Q,Investors!$A:$A,$A325,Investors!$G:$G,$B325),0)</f>
        <v>0</v>
      </c>
      <c r="Q325" s="4">
        <f>IF(AND(SUMIFS(Investors!$P:$P,Investors!$A:$A,$A325,Investors!$G:$G,$B325)-$B$2&lt;=Q$4,SUMIFS(Investors!$P:$P,Investors!$A:$A,$A325,Investors!$G:$G,$B325)-$B$2&gt;P$4),SUMIFS(Investors!$Q:$Q,Investors!$A:$A,$A325,Investors!$G:$G,$B325),0)</f>
        <v>0</v>
      </c>
      <c r="R325" s="4">
        <f>IF(AND(SUMIFS(Investors!$P:$P,Investors!$A:$A,$A325,Investors!$G:$G,$B325)-$B$2&lt;=R$4,SUMIFS(Investors!$P:$P,Investors!$A:$A,$A325,Investors!$G:$G,$B325)-$B$2&gt;Q$4),SUMIFS(Investors!$Q:$Q,Investors!$A:$A,$A325,Investors!$G:$G,$B325),0)</f>
        <v>0</v>
      </c>
      <c r="S325" s="4">
        <f>IF(AND(SUMIFS(Investors!$P:$P,Investors!$A:$A,$A325,Investors!$G:$G,$B325)-$B$2&lt;=S$4,SUMIFS(Investors!$P:$P,Investors!$A:$A,$A325,Investors!$G:$G,$B325)-$B$2&gt;R$4),SUMIFS(Investors!$Q:$Q,Investors!$A:$A,$A325,Investors!$G:$G,$B325),0)</f>
        <v>0</v>
      </c>
      <c r="T325" s="4">
        <f>IF(AND(SUMIFS(Investors!$P:$P,Investors!$A:$A,$A325,Investors!$G:$G,$B325)-$B$2&lt;=T$4,SUMIFS(Investors!$P:$P,Investors!$A:$A,$A325,Investors!$G:$G,$B325)-$B$2&gt;S$4),SUMIFS(Investors!$Q:$Q,Investors!$A:$A,$A325,Investors!$G:$G,$B325),0)</f>
        <v>0</v>
      </c>
      <c r="U325" s="4">
        <f>IF(AND(SUMIFS(Investors!$P:$P,Investors!$A:$A,$A325,Investors!$G:$G,$B325)-$B$2&lt;=U$4,SUMIFS(Investors!$P:$P,Investors!$A:$A,$A325,Investors!$G:$G,$B325)-$B$2&gt;T$4),SUMIFS(Investors!$Q:$Q,Investors!$A:$A,$A325,Investors!$G:$G,$B325),0)</f>
        <v>0</v>
      </c>
      <c r="V325" s="4">
        <f>IF(AND(SUMIFS(Investors!$P:$P,Investors!$A:$A,$A325,Investors!$G:$G,$B325)-$B$2&lt;=V$4,SUMIFS(Investors!$P:$P,Investors!$A:$A,$A325,Investors!$G:$G,$B325)-$B$2&gt;U$4),SUMIFS(Investors!$Q:$Q,Investors!$A:$A,$A325,Investors!$G:$G,$B325),0)</f>
        <v>0</v>
      </c>
      <c r="W325" s="4">
        <f>IF(AND(SUMIFS(Investors!$P:$P,Investors!$A:$A,$A325,Investors!$G:$G,$B325)-$B$2&lt;=W$4,SUMIFS(Investors!$P:$P,Investors!$A:$A,$A325,Investors!$G:$G,$B325)-$B$2&gt;V$4),SUMIFS(Investors!$Q:$Q,Investors!$A:$A,$A325,Investors!$G:$G,$B325),0)</f>
        <v>0</v>
      </c>
      <c r="X325" s="4">
        <f>IF(AND(SUMIFS(Investors!$P:$P,Investors!$A:$A,$A325,Investors!$G:$G,$B325)-$B$2&lt;=X$4,SUMIFS(Investors!$P:$P,Investors!$A:$A,$A325,Investors!$G:$G,$B325)-$B$2&gt;W$4),SUMIFS(Investors!$Q:$Q,Investors!$A:$A,$A325,Investors!$G:$G,$B325),0)</f>
        <v>0</v>
      </c>
      <c r="Y325" s="4">
        <f>IF(AND(SUMIFS(Investors!$P:$P,Investors!$A:$A,$A325,Investors!$G:$G,$B325)-$B$2&lt;=Y$4,SUMIFS(Investors!$P:$P,Investors!$A:$A,$A325,Investors!$G:$G,$B325)-$B$2&gt;X$4),SUMIFS(Investors!$Q:$Q,Investors!$A:$A,$A325,Investors!$G:$G,$B325),0)</f>
        <v>0</v>
      </c>
      <c r="Z325" s="4">
        <f>IF(AND(SUMIFS(Investors!$P:$P,Investors!$A:$A,$A325,Investors!$G:$G,$B325)-$B$2&lt;=Z$4,SUMIFS(Investors!$P:$P,Investors!$A:$A,$A325,Investors!$G:$G,$B325)-$B$2&gt;Y$4),SUMIFS(Investors!$Q:$Q,Investors!$A:$A,$A325,Investors!$G:$G,$B325),0)</f>
        <v>0</v>
      </c>
      <c r="AA325" s="4">
        <f>IF(AND(SUMIFS(Investors!$P:$P,Investors!$A:$A,$A325,Investors!$G:$G,$B325)-$B$2&lt;=AA$4,SUMIFS(Investors!$P:$P,Investors!$A:$A,$A325,Investors!$G:$G,$B325)-$B$2&gt;Z$4),SUMIFS(Investors!$Q:$Q,Investors!$A:$A,$A325,Investors!$G:$G,$B325),0)</f>
        <v>0</v>
      </c>
      <c r="AB325" s="4">
        <f>IF(AND(SUMIFS(Investors!$P:$P,Investors!$A:$A,$A325,Investors!$G:$G,$B325)-$B$2&lt;=AB$4,SUMIFS(Investors!$P:$P,Investors!$A:$A,$A325,Investors!$G:$G,$B325)-$B$2&gt;AA$4),SUMIFS(Investors!$Q:$Q,Investors!$A:$A,$A325,Investors!$G:$G,$B325),0)</f>
        <v>0</v>
      </c>
      <c r="AC325" s="4">
        <f>IF(AND(SUMIFS(Investors!$P:$P,Investors!$A:$A,$A325,Investors!$G:$G,$B325)-$B$2&lt;=AC$4,SUMIFS(Investors!$P:$P,Investors!$A:$A,$A325,Investors!$G:$G,$B325)-$B$2&gt;AB$4),SUMIFS(Investors!$Q:$Q,Investors!$A:$A,$A325,Investors!$G:$G,$B325),0)</f>
        <v>0</v>
      </c>
    </row>
    <row r="326" spans="1:29">
      <c r="A326" t="s">
        <v>578</v>
      </c>
      <c r="B326" t="s">
        <v>175</v>
      </c>
      <c r="C326" s="4">
        <f t="shared" si="6"/>
        <v>0</v>
      </c>
      <c r="E326" s="4">
        <f>IF(AND(SUMIFS(Investors!$P:$P,Investors!$A:$A,$A326,Investors!$G:$G,$B326)-$B$2&lt;=E$4,SUMIFS(Investors!$P:$P,Investors!$A:$A,$A326,Investors!$G:$G,$B326)-$B$2&gt;D$4),SUMIFS(Investors!$Q:$Q,Investors!$A:$A,$A326,Investors!$G:$G,$B326),0)</f>
        <v>0</v>
      </c>
      <c r="F326" s="4">
        <f>IF(AND(SUMIFS(Investors!$P:$P,Investors!$A:$A,$A326,Investors!$G:$G,$B326)-$B$2&lt;=F$4,SUMIFS(Investors!$P:$P,Investors!$A:$A,$A326,Investors!$G:$G,$B326)-$B$2&gt;E$4),SUMIFS(Investors!$Q:$Q,Investors!$A:$A,$A326,Investors!$G:$G,$B326),0)</f>
        <v>0</v>
      </c>
      <c r="G326" s="4">
        <f>IF(AND(SUMIFS(Investors!$P:$P,Investors!$A:$A,$A326,Investors!$G:$G,$B326)-$B$2&lt;=G$4,SUMIFS(Investors!$P:$P,Investors!$A:$A,$A326,Investors!$G:$G,$B326)-$B$2&gt;F$4),SUMIFS(Investors!$Q:$Q,Investors!$A:$A,$A326,Investors!$G:$G,$B326),0)</f>
        <v>0</v>
      </c>
      <c r="H326" s="4">
        <f>IF(AND(SUMIFS(Investors!$P:$P,Investors!$A:$A,$A326,Investors!$G:$G,$B326)-$B$2&lt;=H$4,SUMIFS(Investors!$P:$P,Investors!$A:$A,$A326,Investors!$G:$G,$B326)-$B$2&gt;G$4),SUMIFS(Investors!$Q:$Q,Investors!$A:$A,$A326,Investors!$G:$G,$B326),0)</f>
        <v>0</v>
      </c>
      <c r="I326" s="4">
        <f>IF(AND(SUMIFS(Investors!$P:$P,Investors!$A:$A,$A326,Investors!$G:$G,$B326)-$B$2&lt;=I$4,SUMIFS(Investors!$P:$P,Investors!$A:$A,$A326,Investors!$G:$G,$B326)-$B$2&gt;H$4),SUMIFS(Investors!$Q:$Q,Investors!$A:$A,$A326,Investors!$G:$G,$B326),0)</f>
        <v>0</v>
      </c>
      <c r="J326" s="4">
        <f>IF(AND(SUMIFS(Investors!$P:$P,Investors!$A:$A,$A326,Investors!$G:$G,$B326)-$B$2&lt;=J$4,SUMIFS(Investors!$P:$P,Investors!$A:$A,$A326,Investors!$G:$G,$B326)-$B$2&gt;I$4),SUMIFS(Investors!$Q:$Q,Investors!$A:$A,$A326,Investors!$G:$G,$B326),0)</f>
        <v>0</v>
      </c>
      <c r="K326" s="4">
        <f>IF(AND(SUMIFS(Investors!$P:$P,Investors!$A:$A,$A326,Investors!$G:$G,$B326)-$B$2&lt;=K$4,SUMIFS(Investors!$P:$P,Investors!$A:$A,$A326,Investors!$G:$G,$B326)-$B$2&gt;J$4),SUMIFS(Investors!$Q:$Q,Investors!$A:$A,$A326,Investors!$G:$G,$B326),0)</f>
        <v>0</v>
      </c>
      <c r="L326" s="4">
        <f>IF(AND(SUMIFS(Investors!$P:$P,Investors!$A:$A,$A326,Investors!$G:$G,$B326)-$B$2&lt;=L$4,SUMIFS(Investors!$P:$P,Investors!$A:$A,$A326,Investors!$G:$G,$B326)-$B$2&gt;K$4),SUMIFS(Investors!$Q:$Q,Investors!$A:$A,$A326,Investors!$G:$G,$B326),0)</f>
        <v>0</v>
      </c>
      <c r="M326" s="4">
        <f>IF(AND(SUMIFS(Investors!$P:$P,Investors!$A:$A,$A326,Investors!$G:$G,$B326)-$B$2&lt;=M$4,SUMIFS(Investors!$P:$P,Investors!$A:$A,$A326,Investors!$G:$G,$B326)-$B$2&gt;L$4),SUMIFS(Investors!$Q:$Q,Investors!$A:$A,$A326,Investors!$G:$G,$B326),0)</f>
        <v>0</v>
      </c>
      <c r="N326" s="4">
        <f>IF(AND(SUMIFS(Investors!$P:$P,Investors!$A:$A,$A326,Investors!$G:$G,$B326)-$B$2&lt;=N$4,SUMIFS(Investors!$P:$P,Investors!$A:$A,$A326,Investors!$G:$G,$B326)-$B$2&gt;M$4),SUMIFS(Investors!$Q:$Q,Investors!$A:$A,$A326,Investors!$G:$G,$B326),0)</f>
        <v>0</v>
      </c>
      <c r="O326" s="4">
        <f>IF(AND(SUMIFS(Investors!$P:$P,Investors!$A:$A,$A326,Investors!$G:$G,$B326)-$B$2&lt;=O$4,SUMIFS(Investors!$P:$P,Investors!$A:$A,$A326,Investors!$G:$G,$B326)-$B$2&gt;N$4),SUMIFS(Investors!$Q:$Q,Investors!$A:$A,$A326,Investors!$G:$G,$B326),0)</f>
        <v>0</v>
      </c>
      <c r="P326" s="4">
        <f>IF(AND(SUMIFS(Investors!$P:$P,Investors!$A:$A,$A326,Investors!$G:$G,$B326)-$B$2&lt;=P$4,SUMIFS(Investors!$P:$P,Investors!$A:$A,$A326,Investors!$G:$G,$B326)-$B$2&gt;O$4),SUMIFS(Investors!$Q:$Q,Investors!$A:$A,$A326,Investors!$G:$G,$B326),0)</f>
        <v>0</v>
      </c>
      <c r="Q326" s="4">
        <f>IF(AND(SUMIFS(Investors!$P:$P,Investors!$A:$A,$A326,Investors!$G:$G,$B326)-$B$2&lt;=Q$4,SUMIFS(Investors!$P:$P,Investors!$A:$A,$A326,Investors!$G:$G,$B326)-$B$2&gt;P$4),SUMIFS(Investors!$Q:$Q,Investors!$A:$A,$A326,Investors!$G:$G,$B326),0)</f>
        <v>0</v>
      </c>
      <c r="R326" s="4">
        <f>IF(AND(SUMIFS(Investors!$P:$P,Investors!$A:$A,$A326,Investors!$G:$G,$B326)-$B$2&lt;=R$4,SUMIFS(Investors!$P:$P,Investors!$A:$A,$A326,Investors!$G:$G,$B326)-$B$2&gt;Q$4),SUMIFS(Investors!$Q:$Q,Investors!$A:$A,$A326,Investors!$G:$G,$B326),0)</f>
        <v>0</v>
      </c>
      <c r="S326" s="4">
        <f>IF(AND(SUMIFS(Investors!$P:$P,Investors!$A:$A,$A326,Investors!$G:$G,$B326)-$B$2&lt;=S$4,SUMIFS(Investors!$P:$P,Investors!$A:$A,$A326,Investors!$G:$G,$B326)-$B$2&gt;R$4),SUMIFS(Investors!$Q:$Q,Investors!$A:$A,$A326,Investors!$G:$G,$B326),0)</f>
        <v>0</v>
      </c>
      <c r="T326" s="4">
        <f>IF(AND(SUMIFS(Investors!$P:$P,Investors!$A:$A,$A326,Investors!$G:$G,$B326)-$B$2&lt;=T$4,SUMIFS(Investors!$P:$P,Investors!$A:$A,$A326,Investors!$G:$G,$B326)-$B$2&gt;S$4),SUMIFS(Investors!$Q:$Q,Investors!$A:$A,$A326,Investors!$G:$G,$B326),0)</f>
        <v>0</v>
      </c>
      <c r="U326" s="4">
        <f>IF(AND(SUMIFS(Investors!$P:$P,Investors!$A:$A,$A326,Investors!$G:$G,$B326)-$B$2&lt;=U$4,SUMIFS(Investors!$P:$P,Investors!$A:$A,$A326,Investors!$G:$G,$B326)-$B$2&gt;T$4),SUMIFS(Investors!$Q:$Q,Investors!$A:$A,$A326,Investors!$G:$G,$B326),0)</f>
        <v>0</v>
      </c>
      <c r="V326" s="4">
        <f>IF(AND(SUMIFS(Investors!$P:$P,Investors!$A:$A,$A326,Investors!$G:$G,$B326)-$B$2&lt;=V$4,SUMIFS(Investors!$P:$P,Investors!$A:$A,$A326,Investors!$G:$G,$B326)-$B$2&gt;U$4),SUMIFS(Investors!$Q:$Q,Investors!$A:$A,$A326,Investors!$G:$G,$B326),0)</f>
        <v>0</v>
      </c>
      <c r="W326" s="4">
        <f>IF(AND(SUMIFS(Investors!$P:$P,Investors!$A:$A,$A326,Investors!$G:$G,$B326)-$B$2&lt;=W$4,SUMIFS(Investors!$P:$P,Investors!$A:$A,$A326,Investors!$G:$G,$B326)-$B$2&gt;V$4),SUMIFS(Investors!$Q:$Q,Investors!$A:$A,$A326,Investors!$G:$G,$B326),0)</f>
        <v>0</v>
      </c>
      <c r="X326" s="4">
        <f>IF(AND(SUMIFS(Investors!$P:$P,Investors!$A:$A,$A326,Investors!$G:$G,$B326)-$B$2&lt;=X$4,SUMIFS(Investors!$P:$P,Investors!$A:$A,$A326,Investors!$G:$G,$B326)-$B$2&gt;W$4),SUMIFS(Investors!$Q:$Q,Investors!$A:$A,$A326,Investors!$G:$G,$B326),0)</f>
        <v>0</v>
      </c>
      <c r="Y326" s="4">
        <f>IF(AND(SUMIFS(Investors!$P:$P,Investors!$A:$A,$A326,Investors!$G:$G,$B326)-$B$2&lt;=Y$4,SUMIFS(Investors!$P:$P,Investors!$A:$A,$A326,Investors!$G:$G,$B326)-$B$2&gt;X$4),SUMIFS(Investors!$Q:$Q,Investors!$A:$A,$A326,Investors!$G:$G,$B326),0)</f>
        <v>0</v>
      </c>
      <c r="Z326" s="4">
        <f>IF(AND(SUMIFS(Investors!$P:$P,Investors!$A:$A,$A326,Investors!$G:$G,$B326)-$B$2&lt;=Z$4,SUMIFS(Investors!$P:$P,Investors!$A:$A,$A326,Investors!$G:$G,$B326)-$B$2&gt;Y$4),SUMIFS(Investors!$Q:$Q,Investors!$A:$A,$A326,Investors!$G:$G,$B326),0)</f>
        <v>0</v>
      </c>
      <c r="AA326" s="4">
        <f>IF(AND(SUMIFS(Investors!$P:$P,Investors!$A:$A,$A326,Investors!$G:$G,$B326)-$B$2&lt;=AA$4,SUMIFS(Investors!$P:$P,Investors!$A:$A,$A326,Investors!$G:$G,$B326)-$B$2&gt;Z$4),SUMIFS(Investors!$Q:$Q,Investors!$A:$A,$A326,Investors!$G:$G,$B326),0)</f>
        <v>0</v>
      </c>
      <c r="AB326" s="4">
        <f>IF(AND(SUMIFS(Investors!$P:$P,Investors!$A:$A,$A326,Investors!$G:$G,$B326)-$B$2&lt;=AB$4,SUMIFS(Investors!$P:$P,Investors!$A:$A,$A326,Investors!$G:$G,$B326)-$B$2&gt;AA$4),SUMIFS(Investors!$Q:$Q,Investors!$A:$A,$A326,Investors!$G:$G,$B326),0)</f>
        <v>0</v>
      </c>
      <c r="AC326" s="4">
        <f>IF(AND(SUMIFS(Investors!$P:$P,Investors!$A:$A,$A326,Investors!$G:$G,$B326)-$B$2&lt;=AC$4,SUMIFS(Investors!$P:$P,Investors!$A:$A,$A326,Investors!$G:$G,$B326)-$B$2&gt;AB$4),SUMIFS(Investors!$Q:$Q,Investors!$A:$A,$A326,Investors!$G:$G,$B326),0)</f>
        <v>0</v>
      </c>
    </row>
    <row r="327" spans="1:29">
      <c r="A327" t="s">
        <v>578</v>
      </c>
      <c r="B327" t="s">
        <v>197</v>
      </c>
      <c r="C327" s="4">
        <f t="shared" si="6"/>
        <v>1052141.4787068493</v>
      </c>
      <c r="E327" s="4">
        <f>IF(AND(SUMIFS(Investors!$P:$P,Investors!$A:$A,$A327,Investors!$G:$G,$B327)-$B$2&lt;=E$4,SUMIFS(Investors!$P:$P,Investors!$A:$A,$A327,Investors!$G:$G,$B327)-$B$2&gt;D$4),SUMIFS(Investors!$Q:$Q,Investors!$A:$A,$A327,Investors!$G:$G,$B327),0)</f>
        <v>0</v>
      </c>
      <c r="F327" s="4">
        <f>IF(AND(SUMIFS(Investors!$P:$P,Investors!$A:$A,$A327,Investors!$G:$G,$B327)-$B$2&lt;=F$4,SUMIFS(Investors!$P:$P,Investors!$A:$A,$A327,Investors!$G:$G,$B327)-$B$2&gt;E$4),SUMIFS(Investors!$Q:$Q,Investors!$A:$A,$A327,Investors!$G:$G,$B327),0)</f>
        <v>0</v>
      </c>
      <c r="G327" s="4">
        <f>IF(AND(SUMIFS(Investors!$P:$P,Investors!$A:$A,$A327,Investors!$G:$G,$B327)-$B$2&lt;=G$4,SUMIFS(Investors!$P:$P,Investors!$A:$A,$A327,Investors!$G:$G,$B327)-$B$2&gt;F$4),SUMIFS(Investors!$Q:$Q,Investors!$A:$A,$A327,Investors!$G:$G,$B327),0)</f>
        <v>0</v>
      </c>
      <c r="H327" s="4">
        <f>IF(AND(SUMIFS(Investors!$P:$P,Investors!$A:$A,$A327,Investors!$G:$G,$B327)-$B$2&lt;=H$4,SUMIFS(Investors!$P:$P,Investors!$A:$A,$A327,Investors!$G:$G,$B327)-$B$2&gt;G$4),SUMIFS(Investors!$Q:$Q,Investors!$A:$A,$A327,Investors!$G:$G,$B327),0)</f>
        <v>0</v>
      </c>
      <c r="I327" s="4">
        <f>IF(AND(SUMIFS(Investors!$P:$P,Investors!$A:$A,$A327,Investors!$G:$G,$B327)-$B$2&lt;=I$4,SUMIFS(Investors!$P:$P,Investors!$A:$A,$A327,Investors!$G:$G,$B327)-$B$2&gt;H$4),SUMIFS(Investors!$Q:$Q,Investors!$A:$A,$A327,Investors!$G:$G,$B327),0)</f>
        <v>0</v>
      </c>
      <c r="J327" s="4">
        <f>IF(AND(SUMIFS(Investors!$P:$P,Investors!$A:$A,$A327,Investors!$G:$G,$B327)-$B$2&lt;=J$4,SUMIFS(Investors!$P:$P,Investors!$A:$A,$A327,Investors!$G:$G,$B327)-$B$2&gt;I$4),SUMIFS(Investors!$Q:$Q,Investors!$A:$A,$A327,Investors!$G:$G,$B327),0)</f>
        <v>0</v>
      </c>
      <c r="K327" s="4">
        <f>IF(AND(SUMIFS(Investors!$P:$P,Investors!$A:$A,$A327,Investors!$G:$G,$B327)-$B$2&lt;=K$4,SUMIFS(Investors!$P:$P,Investors!$A:$A,$A327,Investors!$G:$G,$B327)-$B$2&gt;J$4),SUMIFS(Investors!$Q:$Q,Investors!$A:$A,$A327,Investors!$G:$G,$B327),0)</f>
        <v>1052141.4787068493</v>
      </c>
      <c r="L327" s="4">
        <f>IF(AND(SUMIFS(Investors!$P:$P,Investors!$A:$A,$A327,Investors!$G:$G,$B327)-$B$2&lt;=L$4,SUMIFS(Investors!$P:$P,Investors!$A:$A,$A327,Investors!$G:$G,$B327)-$B$2&gt;K$4),SUMIFS(Investors!$Q:$Q,Investors!$A:$A,$A327,Investors!$G:$G,$B327),0)</f>
        <v>0</v>
      </c>
      <c r="M327" s="4">
        <f>IF(AND(SUMIFS(Investors!$P:$P,Investors!$A:$A,$A327,Investors!$G:$G,$B327)-$B$2&lt;=M$4,SUMIFS(Investors!$P:$P,Investors!$A:$A,$A327,Investors!$G:$G,$B327)-$B$2&gt;L$4),SUMIFS(Investors!$Q:$Q,Investors!$A:$A,$A327,Investors!$G:$G,$B327),0)</f>
        <v>0</v>
      </c>
      <c r="N327" s="4">
        <f>IF(AND(SUMIFS(Investors!$P:$P,Investors!$A:$A,$A327,Investors!$G:$G,$B327)-$B$2&lt;=N$4,SUMIFS(Investors!$P:$P,Investors!$A:$A,$A327,Investors!$G:$G,$B327)-$B$2&gt;M$4),SUMIFS(Investors!$Q:$Q,Investors!$A:$A,$A327,Investors!$G:$G,$B327),0)</f>
        <v>0</v>
      </c>
      <c r="O327" s="4">
        <f>IF(AND(SUMIFS(Investors!$P:$P,Investors!$A:$A,$A327,Investors!$G:$G,$B327)-$B$2&lt;=O$4,SUMIFS(Investors!$P:$P,Investors!$A:$A,$A327,Investors!$G:$G,$B327)-$B$2&gt;N$4),SUMIFS(Investors!$Q:$Q,Investors!$A:$A,$A327,Investors!$G:$G,$B327),0)</f>
        <v>0</v>
      </c>
      <c r="P327" s="4">
        <f>IF(AND(SUMIFS(Investors!$P:$P,Investors!$A:$A,$A327,Investors!$G:$G,$B327)-$B$2&lt;=P$4,SUMIFS(Investors!$P:$P,Investors!$A:$A,$A327,Investors!$G:$G,$B327)-$B$2&gt;O$4),SUMIFS(Investors!$Q:$Q,Investors!$A:$A,$A327,Investors!$G:$G,$B327),0)</f>
        <v>0</v>
      </c>
      <c r="Q327" s="4">
        <f>IF(AND(SUMIFS(Investors!$P:$P,Investors!$A:$A,$A327,Investors!$G:$G,$B327)-$B$2&lt;=Q$4,SUMIFS(Investors!$P:$P,Investors!$A:$A,$A327,Investors!$G:$G,$B327)-$B$2&gt;P$4),SUMIFS(Investors!$Q:$Q,Investors!$A:$A,$A327,Investors!$G:$G,$B327),0)</f>
        <v>0</v>
      </c>
      <c r="R327" s="4">
        <f>IF(AND(SUMIFS(Investors!$P:$P,Investors!$A:$A,$A327,Investors!$G:$G,$B327)-$B$2&lt;=R$4,SUMIFS(Investors!$P:$P,Investors!$A:$A,$A327,Investors!$G:$G,$B327)-$B$2&gt;Q$4),SUMIFS(Investors!$Q:$Q,Investors!$A:$A,$A327,Investors!$G:$G,$B327),0)</f>
        <v>0</v>
      </c>
      <c r="S327" s="4">
        <f>IF(AND(SUMIFS(Investors!$P:$P,Investors!$A:$A,$A327,Investors!$G:$G,$B327)-$B$2&lt;=S$4,SUMIFS(Investors!$P:$P,Investors!$A:$A,$A327,Investors!$G:$G,$B327)-$B$2&gt;R$4),SUMIFS(Investors!$Q:$Q,Investors!$A:$A,$A327,Investors!$G:$G,$B327),0)</f>
        <v>0</v>
      </c>
      <c r="T327" s="4">
        <f>IF(AND(SUMIFS(Investors!$P:$P,Investors!$A:$A,$A327,Investors!$G:$G,$B327)-$B$2&lt;=T$4,SUMIFS(Investors!$P:$P,Investors!$A:$A,$A327,Investors!$G:$G,$B327)-$B$2&gt;S$4),SUMIFS(Investors!$Q:$Q,Investors!$A:$A,$A327,Investors!$G:$G,$B327),0)</f>
        <v>0</v>
      </c>
      <c r="U327" s="4">
        <f>IF(AND(SUMIFS(Investors!$P:$P,Investors!$A:$A,$A327,Investors!$G:$G,$B327)-$B$2&lt;=U$4,SUMIFS(Investors!$P:$P,Investors!$A:$A,$A327,Investors!$G:$G,$B327)-$B$2&gt;T$4),SUMIFS(Investors!$Q:$Q,Investors!$A:$A,$A327,Investors!$G:$G,$B327),0)</f>
        <v>0</v>
      </c>
      <c r="V327" s="4">
        <f>IF(AND(SUMIFS(Investors!$P:$P,Investors!$A:$A,$A327,Investors!$G:$G,$B327)-$B$2&lt;=V$4,SUMIFS(Investors!$P:$P,Investors!$A:$A,$A327,Investors!$G:$G,$B327)-$B$2&gt;U$4),SUMIFS(Investors!$Q:$Q,Investors!$A:$A,$A327,Investors!$G:$G,$B327),0)</f>
        <v>0</v>
      </c>
      <c r="W327" s="4">
        <f>IF(AND(SUMIFS(Investors!$P:$P,Investors!$A:$A,$A327,Investors!$G:$G,$B327)-$B$2&lt;=W$4,SUMIFS(Investors!$P:$P,Investors!$A:$A,$A327,Investors!$G:$G,$B327)-$B$2&gt;V$4),SUMIFS(Investors!$Q:$Q,Investors!$A:$A,$A327,Investors!$G:$G,$B327),0)</f>
        <v>0</v>
      </c>
      <c r="X327" s="4">
        <f>IF(AND(SUMIFS(Investors!$P:$P,Investors!$A:$A,$A327,Investors!$G:$G,$B327)-$B$2&lt;=X$4,SUMIFS(Investors!$P:$P,Investors!$A:$A,$A327,Investors!$G:$G,$B327)-$B$2&gt;W$4),SUMIFS(Investors!$Q:$Q,Investors!$A:$A,$A327,Investors!$G:$G,$B327),0)</f>
        <v>0</v>
      </c>
      <c r="Y327" s="4">
        <f>IF(AND(SUMIFS(Investors!$P:$P,Investors!$A:$A,$A327,Investors!$G:$G,$B327)-$B$2&lt;=Y$4,SUMIFS(Investors!$P:$P,Investors!$A:$A,$A327,Investors!$G:$G,$B327)-$B$2&gt;X$4),SUMIFS(Investors!$Q:$Q,Investors!$A:$A,$A327,Investors!$G:$G,$B327),0)</f>
        <v>0</v>
      </c>
      <c r="Z327" s="4">
        <f>IF(AND(SUMIFS(Investors!$P:$P,Investors!$A:$A,$A327,Investors!$G:$G,$B327)-$B$2&lt;=Z$4,SUMIFS(Investors!$P:$P,Investors!$A:$A,$A327,Investors!$G:$G,$B327)-$B$2&gt;Y$4),SUMIFS(Investors!$Q:$Q,Investors!$A:$A,$A327,Investors!$G:$G,$B327),0)</f>
        <v>0</v>
      </c>
      <c r="AA327" s="4">
        <f>IF(AND(SUMIFS(Investors!$P:$P,Investors!$A:$A,$A327,Investors!$G:$G,$B327)-$B$2&lt;=AA$4,SUMIFS(Investors!$P:$P,Investors!$A:$A,$A327,Investors!$G:$G,$B327)-$B$2&gt;Z$4),SUMIFS(Investors!$Q:$Q,Investors!$A:$A,$A327,Investors!$G:$G,$B327),0)</f>
        <v>0</v>
      </c>
      <c r="AB327" s="4">
        <f>IF(AND(SUMIFS(Investors!$P:$P,Investors!$A:$A,$A327,Investors!$G:$G,$B327)-$B$2&lt;=AB$4,SUMIFS(Investors!$P:$P,Investors!$A:$A,$A327,Investors!$G:$G,$B327)-$B$2&gt;AA$4),SUMIFS(Investors!$Q:$Q,Investors!$A:$A,$A327,Investors!$G:$G,$B327),0)</f>
        <v>0</v>
      </c>
      <c r="AC327" s="4">
        <f>IF(AND(SUMIFS(Investors!$P:$P,Investors!$A:$A,$A327,Investors!$G:$G,$B327)-$B$2&lt;=AC$4,SUMIFS(Investors!$P:$P,Investors!$A:$A,$A327,Investors!$G:$G,$B327)-$B$2&gt;AB$4),SUMIFS(Investors!$Q:$Q,Investors!$A:$A,$A327,Investors!$G:$G,$B327),0)</f>
        <v>0</v>
      </c>
    </row>
    <row r="328" spans="1:29">
      <c r="A328" t="s">
        <v>578</v>
      </c>
      <c r="B328" t="s">
        <v>246</v>
      </c>
      <c r="C328" s="4">
        <f t="shared" si="6"/>
        <v>0</v>
      </c>
      <c r="E328" s="4">
        <f>IF(AND(SUMIFS(Investors!$P:$P,Investors!$A:$A,$A328,Investors!$G:$G,$B328)-$B$2&lt;=E$4,SUMIFS(Investors!$P:$P,Investors!$A:$A,$A328,Investors!$G:$G,$B328)-$B$2&gt;D$4),SUMIFS(Investors!$Q:$Q,Investors!$A:$A,$A328,Investors!$G:$G,$B328),0)</f>
        <v>0</v>
      </c>
      <c r="F328" s="4">
        <f>IF(AND(SUMIFS(Investors!$P:$P,Investors!$A:$A,$A328,Investors!$G:$G,$B328)-$B$2&lt;=F$4,SUMIFS(Investors!$P:$P,Investors!$A:$A,$A328,Investors!$G:$G,$B328)-$B$2&gt;E$4),SUMIFS(Investors!$Q:$Q,Investors!$A:$A,$A328,Investors!$G:$G,$B328),0)</f>
        <v>0</v>
      </c>
      <c r="G328" s="4">
        <f>IF(AND(SUMIFS(Investors!$P:$P,Investors!$A:$A,$A328,Investors!$G:$G,$B328)-$B$2&lt;=G$4,SUMIFS(Investors!$P:$P,Investors!$A:$A,$A328,Investors!$G:$G,$B328)-$B$2&gt;F$4),SUMIFS(Investors!$Q:$Q,Investors!$A:$A,$A328,Investors!$G:$G,$B328),0)</f>
        <v>0</v>
      </c>
      <c r="H328" s="4">
        <f>IF(AND(SUMIFS(Investors!$P:$P,Investors!$A:$A,$A328,Investors!$G:$G,$B328)-$B$2&lt;=H$4,SUMIFS(Investors!$P:$P,Investors!$A:$A,$A328,Investors!$G:$G,$B328)-$B$2&gt;G$4),SUMIFS(Investors!$Q:$Q,Investors!$A:$A,$A328,Investors!$G:$G,$B328),0)</f>
        <v>0</v>
      </c>
      <c r="I328" s="4">
        <f>IF(AND(SUMIFS(Investors!$P:$P,Investors!$A:$A,$A328,Investors!$G:$G,$B328)-$B$2&lt;=I$4,SUMIFS(Investors!$P:$P,Investors!$A:$A,$A328,Investors!$G:$G,$B328)-$B$2&gt;H$4),SUMIFS(Investors!$Q:$Q,Investors!$A:$A,$A328,Investors!$G:$G,$B328),0)</f>
        <v>0</v>
      </c>
      <c r="J328" s="4">
        <f>IF(AND(SUMIFS(Investors!$P:$P,Investors!$A:$A,$A328,Investors!$G:$G,$B328)-$B$2&lt;=J$4,SUMIFS(Investors!$P:$P,Investors!$A:$A,$A328,Investors!$G:$G,$B328)-$B$2&gt;I$4),SUMIFS(Investors!$Q:$Q,Investors!$A:$A,$A328,Investors!$G:$G,$B328),0)</f>
        <v>0</v>
      </c>
      <c r="K328" s="4">
        <f>IF(AND(SUMIFS(Investors!$P:$P,Investors!$A:$A,$A328,Investors!$G:$G,$B328)-$B$2&lt;=K$4,SUMIFS(Investors!$P:$P,Investors!$A:$A,$A328,Investors!$G:$G,$B328)-$B$2&gt;J$4),SUMIFS(Investors!$Q:$Q,Investors!$A:$A,$A328,Investors!$G:$G,$B328),0)</f>
        <v>0</v>
      </c>
      <c r="L328" s="4">
        <f>IF(AND(SUMIFS(Investors!$P:$P,Investors!$A:$A,$A328,Investors!$G:$G,$B328)-$B$2&lt;=L$4,SUMIFS(Investors!$P:$P,Investors!$A:$A,$A328,Investors!$G:$G,$B328)-$B$2&gt;K$4),SUMIFS(Investors!$Q:$Q,Investors!$A:$A,$A328,Investors!$G:$G,$B328),0)</f>
        <v>0</v>
      </c>
      <c r="M328" s="4">
        <f>IF(AND(SUMIFS(Investors!$P:$P,Investors!$A:$A,$A328,Investors!$G:$G,$B328)-$B$2&lt;=M$4,SUMIFS(Investors!$P:$P,Investors!$A:$A,$A328,Investors!$G:$G,$B328)-$B$2&gt;L$4),SUMIFS(Investors!$Q:$Q,Investors!$A:$A,$A328,Investors!$G:$G,$B328),0)</f>
        <v>0</v>
      </c>
      <c r="N328" s="4">
        <f>IF(AND(SUMIFS(Investors!$P:$P,Investors!$A:$A,$A328,Investors!$G:$G,$B328)-$B$2&lt;=N$4,SUMIFS(Investors!$P:$P,Investors!$A:$A,$A328,Investors!$G:$G,$B328)-$B$2&gt;M$4),SUMIFS(Investors!$Q:$Q,Investors!$A:$A,$A328,Investors!$G:$G,$B328),0)</f>
        <v>0</v>
      </c>
      <c r="O328" s="4">
        <f>IF(AND(SUMIFS(Investors!$P:$P,Investors!$A:$A,$A328,Investors!$G:$G,$B328)-$B$2&lt;=O$4,SUMIFS(Investors!$P:$P,Investors!$A:$A,$A328,Investors!$G:$G,$B328)-$B$2&gt;N$4),SUMIFS(Investors!$Q:$Q,Investors!$A:$A,$A328,Investors!$G:$G,$B328),0)</f>
        <v>0</v>
      </c>
      <c r="P328" s="4">
        <f>IF(AND(SUMIFS(Investors!$P:$P,Investors!$A:$A,$A328,Investors!$G:$G,$B328)-$B$2&lt;=P$4,SUMIFS(Investors!$P:$P,Investors!$A:$A,$A328,Investors!$G:$G,$B328)-$B$2&gt;O$4),SUMIFS(Investors!$Q:$Q,Investors!$A:$A,$A328,Investors!$G:$G,$B328),0)</f>
        <v>0</v>
      </c>
      <c r="Q328" s="4">
        <f>IF(AND(SUMIFS(Investors!$P:$P,Investors!$A:$A,$A328,Investors!$G:$G,$B328)-$B$2&lt;=Q$4,SUMIFS(Investors!$P:$P,Investors!$A:$A,$A328,Investors!$G:$G,$B328)-$B$2&gt;P$4),SUMIFS(Investors!$Q:$Q,Investors!$A:$A,$A328,Investors!$G:$G,$B328),0)</f>
        <v>0</v>
      </c>
      <c r="R328" s="4">
        <f>IF(AND(SUMIFS(Investors!$P:$P,Investors!$A:$A,$A328,Investors!$G:$G,$B328)-$B$2&lt;=R$4,SUMIFS(Investors!$P:$P,Investors!$A:$A,$A328,Investors!$G:$G,$B328)-$B$2&gt;Q$4),SUMIFS(Investors!$Q:$Q,Investors!$A:$A,$A328,Investors!$G:$G,$B328),0)</f>
        <v>0</v>
      </c>
      <c r="S328" s="4">
        <f>IF(AND(SUMIFS(Investors!$P:$P,Investors!$A:$A,$A328,Investors!$G:$G,$B328)-$B$2&lt;=S$4,SUMIFS(Investors!$P:$P,Investors!$A:$A,$A328,Investors!$G:$G,$B328)-$B$2&gt;R$4),SUMIFS(Investors!$Q:$Q,Investors!$A:$A,$A328,Investors!$G:$G,$B328),0)</f>
        <v>0</v>
      </c>
      <c r="T328" s="4">
        <f>IF(AND(SUMIFS(Investors!$P:$P,Investors!$A:$A,$A328,Investors!$G:$G,$B328)-$B$2&lt;=T$4,SUMIFS(Investors!$P:$P,Investors!$A:$A,$A328,Investors!$G:$G,$B328)-$B$2&gt;S$4),SUMIFS(Investors!$Q:$Q,Investors!$A:$A,$A328,Investors!$G:$G,$B328),0)</f>
        <v>0</v>
      </c>
      <c r="U328" s="4">
        <f>IF(AND(SUMIFS(Investors!$P:$P,Investors!$A:$A,$A328,Investors!$G:$G,$B328)-$B$2&lt;=U$4,SUMIFS(Investors!$P:$P,Investors!$A:$A,$A328,Investors!$G:$G,$B328)-$B$2&gt;T$4),SUMIFS(Investors!$Q:$Q,Investors!$A:$A,$A328,Investors!$G:$G,$B328),0)</f>
        <v>0</v>
      </c>
      <c r="V328" s="4">
        <f>IF(AND(SUMIFS(Investors!$P:$P,Investors!$A:$A,$A328,Investors!$G:$G,$B328)-$B$2&lt;=V$4,SUMIFS(Investors!$P:$P,Investors!$A:$A,$A328,Investors!$G:$G,$B328)-$B$2&gt;U$4),SUMIFS(Investors!$Q:$Q,Investors!$A:$A,$A328,Investors!$G:$G,$B328),0)</f>
        <v>0</v>
      </c>
      <c r="W328" s="4">
        <f>IF(AND(SUMIFS(Investors!$P:$P,Investors!$A:$A,$A328,Investors!$G:$G,$B328)-$B$2&lt;=W$4,SUMIFS(Investors!$P:$P,Investors!$A:$A,$A328,Investors!$G:$G,$B328)-$B$2&gt;V$4),SUMIFS(Investors!$Q:$Q,Investors!$A:$A,$A328,Investors!$G:$G,$B328),0)</f>
        <v>0</v>
      </c>
      <c r="X328" s="4">
        <f>IF(AND(SUMIFS(Investors!$P:$P,Investors!$A:$A,$A328,Investors!$G:$G,$B328)-$B$2&lt;=X$4,SUMIFS(Investors!$P:$P,Investors!$A:$A,$A328,Investors!$G:$G,$B328)-$B$2&gt;W$4),SUMIFS(Investors!$Q:$Q,Investors!$A:$A,$A328,Investors!$G:$G,$B328),0)</f>
        <v>0</v>
      </c>
      <c r="Y328" s="4">
        <f>IF(AND(SUMIFS(Investors!$P:$P,Investors!$A:$A,$A328,Investors!$G:$G,$B328)-$B$2&lt;=Y$4,SUMIFS(Investors!$P:$P,Investors!$A:$A,$A328,Investors!$G:$G,$B328)-$B$2&gt;X$4),SUMIFS(Investors!$Q:$Q,Investors!$A:$A,$A328,Investors!$G:$G,$B328),0)</f>
        <v>0</v>
      </c>
      <c r="Z328" s="4">
        <f>IF(AND(SUMIFS(Investors!$P:$P,Investors!$A:$A,$A328,Investors!$G:$G,$B328)-$B$2&lt;=Z$4,SUMIFS(Investors!$P:$P,Investors!$A:$A,$A328,Investors!$G:$G,$B328)-$B$2&gt;Y$4),SUMIFS(Investors!$Q:$Q,Investors!$A:$A,$A328,Investors!$G:$G,$B328),0)</f>
        <v>0</v>
      </c>
      <c r="AA328" s="4">
        <f>IF(AND(SUMIFS(Investors!$P:$P,Investors!$A:$A,$A328,Investors!$G:$G,$B328)-$B$2&lt;=AA$4,SUMIFS(Investors!$P:$P,Investors!$A:$A,$A328,Investors!$G:$G,$B328)-$B$2&gt;Z$4),SUMIFS(Investors!$Q:$Q,Investors!$A:$A,$A328,Investors!$G:$G,$B328),0)</f>
        <v>0</v>
      </c>
      <c r="AB328" s="4">
        <f>IF(AND(SUMIFS(Investors!$P:$P,Investors!$A:$A,$A328,Investors!$G:$G,$B328)-$B$2&lt;=AB$4,SUMIFS(Investors!$P:$P,Investors!$A:$A,$A328,Investors!$G:$G,$B328)-$B$2&gt;AA$4),SUMIFS(Investors!$Q:$Q,Investors!$A:$A,$A328,Investors!$G:$G,$B328),0)</f>
        <v>0</v>
      </c>
      <c r="AC328" s="4">
        <f>IF(AND(SUMIFS(Investors!$P:$P,Investors!$A:$A,$A328,Investors!$G:$G,$B328)-$B$2&lt;=AC$4,SUMIFS(Investors!$P:$P,Investors!$A:$A,$A328,Investors!$G:$G,$B328)-$B$2&gt;AB$4),SUMIFS(Investors!$Q:$Q,Investors!$A:$A,$A328,Investors!$G:$G,$B328),0)</f>
        <v>0</v>
      </c>
    </row>
    <row r="329" spans="1:29">
      <c r="A329" t="s">
        <v>581</v>
      </c>
      <c r="B329" t="s">
        <v>173</v>
      </c>
      <c r="C329" s="4">
        <f t="shared" si="6"/>
        <v>0</v>
      </c>
      <c r="E329" s="4">
        <f>IF(AND(SUMIFS(Investors!$P:$P,Investors!$A:$A,$A329,Investors!$G:$G,$B329)-$B$2&lt;=E$4,SUMIFS(Investors!$P:$P,Investors!$A:$A,$A329,Investors!$G:$G,$B329)-$B$2&gt;D$4),SUMIFS(Investors!$Q:$Q,Investors!$A:$A,$A329,Investors!$G:$G,$B329),0)</f>
        <v>0</v>
      </c>
      <c r="F329" s="4">
        <f>IF(AND(SUMIFS(Investors!$P:$P,Investors!$A:$A,$A329,Investors!$G:$G,$B329)-$B$2&lt;=F$4,SUMIFS(Investors!$P:$P,Investors!$A:$A,$A329,Investors!$G:$G,$B329)-$B$2&gt;E$4),SUMIFS(Investors!$Q:$Q,Investors!$A:$A,$A329,Investors!$G:$G,$B329),0)</f>
        <v>0</v>
      </c>
      <c r="G329" s="4">
        <f>IF(AND(SUMIFS(Investors!$P:$P,Investors!$A:$A,$A329,Investors!$G:$G,$B329)-$B$2&lt;=G$4,SUMIFS(Investors!$P:$P,Investors!$A:$A,$A329,Investors!$G:$G,$B329)-$B$2&gt;F$4),SUMIFS(Investors!$Q:$Q,Investors!$A:$A,$A329,Investors!$G:$G,$B329),0)</f>
        <v>0</v>
      </c>
      <c r="H329" s="4">
        <f>IF(AND(SUMIFS(Investors!$P:$P,Investors!$A:$A,$A329,Investors!$G:$G,$B329)-$B$2&lt;=H$4,SUMIFS(Investors!$P:$P,Investors!$A:$A,$A329,Investors!$G:$G,$B329)-$B$2&gt;G$4),SUMIFS(Investors!$Q:$Q,Investors!$A:$A,$A329,Investors!$G:$G,$B329),0)</f>
        <v>0</v>
      </c>
      <c r="I329" s="4">
        <f>IF(AND(SUMIFS(Investors!$P:$P,Investors!$A:$A,$A329,Investors!$G:$G,$B329)-$B$2&lt;=I$4,SUMIFS(Investors!$P:$P,Investors!$A:$A,$A329,Investors!$G:$G,$B329)-$B$2&gt;H$4),SUMIFS(Investors!$Q:$Q,Investors!$A:$A,$A329,Investors!$G:$G,$B329),0)</f>
        <v>0</v>
      </c>
      <c r="J329" s="4">
        <f>IF(AND(SUMIFS(Investors!$P:$P,Investors!$A:$A,$A329,Investors!$G:$G,$B329)-$B$2&lt;=J$4,SUMIFS(Investors!$P:$P,Investors!$A:$A,$A329,Investors!$G:$G,$B329)-$B$2&gt;I$4),SUMIFS(Investors!$Q:$Q,Investors!$A:$A,$A329,Investors!$G:$G,$B329),0)</f>
        <v>0</v>
      </c>
      <c r="K329" s="4">
        <f>IF(AND(SUMIFS(Investors!$P:$P,Investors!$A:$A,$A329,Investors!$G:$G,$B329)-$B$2&lt;=K$4,SUMIFS(Investors!$P:$P,Investors!$A:$A,$A329,Investors!$G:$G,$B329)-$B$2&gt;J$4),SUMIFS(Investors!$Q:$Q,Investors!$A:$A,$A329,Investors!$G:$G,$B329),0)</f>
        <v>0</v>
      </c>
      <c r="L329" s="4">
        <f>IF(AND(SUMIFS(Investors!$P:$P,Investors!$A:$A,$A329,Investors!$G:$G,$B329)-$B$2&lt;=L$4,SUMIFS(Investors!$P:$P,Investors!$A:$A,$A329,Investors!$G:$G,$B329)-$B$2&gt;K$4),SUMIFS(Investors!$Q:$Q,Investors!$A:$A,$A329,Investors!$G:$G,$B329),0)</f>
        <v>0</v>
      </c>
      <c r="M329" s="4">
        <f>IF(AND(SUMIFS(Investors!$P:$P,Investors!$A:$A,$A329,Investors!$G:$G,$B329)-$B$2&lt;=M$4,SUMIFS(Investors!$P:$P,Investors!$A:$A,$A329,Investors!$G:$G,$B329)-$B$2&gt;L$4),SUMIFS(Investors!$Q:$Q,Investors!$A:$A,$A329,Investors!$G:$G,$B329),0)</f>
        <v>0</v>
      </c>
      <c r="N329" s="4">
        <f>IF(AND(SUMIFS(Investors!$P:$P,Investors!$A:$A,$A329,Investors!$G:$G,$B329)-$B$2&lt;=N$4,SUMIFS(Investors!$P:$P,Investors!$A:$A,$A329,Investors!$G:$G,$B329)-$B$2&gt;M$4),SUMIFS(Investors!$Q:$Q,Investors!$A:$A,$A329,Investors!$G:$G,$B329),0)</f>
        <v>0</v>
      </c>
      <c r="O329" s="4">
        <f>IF(AND(SUMIFS(Investors!$P:$P,Investors!$A:$A,$A329,Investors!$G:$G,$B329)-$B$2&lt;=O$4,SUMIFS(Investors!$P:$P,Investors!$A:$A,$A329,Investors!$G:$G,$B329)-$B$2&gt;N$4),SUMIFS(Investors!$Q:$Q,Investors!$A:$A,$A329,Investors!$G:$G,$B329),0)</f>
        <v>0</v>
      </c>
      <c r="P329" s="4">
        <f>IF(AND(SUMIFS(Investors!$P:$P,Investors!$A:$A,$A329,Investors!$G:$G,$B329)-$B$2&lt;=P$4,SUMIFS(Investors!$P:$P,Investors!$A:$A,$A329,Investors!$G:$G,$B329)-$B$2&gt;O$4),SUMIFS(Investors!$Q:$Q,Investors!$A:$A,$A329,Investors!$G:$G,$B329),0)</f>
        <v>0</v>
      </c>
      <c r="Q329" s="4">
        <f>IF(AND(SUMIFS(Investors!$P:$P,Investors!$A:$A,$A329,Investors!$G:$G,$B329)-$B$2&lt;=Q$4,SUMIFS(Investors!$P:$P,Investors!$A:$A,$A329,Investors!$G:$G,$B329)-$B$2&gt;P$4),SUMIFS(Investors!$Q:$Q,Investors!$A:$A,$A329,Investors!$G:$G,$B329),0)</f>
        <v>0</v>
      </c>
      <c r="R329" s="4">
        <f>IF(AND(SUMIFS(Investors!$P:$P,Investors!$A:$A,$A329,Investors!$G:$G,$B329)-$B$2&lt;=R$4,SUMIFS(Investors!$P:$P,Investors!$A:$A,$A329,Investors!$G:$G,$B329)-$B$2&gt;Q$4),SUMIFS(Investors!$Q:$Q,Investors!$A:$A,$A329,Investors!$G:$G,$B329),0)</f>
        <v>0</v>
      </c>
      <c r="S329" s="4">
        <f>IF(AND(SUMIFS(Investors!$P:$P,Investors!$A:$A,$A329,Investors!$G:$G,$B329)-$B$2&lt;=S$4,SUMIFS(Investors!$P:$P,Investors!$A:$A,$A329,Investors!$G:$G,$B329)-$B$2&gt;R$4),SUMIFS(Investors!$Q:$Q,Investors!$A:$A,$A329,Investors!$G:$G,$B329),0)</f>
        <v>0</v>
      </c>
      <c r="T329" s="4">
        <f>IF(AND(SUMIFS(Investors!$P:$P,Investors!$A:$A,$A329,Investors!$G:$G,$B329)-$B$2&lt;=T$4,SUMIFS(Investors!$P:$P,Investors!$A:$A,$A329,Investors!$G:$G,$B329)-$B$2&gt;S$4),SUMIFS(Investors!$Q:$Q,Investors!$A:$A,$A329,Investors!$G:$G,$B329),0)</f>
        <v>0</v>
      </c>
      <c r="U329" s="4">
        <f>IF(AND(SUMIFS(Investors!$P:$P,Investors!$A:$A,$A329,Investors!$G:$G,$B329)-$B$2&lt;=U$4,SUMIFS(Investors!$P:$P,Investors!$A:$A,$A329,Investors!$G:$G,$B329)-$B$2&gt;T$4),SUMIFS(Investors!$Q:$Q,Investors!$A:$A,$A329,Investors!$G:$G,$B329),0)</f>
        <v>0</v>
      </c>
      <c r="V329" s="4">
        <f>IF(AND(SUMIFS(Investors!$P:$P,Investors!$A:$A,$A329,Investors!$G:$G,$B329)-$B$2&lt;=V$4,SUMIFS(Investors!$P:$P,Investors!$A:$A,$A329,Investors!$G:$G,$B329)-$B$2&gt;U$4),SUMIFS(Investors!$Q:$Q,Investors!$A:$A,$A329,Investors!$G:$G,$B329),0)</f>
        <v>0</v>
      </c>
      <c r="W329" s="4">
        <f>IF(AND(SUMIFS(Investors!$P:$P,Investors!$A:$A,$A329,Investors!$G:$G,$B329)-$B$2&lt;=W$4,SUMIFS(Investors!$P:$P,Investors!$A:$A,$A329,Investors!$G:$G,$B329)-$B$2&gt;V$4),SUMIFS(Investors!$Q:$Q,Investors!$A:$A,$A329,Investors!$G:$G,$B329),0)</f>
        <v>0</v>
      </c>
      <c r="X329" s="4">
        <f>IF(AND(SUMIFS(Investors!$P:$P,Investors!$A:$A,$A329,Investors!$G:$G,$B329)-$B$2&lt;=X$4,SUMIFS(Investors!$P:$P,Investors!$A:$A,$A329,Investors!$G:$G,$B329)-$B$2&gt;W$4),SUMIFS(Investors!$Q:$Q,Investors!$A:$A,$A329,Investors!$G:$G,$B329),0)</f>
        <v>0</v>
      </c>
      <c r="Y329" s="4">
        <f>IF(AND(SUMIFS(Investors!$P:$P,Investors!$A:$A,$A329,Investors!$G:$G,$B329)-$B$2&lt;=Y$4,SUMIFS(Investors!$P:$P,Investors!$A:$A,$A329,Investors!$G:$G,$B329)-$B$2&gt;X$4),SUMIFS(Investors!$Q:$Q,Investors!$A:$A,$A329,Investors!$G:$G,$B329),0)</f>
        <v>0</v>
      </c>
      <c r="Z329" s="4">
        <f>IF(AND(SUMIFS(Investors!$P:$P,Investors!$A:$A,$A329,Investors!$G:$G,$B329)-$B$2&lt;=Z$4,SUMIFS(Investors!$P:$P,Investors!$A:$A,$A329,Investors!$G:$G,$B329)-$B$2&gt;Y$4),SUMIFS(Investors!$Q:$Q,Investors!$A:$A,$A329,Investors!$G:$G,$B329),0)</f>
        <v>0</v>
      </c>
      <c r="AA329" s="4">
        <f>IF(AND(SUMIFS(Investors!$P:$P,Investors!$A:$A,$A329,Investors!$G:$G,$B329)-$B$2&lt;=AA$4,SUMIFS(Investors!$P:$P,Investors!$A:$A,$A329,Investors!$G:$G,$B329)-$B$2&gt;Z$4),SUMIFS(Investors!$Q:$Q,Investors!$A:$A,$A329,Investors!$G:$G,$B329),0)</f>
        <v>0</v>
      </c>
      <c r="AB329" s="4">
        <f>IF(AND(SUMIFS(Investors!$P:$P,Investors!$A:$A,$A329,Investors!$G:$G,$B329)-$B$2&lt;=AB$4,SUMIFS(Investors!$P:$P,Investors!$A:$A,$A329,Investors!$G:$G,$B329)-$B$2&gt;AA$4),SUMIFS(Investors!$Q:$Q,Investors!$A:$A,$A329,Investors!$G:$G,$B329),0)</f>
        <v>0</v>
      </c>
      <c r="AC329" s="4">
        <f>IF(AND(SUMIFS(Investors!$P:$P,Investors!$A:$A,$A329,Investors!$G:$G,$B329)-$B$2&lt;=AC$4,SUMIFS(Investors!$P:$P,Investors!$A:$A,$A329,Investors!$G:$G,$B329)-$B$2&gt;AB$4),SUMIFS(Investors!$Q:$Q,Investors!$A:$A,$A329,Investors!$G:$G,$B329),0)</f>
        <v>0</v>
      </c>
    </row>
    <row r="330" spans="1:29">
      <c r="A330" t="s">
        <v>581</v>
      </c>
      <c r="B330" t="s">
        <v>93</v>
      </c>
      <c r="C330" s="4">
        <f t="shared" si="6"/>
        <v>0</v>
      </c>
      <c r="E330" s="4">
        <f>IF(AND(SUMIFS(Investors!$P:$P,Investors!$A:$A,$A330,Investors!$G:$G,$B330)-$B$2&lt;=E$4,SUMIFS(Investors!$P:$P,Investors!$A:$A,$A330,Investors!$G:$G,$B330)-$B$2&gt;D$4),SUMIFS(Investors!$Q:$Q,Investors!$A:$A,$A330,Investors!$G:$G,$B330),0)</f>
        <v>0</v>
      </c>
      <c r="F330" s="4">
        <f>IF(AND(SUMIFS(Investors!$P:$P,Investors!$A:$A,$A330,Investors!$G:$G,$B330)-$B$2&lt;=F$4,SUMIFS(Investors!$P:$P,Investors!$A:$A,$A330,Investors!$G:$G,$B330)-$B$2&gt;E$4),SUMIFS(Investors!$Q:$Q,Investors!$A:$A,$A330,Investors!$G:$G,$B330),0)</f>
        <v>0</v>
      </c>
      <c r="G330" s="4">
        <f>IF(AND(SUMIFS(Investors!$P:$P,Investors!$A:$A,$A330,Investors!$G:$G,$B330)-$B$2&lt;=G$4,SUMIFS(Investors!$P:$P,Investors!$A:$A,$A330,Investors!$G:$G,$B330)-$B$2&gt;F$4),SUMIFS(Investors!$Q:$Q,Investors!$A:$A,$A330,Investors!$G:$G,$B330),0)</f>
        <v>0</v>
      </c>
      <c r="H330" s="4">
        <f>IF(AND(SUMIFS(Investors!$P:$P,Investors!$A:$A,$A330,Investors!$G:$G,$B330)-$B$2&lt;=H$4,SUMIFS(Investors!$P:$P,Investors!$A:$A,$A330,Investors!$G:$G,$B330)-$B$2&gt;G$4),SUMIFS(Investors!$Q:$Q,Investors!$A:$A,$A330,Investors!$G:$G,$B330),0)</f>
        <v>0</v>
      </c>
      <c r="I330" s="4">
        <f>IF(AND(SUMIFS(Investors!$P:$P,Investors!$A:$A,$A330,Investors!$G:$G,$B330)-$B$2&lt;=I$4,SUMIFS(Investors!$P:$P,Investors!$A:$A,$A330,Investors!$G:$G,$B330)-$B$2&gt;H$4),SUMIFS(Investors!$Q:$Q,Investors!$A:$A,$A330,Investors!$G:$G,$B330),0)</f>
        <v>0</v>
      </c>
      <c r="J330" s="4">
        <f>IF(AND(SUMIFS(Investors!$P:$P,Investors!$A:$A,$A330,Investors!$G:$G,$B330)-$B$2&lt;=J$4,SUMIFS(Investors!$P:$P,Investors!$A:$A,$A330,Investors!$G:$G,$B330)-$B$2&gt;I$4),SUMIFS(Investors!$Q:$Q,Investors!$A:$A,$A330,Investors!$G:$G,$B330),0)</f>
        <v>0</v>
      </c>
      <c r="K330" s="4">
        <f>IF(AND(SUMIFS(Investors!$P:$P,Investors!$A:$A,$A330,Investors!$G:$G,$B330)-$B$2&lt;=K$4,SUMIFS(Investors!$P:$P,Investors!$A:$A,$A330,Investors!$G:$G,$B330)-$B$2&gt;J$4),SUMIFS(Investors!$Q:$Q,Investors!$A:$A,$A330,Investors!$G:$G,$B330),0)</f>
        <v>0</v>
      </c>
      <c r="L330" s="4">
        <f>IF(AND(SUMIFS(Investors!$P:$P,Investors!$A:$A,$A330,Investors!$G:$G,$B330)-$B$2&lt;=L$4,SUMIFS(Investors!$P:$P,Investors!$A:$A,$A330,Investors!$G:$G,$B330)-$B$2&gt;K$4),SUMIFS(Investors!$Q:$Q,Investors!$A:$A,$A330,Investors!$G:$G,$B330),0)</f>
        <v>0</v>
      </c>
      <c r="M330" s="4">
        <f>IF(AND(SUMIFS(Investors!$P:$P,Investors!$A:$A,$A330,Investors!$G:$G,$B330)-$B$2&lt;=M$4,SUMIFS(Investors!$P:$P,Investors!$A:$A,$A330,Investors!$G:$G,$B330)-$B$2&gt;L$4),SUMIFS(Investors!$Q:$Q,Investors!$A:$A,$A330,Investors!$G:$G,$B330),0)</f>
        <v>0</v>
      </c>
      <c r="N330" s="4">
        <f>IF(AND(SUMIFS(Investors!$P:$P,Investors!$A:$A,$A330,Investors!$G:$G,$B330)-$B$2&lt;=N$4,SUMIFS(Investors!$P:$P,Investors!$A:$A,$A330,Investors!$G:$G,$B330)-$B$2&gt;M$4),SUMIFS(Investors!$Q:$Q,Investors!$A:$A,$A330,Investors!$G:$G,$B330),0)</f>
        <v>0</v>
      </c>
      <c r="O330" s="4">
        <f>IF(AND(SUMIFS(Investors!$P:$P,Investors!$A:$A,$A330,Investors!$G:$G,$B330)-$B$2&lt;=O$4,SUMIFS(Investors!$P:$P,Investors!$A:$A,$A330,Investors!$G:$G,$B330)-$B$2&gt;N$4),SUMIFS(Investors!$Q:$Q,Investors!$A:$A,$A330,Investors!$G:$G,$B330),0)</f>
        <v>0</v>
      </c>
      <c r="P330" s="4">
        <f>IF(AND(SUMIFS(Investors!$P:$P,Investors!$A:$A,$A330,Investors!$G:$G,$B330)-$B$2&lt;=P$4,SUMIFS(Investors!$P:$P,Investors!$A:$A,$A330,Investors!$G:$G,$B330)-$B$2&gt;O$4),SUMIFS(Investors!$Q:$Q,Investors!$A:$A,$A330,Investors!$G:$G,$B330),0)</f>
        <v>0</v>
      </c>
      <c r="Q330" s="4">
        <f>IF(AND(SUMIFS(Investors!$P:$P,Investors!$A:$A,$A330,Investors!$G:$G,$B330)-$B$2&lt;=Q$4,SUMIFS(Investors!$P:$P,Investors!$A:$A,$A330,Investors!$G:$G,$B330)-$B$2&gt;P$4),SUMIFS(Investors!$Q:$Q,Investors!$A:$A,$A330,Investors!$G:$G,$B330),0)</f>
        <v>0</v>
      </c>
      <c r="R330" s="4">
        <f>IF(AND(SUMIFS(Investors!$P:$P,Investors!$A:$A,$A330,Investors!$G:$G,$B330)-$B$2&lt;=R$4,SUMIFS(Investors!$P:$P,Investors!$A:$A,$A330,Investors!$G:$G,$B330)-$B$2&gt;Q$4),SUMIFS(Investors!$Q:$Q,Investors!$A:$A,$A330,Investors!$G:$G,$B330),0)</f>
        <v>0</v>
      </c>
      <c r="S330" s="4">
        <f>IF(AND(SUMIFS(Investors!$P:$P,Investors!$A:$A,$A330,Investors!$G:$G,$B330)-$B$2&lt;=S$4,SUMIFS(Investors!$P:$P,Investors!$A:$A,$A330,Investors!$G:$G,$B330)-$B$2&gt;R$4),SUMIFS(Investors!$Q:$Q,Investors!$A:$A,$A330,Investors!$G:$G,$B330),0)</f>
        <v>0</v>
      </c>
      <c r="T330" s="4">
        <f>IF(AND(SUMIFS(Investors!$P:$P,Investors!$A:$A,$A330,Investors!$G:$G,$B330)-$B$2&lt;=T$4,SUMIFS(Investors!$P:$P,Investors!$A:$A,$A330,Investors!$G:$G,$B330)-$B$2&gt;S$4),SUMIFS(Investors!$Q:$Q,Investors!$A:$A,$A330,Investors!$G:$G,$B330),0)</f>
        <v>0</v>
      </c>
      <c r="U330" s="4">
        <f>IF(AND(SUMIFS(Investors!$P:$P,Investors!$A:$A,$A330,Investors!$G:$G,$B330)-$B$2&lt;=U$4,SUMIFS(Investors!$P:$P,Investors!$A:$A,$A330,Investors!$G:$G,$B330)-$B$2&gt;T$4),SUMIFS(Investors!$Q:$Q,Investors!$A:$A,$A330,Investors!$G:$G,$B330),0)</f>
        <v>0</v>
      </c>
      <c r="V330" s="4">
        <f>IF(AND(SUMIFS(Investors!$P:$P,Investors!$A:$A,$A330,Investors!$G:$G,$B330)-$B$2&lt;=V$4,SUMIFS(Investors!$P:$P,Investors!$A:$A,$A330,Investors!$G:$G,$B330)-$B$2&gt;U$4),SUMIFS(Investors!$Q:$Q,Investors!$A:$A,$A330,Investors!$G:$G,$B330),0)</f>
        <v>0</v>
      </c>
      <c r="W330" s="4">
        <f>IF(AND(SUMIFS(Investors!$P:$P,Investors!$A:$A,$A330,Investors!$G:$G,$B330)-$B$2&lt;=W$4,SUMIFS(Investors!$P:$P,Investors!$A:$A,$A330,Investors!$G:$G,$B330)-$B$2&gt;V$4),SUMIFS(Investors!$Q:$Q,Investors!$A:$A,$A330,Investors!$G:$G,$B330),0)</f>
        <v>0</v>
      </c>
      <c r="X330" s="4">
        <f>IF(AND(SUMIFS(Investors!$P:$P,Investors!$A:$A,$A330,Investors!$G:$G,$B330)-$B$2&lt;=X$4,SUMIFS(Investors!$P:$P,Investors!$A:$A,$A330,Investors!$G:$G,$B330)-$B$2&gt;W$4),SUMIFS(Investors!$Q:$Q,Investors!$A:$A,$A330,Investors!$G:$G,$B330),0)</f>
        <v>0</v>
      </c>
      <c r="Y330" s="4">
        <f>IF(AND(SUMIFS(Investors!$P:$P,Investors!$A:$A,$A330,Investors!$G:$G,$B330)-$B$2&lt;=Y$4,SUMIFS(Investors!$P:$P,Investors!$A:$A,$A330,Investors!$G:$G,$B330)-$B$2&gt;X$4),SUMIFS(Investors!$Q:$Q,Investors!$A:$A,$A330,Investors!$G:$G,$B330),0)</f>
        <v>0</v>
      </c>
      <c r="Z330" s="4">
        <f>IF(AND(SUMIFS(Investors!$P:$P,Investors!$A:$A,$A330,Investors!$G:$G,$B330)-$B$2&lt;=Z$4,SUMIFS(Investors!$P:$P,Investors!$A:$A,$A330,Investors!$G:$G,$B330)-$B$2&gt;Y$4),SUMIFS(Investors!$Q:$Q,Investors!$A:$A,$A330,Investors!$G:$G,$B330),0)</f>
        <v>0</v>
      </c>
      <c r="AA330" s="4">
        <f>IF(AND(SUMIFS(Investors!$P:$P,Investors!$A:$A,$A330,Investors!$G:$G,$B330)-$B$2&lt;=AA$4,SUMIFS(Investors!$P:$P,Investors!$A:$A,$A330,Investors!$G:$G,$B330)-$B$2&gt;Z$4),SUMIFS(Investors!$Q:$Q,Investors!$A:$A,$A330,Investors!$G:$G,$B330),0)</f>
        <v>0</v>
      </c>
      <c r="AB330" s="4">
        <f>IF(AND(SUMIFS(Investors!$P:$P,Investors!$A:$A,$A330,Investors!$G:$G,$B330)-$B$2&lt;=AB$4,SUMIFS(Investors!$P:$P,Investors!$A:$A,$A330,Investors!$G:$G,$B330)-$B$2&gt;AA$4),SUMIFS(Investors!$Q:$Q,Investors!$A:$A,$A330,Investors!$G:$G,$B330),0)</f>
        <v>0</v>
      </c>
      <c r="AC330" s="4">
        <f>IF(AND(SUMIFS(Investors!$P:$P,Investors!$A:$A,$A330,Investors!$G:$G,$B330)-$B$2&lt;=AC$4,SUMIFS(Investors!$P:$P,Investors!$A:$A,$A330,Investors!$G:$G,$B330)-$B$2&gt;AB$4),SUMIFS(Investors!$Q:$Q,Investors!$A:$A,$A330,Investors!$G:$G,$B330),0)</f>
        <v>0</v>
      </c>
    </row>
    <row r="331" spans="1:29">
      <c r="A331" t="s">
        <v>581</v>
      </c>
      <c r="B331" t="s">
        <v>136</v>
      </c>
      <c r="C331" s="4">
        <f t="shared" si="6"/>
        <v>763517.80821917811</v>
      </c>
      <c r="E331" s="4">
        <f>IF(AND(SUMIFS(Investors!$P:$P,Investors!$A:$A,$A331,Investors!$G:$G,$B331)-$B$2&lt;=E$4,SUMIFS(Investors!$P:$P,Investors!$A:$A,$A331,Investors!$G:$G,$B331)-$B$2&gt;D$4),SUMIFS(Investors!$Q:$Q,Investors!$A:$A,$A331,Investors!$G:$G,$B331),0)</f>
        <v>0</v>
      </c>
      <c r="F331" s="4">
        <f>IF(AND(SUMIFS(Investors!$P:$P,Investors!$A:$A,$A331,Investors!$G:$G,$B331)-$B$2&lt;=F$4,SUMIFS(Investors!$P:$P,Investors!$A:$A,$A331,Investors!$G:$G,$B331)-$B$2&gt;E$4),SUMIFS(Investors!$Q:$Q,Investors!$A:$A,$A331,Investors!$G:$G,$B331),0)</f>
        <v>0</v>
      </c>
      <c r="G331" s="4">
        <f>IF(AND(SUMIFS(Investors!$P:$P,Investors!$A:$A,$A331,Investors!$G:$G,$B331)-$B$2&lt;=G$4,SUMIFS(Investors!$P:$P,Investors!$A:$A,$A331,Investors!$G:$G,$B331)-$B$2&gt;F$4),SUMIFS(Investors!$Q:$Q,Investors!$A:$A,$A331,Investors!$G:$G,$B331),0)</f>
        <v>0</v>
      </c>
      <c r="H331" s="4">
        <f>IF(AND(SUMIFS(Investors!$P:$P,Investors!$A:$A,$A331,Investors!$G:$G,$B331)-$B$2&lt;=H$4,SUMIFS(Investors!$P:$P,Investors!$A:$A,$A331,Investors!$G:$G,$B331)-$B$2&gt;G$4),SUMIFS(Investors!$Q:$Q,Investors!$A:$A,$A331,Investors!$G:$G,$B331),0)</f>
        <v>0</v>
      </c>
      <c r="I331" s="4">
        <f>IF(AND(SUMIFS(Investors!$P:$P,Investors!$A:$A,$A331,Investors!$G:$G,$B331)-$B$2&lt;=I$4,SUMIFS(Investors!$P:$P,Investors!$A:$A,$A331,Investors!$G:$G,$B331)-$B$2&gt;H$4),SUMIFS(Investors!$Q:$Q,Investors!$A:$A,$A331,Investors!$G:$G,$B331),0)</f>
        <v>0</v>
      </c>
      <c r="J331" s="4">
        <f>IF(AND(SUMIFS(Investors!$P:$P,Investors!$A:$A,$A331,Investors!$G:$G,$B331)-$B$2&lt;=J$4,SUMIFS(Investors!$P:$P,Investors!$A:$A,$A331,Investors!$G:$G,$B331)-$B$2&gt;I$4),SUMIFS(Investors!$Q:$Q,Investors!$A:$A,$A331,Investors!$G:$G,$B331),0)</f>
        <v>0</v>
      </c>
      <c r="K331" s="4">
        <f>IF(AND(SUMIFS(Investors!$P:$P,Investors!$A:$A,$A331,Investors!$G:$G,$B331)-$B$2&lt;=K$4,SUMIFS(Investors!$P:$P,Investors!$A:$A,$A331,Investors!$G:$G,$B331)-$B$2&gt;J$4),SUMIFS(Investors!$Q:$Q,Investors!$A:$A,$A331,Investors!$G:$G,$B331),0)</f>
        <v>0</v>
      </c>
      <c r="L331" s="4">
        <f>IF(AND(SUMIFS(Investors!$P:$P,Investors!$A:$A,$A331,Investors!$G:$G,$B331)-$B$2&lt;=L$4,SUMIFS(Investors!$P:$P,Investors!$A:$A,$A331,Investors!$G:$G,$B331)-$B$2&gt;K$4),SUMIFS(Investors!$Q:$Q,Investors!$A:$A,$A331,Investors!$G:$G,$B331),0)</f>
        <v>0</v>
      </c>
      <c r="M331" s="4">
        <f>IF(AND(SUMIFS(Investors!$P:$P,Investors!$A:$A,$A331,Investors!$G:$G,$B331)-$B$2&lt;=M$4,SUMIFS(Investors!$P:$P,Investors!$A:$A,$A331,Investors!$G:$G,$B331)-$B$2&gt;L$4),SUMIFS(Investors!$Q:$Q,Investors!$A:$A,$A331,Investors!$G:$G,$B331),0)</f>
        <v>0</v>
      </c>
      <c r="N331" s="4">
        <f>IF(AND(SUMIFS(Investors!$P:$P,Investors!$A:$A,$A331,Investors!$G:$G,$B331)-$B$2&lt;=N$4,SUMIFS(Investors!$P:$P,Investors!$A:$A,$A331,Investors!$G:$G,$B331)-$B$2&gt;M$4),SUMIFS(Investors!$Q:$Q,Investors!$A:$A,$A331,Investors!$G:$G,$B331),0)</f>
        <v>0</v>
      </c>
      <c r="O331" s="4">
        <f>IF(AND(SUMIFS(Investors!$P:$P,Investors!$A:$A,$A331,Investors!$G:$G,$B331)-$B$2&lt;=O$4,SUMIFS(Investors!$P:$P,Investors!$A:$A,$A331,Investors!$G:$G,$B331)-$B$2&gt;N$4),SUMIFS(Investors!$Q:$Q,Investors!$A:$A,$A331,Investors!$G:$G,$B331),0)</f>
        <v>0</v>
      </c>
      <c r="P331" s="4">
        <f>IF(AND(SUMIFS(Investors!$P:$P,Investors!$A:$A,$A331,Investors!$G:$G,$B331)-$B$2&lt;=P$4,SUMIFS(Investors!$P:$P,Investors!$A:$A,$A331,Investors!$G:$G,$B331)-$B$2&gt;O$4),SUMIFS(Investors!$Q:$Q,Investors!$A:$A,$A331,Investors!$G:$G,$B331),0)</f>
        <v>0</v>
      </c>
      <c r="Q331" s="4">
        <f>IF(AND(SUMIFS(Investors!$P:$P,Investors!$A:$A,$A331,Investors!$G:$G,$B331)-$B$2&lt;=Q$4,SUMIFS(Investors!$P:$P,Investors!$A:$A,$A331,Investors!$G:$G,$B331)-$B$2&gt;P$4),SUMIFS(Investors!$Q:$Q,Investors!$A:$A,$A331,Investors!$G:$G,$B331),0)</f>
        <v>0</v>
      </c>
      <c r="R331" s="4">
        <f>IF(AND(SUMIFS(Investors!$P:$P,Investors!$A:$A,$A331,Investors!$G:$G,$B331)-$B$2&lt;=R$4,SUMIFS(Investors!$P:$P,Investors!$A:$A,$A331,Investors!$G:$G,$B331)-$B$2&gt;Q$4),SUMIFS(Investors!$Q:$Q,Investors!$A:$A,$A331,Investors!$G:$G,$B331),0)</f>
        <v>763517.80821917811</v>
      </c>
      <c r="S331" s="4">
        <f>IF(AND(SUMIFS(Investors!$P:$P,Investors!$A:$A,$A331,Investors!$G:$G,$B331)-$B$2&lt;=S$4,SUMIFS(Investors!$P:$P,Investors!$A:$A,$A331,Investors!$G:$G,$B331)-$B$2&gt;R$4),SUMIFS(Investors!$Q:$Q,Investors!$A:$A,$A331,Investors!$G:$G,$B331),0)</f>
        <v>0</v>
      </c>
      <c r="T331" s="4">
        <f>IF(AND(SUMIFS(Investors!$P:$P,Investors!$A:$A,$A331,Investors!$G:$G,$B331)-$B$2&lt;=T$4,SUMIFS(Investors!$P:$P,Investors!$A:$A,$A331,Investors!$G:$G,$B331)-$B$2&gt;S$4),SUMIFS(Investors!$Q:$Q,Investors!$A:$A,$A331,Investors!$G:$G,$B331),0)</f>
        <v>0</v>
      </c>
      <c r="U331" s="4">
        <f>IF(AND(SUMIFS(Investors!$P:$P,Investors!$A:$A,$A331,Investors!$G:$G,$B331)-$B$2&lt;=U$4,SUMIFS(Investors!$P:$P,Investors!$A:$A,$A331,Investors!$G:$G,$B331)-$B$2&gt;T$4),SUMIFS(Investors!$Q:$Q,Investors!$A:$A,$A331,Investors!$G:$G,$B331),0)</f>
        <v>0</v>
      </c>
      <c r="V331" s="4">
        <f>IF(AND(SUMIFS(Investors!$P:$P,Investors!$A:$A,$A331,Investors!$G:$G,$B331)-$B$2&lt;=V$4,SUMIFS(Investors!$P:$P,Investors!$A:$A,$A331,Investors!$G:$G,$B331)-$B$2&gt;U$4),SUMIFS(Investors!$Q:$Q,Investors!$A:$A,$A331,Investors!$G:$G,$B331),0)</f>
        <v>0</v>
      </c>
      <c r="W331" s="4">
        <f>IF(AND(SUMIFS(Investors!$P:$P,Investors!$A:$A,$A331,Investors!$G:$G,$B331)-$B$2&lt;=W$4,SUMIFS(Investors!$P:$P,Investors!$A:$A,$A331,Investors!$G:$G,$B331)-$B$2&gt;V$4),SUMIFS(Investors!$Q:$Q,Investors!$A:$A,$A331,Investors!$G:$G,$B331),0)</f>
        <v>0</v>
      </c>
      <c r="X331" s="4">
        <f>IF(AND(SUMIFS(Investors!$P:$P,Investors!$A:$A,$A331,Investors!$G:$G,$B331)-$B$2&lt;=X$4,SUMIFS(Investors!$P:$P,Investors!$A:$A,$A331,Investors!$G:$G,$B331)-$B$2&gt;W$4),SUMIFS(Investors!$Q:$Q,Investors!$A:$A,$A331,Investors!$G:$G,$B331),0)</f>
        <v>0</v>
      </c>
      <c r="Y331" s="4">
        <f>IF(AND(SUMIFS(Investors!$P:$P,Investors!$A:$A,$A331,Investors!$G:$G,$B331)-$B$2&lt;=Y$4,SUMIFS(Investors!$P:$P,Investors!$A:$A,$A331,Investors!$G:$G,$B331)-$B$2&gt;X$4),SUMIFS(Investors!$Q:$Q,Investors!$A:$A,$A331,Investors!$G:$G,$B331),0)</f>
        <v>0</v>
      </c>
      <c r="Z331" s="4">
        <f>IF(AND(SUMIFS(Investors!$P:$P,Investors!$A:$A,$A331,Investors!$G:$G,$B331)-$B$2&lt;=Z$4,SUMIFS(Investors!$P:$P,Investors!$A:$A,$A331,Investors!$G:$G,$B331)-$B$2&gt;Y$4),SUMIFS(Investors!$Q:$Q,Investors!$A:$A,$A331,Investors!$G:$G,$B331),0)</f>
        <v>0</v>
      </c>
      <c r="AA331" s="4">
        <f>IF(AND(SUMIFS(Investors!$P:$P,Investors!$A:$A,$A331,Investors!$G:$G,$B331)-$B$2&lt;=AA$4,SUMIFS(Investors!$P:$P,Investors!$A:$A,$A331,Investors!$G:$G,$B331)-$B$2&gt;Z$4),SUMIFS(Investors!$Q:$Q,Investors!$A:$A,$A331,Investors!$G:$G,$B331),0)</f>
        <v>0</v>
      </c>
      <c r="AB331" s="4">
        <f>IF(AND(SUMIFS(Investors!$P:$P,Investors!$A:$A,$A331,Investors!$G:$G,$B331)-$B$2&lt;=AB$4,SUMIFS(Investors!$P:$P,Investors!$A:$A,$A331,Investors!$G:$G,$B331)-$B$2&gt;AA$4),SUMIFS(Investors!$Q:$Q,Investors!$A:$A,$A331,Investors!$G:$G,$B331),0)</f>
        <v>0</v>
      </c>
      <c r="AC331" s="4">
        <f>IF(AND(SUMIFS(Investors!$P:$P,Investors!$A:$A,$A331,Investors!$G:$G,$B331)-$B$2&lt;=AC$4,SUMIFS(Investors!$P:$P,Investors!$A:$A,$A331,Investors!$G:$G,$B331)-$B$2&gt;AB$4),SUMIFS(Investors!$Q:$Q,Investors!$A:$A,$A331,Investors!$G:$G,$B331),0)</f>
        <v>0</v>
      </c>
    </row>
    <row r="332" spans="1:29">
      <c r="A332" t="s">
        <v>581</v>
      </c>
      <c r="B332" t="s">
        <v>176</v>
      </c>
      <c r="C332" s="4">
        <f t="shared" si="6"/>
        <v>537534.24657534249</v>
      </c>
      <c r="E332" s="4">
        <f>IF(AND(SUMIFS(Investors!$P:$P,Investors!$A:$A,$A332,Investors!$G:$G,$B332)-$B$2&lt;=E$4,SUMIFS(Investors!$P:$P,Investors!$A:$A,$A332,Investors!$G:$G,$B332)-$B$2&gt;D$4),SUMIFS(Investors!$Q:$Q,Investors!$A:$A,$A332,Investors!$G:$G,$B332),0)</f>
        <v>0</v>
      </c>
      <c r="F332" s="4">
        <f>IF(AND(SUMIFS(Investors!$P:$P,Investors!$A:$A,$A332,Investors!$G:$G,$B332)-$B$2&lt;=F$4,SUMIFS(Investors!$P:$P,Investors!$A:$A,$A332,Investors!$G:$G,$B332)-$B$2&gt;E$4),SUMIFS(Investors!$Q:$Q,Investors!$A:$A,$A332,Investors!$G:$G,$B332),0)</f>
        <v>0</v>
      </c>
      <c r="G332" s="4">
        <f>IF(AND(SUMIFS(Investors!$P:$P,Investors!$A:$A,$A332,Investors!$G:$G,$B332)-$B$2&lt;=G$4,SUMIFS(Investors!$P:$P,Investors!$A:$A,$A332,Investors!$G:$G,$B332)-$B$2&gt;F$4),SUMIFS(Investors!$Q:$Q,Investors!$A:$A,$A332,Investors!$G:$G,$B332),0)</f>
        <v>0</v>
      </c>
      <c r="H332" s="4">
        <f>IF(AND(SUMIFS(Investors!$P:$P,Investors!$A:$A,$A332,Investors!$G:$G,$B332)-$B$2&lt;=H$4,SUMIFS(Investors!$P:$P,Investors!$A:$A,$A332,Investors!$G:$G,$B332)-$B$2&gt;G$4),SUMIFS(Investors!$Q:$Q,Investors!$A:$A,$A332,Investors!$G:$G,$B332),0)</f>
        <v>0</v>
      </c>
      <c r="I332" s="4">
        <f>IF(AND(SUMIFS(Investors!$P:$P,Investors!$A:$A,$A332,Investors!$G:$G,$B332)-$B$2&lt;=I$4,SUMIFS(Investors!$P:$P,Investors!$A:$A,$A332,Investors!$G:$G,$B332)-$B$2&gt;H$4),SUMIFS(Investors!$Q:$Q,Investors!$A:$A,$A332,Investors!$G:$G,$B332),0)</f>
        <v>537534.24657534249</v>
      </c>
      <c r="J332" s="4">
        <f>IF(AND(SUMIFS(Investors!$P:$P,Investors!$A:$A,$A332,Investors!$G:$G,$B332)-$B$2&lt;=J$4,SUMIFS(Investors!$P:$P,Investors!$A:$A,$A332,Investors!$G:$G,$B332)-$B$2&gt;I$4),SUMIFS(Investors!$Q:$Q,Investors!$A:$A,$A332,Investors!$G:$G,$B332),0)</f>
        <v>0</v>
      </c>
      <c r="K332" s="4">
        <f>IF(AND(SUMIFS(Investors!$P:$P,Investors!$A:$A,$A332,Investors!$G:$G,$B332)-$B$2&lt;=K$4,SUMIFS(Investors!$P:$P,Investors!$A:$A,$A332,Investors!$G:$G,$B332)-$B$2&gt;J$4),SUMIFS(Investors!$Q:$Q,Investors!$A:$A,$A332,Investors!$G:$G,$B332),0)</f>
        <v>0</v>
      </c>
      <c r="L332" s="4">
        <f>IF(AND(SUMIFS(Investors!$P:$P,Investors!$A:$A,$A332,Investors!$G:$G,$B332)-$B$2&lt;=L$4,SUMIFS(Investors!$P:$P,Investors!$A:$A,$A332,Investors!$G:$G,$B332)-$B$2&gt;K$4),SUMIFS(Investors!$Q:$Q,Investors!$A:$A,$A332,Investors!$G:$G,$B332),0)</f>
        <v>0</v>
      </c>
      <c r="M332" s="4">
        <f>IF(AND(SUMIFS(Investors!$P:$P,Investors!$A:$A,$A332,Investors!$G:$G,$B332)-$B$2&lt;=M$4,SUMIFS(Investors!$P:$P,Investors!$A:$A,$A332,Investors!$G:$G,$B332)-$B$2&gt;L$4),SUMIFS(Investors!$Q:$Q,Investors!$A:$A,$A332,Investors!$G:$G,$B332),0)</f>
        <v>0</v>
      </c>
      <c r="N332" s="4">
        <f>IF(AND(SUMIFS(Investors!$P:$P,Investors!$A:$A,$A332,Investors!$G:$G,$B332)-$B$2&lt;=N$4,SUMIFS(Investors!$P:$P,Investors!$A:$A,$A332,Investors!$G:$G,$B332)-$B$2&gt;M$4),SUMIFS(Investors!$Q:$Q,Investors!$A:$A,$A332,Investors!$G:$G,$B332),0)</f>
        <v>0</v>
      </c>
      <c r="O332" s="4">
        <f>IF(AND(SUMIFS(Investors!$P:$P,Investors!$A:$A,$A332,Investors!$G:$G,$B332)-$B$2&lt;=O$4,SUMIFS(Investors!$P:$P,Investors!$A:$A,$A332,Investors!$G:$G,$B332)-$B$2&gt;N$4),SUMIFS(Investors!$Q:$Q,Investors!$A:$A,$A332,Investors!$G:$G,$B332),0)</f>
        <v>0</v>
      </c>
      <c r="P332" s="4">
        <f>IF(AND(SUMIFS(Investors!$P:$P,Investors!$A:$A,$A332,Investors!$G:$G,$B332)-$B$2&lt;=P$4,SUMIFS(Investors!$P:$P,Investors!$A:$A,$A332,Investors!$G:$G,$B332)-$B$2&gt;O$4),SUMIFS(Investors!$Q:$Q,Investors!$A:$A,$A332,Investors!$G:$G,$B332),0)</f>
        <v>0</v>
      </c>
      <c r="Q332" s="4">
        <f>IF(AND(SUMIFS(Investors!$P:$P,Investors!$A:$A,$A332,Investors!$G:$G,$B332)-$B$2&lt;=Q$4,SUMIFS(Investors!$P:$P,Investors!$A:$A,$A332,Investors!$G:$G,$B332)-$B$2&gt;P$4),SUMIFS(Investors!$Q:$Q,Investors!$A:$A,$A332,Investors!$G:$G,$B332),0)</f>
        <v>0</v>
      </c>
      <c r="R332" s="4">
        <f>IF(AND(SUMIFS(Investors!$P:$P,Investors!$A:$A,$A332,Investors!$G:$G,$B332)-$B$2&lt;=R$4,SUMIFS(Investors!$P:$P,Investors!$A:$A,$A332,Investors!$G:$G,$B332)-$B$2&gt;Q$4),SUMIFS(Investors!$Q:$Q,Investors!$A:$A,$A332,Investors!$G:$G,$B332),0)</f>
        <v>0</v>
      </c>
      <c r="S332" s="4">
        <f>IF(AND(SUMIFS(Investors!$P:$P,Investors!$A:$A,$A332,Investors!$G:$G,$B332)-$B$2&lt;=S$4,SUMIFS(Investors!$P:$P,Investors!$A:$A,$A332,Investors!$G:$G,$B332)-$B$2&gt;R$4),SUMIFS(Investors!$Q:$Q,Investors!$A:$A,$A332,Investors!$G:$G,$B332),0)</f>
        <v>0</v>
      </c>
      <c r="T332" s="4">
        <f>IF(AND(SUMIFS(Investors!$P:$P,Investors!$A:$A,$A332,Investors!$G:$G,$B332)-$B$2&lt;=T$4,SUMIFS(Investors!$P:$P,Investors!$A:$A,$A332,Investors!$G:$G,$B332)-$B$2&gt;S$4),SUMIFS(Investors!$Q:$Q,Investors!$A:$A,$A332,Investors!$G:$G,$B332),0)</f>
        <v>0</v>
      </c>
      <c r="U332" s="4">
        <f>IF(AND(SUMIFS(Investors!$P:$P,Investors!$A:$A,$A332,Investors!$G:$G,$B332)-$B$2&lt;=U$4,SUMIFS(Investors!$P:$P,Investors!$A:$A,$A332,Investors!$G:$G,$B332)-$B$2&gt;T$4),SUMIFS(Investors!$Q:$Q,Investors!$A:$A,$A332,Investors!$G:$G,$B332),0)</f>
        <v>0</v>
      </c>
      <c r="V332" s="4">
        <f>IF(AND(SUMIFS(Investors!$P:$P,Investors!$A:$A,$A332,Investors!$G:$G,$B332)-$B$2&lt;=V$4,SUMIFS(Investors!$P:$P,Investors!$A:$A,$A332,Investors!$G:$G,$B332)-$B$2&gt;U$4),SUMIFS(Investors!$Q:$Q,Investors!$A:$A,$A332,Investors!$G:$G,$B332),0)</f>
        <v>0</v>
      </c>
      <c r="W332" s="4">
        <f>IF(AND(SUMIFS(Investors!$P:$P,Investors!$A:$A,$A332,Investors!$G:$G,$B332)-$B$2&lt;=W$4,SUMIFS(Investors!$P:$P,Investors!$A:$A,$A332,Investors!$G:$G,$B332)-$B$2&gt;V$4),SUMIFS(Investors!$Q:$Q,Investors!$A:$A,$A332,Investors!$G:$G,$B332),0)</f>
        <v>0</v>
      </c>
      <c r="X332" s="4">
        <f>IF(AND(SUMIFS(Investors!$P:$P,Investors!$A:$A,$A332,Investors!$G:$G,$B332)-$B$2&lt;=X$4,SUMIFS(Investors!$P:$P,Investors!$A:$A,$A332,Investors!$G:$G,$B332)-$B$2&gt;W$4),SUMIFS(Investors!$Q:$Q,Investors!$A:$A,$A332,Investors!$G:$G,$B332),0)</f>
        <v>0</v>
      </c>
      <c r="Y332" s="4">
        <f>IF(AND(SUMIFS(Investors!$P:$P,Investors!$A:$A,$A332,Investors!$G:$G,$B332)-$B$2&lt;=Y$4,SUMIFS(Investors!$P:$P,Investors!$A:$A,$A332,Investors!$G:$G,$B332)-$B$2&gt;X$4),SUMIFS(Investors!$Q:$Q,Investors!$A:$A,$A332,Investors!$G:$G,$B332),0)</f>
        <v>0</v>
      </c>
      <c r="Z332" s="4">
        <f>IF(AND(SUMIFS(Investors!$P:$P,Investors!$A:$A,$A332,Investors!$G:$G,$B332)-$B$2&lt;=Z$4,SUMIFS(Investors!$P:$P,Investors!$A:$A,$A332,Investors!$G:$G,$B332)-$B$2&gt;Y$4),SUMIFS(Investors!$Q:$Q,Investors!$A:$A,$A332,Investors!$G:$G,$B332),0)</f>
        <v>0</v>
      </c>
      <c r="AA332" s="4">
        <f>IF(AND(SUMIFS(Investors!$P:$P,Investors!$A:$A,$A332,Investors!$G:$G,$B332)-$B$2&lt;=AA$4,SUMIFS(Investors!$P:$P,Investors!$A:$A,$A332,Investors!$G:$G,$B332)-$B$2&gt;Z$4),SUMIFS(Investors!$Q:$Q,Investors!$A:$A,$A332,Investors!$G:$G,$B332),0)</f>
        <v>0</v>
      </c>
      <c r="AB332" s="4">
        <f>IF(AND(SUMIFS(Investors!$P:$P,Investors!$A:$A,$A332,Investors!$G:$G,$B332)-$B$2&lt;=AB$4,SUMIFS(Investors!$P:$P,Investors!$A:$A,$A332,Investors!$G:$G,$B332)-$B$2&gt;AA$4),SUMIFS(Investors!$Q:$Q,Investors!$A:$A,$A332,Investors!$G:$G,$B332),0)</f>
        <v>0</v>
      </c>
      <c r="AC332" s="4">
        <f>IF(AND(SUMIFS(Investors!$P:$P,Investors!$A:$A,$A332,Investors!$G:$G,$B332)-$B$2&lt;=AC$4,SUMIFS(Investors!$P:$P,Investors!$A:$A,$A332,Investors!$G:$G,$B332)-$B$2&gt;AB$4),SUMIFS(Investors!$Q:$Q,Investors!$A:$A,$A332,Investors!$G:$G,$B332),0)</f>
        <v>0</v>
      </c>
    </row>
    <row r="333" spans="1:29">
      <c r="A333" t="s">
        <v>584</v>
      </c>
      <c r="B333" t="s">
        <v>189</v>
      </c>
      <c r="C333" s="4">
        <f t="shared" si="6"/>
        <v>1368849.3150684931</v>
      </c>
      <c r="E333" s="4">
        <f>IF(AND(SUMIFS(Investors!$P:$P,Investors!$A:$A,$A333,Investors!$G:$G,$B333)-$B$2&lt;=E$4,SUMIFS(Investors!$P:$P,Investors!$A:$A,$A333,Investors!$G:$G,$B333)-$B$2&gt;D$4),SUMIFS(Investors!$Q:$Q,Investors!$A:$A,$A333,Investors!$G:$G,$B333),0)</f>
        <v>0</v>
      </c>
      <c r="F333" s="4">
        <f>IF(AND(SUMIFS(Investors!$P:$P,Investors!$A:$A,$A333,Investors!$G:$G,$B333)-$B$2&lt;=F$4,SUMIFS(Investors!$P:$P,Investors!$A:$A,$A333,Investors!$G:$G,$B333)-$B$2&gt;E$4),SUMIFS(Investors!$Q:$Q,Investors!$A:$A,$A333,Investors!$G:$G,$B333),0)</f>
        <v>0</v>
      </c>
      <c r="G333" s="4">
        <f>IF(AND(SUMIFS(Investors!$P:$P,Investors!$A:$A,$A333,Investors!$G:$G,$B333)-$B$2&lt;=G$4,SUMIFS(Investors!$P:$P,Investors!$A:$A,$A333,Investors!$G:$G,$B333)-$B$2&gt;F$4),SUMIFS(Investors!$Q:$Q,Investors!$A:$A,$A333,Investors!$G:$G,$B333),0)</f>
        <v>0</v>
      </c>
      <c r="H333" s="4">
        <f>IF(AND(SUMIFS(Investors!$P:$P,Investors!$A:$A,$A333,Investors!$G:$G,$B333)-$B$2&lt;=H$4,SUMIFS(Investors!$P:$P,Investors!$A:$A,$A333,Investors!$G:$G,$B333)-$B$2&gt;G$4),SUMIFS(Investors!$Q:$Q,Investors!$A:$A,$A333,Investors!$G:$G,$B333),0)</f>
        <v>0</v>
      </c>
      <c r="I333" s="4">
        <f>IF(AND(SUMIFS(Investors!$P:$P,Investors!$A:$A,$A333,Investors!$G:$G,$B333)-$B$2&lt;=I$4,SUMIFS(Investors!$P:$P,Investors!$A:$A,$A333,Investors!$G:$G,$B333)-$B$2&gt;H$4),SUMIFS(Investors!$Q:$Q,Investors!$A:$A,$A333,Investors!$G:$G,$B333),0)</f>
        <v>0</v>
      </c>
      <c r="J333" s="4">
        <f>IF(AND(SUMIFS(Investors!$P:$P,Investors!$A:$A,$A333,Investors!$G:$G,$B333)-$B$2&lt;=J$4,SUMIFS(Investors!$P:$P,Investors!$A:$A,$A333,Investors!$G:$G,$B333)-$B$2&gt;I$4),SUMIFS(Investors!$Q:$Q,Investors!$A:$A,$A333,Investors!$G:$G,$B333),0)</f>
        <v>0</v>
      </c>
      <c r="K333" s="4">
        <f>IF(AND(SUMIFS(Investors!$P:$P,Investors!$A:$A,$A333,Investors!$G:$G,$B333)-$B$2&lt;=K$4,SUMIFS(Investors!$P:$P,Investors!$A:$A,$A333,Investors!$G:$G,$B333)-$B$2&gt;J$4),SUMIFS(Investors!$Q:$Q,Investors!$A:$A,$A333,Investors!$G:$G,$B333),0)</f>
        <v>1368849.3150684931</v>
      </c>
      <c r="L333" s="4">
        <f>IF(AND(SUMIFS(Investors!$P:$P,Investors!$A:$A,$A333,Investors!$G:$G,$B333)-$B$2&lt;=L$4,SUMIFS(Investors!$P:$P,Investors!$A:$A,$A333,Investors!$G:$G,$B333)-$B$2&gt;K$4),SUMIFS(Investors!$Q:$Q,Investors!$A:$A,$A333,Investors!$G:$G,$B333),0)</f>
        <v>0</v>
      </c>
      <c r="M333" s="4">
        <f>IF(AND(SUMIFS(Investors!$P:$P,Investors!$A:$A,$A333,Investors!$G:$G,$B333)-$B$2&lt;=M$4,SUMIFS(Investors!$P:$P,Investors!$A:$A,$A333,Investors!$G:$G,$B333)-$B$2&gt;L$4),SUMIFS(Investors!$Q:$Q,Investors!$A:$A,$A333,Investors!$G:$G,$B333),0)</f>
        <v>0</v>
      </c>
      <c r="N333" s="4">
        <f>IF(AND(SUMIFS(Investors!$P:$P,Investors!$A:$A,$A333,Investors!$G:$G,$B333)-$B$2&lt;=N$4,SUMIFS(Investors!$P:$P,Investors!$A:$A,$A333,Investors!$G:$G,$B333)-$B$2&gt;M$4),SUMIFS(Investors!$Q:$Q,Investors!$A:$A,$A333,Investors!$G:$G,$B333),0)</f>
        <v>0</v>
      </c>
      <c r="O333" s="4">
        <f>IF(AND(SUMIFS(Investors!$P:$P,Investors!$A:$A,$A333,Investors!$G:$G,$B333)-$B$2&lt;=O$4,SUMIFS(Investors!$P:$P,Investors!$A:$A,$A333,Investors!$G:$G,$B333)-$B$2&gt;N$4),SUMIFS(Investors!$Q:$Q,Investors!$A:$A,$A333,Investors!$G:$G,$B333),0)</f>
        <v>0</v>
      </c>
      <c r="P333" s="4">
        <f>IF(AND(SUMIFS(Investors!$P:$P,Investors!$A:$A,$A333,Investors!$G:$G,$B333)-$B$2&lt;=P$4,SUMIFS(Investors!$P:$P,Investors!$A:$A,$A333,Investors!$G:$G,$B333)-$B$2&gt;O$4),SUMIFS(Investors!$Q:$Q,Investors!$A:$A,$A333,Investors!$G:$G,$B333),0)</f>
        <v>0</v>
      </c>
      <c r="Q333" s="4">
        <f>IF(AND(SUMIFS(Investors!$P:$P,Investors!$A:$A,$A333,Investors!$G:$G,$B333)-$B$2&lt;=Q$4,SUMIFS(Investors!$P:$P,Investors!$A:$A,$A333,Investors!$G:$G,$B333)-$B$2&gt;P$4),SUMIFS(Investors!$Q:$Q,Investors!$A:$A,$A333,Investors!$G:$G,$B333),0)</f>
        <v>0</v>
      </c>
      <c r="R333" s="4">
        <f>IF(AND(SUMIFS(Investors!$P:$P,Investors!$A:$A,$A333,Investors!$G:$G,$B333)-$B$2&lt;=R$4,SUMIFS(Investors!$P:$P,Investors!$A:$A,$A333,Investors!$G:$G,$B333)-$B$2&gt;Q$4),SUMIFS(Investors!$Q:$Q,Investors!$A:$A,$A333,Investors!$G:$G,$B333),0)</f>
        <v>0</v>
      </c>
      <c r="S333" s="4">
        <f>IF(AND(SUMIFS(Investors!$P:$P,Investors!$A:$A,$A333,Investors!$G:$G,$B333)-$B$2&lt;=S$4,SUMIFS(Investors!$P:$P,Investors!$A:$A,$A333,Investors!$G:$G,$B333)-$B$2&gt;R$4),SUMIFS(Investors!$Q:$Q,Investors!$A:$A,$A333,Investors!$G:$G,$B333),0)</f>
        <v>0</v>
      </c>
      <c r="T333" s="4">
        <f>IF(AND(SUMIFS(Investors!$P:$P,Investors!$A:$A,$A333,Investors!$G:$G,$B333)-$B$2&lt;=T$4,SUMIFS(Investors!$P:$P,Investors!$A:$A,$A333,Investors!$G:$G,$B333)-$B$2&gt;S$4),SUMIFS(Investors!$Q:$Q,Investors!$A:$A,$A333,Investors!$G:$G,$B333),0)</f>
        <v>0</v>
      </c>
      <c r="U333" s="4">
        <f>IF(AND(SUMIFS(Investors!$P:$P,Investors!$A:$A,$A333,Investors!$G:$G,$B333)-$B$2&lt;=U$4,SUMIFS(Investors!$P:$P,Investors!$A:$A,$A333,Investors!$G:$G,$B333)-$B$2&gt;T$4),SUMIFS(Investors!$Q:$Q,Investors!$A:$A,$A333,Investors!$G:$G,$B333),0)</f>
        <v>0</v>
      </c>
      <c r="V333" s="4">
        <f>IF(AND(SUMIFS(Investors!$P:$P,Investors!$A:$A,$A333,Investors!$G:$G,$B333)-$B$2&lt;=V$4,SUMIFS(Investors!$P:$P,Investors!$A:$A,$A333,Investors!$G:$G,$B333)-$B$2&gt;U$4),SUMIFS(Investors!$Q:$Q,Investors!$A:$A,$A333,Investors!$G:$G,$B333),0)</f>
        <v>0</v>
      </c>
      <c r="W333" s="4">
        <f>IF(AND(SUMIFS(Investors!$P:$P,Investors!$A:$A,$A333,Investors!$G:$G,$B333)-$B$2&lt;=W$4,SUMIFS(Investors!$P:$P,Investors!$A:$A,$A333,Investors!$G:$G,$B333)-$B$2&gt;V$4),SUMIFS(Investors!$Q:$Q,Investors!$A:$A,$A333,Investors!$G:$G,$B333),0)</f>
        <v>0</v>
      </c>
      <c r="X333" s="4">
        <f>IF(AND(SUMIFS(Investors!$P:$P,Investors!$A:$A,$A333,Investors!$G:$G,$B333)-$B$2&lt;=X$4,SUMIFS(Investors!$P:$P,Investors!$A:$A,$A333,Investors!$G:$G,$B333)-$B$2&gt;W$4),SUMIFS(Investors!$Q:$Q,Investors!$A:$A,$A333,Investors!$G:$G,$B333),0)</f>
        <v>0</v>
      </c>
      <c r="Y333" s="4">
        <f>IF(AND(SUMIFS(Investors!$P:$P,Investors!$A:$A,$A333,Investors!$G:$G,$B333)-$B$2&lt;=Y$4,SUMIFS(Investors!$P:$P,Investors!$A:$A,$A333,Investors!$G:$G,$B333)-$B$2&gt;X$4),SUMIFS(Investors!$Q:$Q,Investors!$A:$A,$A333,Investors!$G:$G,$B333),0)</f>
        <v>0</v>
      </c>
      <c r="Z333" s="4">
        <f>IF(AND(SUMIFS(Investors!$P:$P,Investors!$A:$A,$A333,Investors!$G:$G,$B333)-$B$2&lt;=Z$4,SUMIFS(Investors!$P:$P,Investors!$A:$A,$A333,Investors!$G:$G,$B333)-$B$2&gt;Y$4),SUMIFS(Investors!$Q:$Q,Investors!$A:$A,$A333,Investors!$G:$G,$B333),0)</f>
        <v>0</v>
      </c>
      <c r="AA333" s="4">
        <f>IF(AND(SUMIFS(Investors!$P:$P,Investors!$A:$A,$A333,Investors!$G:$G,$B333)-$B$2&lt;=AA$4,SUMIFS(Investors!$P:$P,Investors!$A:$A,$A333,Investors!$G:$G,$B333)-$B$2&gt;Z$4),SUMIFS(Investors!$Q:$Q,Investors!$A:$A,$A333,Investors!$G:$G,$B333),0)</f>
        <v>0</v>
      </c>
      <c r="AB333" s="4">
        <f>IF(AND(SUMIFS(Investors!$P:$P,Investors!$A:$A,$A333,Investors!$G:$G,$B333)-$B$2&lt;=AB$4,SUMIFS(Investors!$P:$P,Investors!$A:$A,$A333,Investors!$G:$G,$B333)-$B$2&gt;AA$4),SUMIFS(Investors!$Q:$Q,Investors!$A:$A,$A333,Investors!$G:$G,$B333),0)</f>
        <v>0</v>
      </c>
      <c r="AC333" s="4">
        <f>IF(AND(SUMIFS(Investors!$P:$P,Investors!$A:$A,$A333,Investors!$G:$G,$B333)-$B$2&lt;=AC$4,SUMIFS(Investors!$P:$P,Investors!$A:$A,$A333,Investors!$G:$G,$B333)-$B$2&gt;AB$4),SUMIFS(Investors!$Q:$Q,Investors!$A:$A,$A333,Investors!$G:$G,$B333),0)</f>
        <v>0</v>
      </c>
    </row>
    <row r="334" spans="1:29">
      <c r="A334" t="s">
        <v>584</v>
      </c>
      <c r="B334" t="s">
        <v>150</v>
      </c>
      <c r="C334" s="4">
        <f t="shared" si="6"/>
        <v>664547.94520547939</v>
      </c>
      <c r="E334" s="4">
        <f>IF(AND(SUMIFS(Investors!$P:$P,Investors!$A:$A,$A334,Investors!$G:$G,$B334)-$B$2&lt;=E$4,SUMIFS(Investors!$P:$P,Investors!$A:$A,$A334,Investors!$G:$G,$B334)-$B$2&gt;D$4),SUMIFS(Investors!$Q:$Q,Investors!$A:$A,$A334,Investors!$G:$G,$B334),0)</f>
        <v>0</v>
      </c>
      <c r="F334" s="4">
        <f>IF(AND(SUMIFS(Investors!$P:$P,Investors!$A:$A,$A334,Investors!$G:$G,$B334)-$B$2&lt;=F$4,SUMIFS(Investors!$P:$P,Investors!$A:$A,$A334,Investors!$G:$G,$B334)-$B$2&gt;E$4),SUMIFS(Investors!$Q:$Q,Investors!$A:$A,$A334,Investors!$G:$G,$B334),0)</f>
        <v>0</v>
      </c>
      <c r="G334" s="4">
        <f>IF(AND(SUMIFS(Investors!$P:$P,Investors!$A:$A,$A334,Investors!$G:$G,$B334)-$B$2&lt;=G$4,SUMIFS(Investors!$P:$P,Investors!$A:$A,$A334,Investors!$G:$G,$B334)-$B$2&gt;F$4),SUMIFS(Investors!$Q:$Q,Investors!$A:$A,$A334,Investors!$G:$G,$B334),0)</f>
        <v>0</v>
      </c>
      <c r="H334" s="4">
        <f>IF(AND(SUMIFS(Investors!$P:$P,Investors!$A:$A,$A334,Investors!$G:$G,$B334)-$B$2&lt;=H$4,SUMIFS(Investors!$P:$P,Investors!$A:$A,$A334,Investors!$G:$G,$B334)-$B$2&gt;G$4),SUMIFS(Investors!$Q:$Q,Investors!$A:$A,$A334,Investors!$G:$G,$B334),0)</f>
        <v>0</v>
      </c>
      <c r="I334" s="4">
        <f>IF(AND(SUMIFS(Investors!$P:$P,Investors!$A:$A,$A334,Investors!$G:$G,$B334)-$B$2&lt;=I$4,SUMIFS(Investors!$P:$P,Investors!$A:$A,$A334,Investors!$G:$G,$B334)-$B$2&gt;H$4),SUMIFS(Investors!$Q:$Q,Investors!$A:$A,$A334,Investors!$G:$G,$B334),0)</f>
        <v>0</v>
      </c>
      <c r="J334" s="4">
        <f>IF(AND(SUMIFS(Investors!$P:$P,Investors!$A:$A,$A334,Investors!$G:$G,$B334)-$B$2&lt;=J$4,SUMIFS(Investors!$P:$P,Investors!$A:$A,$A334,Investors!$G:$G,$B334)-$B$2&gt;I$4),SUMIFS(Investors!$Q:$Q,Investors!$A:$A,$A334,Investors!$G:$G,$B334),0)</f>
        <v>0</v>
      </c>
      <c r="K334" s="4">
        <f>IF(AND(SUMIFS(Investors!$P:$P,Investors!$A:$A,$A334,Investors!$G:$G,$B334)-$B$2&lt;=K$4,SUMIFS(Investors!$P:$P,Investors!$A:$A,$A334,Investors!$G:$G,$B334)-$B$2&gt;J$4),SUMIFS(Investors!$Q:$Q,Investors!$A:$A,$A334,Investors!$G:$G,$B334),0)</f>
        <v>0</v>
      </c>
      <c r="L334" s="4">
        <f>IF(AND(SUMIFS(Investors!$P:$P,Investors!$A:$A,$A334,Investors!$G:$G,$B334)-$B$2&lt;=L$4,SUMIFS(Investors!$P:$P,Investors!$A:$A,$A334,Investors!$G:$G,$B334)-$B$2&gt;K$4),SUMIFS(Investors!$Q:$Q,Investors!$A:$A,$A334,Investors!$G:$G,$B334),0)</f>
        <v>664547.94520547939</v>
      </c>
      <c r="M334" s="4">
        <f>IF(AND(SUMIFS(Investors!$P:$P,Investors!$A:$A,$A334,Investors!$G:$G,$B334)-$B$2&lt;=M$4,SUMIFS(Investors!$P:$P,Investors!$A:$A,$A334,Investors!$G:$G,$B334)-$B$2&gt;L$4),SUMIFS(Investors!$Q:$Q,Investors!$A:$A,$A334,Investors!$G:$G,$B334),0)</f>
        <v>0</v>
      </c>
      <c r="N334" s="4">
        <f>IF(AND(SUMIFS(Investors!$P:$P,Investors!$A:$A,$A334,Investors!$G:$G,$B334)-$B$2&lt;=N$4,SUMIFS(Investors!$P:$P,Investors!$A:$A,$A334,Investors!$G:$G,$B334)-$B$2&gt;M$4),SUMIFS(Investors!$Q:$Q,Investors!$A:$A,$A334,Investors!$G:$G,$B334),0)</f>
        <v>0</v>
      </c>
      <c r="O334" s="4">
        <f>IF(AND(SUMIFS(Investors!$P:$P,Investors!$A:$A,$A334,Investors!$G:$G,$B334)-$B$2&lt;=O$4,SUMIFS(Investors!$P:$P,Investors!$A:$A,$A334,Investors!$G:$G,$B334)-$B$2&gt;N$4),SUMIFS(Investors!$Q:$Q,Investors!$A:$A,$A334,Investors!$G:$G,$B334),0)</f>
        <v>0</v>
      </c>
      <c r="P334" s="4">
        <f>IF(AND(SUMIFS(Investors!$P:$P,Investors!$A:$A,$A334,Investors!$G:$G,$B334)-$B$2&lt;=P$4,SUMIFS(Investors!$P:$P,Investors!$A:$A,$A334,Investors!$G:$G,$B334)-$B$2&gt;O$4),SUMIFS(Investors!$Q:$Q,Investors!$A:$A,$A334,Investors!$G:$G,$B334),0)</f>
        <v>0</v>
      </c>
      <c r="Q334" s="4">
        <f>IF(AND(SUMIFS(Investors!$P:$P,Investors!$A:$A,$A334,Investors!$G:$G,$B334)-$B$2&lt;=Q$4,SUMIFS(Investors!$P:$P,Investors!$A:$A,$A334,Investors!$G:$G,$B334)-$B$2&gt;P$4),SUMIFS(Investors!$Q:$Q,Investors!$A:$A,$A334,Investors!$G:$G,$B334),0)</f>
        <v>0</v>
      </c>
      <c r="R334" s="4">
        <f>IF(AND(SUMIFS(Investors!$P:$P,Investors!$A:$A,$A334,Investors!$G:$G,$B334)-$B$2&lt;=R$4,SUMIFS(Investors!$P:$P,Investors!$A:$A,$A334,Investors!$G:$G,$B334)-$B$2&gt;Q$4),SUMIFS(Investors!$Q:$Q,Investors!$A:$A,$A334,Investors!$G:$G,$B334),0)</f>
        <v>0</v>
      </c>
      <c r="S334" s="4">
        <f>IF(AND(SUMIFS(Investors!$P:$P,Investors!$A:$A,$A334,Investors!$G:$G,$B334)-$B$2&lt;=S$4,SUMIFS(Investors!$P:$P,Investors!$A:$A,$A334,Investors!$G:$G,$B334)-$B$2&gt;R$4),SUMIFS(Investors!$Q:$Q,Investors!$A:$A,$A334,Investors!$G:$G,$B334),0)</f>
        <v>0</v>
      </c>
      <c r="T334" s="4">
        <f>IF(AND(SUMIFS(Investors!$P:$P,Investors!$A:$A,$A334,Investors!$G:$G,$B334)-$B$2&lt;=T$4,SUMIFS(Investors!$P:$P,Investors!$A:$A,$A334,Investors!$G:$G,$B334)-$B$2&gt;S$4),SUMIFS(Investors!$Q:$Q,Investors!$A:$A,$A334,Investors!$G:$G,$B334),0)</f>
        <v>0</v>
      </c>
      <c r="U334" s="4">
        <f>IF(AND(SUMIFS(Investors!$P:$P,Investors!$A:$A,$A334,Investors!$G:$G,$B334)-$B$2&lt;=U$4,SUMIFS(Investors!$P:$P,Investors!$A:$A,$A334,Investors!$G:$G,$B334)-$B$2&gt;T$4),SUMIFS(Investors!$Q:$Q,Investors!$A:$A,$A334,Investors!$G:$G,$B334),0)</f>
        <v>0</v>
      </c>
      <c r="V334" s="4">
        <f>IF(AND(SUMIFS(Investors!$P:$P,Investors!$A:$A,$A334,Investors!$G:$G,$B334)-$B$2&lt;=V$4,SUMIFS(Investors!$P:$P,Investors!$A:$A,$A334,Investors!$G:$G,$B334)-$B$2&gt;U$4),SUMIFS(Investors!$Q:$Q,Investors!$A:$A,$A334,Investors!$G:$G,$B334),0)</f>
        <v>0</v>
      </c>
      <c r="W334" s="4">
        <f>IF(AND(SUMIFS(Investors!$P:$P,Investors!$A:$A,$A334,Investors!$G:$G,$B334)-$B$2&lt;=W$4,SUMIFS(Investors!$P:$P,Investors!$A:$A,$A334,Investors!$G:$G,$B334)-$B$2&gt;V$4),SUMIFS(Investors!$Q:$Q,Investors!$A:$A,$A334,Investors!$G:$G,$B334),0)</f>
        <v>0</v>
      </c>
      <c r="X334" s="4">
        <f>IF(AND(SUMIFS(Investors!$P:$P,Investors!$A:$A,$A334,Investors!$G:$G,$B334)-$B$2&lt;=X$4,SUMIFS(Investors!$P:$P,Investors!$A:$A,$A334,Investors!$G:$G,$B334)-$B$2&gt;W$4),SUMIFS(Investors!$Q:$Q,Investors!$A:$A,$A334,Investors!$G:$G,$B334),0)</f>
        <v>0</v>
      </c>
      <c r="Y334" s="4">
        <f>IF(AND(SUMIFS(Investors!$P:$P,Investors!$A:$A,$A334,Investors!$G:$G,$B334)-$B$2&lt;=Y$4,SUMIFS(Investors!$P:$P,Investors!$A:$A,$A334,Investors!$G:$G,$B334)-$B$2&gt;X$4),SUMIFS(Investors!$Q:$Q,Investors!$A:$A,$A334,Investors!$G:$G,$B334),0)</f>
        <v>0</v>
      </c>
      <c r="Z334" s="4">
        <f>IF(AND(SUMIFS(Investors!$P:$P,Investors!$A:$A,$A334,Investors!$G:$G,$B334)-$B$2&lt;=Z$4,SUMIFS(Investors!$P:$P,Investors!$A:$A,$A334,Investors!$G:$G,$B334)-$B$2&gt;Y$4),SUMIFS(Investors!$Q:$Q,Investors!$A:$A,$A334,Investors!$G:$G,$B334),0)</f>
        <v>0</v>
      </c>
      <c r="AA334" s="4">
        <f>IF(AND(SUMIFS(Investors!$P:$P,Investors!$A:$A,$A334,Investors!$G:$G,$B334)-$B$2&lt;=AA$4,SUMIFS(Investors!$P:$P,Investors!$A:$A,$A334,Investors!$G:$G,$B334)-$B$2&gt;Z$4),SUMIFS(Investors!$Q:$Q,Investors!$A:$A,$A334,Investors!$G:$G,$B334),0)</f>
        <v>0</v>
      </c>
      <c r="AB334" s="4">
        <f>IF(AND(SUMIFS(Investors!$P:$P,Investors!$A:$A,$A334,Investors!$G:$G,$B334)-$B$2&lt;=AB$4,SUMIFS(Investors!$P:$P,Investors!$A:$A,$A334,Investors!$G:$G,$B334)-$B$2&gt;AA$4),SUMIFS(Investors!$Q:$Q,Investors!$A:$A,$A334,Investors!$G:$G,$B334),0)</f>
        <v>0</v>
      </c>
      <c r="AC334" s="4">
        <f>IF(AND(SUMIFS(Investors!$P:$P,Investors!$A:$A,$A334,Investors!$G:$G,$B334)-$B$2&lt;=AC$4,SUMIFS(Investors!$P:$P,Investors!$A:$A,$A334,Investors!$G:$G,$B334)-$B$2&gt;AB$4),SUMIFS(Investors!$Q:$Q,Investors!$A:$A,$A334,Investors!$G:$G,$B334),0)</f>
        <v>0</v>
      </c>
    </row>
    <row r="335" spans="1:29">
      <c r="A335" t="s">
        <v>587</v>
      </c>
      <c r="B335" t="s">
        <v>102</v>
      </c>
      <c r="C335" s="4">
        <f t="shared" si="6"/>
        <v>0</v>
      </c>
      <c r="E335" s="4">
        <f>IF(AND(SUMIFS(Investors!$P:$P,Investors!$A:$A,$A335,Investors!$G:$G,$B335)-$B$2&lt;=E$4,SUMIFS(Investors!$P:$P,Investors!$A:$A,$A335,Investors!$G:$G,$B335)-$B$2&gt;D$4),SUMIFS(Investors!$Q:$Q,Investors!$A:$A,$A335,Investors!$G:$G,$B335),0)</f>
        <v>0</v>
      </c>
      <c r="F335" s="4">
        <f>IF(AND(SUMIFS(Investors!$P:$P,Investors!$A:$A,$A335,Investors!$G:$G,$B335)-$B$2&lt;=F$4,SUMIFS(Investors!$P:$P,Investors!$A:$A,$A335,Investors!$G:$G,$B335)-$B$2&gt;E$4),SUMIFS(Investors!$Q:$Q,Investors!$A:$A,$A335,Investors!$G:$G,$B335),0)</f>
        <v>0</v>
      </c>
      <c r="G335" s="4">
        <f>IF(AND(SUMIFS(Investors!$P:$P,Investors!$A:$A,$A335,Investors!$G:$G,$B335)-$B$2&lt;=G$4,SUMIFS(Investors!$P:$P,Investors!$A:$A,$A335,Investors!$G:$G,$B335)-$B$2&gt;F$4),SUMIFS(Investors!$Q:$Q,Investors!$A:$A,$A335,Investors!$G:$G,$B335),0)</f>
        <v>0</v>
      </c>
      <c r="H335" s="4">
        <f>IF(AND(SUMIFS(Investors!$P:$P,Investors!$A:$A,$A335,Investors!$G:$G,$B335)-$B$2&lt;=H$4,SUMIFS(Investors!$P:$P,Investors!$A:$A,$A335,Investors!$G:$G,$B335)-$B$2&gt;G$4),SUMIFS(Investors!$Q:$Q,Investors!$A:$A,$A335,Investors!$G:$G,$B335),0)</f>
        <v>0</v>
      </c>
      <c r="I335" s="4">
        <f>IF(AND(SUMIFS(Investors!$P:$P,Investors!$A:$A,$A335,Investors!$G:$G,$B335)-$B$2&lt;=I$4,SUMIFS(Investors!$P:$P,Investors!$A:$A,$A335,Investors!$G:$G,$B335)-$B$2&gt;H$4),SUMIFS(Investors!$Q:$Q,Investors!$A:$A,$A335,Investors!$G:$G,$B335),0)</f>
        <v>0</v>
      </c>
      <c r="J335" s="4">
        <f>IF(AND(SUMIFS(Investors!$P:$P,Investors!$A:$A,$A335,Investors!$G:$G,$B335)-$B$2&lt;=J$4,SUMIFS(Investors!$P:$P,Investors!$A:$A,$A335,Investors!$G:$G,$B335)-$B$2&gt;I$4),SUMIFS(Investors!$Q:$Q,Investors!$A:$A,$A335,Investors!$G:$G,$B335),0)</f>
        <v>0</v>
      </c>
      <c r="K335" s="4">
        <f>IF(AND(SUMIFS(Investors!$P:$P,Investors!$A:$A,$A335,Investors!$G:$G,$B335)-$B$2&lt;=K$4,SUMIFS(Investors!$P:$P,Investors!$A:$A,$A335,Investors!$G:$G,$B335)-$B$2&gt;J$4),SUMIFS(Investors!$Q:$Q,Investors!$A:$A,$A335,Investors!$G:$G,$B335),0)</f>
        <v>0</v>
      </c>
      <c r="L335" s="4">
        <f>IF(AND(SUMIFS(Investors!$P:$P,Investors!$A:$A,$A335,Investors!$G:$G,$B335)-$B$2&lt;=L$4,SUMIFS(Investors!$P:$P,Investors!$A:$A,$A335,Investors!$G:$G,$B335)-$B$2&gt;K$4),SUMIFS(Investors!$Q:$Q,Investors!$A:$A,$A335,Investors!$G:$G,$B335),0)</f>
        <v>0</v>
      </c>
      <c r="M335" s="4">
        <f>IF(AND(SUMIFS(Investors!$P:$P,Investors!$A:$A,$A335,Investors!$G:$G,$B335)-$B$2&lt;=M$4,SUMIFS(Investors!$P:$P,Investors!$A:$A,$A335,Investors!$G:$G,$B335)-$B$2&gt;L$4),SUMIFS(Investors!$Q:$Q,Investors!$A:$A,$A335,Investors!$G:$G,$B335),0)</f>
        <v>0</v>
      </c>
      <c r="N335" s="4">
        <f>IF(AND(SUMIFS(Investors!$P:$P,Investors!$A:$A,$A335,Investors!$G:$G,$B335)-$B$2&lt;=N$4,SUMIFS(Investors!$P:$P,Investors!$A:$A,$A335,Investors!$G:$G,$B335)-$B$2&gt;M$4),SUMIFS(Investors!$Q:$Q,Investors!$A:$A,$A335,Investors!$G:$G,$B335),0)</f>
        <v>0</v>
      </c>
      <c r="O335" s="4">
        <f>IF(AND(SUMIFS(Investors!$P:$P,Investors!$A:$A,$A335,Investors!$G:$G,$B335)-$B$2&lt;=O$4,SUMIFS(Investors!$P:$P,Investors!$A:$A,$A335,Investors!$G:$G,$B335)-$B$2&gt;N$4),SUMIFS(Investors!$Q:$Q,Investors!$A:$A,$A335,Investors!$G:$G,$B335),0)</f>
        <v>0</v>
      </c>
      <c r="P335" s="4">
        <f>IF(AND(SUMIFS(Investors!$P:$P,Investors!$A:$A,$A335,Investors!$G:$G,$B335)-$B$2&lt;=P$4,SUMIFS(Investors!$P:$P,Investors!$A:$A,$A335,Investors!$G:$G,$B335)-$B$2&gt;O$4),SUMIFS(Investors!$Q:$Q,Investors!$A:$A,$A335,Investors!$G:$G,$B335),0)</f>
        <v>0</v>
      </c>
      <c r="Q335" s="4">
        <f>IF(AND(SUMIFS(Investors!$P:$P,Investors!$A:$A,$A335,Investors!$G:$G,$B335)-$B$2&lt;=Q$4,SUMIFS(Investors!$P:$P,Investors!$A:$A,$A335,Investors!$G:$G,$B335)-$B$2&gt;P$4),SUMIFS(Investors!$Q:$Q,Investors!$A:$A,$A335,Investors!$G:$G,$B335),0)</f>
        <v>0</v>
      </c>
      <c r="R335" s="4">
        <f>IF(AND(SUMIFS(Investors!$P:$P,Investors!$A:$A,$A335,Investors!$G:$G,$B335)-$B$2&lt;=R$4,SUMIFS(Investors!$P:$P,Investors!$A:$A,$A335,Investors!$G:$G,$B335)-$B$2&gt;Q$4),SUMIFS(Investors!$Q:$Q,Investors!$A:$A,$A335,Investors!$G:$G,$B335),0)</f>
        <v>0</v>
      </c>
      <c r="S335" s="4">
        <f>IF(AND(SUMIFS(Investors!$P:$P,Investors!$A:$A,$A335,Investors!$G:$G,$B335)-$B$2&lt;=S$4,SUMIFS(Investors!$P:$P,Investors!$A:$A,$A335,Investors!$G:$G,$B335)-$B$2&gt;R$4),SUMIFS(Investors!$Q:$Q,Investors!$A:$A,$A335,Investors!$G:$G,$B335),0)</f>
        <v>0</v>
      </c>
      <c r="T335" s="4">
        <f>IF(AND(SUMIFS(Investors!$P:$P,Investors!$A:$A,$A335,Investors!$G:$G,$B335)-$B$2&lt;=T$4,SUMIFS(Investors!$P:$P,Investors!$A:$A,$A335,Investors!$G:$G,$B335)-$B$2&gt;S$4),SUMIFS(Investors!$Q:$Q,Investors!$A:$A,$A335,Investors!$G:$G,$B335),0)</f>
        <v>0</v>
      </c>
      <c r="U335" s="4">
        <f>IF(AND(SUMIFS(Investors!$P:$P,Investors!$A:$A,$A335,Investors!$G:$G,$B335)-$B$2&lt;=U$4,SUMIFS(Investors!$P:$P,Investors!$A:$A,$A335,Investors!$G:$G,$B335)-$B$2&gt;T$4),SUMIFS(Investors!$Q:$Q,Investors!$A:$A,$A335,Investors!$G:$G,$B335),0)</f>
        <v>0</v>
      </c>
      <c r="V335" s="4">
        <f>IF(AND(SUMIFS(Investors!$P:$P,Investors!$A:$A,$A335,Investors!$G:$G,$B335)-$B$2&lt;=V$4,SUMIFS(Investors!$P:$P,Investors!$A:$A,$A335,Investors!$G:$G,$B335)-$B$2&gt;U$4),SUMIFS(Investors!$Q:$Q,Investors!$A:$A,$A335,Investors!$G:$G,$B335),0)</f>
        <v>0</v>
      </c>
      <c r="W335" s="4">
        <f>IF(AND(SUMIFS(Investors!$P:$P,Investors!$A:$A,$A335,Investors!$G:$G,$B335)-$B$2&lt;=W$4,SUMIFS(Investors!$P:$P,Investors!$A:$A,$A335,Investors!$G:$G,$B335)-$B$2&gt;V$4),SUMIFS(Investors!$Q:$Q,Investors!$A:$A,$A335,Investors!$G:$G,$B335),0)</f>
        <v>0</v>
      </c>
      <c r="X335" s="4">
        <f>IF(AND(SUMIFS(Investors!$P:$P,Investors!$A:$A,$A335,Investors!$G:$G,$B335)-$B$2&lt;=X$4,SUMIFS(Investors!$P:$P,Investors!$A:$A,$A335,Investors!$G:$G,$B335)-$B$2&gt;W$4),SUMIFS(Investors!$Q:$Q,Investors!$A:$A,$A335,Investors!$G:$G,$B335),0)</f>
        <v>0</v>
      </c>
      <c r="Y335" s="4">
        <f>IF(AND(SUMIFS(Investors!$P:$P,Investors!$A:$A,$A335,Investors!$G:$G,$B335)-$B$2&lt;=Y$4,SUMIFS(Investors!$P:$P,Investors!$A:$A,$A335,Investors!$G:$G,$B335)-$B$2&gt;X$4),SUMIFS(Investors!$Q:$Q,Investors!$A:$A,$A335,Investors!$G:$G,$B335),0)</f>
        <v>0</v>
      </c>
      <c r="Z335" s="4">
        <f>IF(AND(SUMIFS(Investors!$P:$P,Investors!$A:$A,$A335,Investors!$G:$G,$B335)-$B$2&lt;=Z$4,SUMIFS(Investors!$P:$P,Investors!$A:$A,$A335,Investors!$G:$G,$B335)-$B$2&gt;Y$4),SUMIFS(Investors!$Q:$Q,Investors!$A:$A,$A335,Investors!$G:$G,$B335),0)</f>
        <v>0</v>
      </c>
      <c r="AA335" s="4">
        <f>IF(AND(SUMIFS(Investors!$P:$P,Investors!$A:$A,$A335,Investors!$G:$G,$B335)-$B$2&lt;=AA$4,SUMIFS(Investors!$P:$P,Investors!$A:$A,$A335,Investors!$G:$G,$B335)-$B$2&gt;Z$4),SUMIFS(Investors!$Q:$Q,Investors!$A:$A,$A335,Investors!$G:$G,$B335),0)</f>
        <v>0</v>
      </c>
      <c r="AB335" s="4">
        <f>IF(AND(SUMIFS(Investors!$P:$P,Investors!$A:$A,$A335,Investors!$G:$G,$B335)-$B$2&lt;=AB$4,SUMIFS(Investors!$P:$P,Investors!$A:$A,$A335,Investors!$G:$G,$B335)-$B$2&gt;AA$4),SUMIFS(Investors!$Q:$Q,Investors!$A:$A,$A335,Investors!$G:$G,$B335),0)</f>
        <v>0</v>
      </c>
      <c r="AC335" s="4">
        <f>IF(AND(SUMIFS(Investors!$P:$P,Investors!$A:$A,$A335,Investors!$G:$G,$B335)-$B$2&lt;=AC$4,SUMIFS(Investors!$P:$P,Investors!$A:$A,$A335,Investors!$G:$G,$B335)-$B$2&gt;AB$4),SUMIFS(Investors!$Q:$Q,Investors!$A:$A,$A335,Investors!$G:$G,$B335),0)</f>
        <v>0</v>
      </c>
    </row>
    <row r="336" spans="1:29">
      <c r="A336" t="s">
        <v>590</v>
      </c>
      <c r="B336" t="s">
        <v>213</v>
      </c>
      <c r="C336" s="4">
        <f t="shared" si="6"/>
        <v>1300498.7688153423</v>
      </c>
      <c r="E336" s="4">
        <f>IF(AND(SUMIFS(Investors!$P:$P,Investors!$A:$A,$A336,Investors!$G:$G,$B336)-$B$2&lt;=E$4,SUMIFS(Investors!$P:$P,Investors!$A:$A,$A336,Investors!$G:$G,$B336)-$B$2&gt;D$4),SUMIFS(Investors!$Q:$Q,Investors!$A:$A,$A336,Investors!$G:$G,$B336),0)</f>
        <v>0</v>
      </c>
      <c r="F336" s="4">
        <f>IF(AND(SUMIFS(Investors!$P:$P,Investors!$A:$A,$A336,Investors!$G:$G,$B336)-$B$2&lt;=F$4,SUMIFS(Investors!$P:$P,Investors!$A:$A,$A336,Investors!$G:$G,$B336)-$B$2&gt;E$4),SUMIFS(Investors!$Q:$Q,Investors!$A:$A,$A336,Investors!$G:$G,$B336),0)</f>
        <v>0</v>
      </c>
      <c r="G336" s="4">
        <f>IF(AND(SUMIFS(Investors!$P:$P,Investors!$A:$A,$A336,Investors!$G:$G,$B336)-$B$2&lt;=G$4,SUMIFS(Investors!$P:$P,Investors!$A:$A,$A336,Investors!$G:$G,$B336)-$B$2&gt;F$4),SUMIFS(Investors!$Q:$Q,Investors!$A:$A,$A336,Investors!$G:$G,$B336),0)</f>
        <v>0</v>
      </c>
      <c r="H336" s="4">
        <f>IF(AND(SUMIFS(Investors!$P:$P,Investors!$A:$A,$A336,Investors!$G:$G,$B336)-$B$2&lt;=H$4,SUMIFS(Investors!$P:$P,Investors!$A:$A,$A336,Investors!$G:$G,$B336)-$B$2&gt;G$4),SUMIFS(Investors!$Q:$Q,Investors!$A:$A,$A336,Investors!$G:$G,$B336),0)</f>
        <v>0</v>
      </c>
      <c r="I336" s="4">
        <f>IF(AND(SUMIFS(Investors!$P:$P,Investors!$A:$A,$A336,Investors!$G:$G,$B336)-$B$2&lt;=I$4,SUMIFS(Investors!$P:$P,Investors!$A:$A,$A336,Investors!$G:$G,$B336)-$B$2&gt;H$4),SUMIFS(Investors!$Q:$Q,Investors!$A:$A,$A336,Investors!$G:$G,$B336),0)</f>
        <v>0</v>
      </c>
      <c r="J336" s="4">
        <f>IF(AND(SUMIFS(Investors!$P:$P,Investors!$A:$A,$A336,Investors!$G:$G,$B336)-$B$2&lt;=J$4,SUMIFS(Investors!$P:$P,Investors!$A:$A,$A336,Investors!$G:$G,$B336)-$B$2&gt;I$4),SUMIFS(Investors!$Q:$Q,Investors!$A:$A,$A336,Investors!$G:$G,$B336),0)</f>
        <v>0</v>
      </c>
      <c r="K336" s="4">
        <f>IF(AND(SUMIFS(Investors!$P:$P,Investors!$A:$A,$A336,Investors!$G:$G,$B336)-$B$2&lt;=K$4,SUMIFS(Investors!$P:$P,Investors!$A:$A,$A336,Investors!$G:$G,$B336)-$B$2&gt;J$4),SUMIFS(Investors!$Q:$Q,Investors!$A:$A,$A336,Investors!$G:$G,$B336),0)</f>
        <v>0</v>
      </c>
      <c r="L336" s="4">
        <f>IF(AND(SUMIFS(Investors!$P:$P,Investors!$A:$A,$A336,Investors!$G:$G,$B336)-$B$2&lt;=L$4,SUMIFS(Investors!$P:$P,Investors!$A:$A,$A336,Investors!$G:$G,$B336)-$B$2&gt;K$4),SUMIFS(Investors!$Q:$Q,Investors!$A:$A,$A336,Investors!$G:$G,$B336),0)</f>
        <v>1300498.7688153423</v>
      </c>
      <c r="M336" s="4">
        <f>IF(AND(SUMIFS(Investors!$P:$P,Investors!$A:$A,$A336,Investors!$G:$G,$B336)-$B$2&lt;=M$4,SUMIFS(Investors!$P:$P,Investors!$A:$A,$A336,Investors!$G:$G,$B336)-$B$2&gt;L$4),SUMIFS(Investors!$Q:$Q,Investors!$A:$A,$A336,Investors!$G:$G,$B336),0)</f>
        <v>0</v>
      </c>
      <c r="N336" s="4">
        <f>IF(AND(SUMIFS(Investors!$P:$P,Investors!$A:$A,$A336,Investors!$G:$G,$B336)-$B$2&lt;=N$4,SUMIFS(Investors!$P:$P,Investors!$A:$A,$A336,Investors!$G:$G,$B336)-$B$2&gt;M$4),SUMIFS(Investors!$Q:$Q,Investors!$A:$A,$A336,Investors!$G:$G,$B336),0)</f>
        <v>0</v>
      </c>
      <c r="O336" s="4">
        <f>IF(AND(SUMIFS(Investors!$P:$P,Investors!$A:$A,$A336,Investors!$G:$G,$B336)-$B$2&lt;=O$4,SUMIFS(Investors!$P:$P,Investors!$A:$A,$A336,Investors!$G:$G,$B336)-$B$2&gt;N$4),SUMIFS(Investors!$Q:$Q,Investors!$A:$A,$A336,Investors!$G:$G,$B336),0)</f>
        <v>0</v>
      </c>
      <c r="P336" s="4">
        <f>IF(AND(SUMIFS(Investors!$P:$P,Investors!$A:$A,$A336,Investors!$G:$G,$B336)-$B$2&lt;=P$4,SUMIFS(Investors!$P:$P,Investors!$A:$A,$A336,Investors!$G:$G,$B336)-$B$2&gt;O$4),SUMIFS(Investors!$Q:$Q,Investors!$A:$A,$A336,Investors!$G:$G,$B336),0)</f>
        <v>0</v>
      </c>
      <c r="Q336" s="4">
        <f>IF(AND(SUMIFS(Investors!$P:$P,Investors!$A:$A,$A336,Investors!$G:$G,$B336)-$B$2&lt;=Q$4,SUMIFS(Investors!$P:$P,Investors!$A:$A,$A336,Investors!$G:$G,$B336)-$B$2&gt;P$4),SUMIFS(Investors!$Q:$Q,Investors!$A:$A,$A336,Investors!$G:$G,$B336),0)</f>
        <v>0</v>
      </c>
      <c r="R336" s="4">
        <f>IF(AND(SUMIFS(Investors!$P:$P,Investors!$A:$A,$A336,Investors!$G:$G,$B336)-$B$2&lt;=R$4,SUMIFS(Investors!$P:$P,Investors!$A:$A,$A336,Investors!$G:$G,$B336)-$B$2&gt;Q$4),SUMIFS(Investors!$Q:$Q,Investors!$A:$A,$A336,Investors!$G:$G,$B336),0)</f>
        <v>0</v>
      </c>
      <c r="S336" s="4">
        <f>IF(AND(SUMIFS(Investors!$P:$P,Investors!$A:$A,$A336,Investors!$G:$G,$B336)-$B$2&lt;=S$4,SUMIFS(Investors!$P:$P,Investors!$A:$A,$A336,Investors!$G:$G,$B336)-$B$2&gt;R$4),SUMIFS(Investors!$Q:$Q,Investors!$A:$A,$A336,Investors!$G:$G,$B336),0)</f>
        <v>0</v>
      </c>
      <c r="T336" s="4">
        <f>IF(AND(SUMIFS(Investors!$P:$P,Investors!$A:$A,$A336,Investors!$G:$G,$B336)-$B$2&lt;=T$4,SUMIFS(Investors!$P:$P,Investors!$A:$A,$A336,Investors!$G:$G,$B336)-$B$2&gt;S$4),SUMIFS(Investors!$Q:$Q,Investors!$A:$A,$A336,Investors!$G:$G,$B336),0)</f>
        <v>0</v>
      </c>
      <c r="U336" s="4">
        <f>IF(AND(SUMIFS(Investors!$P:$P,Investors!$A:$A,$A336,Investors!$G:$G,$B336)-$B$2&lt;=U$4,SUMIFS(Investors!$P:$P,Investors!$A:$A,$A336,Investors!$G:$G,$B336)-$B$2&gt;T$4),SUMIFS(Investors!$Q:$Q,Investors!$A:$A,$A336,Investors!$G:$G,$B336),0)</f>
        <v>0</v>
      </c>
      <c r="V336" s="4">
        <f>IF(AND(SUMIFS(Investors!$P:$P,Investors!$A:$A,$A336,Investors!$G:$G,$B336)-$B$2&lt;=V$4,SUMIFS(Investors!$P:$P,Investors!$A:$A,$A336,Investors!$G:$G,$B336)-$B$2&gt;U$4),SUMIFS(Investors!$Q:$Q,Investors!$A:$A,$A336,Investors!$G:$G,$B336),0)</f>
        <v>0</v>
      </c>
      <c r="W336" s="4">
        <f>IF(AND(SUMIFS(Investors!$P:$P,Investors!$A:$A,$A336,Investors!$G:$G,$B336)-$B$2&lt;=W$4,SUMIFS(Investors!$P:$P,Investors!$A:$A,$A336,Investors!$G:$G,$B336)-$B$2&gt;V$4),SUMIFS(Investors!$Q:$Q,Investors!$A:$A,$A336,Investors!$G:$G,$B336),0)</f>
        <v>0</v>
      </c>
      <c r="X336" s="4">
        <f>IF(AND(SUMIFS(Investors!$P:$P,Investors!$A:$A,$A336,Investors!$G:$G,$B336)-$B$2&lt;=X$4,SUMIFS(Investors!$P:$P,Investors!$A:$A,$A336,Investors!$G:$G,$B336)-$B$2&gt;W$4),SUMIFS(Investors!$Q:$Q,Investors!$A:$A,$A336,Investors!$G:$G,$B336),0)</f>
        <v>0</v>
      </c>
      <c r="Y336" s="4">
        <f>IF(AND(SUMIFS(Investors!$P:$P,Investors!$A:$A,$A336,Investors!$G:$G,$B336)-$B$2&lt;=Y$4,SUMIFS(Investors!$P:$P,Investors!$A:$A,$A336,Investors!$G:$G,$B336)-$B$2&gt;X$4),SUMIFS(Investors!$Q:$Q,Investors!$A:$A,$A336,Investors!$G:$G,$B336),0)</f>
        <v>0</v>
      </c>
      <c r="Z336" s="4">
        <f>IF(AND(SUMIFS(Investors!$P:$P,Investors!$A:$A,$A336,Investors!$G:$G,$B336)-$B$2&lt;=Z$4,SUMIFS(Investors!$P:$P,Investors!$A:$A,$A336,Investors!$G:$G,$B336)-$B$2&gt;Y$4),SUMIFS(Investors!$Q:$Q,Investors!$A:$A,$A336,Investors!$G:$G,$B336),0)</f>
        <v>0</v>
      </c>
      <c r="AA336" s="4">
        <f>IF(AND(SUMIFS(Investors!$P:$P,Investors!$A:$A,$A336,Investors!$G:$G,$B336)-$B$2&lt;=AA$4,SUMIFS(Investors!$P:$P,Investors!$A:$A,$A336,Investors!$G:$G,$B336)-$B$2&gt;Z$4),SUMIFS(Investors!$Q:$Q,Investors!$A:$A,$A336,Investors!$G:$G,$B336),0)</f>
        <v>0</v>
      </c>
      <c r="AB336" s="4">
        <f>IF(AND(SUMIFS(Investors!$P:$P,Investors!$A:$A,$A336,Investors!$G:$G,$B336)-$B$2&lt;=AB$4,SUMIFS(Investors!$P:$P,Investors!$A:$A,$A336,Investors!$G:$G,$B336)-$B$2&gt;AA$4),SUMIFS(Investors!$Q:$Q,Investors!$A:$A,$A336,Investors!$G:$G,$B336),0)</f>
        <v>0</v>
      </c>
      <c r="AC336" s="4">
        <f>IF(AND(SUMIFS(Investors!$P:$P,Investors!$A:$A,$A336,Investors!$G:$G,$B336)-$B$2&lt;=AC$4,SUMIFS(Investors!$P:$P,Investors!$A:$A,$A336,Investors!$G:$G,$B336)-$B$2&gt;AB$4),SUMIFS(Investors!$Q:$Q,Investors!$A:$A,$A336,Investors!$G:$G,$B336),0)</f>
        <v>0</v>
      </c>
    </row>
    <row r="337" spans="1:29">
      <c r="A337" t="s">
        <v>593</v>
      </c>
      <c r="B337" t="s">
        <v>97</v>
      </c>
      <c r="C337" s="4">
        <f t="shared" si="6"/>
        <v>153044.53941095891</v>
      </c>
      <c r="E337" s="4">
        <f>IF(AND(SUMIFS(Investors!$P:$P,Investors!$A:$A,$A337,Investors!$G:$G,$B337)-$B$2&lt;=E$4,SUMIFS(Investors!$P:$P,Investors!$A:$A,$A337,Investors!$G:$G,$B337)-$B$2&gt;D$4),SUMIFS(Investors!$Q:$Q,Investors!$A:$A,$A337,Investors!$G:$G,$B337),0)</f>
        <v>0</v>
      </c>
      <c r="F337" s="4">
        <f>IF(AND(SUMIFS(Investors!$P:$P,Investors!$A:$A,$A337,Investors!$G:$G,$B337)-$B$2&lt;=F$4,SUMIFS(Investors!$P:$P,Investors!$A:$A,$A337,Investors!$G:$G,$B337)-$B$2&gt;E$4),SUMIFS(Investors!$Q:$Q,Investors!$A:$A,$A337,Investors!$G:$G,$B337),0)</f>
        <v>0</v>
      </c>
      <c r="G337" s="4">
        <f>IF(AND(SUMIFS(Investors!$P:$P,Investors!$A:$A,$A337,Investors!$G:$G,$B337)-$B$2&lt;=G$4,SUMIFS(Investors!$P:$P,Investors!$A:$A,$A337,Investors!$G:$G,$B337)-$B$2&gt;F$4),SUMIFS(Investors!$Q:$Q,Investors!$A:$A,$A337,Investors!$G:$G,$B337),0)</f>
        <v>153044.53941095891</v>
      </c>
      <c r="H337" s="4">
        <f>IF(AND(SUMIFS(Investors!$P:$P,Investors!$A:$A,$A337,Investors!$G:$G,$B337)-$B$2&lt;=H$4,SUMIFS(Investors!$P:$P,Investors!$A:$A,$A337,Investors!$G:$G,$B337)-$B$2&gt;G$4),SUMIFS(Investors!$Q:$Q,Investors!$A:$A,$A337,Investors!$G:$G,$B337),0)</f>
        <v>0</v>
      </c>
      <c r="I337" s="4">
        <f>IF(AND(SUMIFS(Investors!$P:$P,Investors!$A:$A,$A337,Investors!$G:$G,$B337)-$B$2&lt;=I$4,SUMIFS(Investors!$P:$P,Investors!$A:$A,$A337,Investors!$G:$G,$B337)-$B$2&gt;H$4),SUMIFS(Investors!$Q:$Q,Investors!$A:$A,$A337,Investors!$G:$G,$B337),0)</f>
        <v>0</v>
      </c>
      <c r="J337" s="4">
        <f>IF(AND(SUMIFS(Investors!$P:$P,Investors!$A:$A,$A337,Investors!$G:$G,$B337)-$B$2&lt;=J$4,SUMIFS(Investors!$P:$P,Investors!$A:$A,$A337,Investors!$G:$G,$B337)-$B$2&gt;I$4),SUMIFS(Investors!$Q:$Q,Investors!$A:$A,$A337,Investors!$G:$G,$B337),0)</f>
        <v>0</v>
      </c>
      <c r="K337" s="4">
        <f>IF(AND(SUMIFS(Investors!$P:$P,Investors!$A:$A,$A337,Investors!$G:$G,$B337)-$B$2&lt;=K$4,SUMIFS(Investors!$P:$P,Investors!$A:$A,$A337,Investors!$G:$G,$B337)-$B$2&gt;J$4),SUMIFS(Investors!$Q:$Q,Investors!$A:$A,$A337,Investors!$G:$G,$B337),0)</f>
        <v>0</v>
      </c>
      <c r="L337" s="4">
        <f>IF(AND(SUMIFS(Investors!$P:$P,Investors!$A:$A,$A337,Investors!$G:$G,$B337)-$B$2&lt;=L$4,SUMIFS(Investors!$P:$P,Investors!$A:$A,$A337,Investors!$G:$G,$B337)-$B$2&gt;K$4),SUMIFS(Investors!$Q:$Q,Investors!$A:$A,$A337,Investors!$G:$G,$B337),0)</f>
        <v>0</v>
      </c>
      <c r="M337" s="4">
        <f>IF(AND(SUMIFS(Investors!$P:$P,Investors!$A:$A,$A337,Investors!$G:$G,$B337)-$B$2&lt;=M$4,SUMIFS(Investors!$P:$P,Investors!$A:$A,$A337,Investors!$G:$G,$B337)-$B$2&gt;L$4),SUMIFS(Investors!$Q:$Q,Investors!$A:$A,$A337,Investors!$G:$G,$B337),0)</f>
        <v>0</v>
      </c>
      <c r="N337" s="4">
        <f>IF(AND(SUMIFS(Investors!$P:$P,Investors!$A:$A,$A337,Investors!$G:$G,$B337)-$B$2&lt;=N$4,SUMIFS(Investors!$P:$P,Investors!$A:$A,$A337,Investors!$G:$G,$B337)-$B$2&gt;M$4),SUMIFS(Investors!$Q:$Q,Investors!$A:$A,$A337,Investors!$G:$G,$B337),0)</f>
        <v>0</v>
      </c>
      <c r="O337" s="4">
        <f>IF(AND(SUMIFS(Investors!$P:$P,Investors!$A:$A,$A337,Investors!$G:$G,$B337)-$B$2&lt;=O$4,SUMIFS(Investors!$P:$P,Investors!$A:$A,$A337,Investors!$G:$G,$B337)-$B$2&gt;N$4),SUMIFS(Investors!$Q:$Q,Investors!$A:$A,$A337,Investors!$G:$G,$B337),0)</f>
        <v>0</v>
      </c>
      <c r="P337" s="4">
        <f>IF(AND(SUMIFS(Investors!$P:$P,Investors!$A:$A,$A337,Investors!$G:$G,$B337)-$B$2&lt;=P$4,SUMIFS(Investors!$P:$P,Investors!$A:$A,$A337,Investors!$G:$G,$B337)-$B$2&gt;O$4),SUMIFS(Investors!$Q:$Q,Investors!$A:$A,$A337,Investors!$G:$G,$B337),0)</f>
        <v>0</v>
      </c>
      <c r="Q337" s="4">
        <f>IF(AND(SUMIFS(Investors!$P:$P,Investors!$A:$A,$A337,Investors!$G:$G,$B337)-$B$2&lt;=Q$4,SUMIFS(Investors!$P:$P,Investors!$A:$A,$A337,Investors!$G:$G,$B337)-$B$2&gt;P$4),SUMIFS(Investors!$Q:$Q,Investors!$A:$A,$A337,Investors!$G:$G,$B337),0)</f>
        <v>0</v>
      </c>
      <c r="R337" s="4">
        <f>IF(AND(SUMIFS(Investors!$P:$P,Investors!$A:$A,$A337,Investors!$G:$G,$B337)-$B$2&lt;=R$4,SUMIFS(Investors!$P:$P,Investors!$A:$A,$A337,Investors!$G:$G,$B337)-$B$2&gt;Q$4),SUMIFS(Investors!$Q:$Q,Investors!$A:$A,$A337,Investors!$G:$G,$B337),0)</f>
        <v>0</v>
      </c>
      <c r="S337" s="4">
        <f>IF(AND(SUMIFS(Investors!$P:$P,Investors!$A:$A,$A337,Investors!$G:$G,$B337)-$B$2&lt;=S$4,SUMIFS(Investors!$P:$P,Investors!$A:$A,$A337,Investors!$G:$G,$B337)-$B$2&gt;R$4),SUMIFS(Investors!$Q:$Q,Investors!$A:$A,$A337,Investors!$G:$G,$B337),0)</f>
        <v>0</v>
      </c>
      <c r="T337" s="4">
        <f>IF(AND(SUMIFS(Investors!$P:$P,Investors!$A:$A,$A337,Investors!$G:$G,$B337)-$B$2&lt;=T$4,SUMIFS(Investors!$P:$P,Investors!$A:$A,$A337,Investors!$G:$G,$B337)-$B$2&gt;S$4),SUMIFS(Investors!$Q:$Q,Investors!$A:$A,$A337,Investors!$G:$G,$B337),0)</f>
        <v>0</v>
      </c>
      <c r="U337" s="4">
        <f>IF(AND(SUMIFS(Investors!$P:$P,Investors!$A:$A,$A337,Investors!$G:$G,$B337)-$B$2&lt;=U$4,SUMIFS(Investors!$P:$P,Investors!$A:$A,$A337,Investors!$G:$G,$B337)-$B$2&gt;T$4),SUMIFS(Investors!$Q:$Q,Investors!$A:$A,$A337,Investors!$G:$G,$B337),0)</f>
        <v>0</v>
      </c>
      <c r="V337" s="4">
        <f>IF(AND(SUMIFS(Investors!$P:$P,Investors!$A:$A,$A337,Investors!$G:$G,$B337)-$B$2&lt;=V$4,SUMIFS(Investors!$P:$P,Investors!$A:$A,$A337,Investors!$G:$G,$B337)-$B$2&gt;U$4),SUMIFS(Investors!$Q:$Q,Investors!$A:$A,$A337,Investors!$G:$G,$B337),0)</f>
        <v>0</v>
      </c>
      <c r="W337" s="4">
        <f>IF(AND(SUMIFS(Investors!$P:$P,Investors!$A:$A,$A337,Investors!$G:$G,$B337)-$B$2&lt;=W$4,SUMIFS(Investors!$P:$P,Investors!$A:$A,$A337,Investors!$G:$G,$B337)-$B$2&gt;V$4),SUMIFS(Investors!$Q:$Q,Investors!$A:$A,$A337,Investors!$G:$G,$B337),0)</f>
        <v>0</v>
      </c>
      <c r="X337" s="4">
        <f>IF(AND(SUMIFS(Investors!$P:$P,Investors!$A:$A,$A337,Investors!$G:$G,$B337)-$B$2&lt;=X$4,SUMIFS(Investors!$P:$P,Investors!$A:$A,$A337,Investors!$G:$G,$B337)-$B$2&gt;W$4),SUMIFS(Investors!$Q:$Q,Investors!$A:$A,$A337,Investors!$G:$G,$B337),0)</f>
        <v>0</v>
      </c>
      <c r="Y337" s="4">
        <f>IF(AND(SUMIFS(Investors!$P:$P,Investors!$A:$A,$A337,Investors!$G:$G,$B337)-$B$2&lt;=Y$4,SUMIFS(Investors!$P:$P,Investors!$A:$A,$A337,Investors!$G:$G,$B337)-$B$2&gt;X$4),SUMIFS(Investors!$Q:$Q,Investors!$A:$A,$A337,Investors!$G:$G,$B337),0)</f>
        <v>0</v>
      </c>
      <c r="Z337" s="4">
        <f>IF(AND(SUMIFS(Investors!$P:$P,Investors!$A:$A,$A337,Investors!$G:$G,$B337)-$B$2&lt;=Z$4,SUMIFS(Investors!$P:$P,Investors!$A:$A,$A337,Investors!$G:$G,$B337)-$B$2&gt;Y$4),SUMIFS(Investors!$Q:$Q,Investors!$A:$A,$A337,Investors!$G:$G,$B337),0)</f>
        <v>0</v>
      </c>
      <c r="AA337" s="4">
        <f>IF(AND(SUMIFS(Investors!$P:$P,Investors!$A:$A,$A337,Investors!$G:$G,$B337)-$B$2&lt;=AA$4,SUMIFS(Investors!$P:$P,Investors!$A:$A,$A337,Investors!$G:$G,$B337)-$B$2&gt;Z$4),SUMIFS(Investors!$Q:$Q,Investors!$A:$A,$A337,Investors!$G:$G,$B337),0)</f>
        <v>0</v>
      </c>
      <c r="AB337" s="4">
        <f>IF(AND(SUMIFS(Investors!$P:$P,Investors!$A:$A,$A337,Investors!$G:$G,$B337)-$B$2&lt;=AB$4,SUMIFS(Investors!$P:$P,Investors!$A:$A,$A337,Investors!$G:$G,$B337)-$B$2&gt;AA$4),SUMIFS(Investors!$Q:$Q,Investors!$A:$A,$A337,Investors!$G:$G,$B337),0)</f>
        <v>0</v>
      </c>
      <c r="AC337" s="4">
        <f>IF(AND(SUMIFS(Investors!$P:$P,Investors!$A:$A,$A337,Investors!$G:$G,$B337)-$B$2&lt;=AC$4,SUMIFS(Investors!$P:$P,Investors!$A:$A,$A337,Investors!$G:$G,$B337)-$B$2&gt;AB$4),SUMIFS(Investors!$Q:$Q,Investors!$A:$A,$A337,Investors!$G:$G,$B337),0)</f>
        <v>0</v>
      </c>
    </row>
    <row r="338" spans="1:29">
      <c r="A338" t="s">
        <v>596</v>
      </c>
      <c r="B338" t="s">
        <v>55</v>
      </c>
      <c r="C338" s="4">
        <f t="shared" si="6"/>
        <v>0</v>
      </c>
      <c r="E338" s="4">
        <f>IF(AND(SUMIFS(Investors!$P:$P,Investors!$A:$A,$A338,Investors!$G:$G,$B338)-$B$2&lt;=E$4,SUMIFS(Investors!$P:$P,Investors!$A:$A,$A338,Investors!$G:$G,$B338)-$B$2&gt;D$4),SUMIFS(Investors!$Q:$Q,Investors!$A:$A,$A338,Investors!$G:$G,$B338),0)</f>
        <v>0</v>
      </c>
      <c r="F338" s="4">
        <f>IF(AND(SUMIFS(Investors!$P:$P,Investors!$A:$A,$A338,Investors!$G:$G,$B338)-$B$2&lt;=F$4,SUMIFS(Investors!$P:$P,Investors!$A:$A,$A338,Investors!$G:$G,$B338)-$B$2&gt;E$4),SUMIFS(Investors!$Q:$Q,Investors!$A:$A,$A338,Investors!$G:$G,$B338),0)</f>
        <v>0</v>
      </c>
      <c r="G338" s="4">
        <f>IF(AND(SUMIFS(Investors!$P:$P,Investors!$A:$A,$A338,Investors!$G:$G,$B338)-$B$2&lt;=G$4,SUMIFS(Investors!$P:$P,Investors!$A:$A,$A338,Investors!$G:$G,$B338)-$B$2&gt;F$4),SUMIFS(Investors!$Q:$Q,Investors!$A:$A,$A338,Investors!$G:$G,$B338),0)</f>
        <v>0</v>
      </c>
      <c r="H338" s="4">
        <f>IF(AND(SUMIFS(Investors!$P:$P,Investors!$A:$A,$A338,Investors!$G:$G,$B338)-$B$2&lt;=H$4,SUMIFS(Investors!$P:$P,Investors!$A:$A,$A338,Investors!$G:$G,$B338)-$B$2&gt;G$4),SUMIFS(Investors!$Q:$Q,Investors!$A:$A,$A338,Investors!$G:$G,$B338),0)</f>
        <v>0</v>
      </c>
      <c r="I338" s="4">
        <f>IF(AND(SUMIFS(Investors!$P:$P,Investors!$A:$A,$A338,Investors!$G:$G,$B338)-$B$2&lt;=I$4,SUMIFS(Investors!$P:$P,Investors!$A:$A,$A338,Investors!$G:$G,$B338)-$B$2&gt;H$4),SUMIFS(Investors!$Q:$Q,Investors!$A:$A,$A338,Investors!$G:$G,$B338),0)</f>
        <v>0</v>
      </c>
      <c r="J338" s="4">
        <f>IF(AND(SUMIFS(Investors!$P:$P,Investors!$A:$A,$A338,Investors!$G:$G,$B338)-$B$2&lt;=J$4,SUMIFS(Investors!$P:$P,Investors!$A:$A,$A338,Investors!$G:$G,$B338)-$B$2&gt;I$4),SUMIFS(Investors!$Q:$Q,Investors!$A:$A,$A338,Investors!$G:$G,$B338),0)</f>
        <v>0</v>
      </c>
      <c r="K338" s="4">
        <f>IF(AND(SUMIFS(Investors!$P:$P,Investors!$A:$A,$A338,Investors!$G:$G,$B338)-$B$2&lt;=K$4,SUMIFS(Investors!$P:$P,Investors!$A:$A,$A338,Investors!$G:$G,$B338)-$B$2&gt;J$4),SUMIFS(Investors!$Q:$Q,Investors!$A:$A,$A338,Investors!$G:$G,$B338),0)</f>
        <v>0</v>
      </c>
      <c r="L338" s="4">
        <f>IF(AND(SUMIFS(Investors!$P:$P,Investors!$A:$A,$A338,Investors!$G:$G,$B338)-$B$2&lt;=L$4,SUMIFS(Investors!$P:$P,Investors!$A:$A,$A338,Investors!$G:$G,$B338)-$B$2&gt;K$4),SUMIFS(Investors!$Q:$Q,Investors!$A:$A,$A338,Investors!$G:$G,$B338),0)</f>
        <v>0</v>
      </c>
      <c r="M338" s="4">
        <f>IF(AND(SUMIFS(Investors!$P:$P,Investors!$A:$A,$A338,Investors!$G:$G,$B338)-$B$2&lt;=M$4,SUMIFS(Investors!$P:$P,Investors!$A:$A,$A338,Investors!$G:$G,$B338)-$B$2&gt;L$4),SUMIFS(Investors!$Q:$Q,Investors!$A:$A,$A338,Investors!$G:$G,$B338),0)</f>
        <v>0</v>
      </c>
      <c r="N338" s="4">
        <f>IF(AND(SUMIFS(Investors!$P:$P,Investors!$A:$A,$A338,Investors!$G:$G,$B338)-$B$2&lt;=N$4,SUMIFS(Investors!$P:$P,Investors!$A:$A,$A338,Investors!$G:$G,$B338)-$B$2&gt;M$4),SUMIFS(Investors!$Q:$Q,Investors!$A:$A,$A338,Investors!$G:$G,$B338),0)</f>
        <v>0</v>
      </c>
      <c r="O338" s="4">
        <f>IF(AND(SUMIFS(Investors!$P:$P,Investors!$A:$A,$A338,Investors!$G:$G,$B338)-$B$2&lt;=O$4,SUMIFS(Investors!$P:$P,Investors!$A:$A,$A338,Investors!$G:$G,$B338)-$B$2&gt;N$4),SUMIFS(Investors!$Q:$Q,Investors!$A:$A,$A338,Investors!$G:$G,$B338),0)</f>
        <v>0</v>
      </c>
      <c r="P338" s="4">
        <f>IF(AND(SUMIFS(Investors!$P:$P,Investors!$A:$A,$A338,Investors!$G:$G,$B338)-$B$2&lt;=P$4,SUMIFS(Investors!$P:$P,Investors!$A:$A,$A338,Investors!$G:$G,$B338)-$B$2&gt;O$4),SUMIFS(Investors!$Q:$Q,Investors!$A:$A,$A338,Investors!$G:$G,$B338),0)</f>
        <v>0</v>
      </c>
      <c r="Q338" s="4">
        <f>IF(AND(SUMIFS(Investors!$P:$P,Investors!$A:$A,$A338,Investors!$G:$G,$B338)-$B$2&lt;=Q$4,SUMIFS(Investors!$P:$P,Investors!$A:$A,$A338,Investors!$G:$G,$B338)-$B$2&gt;P$4),SUMIFS(Investors!$Q:$Q,Investors!$A:$A,$A338,Investors!$G:$G,$B338),0)</f>
        <v>0</v>
      </c>
      <c r="R338" s="4">
        <f>IF(AND(SUMIFS(Investors!$P:$P,Investors!$A:$A,$A338,Investors!$G:$G,$B338)-$B$2&lt;=R$4,SUMIFS(Investors!$P:$P,Investors!$A:$A,$A338,Investors!$G:$G,$B338)-$B$2&gt;Q$4),SUMIFS(Investors!$Q:$Q,Investors!$A:$A,$A338,Investors!$G:$G,$B338),0)</f>
        <v>0</v>
      </c>
      <c r="S338" s="4">
        <f>IF(AND(SUMIFS(Investors!$P:$P,Investors!$A:$A,$A338,Investors!$G:$G,$B338)-$B$2&lt;=S$4,SUMIFS(Investors!$P:$P,Investors!$A:$A,$A338,Investors!$G:$G,$B338)-$B$2&gt;R$4),SUMIFS(Investors!$Q:$Q,Investors!$A:$A,$A338,Investors!$G:$G,$B338),0)</f>
        <v>0</v>
      </c>
      <c r="T338" s="4">
        <f>IF(AND(SUMIFS(Investors!$P:$P,Investors!$A:$A,$A338,Investors!$G:$G,$B338)-$B$2&lt;=T$4,SUMIFS(Investors!$P:$P,Investors!$A:$A,$A338,Investors!$G:$G,$B338)-$B$2&gt;S$4),SUMIFS(Investors!$Q:$Q,Investors!$A:$A,$A338,Investors!$G:$G,$B338),0)</f>
        <v>0</v>
      </c>
      <c r="U338" s="4">
        <f>IF(AND(SUMIFS(Investors!$P:$P,Investors!$A:$A,$A338,Investors!$G:$G,$B338)-$B$2&lt;=U$4,SUMIFS(Investors!$P:$P,Investors!$A:$A,$A338,Investors!$G:$G,$B338)-$B$2&gt;T$4),SUMIFS(Investors!$Q:$Q,Investors!$A:$A,$A338,Investors!$G:$G,$B338),0)</f>
        <v>0</v>
      </c>
      <c r="V338" s="4">
        <f>IF(AND(SUMIFS(Investors!$P:$P,Investors!$A:$A,$A338,Investors!$G:$G,$B338)-$B$2&lt;=V$4,SUMIFS(Investors!$P:$P,Investors!$A:$A,$A338,Investors!$G:$G,$B338)-$B$2&gt;U$4),SUMIFS(Investors!$Q:$Q,Investors!$A:$A,$A338,Investors!$G:$G,$B338),0)</f>
        <v>0</v>
      </c>
      <c r="W338" s="4">
        <f>IF(AND(SUMIFS(Investors!$P:$P,Investors!$A:$A,$A338,Investors!$G:$G,$B338)-$B$2&lt;=W$4,SUMIFS(Investors!$P:$P,Investors!$A:$A,$A338,Investors!$G:$G,$B338)-$B$2&gt;V$4),SUMIFS(Investors!$Q:$Q,Investors!$A:$A,$A338,Investors!$G:$G,$B338),0)</f>
        <v>0</v>
      </c>
      <c r="X338" s="4">
        <f>IF(AND(SUMIFS(Investors!$P:$P,Investors!$A:$A,$A338,Investors!$G:$G,$B338)-$B$2&lt;=X$4,SUMIFS(Investors!$P:$P,Investors!$A:$A,$A338,Investors!$G:$G,$B338)-$B$2&gt;W$4),SUMIFS(Investors!$Q:$Q,Investors!$A:$A,$A338,Investors!$G:$G,$B338),0)</f>
        <v>0</v>
      </c>
      <c r="Y338" s="4">
        <f>IF(AND(SUMIFS(Investors!$P:$P,Investors!$A:$A,$A338,Investors!$G:$G,$B338)-$B$2&lt;=Y$4,SUMIFS(Investors!$P:$P,Investors!$A:$A,$A338,Investors!$G:$G,$B338)-$B$2&gt;X$4),SUMIFS(Investors!$Q:$Q,Investors!$A:$A,$A338,Investors!$G:$G,$B338),0)</f>
        <v>0</v>
      </c>
      <c r="Z338" s="4">
        <f>IF(AND(SUMIFS(Investors!$P:$P,Investors!$A:$A,$A338,Investors!$G:$G,$B338)-$B$2&lt;=Z$4,SUMIFS(Investors!$P:$P,Investors!$A:$A,$A338,Investors!$G:$G,$B338)-$B$2&gt;Y$4),SUMIFS(Investors!$Q:$Q,Investors!$A:$A,$A338,Investors!$G:$G,$B338),0)</f>
        <v>0</v>
      </c>
      <c r="AA338" s="4">
        <f>IF(AND(SUMIFS(Investors!$P:$P,Investors!$A:$A,$A338,Investors!$G:$G,$B338)-$B$2&lt;=AA$4,SUMIFS(Investors!$P:$P,Investors!$A:$A,$A338,Investors!$G:$G,$B338)-$B$2&gt;Z$4),SUMIFS(Investors!$Q:$Q,Investors!$A:$A,$A338,Investors!$G:$G,$B338),0)</f>
        <v>0</v>
      </c>
      <c r="AB338" s="4">
        <f>IF(AND(SUMIFS(Investors!$P:$P,Investors!$A:$A,$A338,Investors!$G:$G,$B338)-$B$2&lt;=AB$4,SUMIFS(Investors!$P:$P,Investors!$A:$A,$A338,Investors!$G:$G,$B338)-$B$2&gt;AA$4),SUMIFS(Investors!$Q:$Q,Investors!$A:$A,$A338,Investors!$G:$G,$B338),0)</f>
        <v>0</v>
      </c>
      <c r="AC338" s="4">
        <f>IF(AND(SUMIFS(Investors!$P:$P,Investors!$A:$A,$A338,Investors!$G:$G,$B338)-$B$2&lt;=AC$4,SUMIFS(Investors!$P:$P,Investors!$A:$A,$A338,Investors!$G:$G,$B338)-$B$2&gt;AB$4),SUMIFS(Investors!$Q:$Q,Investors!$A:$A,$A338,Investors!$G:$G,$B338),0)</f>
        <v>0</v>
      </c>
    </row>
    <row r="339" spans="1:29">
      <c r="A339" t="s">
        <v>599</v>
      </c>
      <c r="B339" t="s">
        <v>43</v>
      </c>
      <c r="C339" s="4">
        <f t="shared" si="6"/>
        <v>0</v>
      </c>
      <c r="E339" s="4">
        <f>IF(AND(SUMIFS(Investors!$P:$P,Investors!$A:$A,$A339,Investors!$G:$G,$B339)-$B$2&lt;=E$4,SUMIFS(Investors!$P:$P,Investors!$A:$A,$A339,Investors!$G:$G,$B339)-$B$2&gt;D$4),SUMIFS(Investors!$Q:$Q,Investors!$A:$A,$A339,Investors!$G:$G,$B339),0)</f>
        <v>0</v>
      </c>
      <c r="F339" s="4">
        <f>IF(AND(SUMIFS(Investors!$P:$P,Investors!$A:$A,$A339,Investors!$G:$G,$B339)-$B$2&lt;=F$4,SUMIFS(Investors!$P:$P,Investors!$A:$A,$A339,Investors!$G:$G,$B339)-$B$2&gt;E$4),SUMIFS(Investors!$Q:$Q,Investors!$A:$A,$A339,Investors!$G:$G,$B339),0)</f>
        <v>0</v>
      </c>
      <c r="G339" s="4">
        <f>IF(AND(SUMIFS(Investors!$P:$P,Investors!$A:$A,$A339,Investors!$G:$G,$B339)-$B$2&lt;=G$4,SUMIFS(Investors!$P:$P,Investors!$A:$A,$A339,Investors!$G:$G,$B339)-$B$2&gt;F$4),SUMIFS(Investors!$Q:$Q,Investors!$A:$A,$A339,Investors!$G:$G,$B339),0)</f>
        <v>0</v>
      </c>
      <c r="H339" s="4">
        <f>IF(AND(SUMIFS(Investors!$P:$P,Investors!$A:$A,$A339,Investors!$G:$G,$B339)-$B$2&lt;=H$4,SUMIFS(Investors!$P:$P,Investors!$A:$A,$A339,Investors!$G:$G,$B339)-$B$2&gt;G$4),SUMIFS(Investors!$Q:$Q,Investors!$A:$A,$A339,Investors!$G:$G,$B339),0)</f>
        <v>0</v>
      </c>
      <c r="I339" s="4">
        <f>IF(AND(SUMIFS(Investors!$P:$P,Investors!$A:$A,$A339,Investors!$G:$G,$B339)-$B$2&lt;=I$4,SUMIFS(Investors!$P:$P,Investors!$A:$A,$A339,Investors!$G:$G,$B339)-$B$2&gt;H$4),SUMIFS(Investors!$Q:$Q,Investors!$A:$A,$A339,Investors!$G:$G,$B339),0)</f>
        <v>0</v>
      </c>
      <c r="J339" s="4">
        <f>IF(AND(SUMIFS(Investors!$P:$P,Investors!$A:$A,$A339,Investors!$G:$G,$B339)-$B$2&lt;=J$4,SUMIFS(Investors!$P:$P,Investors!$A:$A,$A339,Investors!$G:$G,$B339)-$B$2&gt;I$4),SUMIFS(Investors!$Q:$Q,Investors!$A:$A,$A339,Investors!$G:$G,$B339),0)</f>
        <v>0</v>
      </c>
      <c r="K339" s="4">
        <f>IF(AND(SUMIFS(Investors!$P:$P,Investors!$A:$A,$A339,Investors!$G:$G,$B339)-$B$2&lt;=K$4,SUMIFS(Investors!$P:$P,Investors!$A:$A,$A339,Investors!$G:$G,$B339)-$B$2&gt;J$4),SUMIFS(Investors!$Q:$Q,Investors!$A:$A,$A339,Investors!$G:$G,$B339),0)</f>
        <v>0</v>
      </c>
      <c r="L339" s="4">
        <f>IF(AND(SUMIFS(Investors!$P:$P,Investors!$A:$A,$A339,Investors!$G:$G,$B339)-$B$2&lt;=L$4,SUMIFS(Investors!$P:$P,Investors!$A:$A,$A339,Investors!$G:$G,$B339)-$B$2&gt;K$4),SUMIFS(Investors!$Q:$Q,Investors!$A:$A,$A339,Investors!$G:$G,$B339),0)</f>
        <v>0</v>
      </c>
      <c r="M339" s="4">
        <f>IF(AND(SUMIFS(Investors!$P:$P,Investors!$A:$A,$A339,Investors!$G:$G,$B339)-$B$2&lt;=M$4,SUMIFS(Investors!$P:$P,Investors!$A:$A,$A339,Investors!$G:$G,$B339)-$B$2&gt;L$4),SUMIFS(Investors!$Q:$Q,Investors!$A:$A,$A339,Investors!$G:$G,$B339),0)</f>
        <v>0</v>
      </c>
      <c r="N339" s="4">
        <f>IF(AND(SUMIFS(Investors!$P:$P,Investors!$A:$A,$A339,Investors!$G:$G,$B339)-$B$2&lt;=N$4,SUMIFS(Investors!$P:$P,Investors!$A:$A,$A339,Investors!$G:$G,$B339)-$B$2&gt;M$4),SUMIFS(Investors!$Q:$Q,Investors!$A:$A,$A339,Investors!$G:$G,$B339),0)</f>
        <v>0</v>
      </c>
      <c r="O339" s="4">
        <f>IF(AND(SUMIFS(Investors!$P:$P,Investors!$A:$A,$A339,Investors!$G:$G,$B339)-$B$2&lt;=O$4,SUMIFS(Investors!$P:$P,Investors!$A:$A,$A339,Investors!$G:$G,$B339)-$B$2&gt;N$4),SUMIFS(Investors!$Q:$Q,Investors!$A:$A,$A339,Investors!$G:$G,$B339),0)</f>
        <v>0</v>
      </c>
      <c r="P339" s="4">
        <f>IF(AND(SUMIFS(Investors!$P:$P,Investors!$A:$A,$A339,Investors!$G:$G,$B339)-$B$2&lt;=P$4,SUMIFS(Investors!$P:$P,Investors!$A:$A,$A339,Investors!$G:$G,$B339)-$B$2&gt;O$4),SUMIFS(Investors!$Q:$Q,Investors!$A:$A,$A339,Investors!$G:$G,$B339),0)</f>
        <v>0</v>
      </c>
      <c r="Q339" s="4">
        <f>IF(AND(SUMIFS(Investors!$P:$P,Investors!$A:$A,$A339,Investors!$G:$G,$B339)-$B$2&lt;=Q$4,SUMIFS(Investors!$P:$P,Investors!$A:$A,$A339,Investors!$G:$G,$B339)-$B$2&gt;P$4),SUMIFS(Investors!$Q:$Q,Investors!$A:$A,$A339,Investors!$G:$G,$B339),0)</f>
        <v>0</v>
      </c>
      <c r="R339" s="4">
        <f>IF(AND(SUMIFS(Investors!$P:$P,Investors!$A:$A,$A339,Investors!$G:$G,$B339)-$B$2&lt;=R$4,SUMIFS(Investors!$P:$P,Investors!$A:$A,$A339,Investors!$G:$G,$B339)-$B$2&gt;Q$4),SUMIFS(Investors!$Q:$Q,Investors!$A:$A,$A339,Investors!$G:$G,$B339),0)</f>
        <v>0</v>
      </c>
      <c r="S339" s="4">
        <f>IF(AND(SUMIFS(Investors!$P:$P,Investors!$A:$A,$A339,Investors!$G:$G,$B339)-$B$2&lt;=S$4,SUMIFS(Investors!$P:$P,Investors!$A:$A,$A339,Investors!$G:$G,$B339)-$B$2&gt;R$4),SUMIFS(Investors!$Q:$Q,Investors!$A:$A,$A339,Investors!$G:$G,$B339),0)</f>
        <v>0</v>
      </c>
      <c r="T339" s="4">
        <f>IF(AND(SUMIFS(Investors!$P:$P,Investors!$A:$A,$A339,Investors!$G:$G,$B339)-$B$2&lt;=T$4,SUMIFS(Investors!$P:$P,Investors!$A:$A,$A339,Investors!$G:$G,$B339)-$B$2&gt;S$4),SUMIFS(Investors!$Q:$Q,Investors!$A:$A,$A339,Investors!$G:$G,$B339),0)</f>
        <v>0</v>
      </c>
      <c r="U339" s="4">
        <f>IF(AND(SUMIFS(Investors!$P:$P,Investors!$A:$A,$A339,Investors!$G:$G,$B339)-$B$2&lt;=U$4,SUMIFS(Investors!$P:$P,Investors!$A:$A,$A339,Investors!$G:$G,$B339)-$B$2&gt;T$4),SUMIFS(Investors!$Q:$Q,Investors!$A:$A,$A339,Investors!$G:$G,$B339),0)</f>
        <v>0</v>
      </c>
      <c r="V339" s="4">
        <f>IF(AND(SUMIFS(Investors!$P:$P,Investors!$A:$A,$A339,Investors!$G:$G,$B339)-$B$2&lt;=V$4,SUMIFS(Investors!$P:$P,Investors!$A:$A,$A339,Investors!$G:$G,$B339)-$B$2&gt;U$4),SUMIFS(Investors!$Q:$Q,Investors!$A:$A,$A339,Investors!$G:$G,$B339),0)</f>
        <v>0</v>
      </c>
      <c r="W339" s="4">
        <f>IF(AND(SUMIFS(Investors!$P:$P,Investors!$A:$A,$A339,Investors!$G:$G,$B339)-$B$2&lt;=W$4,SUMIFS(Investors!$P:$P,Investors!$A:$A,$A339,Investors!$G:$G,$B339)-$B$2&gt;V$4),SUMIFS(Investors!$Q:$Q,Investors!$A:$A,$A339,Investors!$G:$G,$B339),0)</f>
        <v>0</v>
      </c>
      <c r="X339" s="4">
        <f>IF(AND(SUMIFS(Investors!$P:$P,Investors!$A:$A,$A339,Investors!$G:$G,$B339)-$B$2&lt;=X$4,SUMIFS(Investors!$P:$P,Investors!$A:$A,$A339,Investors!$G:$G,$B339)-$B$2&gt;W$4),SUMIFS(Investors!$Q:$Q,Investors!$A:$A,$A339,Investors!$G:$G,$B339),0)</f>
        <v>0</v>
      </c>
      <c r="Y339" s="4">
        <f>IF(AND(SUMIFS(Investors!$P:$P,Investors!$A:$A,$A339,Investors!$G:$G,$B339)-$B$2&lt;=Y$4,SUMIFS(Investors!$P:$P,Investors!$A:$A,$A339,Investors!$G:$G,$B339)-$B$2&gt;X$4),SUMIFS(Investors!$Q:$Q,Investors!$A:$A,$A339,Investors!$G:$G,$B339),0)</f>
        <v>0</v>
      </c>
      <c r="Z339" s="4">
        <f>IF(AND(SUMIFS(Investors!$P:$P,Investors!$A:$A,$A339,Investors!$G:$G,$B339)-$B$2&lt;=Z$4,SUMIFS(Investors!$P:$P,Investors!$A:$A,$A339,Investors!$G:$G,$B339)-$B$2&gt;Y$4),SUMIFS(Investors!$Q:$Q,Investors!$A:$A,$A339,Investors!$G:$G,$B339),0)</f>
        <v>0</v>
      </c>
      <c r="AA339" s="4">
        <f>IF(AND(SUMIFS(Investors!$P:$P,Investors!$A:$A,$A339,Investors!$G:$G,$B339)-$B$2&lt;=AA$4,SUMIFS(Investors!$P:$P,Investors!$A:$A,$A339,Investors!$G:$G,$B339)-$B$2&gt;Z$4),SUMIFS(Investors!$Q:$Q,Investors!$A:$A,$A339,Investors!$G:$G,$B339),0)</f>
        <v>0</v>
      </c>
      <c r="AB339" s="4">
        <f>IF(AND(SUMIFS(Investors!$P:$P,Investors!$A:$A,$A339,Investors!$G:$G,$B339)-$B$2&lt;=AB$4,SUMIFS(Investors!$P:$P,Investors!$A:$A,$A339,Investors!$G:$G,$B339)-$B$2&gt;AA$4),SUMIFS(Investors!$Q:$Q,Investors!$A:$A,$A339,Investors!$G:$G,$B339),0)</f>
        <v>0</v>
      </c>
      <c r="AC339" s="4">
        <f>IF(AND(SUMIFS(Investors!$P:$P,Investors!$A:$A,$A339,Investors!$G:$G,$B339)-$B$2&lt;=AC$4,SUMIFS(Investors!$P:$P,Investors!$A:$A,$A339,Investors!$G:$G,$B339)-$B$2&gt;AB$4),SUMIFS(Investors!$Q:$Q,Investors!$A:$A,$A339,Investors!$G:$G,$B339),0)</f>
        <v>0</v>
      </c>
    </row>
    <row r="340" spans="1:29">
      <c r="A340" t="s">
        <v>599</v>
      </c>
      <c r="B340" t="s">
        <v>107</v>
      </c>
      <c r="C340" s="4">
        <f t="shared" si="6"/>
        <v>0</v>
      </c>
      <c r="E340" s="4">
        <f>IF(AND(SUMIFS(Investors!$P:$P,Investors!$A:$A,$A340,Investors!$G:$G,$B340)-$B$2&lt;=E$4,SUMIFS(Investors!$P:$P,Investors!$A:$A,$A340,Investors!$G:$G,$B340)-$B$2&gt;D$4),SUMIFS(Investors!$Q:$Q,Investors!$A:$A,$A340,Investors!$G:$G,$B340),0)</f>
        <v>0</v>
      </c>
      <c r="F340" s="4">
        <f>IF(AND(SUMIFS(Investors!$P:$P,Investors!$A:$A,$A340,Investors!$G:$G,$B340)-$B$2&lt;=F$4,SUMIFS(Investors!$P:$P,Investors!$A:$A,$A340,Investors!$G:$G,$B340)-$B$2&gt;E$4),SUMIFS(Investors!$Q:$Q,Investors!$A:$A,$A340,Investors!$G:$G,$B340),0)</f>
        <v>0</v>
      </c>
      <c r="G340" s="4">
        <f>IF(AND(SUMIFS(Investors!$P:$P,Investors!$A:$A,$A340,Investors!$G:$G,$B340)-$B$2&lt;=G$4,SUMIFS(Investors!$P:$P,Investors!$A:$A,$A340,Investors!$G:$G,$B340)-$B$2&gt;F$4),SUMIFS(Investors!$Q:$Q,Investors!$A:$A,$A340,Investors!$G:$G,$B340),0)</f>
        <v>0</v>
      </c>
      <c r="H340" s="4">
        <f>IF(AND(SUMIFS(Investors!$P:$P,Investors!$A:$A,$A340,Investors!$G:$G,$B340)-$B$2&lt;=H$4,SUMIFS(Investors!$P:$P,Investors!$A:$A,$A340,Investors!$G:$G,$B340)-$B$2&gt;G$4),SUMIFS(Investors!$Q:$Q,Investors!$A:$A,$A340,Investors!$G:$G,$B340),0)</f>
        <v>0</v>
      </c>
      <c r="I340" s="4">
        <f>IF(AND(SUMIFS(Investors!$P:$P,Investors!$A:$A,$A340,Investors!$G:$G,$B340)-$B$2&lt;=I$4,SUMIFS(Investors!$P:$P,Investors!$A:$A,$A340,Investors!$G:$G,$B340)-$B$2&gt;H$4),SUMIFS(Investors!$Q:$Q,Investors!$A:$A,$A340,Investors!$G:$G,$B340),0)</f>
        <v>0</v>
      </c>
      <c r="J340" s="4">
        <f>IF(AND(SUMIFS(Investors!$P:$P,Investors!$A:$A,$A340,Investors!$G:$G,$B340)-$B$2&lt;=J$4,SUMIFS(Investors!$P:$P,Investors!$A:$A,$A340,Investors!$G:$G,$B340)-$B$2&gt;I$4),SUMIFS(Investors!$Q:$Q,Investors!$A:$A,$A340,Investors!$G:$G,$B340),0)</f>
        <v>0</v>
      </c>
      <c r="K340" s="4">
        <f>IF(AND(SUMIFS(Investors!$P:$P,Investors!$A:$A,$A340,Investors!$G:$G,$B340)-$B$2&lt;=K$4,SUMIFS(Investors!$P:$P,Investors!$A:$A,$A340,Investors!$G:$G,$B340)-$B$2&gt;J$4),SUMIFS(Investors!$Q:$Q,Investors!$A:$A,$A340,Investors!$G:$G,$B340),0)</f>
        <v>0</v>
      </c>
      <c r="L340" s="4">
        <f>IF(AND(SUMIFS(Investors!$P:$P,Investors!$A:$A,$A340,Investors!$G:$G,$B340)-$B$2&lt;=L$4,SUMIFS(Investors!$P:$P,Investors!$A:$A,$A340,Investors!$G:$G,$B340)-$B$2&gt;K$4),SUMIFS(Investors!$Q:$Q,Investors!$A:$A,$A340,Investors!$G:$G,$B340),0)</f>
        <v>0</v>
      </c>
      <c r="M340" s="4">
        <f>IF(AND(SUMIFS(Investors!$P:$P,Investors!$A:$A,$A340,Investors!$G:$G,$B340)-$B$2&lt;=M$4,SUMIFS(Investors!$P:$P,Investors!$A:$A,$A340,Investors!$G:$G,$B340)-$B$2&gt;L$4),SUMIFS(Investors!$Q:$Q,Investors!$A:$A,$A340,Investors!$G:$G,$B340),0)</f>
        <v>0</v>
      </c>
      <c r="N340" s="4">
        <f>IF(AND(SUMIFS(Investors!$P:$P,Investors!$A:$A,$A340,Investors!$G:$G,$B340)-$B$2&lt;=N$4,SUMIFS(Investors!$P:$P,Investors!$A:$A,$A340,Investors!$G:$G,$B340)-$B$2&gt;M$4),SUMIFS(Investors!$Q:$Q,Investors!$A:$A,$A340,Investors!$G:$G,$B340),0)</f>
        <v>0</v>
      </c>
      <c r="O340" s="4">
        <f>IF(AND(SUMIFS(Investors!$P:$P,Investors!$A:$A,$A340,Investors!$G:$G,$B340)-$B$2&lt;=O$4,SUMIFS(Investors!$P:$P,Investors!$A:$A,$A340,Investors!$G:$G,$B340)-$B$2&gt;N$4),SUMIFS(Investors!$Q:$Q,Investors!$A:$A,$A340,Investors!$G:$G,$B340),0)</f>
        <v>0</v>
      </c>
      <c r="P340" s="4">
        <f>IF(AND(SUMIFS(Investors!$P:$P,Investors!$A:$A,$A340,Investors!$G:$G,$B340)-$B$2&lt;=P$4,SUMIFS(Investors!$P:$P,Investors!$A:$A,$A340,Investors!$G:$G,$B340)-$B$2&gt;O$4),SUMIFS(Investors!$Q:$Q,Investors!$A:$A,$A340,Investors!$G:$G,$B340),0)</f>
        <v>0</v>
      </c>
      <c r="Q340" s="4">
        <f>IF(AND(SUMIFS(Investors!$P:$P,Investors!$A:$A,$A340,Investors!$G:$G,$B340)-$B$2&lt;=Q$4,SUMIFS(Investors!$P:$P,Investors!$A:$A,$A340,Investors!$G:$G,$B340)-$B$2&gt;P$4),SUMIFS(Investors!$Q:$Q,Investors!$A:$A,$A340,Investors!$G:$G,$B340),0)</f>
        <v>0</v>
      </c>
      <c r="R340" s="4">
        <f>IF(AND(SUMIFS(Investors!$P:$P,Investors!$A:$A,$A340,Investors!$G:$G,$B340)-$B$2&lt;=R$4,SUMIFS(Investors!$P:$P,Investors!$A:$A,$A340,Investors!$G:$G,$B340)-$B$2&gt;Q$4),SUMIFS(Investors!$Q:$Q,Investors!$A:$A,$A340,Investors!$G:$G,$B340),0)</f>
        <v>0</v>
      </c>
      <c r="S340" s="4">
        <f>IF(AND(SUMIFS(Investors!$P:$P,Investors!$A:$A,$A340,Investors!$G:$G,$B340)-$B$2&lt;=S$4,SUMIFS(Investors!$P:$P,Investors!$A:$A,$A340,Investors!$G:$G,$B340)-$B$2&gt;R$4),SUMIFS(Investors!$Q:$Q,Investors!$A:$A,$A340,Investors!$G:$G,$B340),0)</f>
        <v>0</v>
      </c>
      <c r="T340" s="4">
        <f>IF(AND(SUMIFS(Investors!$P:$P,Investors!$A:$A,$A340,Investors!$G:$G,$B340)-$B$2&lt;=T$4,SUMIFS(Investors!$P:$P,Investors!$A:$A,$A340,Investors!$G:$G,$B340)-$B$2&gt;S$4),SUMIFS(Investors!$Q:$Q,Investors!$A:$A,$A340,Investors!$G:$G,$B340),0)</f>
        <v>0</v>
      </c>
      <c r="U340" s="4">
        <f>IF(AND(SUMIFS(Investors!$P:$P,Investors!$A:$A,$A340,Investors!$G:$G,$B340)-$B$2&lt;=U$4,SUMIFS(Investors!$P:$P,Investors!$A:$A,$A340,Investors!$G:$G,$B340)-$B$2&gt;T$4),SUMIFS(Investors!$Q:$Q,Investors!$A:$A,$A340,Investors!$G:$G,$B340),0)</f>
        <v>0</v>
      </c>
      <c r="V340" s="4">
        <f>IF(AND(SUMIFS(Investors!$P:$P,Investors!$A:$A,$A340,Investors!$G:$G,$B340)-$B$2&lt;=V$4,SUMIFS(Investors!$P:$P,Investors!$A:$A,$A340,Investors!$G:$G,$B340)-$B$2&gt;U$4),SUMIFS(Investors!$Q:$Q,Investors!$A:$A,$A340,Investors!$G:$G,$B340),0)</f>
        <v>0</v>
      </c>
      <c r="W340" s="4">
        <f>IF(AND(SUMIFS(Investors!$P:$P,Investors!$A:$A,$A340,Investors!$G:$G,$B340)-$B$2&lt;=W$4,SUMIFS(Investors!$P:$P,Investors!$A:$A,$A340,Investors!$G:$G,$B340)-$B$2&gt;V$4),SUMIFS(Investors!$Q:$Q,Investors!$A:$A,$A340,Investors!$G:$G,$B340),0)</f>
        <v>0</v>
      </c>
      <c r="X340" s="4">
        <f>IF(AND(SUMIFS(Investors!$P:$P,Investors!$A:$A,$A340,Investors!$G:$G,$B340)-$B$2&lt;=X$4,SUMIFS(Investors!$P:$P,Investors!$A:$A,$A340,Investors!$G:$G,$B340)-$B$2&gt;W$4),SUMIFS(Investors!$Q:$Q,Investors!$A:$A,$A340,Investors!$G:$G,$B340),0)</f>
        <v>0</v>
      </c>
      <c r="Y340" s="4">
        <f>IF(AND(SUMIFS(Investors!$P:$P,Investors!$A:$A,$A340,Investors!$G:$G,$B340)-$B$2&lt;=Y$4,SUMIFS(Investors!$P:$P,Investors!$A:$A,$A340,Investors!$G:$G,$B340)-$B$2&gt;X$4),SUMIFS(Investors!$Q:$Q,Investors!$A:$A,$A340,Investors!$G:$G,$B340),0)</f>
        <v>0</v>
      </c>
      <c r="Z340" s="4">
        <f>IF(AND(SUMIFS(Investors!$P:$P,Investors!$A:$A,$A340,Investors!$G:$G,$B340)-$B$2&lt;=Z$4,SUMIFS(Investors!$P:$P,Investors!$A:$A,$A340,Investors!$G:$G,$B340)-$B$2&gt;Y$4),SUMIFS(Investors!$Q:$Q,Investors!$A:$A,$A340,Investors!$G:$G,$B340),0)</f>
        <v>0</v>
      </c>
      <c r="AA340" s="4">
        <f>IF(AND(SUMIFS(Investors!$P:$P,Investors!$A:$A,$A340,Investors!$G:$G,$B340)-$B$2&lt;=AA$4,SUMIFS(Investors!$P:$P,Investors!$A:$A,$A340,Investors!$G:$G,$B340)-$B$2&gt;Z$4),SUMIFS(Investors!$Q:$Q,Investors!$A:$A,$A340,Investors!$G:$G,$B340),0)</f>
        <v>0</v>
      </c>
      <c r="AB340" s="4">
        <f>IF(AND(SUMIFS(Investors!$P:$P,Investors!$A:$A,$A340,Investors!$G:$G,$B340)-$B$2&lt;=AB$4,SUMIFS(Investors!$P:$P,Investors!$A:$A,$A340,Investors!$G:$G,$B340)-$B$2&gt;AA$4),SUMIFS(Investors!$Q:$Q,Investors!$A:$A,$A340,Investors!$G:$G,$B340),0)</f>
        <v>0</v>
      </c>
      <c r="AC340" s="4">
        <f>IF(AND(SUMIFS(Investors!$P:$P,Investors!$A:$A,$A340,Investors!$G:$G,$B340)-$B$2&lt;=AC$4,SUMIFS(Investors!$P:$P,Investors!$A:$A,$A340,Investors!$G:$G,$B340)-$B$2&gt;AB$4),SUMIFS(Investors!$Q:$Q,Investors!$A:$A,$A340,Investors!$G:$G,$B340),0)</f>
        <v>0</v>
      </c>
    </row>
    <row r="341" spans="1:29">
      <c r="A341" t="s">
        <v>601</v>
      </c>
      <c r="B341" t="s">
        <v>101</v>
      </c>
      <c r="C341" s="4">
        <f t="shared" si="6"/>
        <v>0</v>
      </c>
      <c r="E341" s="4">
        <f>IF(AND(SUMIFS(Investors!$P:$P,Investors!$A:$A,$A341,Investors!$G:$G,$B341)-$B$2&lt;=E$4,SUMIFS(Investors!$P:$P,Investors!$A:$A,$A341,Investors!$G:$G,$B341)-$B$2&gt;D$4),SUMIFS(Investors!$Q:$Q,Investors!$A:$A,$A341,Investors!$G:$G,$B341),0)</f>
        <v>0</v>
      </c>
      <c r="F341" s="4">
        <f>IF(AND(SUMIFS(Investors!$P:$P,Investors!$A:$A,$A341,Investors!$G:$G,$B341)-$B$2&lt;=F$4,SUMIFS(Investors!$P:$P,Investors!$A:$A,$A341,Investors!$G:$G,$B341)-$B$2&gt;E$4),SUMIFS(Investors!$Q:$Q,Investors!$A:$A,$A341,Investors!$G:$G,$B341),0)</f>
        <v>0</v>
      </c>
      <c r="G341" s="4">
        <f>IF(AND(SUMIFS(Investors!$P:$P,Investors!$A:$A,$A341,Investors!$G:$G,$B341)-$B$2&lt;=G$4,SUMIFS(Investors!$P:$P,Investors!$A:$A,$A341,Investors!$G:$G,$B341)-$B$2&gt;F$4),SUMIFS(Investors!$Q:$Q,Investors!$A:$A,$A341,Investors!$G:$G,$B341),0)</f>
        <v>0</v>
      </c>
      <c r="H341" s="4">
        <f>IF(AND(SUMIFS(Investors!$P:$P,Investors!$A:$A,$A341,Investors!$G:$G,$B341)-$B$2&lt;=H$4,SUMIFS(Investors!$P:$P,Investors!$A:$A,$A341,Investors!$G:$G,$B341)-$B$2&gt;G$4),SUMIFS(Investors!$Q:$Q,Investors!$A:$A,$A341,Investors!$G:$G,$B341),0)</f>
        <v>0</v>
      </c>
      <c r="I341" s="4">
        <f>IF(AND(SUMIFS(Investors!$P:$P,Investors!$A:$A,$A341,Investors!$G:$G,$B341)-$B$2&lt;=I$4,SUMIFS(Investors!$P:$P,Investors!$A:$A,$A341,Investors!$G:$G,$B341)-$B$2&gt;H$4),SUMIFS(Investors!$Q:$Q,Investors!$A:$A,$A341,Investors!$G:$G,$B341),0)</f>
        <v>0</v>
      </c>
      <c r="J341" s="4">
        <f>IF(AND(SUMIFS(Investors!$P:$P,Investors!$A:$A,$A341,Investors!$G:$G,$B341)-$B$2&lt;=J$4,SUMIFS(Investors!$P:$P,Investors!$A:$A,$A341,Investors!$G:$G,$B341)-$B$2&gt;I$4),SUMIFS(Investors!$Q:$Q,Investors!$A:$A,$A341,Investors!$G:$G,$B341),0)</f>
        <v>0</v>
      </c>
      <c r="K341" s="4">
        <f>IF(AND(SUMIFS(Investors!$P:$P,Investors!$A:$A,$A341,Investors!$G:$G,$B341)-$B$2&lt;=K$4,SUMIFS(Investors!$P:$P,Investors!$A:$A,$A341,Investors!$G:$G,$B341)-$B$2&gt;J$4),SUMIFS(Investors!$Q:$Q,Investors!$A:$A,$A341,Investors!$G:$G,$B341),0)</f>
        <v>0</v>
      </c>
      <c r="L341" s="4">
        <f>IF(AND(SUMIFS(Investors!$P:$P,Investors!$A:$A,$A341,Investors!$G:$G,$B341)-$B$2&lt;=L$4,SUMIFS(Investors!$P:$P,Investors!$A:$A,$A341,Investors!$G:$G,$B341)-$B$2&gt;K$4),SUMIFS(Investors!$Q:$Q,Investors!$A:$A,$A341,Investors!$G:$G,$B341),0)</f>
        <v>0</v>
      </c>
      <c r="M341" s="4">
        <f>IF(AND(SUMIFS(Investors!$P:$P,Investors!$A:$A,$A341,Investors!$G:$G,$B341)-$B$2&lt;=M$4,SUMIFS(Investors!$P:$P,Investors!$A:$A,$A341,Investors!$G:$G,$B341)-$B$2&gt;L$4),SUMIFS(Investors!$Q:$Q,Investors!$A:$A,$A341,Investors!$G:$G,$B341),0)</f>
        <v>0</v>
      </c>
      <c r="N341" s="4">
        <f>IF(AND(SUMIFS(Investors!$P:$P,Investors!$A:$A,$A341,Investors!$G:$G,$B341)-$B$2&lt;=N$4,SUMIFS(Investors!$P:$P,Investors!$A:$A,$A341,Investors!$G:$G,$B341)-$B$2&gt;M$4),SUMIFS(Investors!$Q:$Q,Investors!$A:$A,$A341,Investors!$G:$G,$B341),0)</f>
        <v>0</v>
      </c>
      <c r="O341" s="4">
        <f>IF(AND(SUMIFS(Investors!$P:$P,Investors!$A:$A,$A341,Investors!$G:$G,$B341)-$B$2&lt;=O$4,SUMIFS(Investors!$P:$P,Investors!$A:$A,$A341,Investors!$G:$G,$B341)-$B$2&gt;N$4),SUMIFS(Investors!$Q:$Q,Investors!$A:$A,$A341,Investors!$G:$G,$B341),0)</f>
        <v>0</v>
      </c>
      <c r="P341" s="4">
        <f>IF(AND(SUMIFS(Investors!$P:$P,Investors!$A:$A,$A341,Investors!$G:$G,$B341)-$B$2&lt;=P$4,SUMIFS(Investors!$P:$P,Investors!$A:$A,$A341,Investors!$G:$G,$B341)-$B$2&gt;O$4),SUMIFS(Investors!$Q:$Q,Investors!$A:$A,$A341,Investors!$G:$G,$B341),0)</f>
        <v>0</v>
      </c>
      <c r="Q341" s="4">
        <f>IF(AND(SUMIFS(Investors!$P:$P,Investors!$A:$A,$A341,Investors!$G:$G,$B341)-$B$2&lt;=Q$4,SUMIFS(Investors!$P:$P,Investors!$A:$A,$A341,Investors!$G:$G,$B341)-$B$2&gt;P$4),SUMIFS(Investors!$Q:$Q,Investors!$A:$A,$A341,Investors!$G:$G,$B341),0)</f>
        <v>0</v>
      </c>
      <c r="R341" s="4">
        <f>IF(AND(SUMIFS(Investors!$P:$P,Investors!$A:$A,$A341,Investors!$G:$G,$B341)-$B$2&lt;=R$4,SUMIFS(Investors!$P:$P,Investors!$A:$A,$A341,Investors!$G:$G,$B341)-$B$2&gt;Q$4),SUMIFS(Investors!$Q:$Q,Investors!$A:$A,$A341,Investors!$G:$G,$B341),0)</f>
        <v>0</v>
      </c>
      <c r="S341" s="4">
        <f>IF(AND(SUMIFS(Investors!$P:$P,Investors!$A:$A,$A341,Investors!$G:$G,$B341)-$B$2&lt;=S$4,SUMIFS(Investors!$P:$P,Investors!$A:$A,$A341,Investors!$G:$G,$B341)-$B$2&gt;R$4),SUMIFS(Investors!$Q:$Q,Investors!$A:$A,$A341,Investors!$G:$G,$B341),0)</f>
        <v>0</v>
      </c>
      <c r="T341" s="4">
        <f>IF(AND(SUMIFS(Investors!$P:$P,Investors!$A:$A,$A341,Investors!$G:$G,$B341)-$B$2&lt;=T$4,SUMIFS(Investors!$P:$P,Investors!$A:$A,$A341,Investors!$G:$G,$B341)-$B$2&gt;S$4),SUMIFS(Investors!$Q:$Q,Investors!$A:$A,$A341,Investors!$G:$G,$B341),0)</f>
        <v>0</v>
      </c>
      <c r="U341" s="4">
        <f>IF(AND(SUMIFS(Investors!$P:$P,Investors!$A:$A,$A341,Investors!$G:$G,$B341)-$B$2&lt;=U$4,SUMIFS(Investors!$P:$P,Investors!$A:$A,$A341,Investors!$G:$G,$B341)-$B$2&gt;T$4),SUMIFS(Investors!$Q:$Q,Investors!$A:$A,$A341,Investors!$G:$G,$B341),0)</f>
        <v>0</v>
      </c>
      <c r="V341" s="4">
        <f>IF(AND(SUMIFS(Investors!$P:$P,Investors!$A:$A,$A341,Investors!$G:$G,$B341)-$B$2&lt;=V$4,SUMIFS(Investors!$P:$P,Investors!$A:$A,$A341,Investors!$G:$G,$B341)-$B$2&gt;U$4),SUMIFS(Investors!$Q:$Q,Investors!$A:$A,$A341,Investors!$G:$G,$B341),0)</f>
        <v>0</v>
      </c>
      <c r="W341" s="4">
        <f>IF(AND(SUMIFS(Investors!$P:$P,Investors!$A:$A,$A341,Investors!$G:$G,$B341)-$B$2&lt;=W$4,SUMIFS(Investors!$P:$P,Investors!$A:$A,$A341,Investors!$G:$G,$B341)-$B$2&gt;V$4),SUMIFS(Investors!$Q:$Q,Investors!$A:$A,$A341,Investors!$G:$G,$B341),0)</f>
        <v>0</v>
      </c>
      <c r="X341" s="4">
        <f>IF(AND(SUMIFS(Investors!$P:$P,Investors!$A:$A,$A341,Investors!$G:$G,$B341)-$B$2&lt;=X$4,SUMIFS(Investors!$P:$P,Investors!$A:$A,$A341,Investors!$G:$G,$B341)-$B$2&gt;W$4),SUMIFS(Investors!$Q:$Q,Investors!$A:$A,$A341,Investors!$G:$G,$B341),0)</f>
        <v>0</v>
      </c>
      <c r="Y341" s="4">
        <f>IF(AND(SUMIFS(Investors!$P:$P,Investors!$A:$A,$A341,Investors!$G:$G,$B341)-$B$2&lt;=Y$4,SUMIFS(Investors!$P:$P,Investors!$A:$A,$A341,Investors!$G:$G,$B341)-$B$2&gt;X$4),SUMIFS(Investors!$Q:$Q,Investors!$A:$A,$A341,Investors!$G:$G,$B341),0)</f>
        <v>0</v>
      </c>
      <c r="Z341" s="4">
        <f>IF(AND(SUMIFS(Investors!$P:$P,Investors!$A:$A,$A341,Investors!$G:$G,$B341)-$B$2&lt;=Z$4,SUMIFS(Investors!$P:$P,Investors!$A:$A,$A341,Investors!$G:$G,$B341)-$B$2&gt;Y$4),SUMIFS(Investors!$Q:$Q,Investors!$A:$A,$A341,Investors!$G:$G,$B341),0)</f>
        <v>0</v>
      </c>
      <c r="AA341" s="4">
        <f>IF(AND(SUMIFS(Investors!$P:$P,Investors!$A:$A,$A341,Investors!$G:$G,$B341)-$B$2&lt;=AA$4,SUMIFS(Investors!$P:$P,Investors!$A:$A,$A341,Investors!$G:$G,$B341)-$B$2&gt;Z$4),SUMIFS(Investors!$Q:$Q,Investors!$A:$A,$A341,Investors!$G:$G,$B341),0)</f>
        <v>0</v>
      </c>
      <c r="AB341" s="4">
        <f>IF(AND(SUMIFS(Investors!$P:$P,Investors!$A:$A,$A341,Investors!$G:$G,$B341)-$B$2&lt;=AB$4,SUMIFS(Investors!$P:$P,Investors!$A:$A,$A341,Investors!$G:$G,$B341)-$B$2&gt;AA$4),SUMIFS(Investors!$Q:$Q,Investors!$A:$A,$A341,Investors!$G:$G,$B341),0)</f>
        <v>0</v>
      </c>
      <c r="AC341" s="4">
        <f>IF(AND(SUMIFS(Investors!$P:$P,Investors!$A:$A,$A341,Investors!$G:$G,$B341)-$B$2&lt;=AC$4,SUMIFS(Investors!$P:$P,Investors!$A:$A,$A341,Investors!$G:$G,$B341)-$B$2&gt;AB$4),SUMIFS(Investors!$Q:$Q,Investors!$A:$A,$A341,Investors!$G:$G,$B341),0)</f>
        <v>0</v>
      </c>
    </row>
    <row r="342" spans="1:29">
      <c r="A342" t="s">
        <v>604</v>
      </c>
      <c r="B342" t="s">
        <v>102</v>
      </c>
      <c r="C342" s="4">
        <f t="shared" si="6"/>
        <v>0</v>
      </c>
      <c r="E342" s="4">
        <f>IF(AND(SUMIFS(Investors!$P:$P,Investors!$A:$A,$A342,Investors!$G:$G,$B342)-$B$2&lt;=E$4,SUMIFS(Investors!$P:$P,Investors!$A:$A,$A342,Investors!$G:$G,$B342)-$B$2&gt;D$4),SUMIFS(Investors!$Q:$Q,Investors!$A:$A,$A342,Investors!$G:$G,$B342),0)</f>
        <v>0</v>
      </c>
      <c r="F342" s="4">
        <f>IF(AND(SUMIFS(Investors!$P:$P,Investors!$A:$A,$A342,Investors!$G:$G,$B342)-$B$2&lt;=F$4,SUMIFS(Investors!$P:$P,Investors!$A:$A,$A342,Investors!$G:$G,$B342)-$B$2&gt;E$4),SUMIFS(Investors!$Q:$Q,Investors!$A:$A,$A342,Investors!$G:$G,$B342),0)</f>
        <v>0</v>
      </c>
      <c r="G342" s="4">
        <f>IF(AND(SUMIFS(Investors!$P:$P,Investors!$A:$A,$A342,Investors!$G:$G,$B342)-$B$2&lt;=G$4,SUMIFS(Investors!$P:$P,Investors!$A:$A,$A342,Investors!$G:$G,$B342)-$B$2&gt;F$4),SUMIFS(Investors!$Q:$Q,Investors!$A:$A,$A342,Investors!$G:$G,$B342),0)</f>
        <v>0</v>
      </c>
      <c r="H342" s="4">
        <f>IF(AND(SUMIFS(Investors!$P:$P,Investors!$A:$A,$A342,Investors!$G:$G,$B342)-$B$2&lt;=H$4,SUMIFS(Investors!$P:$P,Investors!$A:$A,$A342,Investors!$G:$G,$B342)-$B$2&gt;G$4),SUMIFS(Investors!$Q:$Q,Investors!$A:$A,$A342,Investors!$G:$G,$B342),0)</f>
        <v>0</v>
      </c>
      <c r="I342" s="4">
        <f>IF(AND(SUMIFS(Investors!$P:$P,Investors!$A:$A,$A342,Investors!$G:$G,$B342)-$B$2&lt;=I$4,SUMIFS(Investors!$P:$P,Investors!$A:$A,$A342,Investors!$G:$G,$B342)-$B$2&gt;H$4),SUMIFS(Investors!$Q:$Q,Investors!$A:$A,$A342,Investors!$G:$G,$B342),0)</f>
        <v>0</v>
      </c>
      <c r="J342" s="4">
        <f>IF(AND(SUMIFS(Investors!$P:$P,Investors!$A:$A,$A342,Investors!$G:$G,$B342)-$B$2&lt;=J$4,SUMIFS(Investors!$P:$P,Investors!$A:$A,$A342,Investors!$G:$G,$B342)-$B$2&gt;I$4),SUMIFS(Investors!$Q:$Q,Investors!$A:$A,$A342,Investors!$G:$G,$B342),0)</f>
        <v>0</v>
      </c>
      <c r="K342" s="4">
        <f>IF(AND(SUMIFS(Investors!$P:$P,Investors!$A:$A,$A342,Investors!$G:$G,$B342)-$B$2&lt;=K$4,SUMIFS(Investors!$P:$P,Investors!$A:$A,$A342,Investors!$G:$G,$B342)-$B$2&gt;J$4),SUMIFS(Investors!$Q:$Q,Investors!$A:$A,$A342,Investors!$G:$G,$B342),0)</f>
        <v>0</v>
      </c>
      <c r="L342" s="4">
        <f>IF(AND(SUMIFS(Investors!$P:$P,Investors!$A:$A,$A342,Investors!$G:$G,$B342)-$B$2&lt;=L$4,SUMIFS(Investors!$P:$P,Investors!$A:$A,$A342,Investors!$G:$G,$B342)-$B$2&gt;K$4),SUMIFS(Investors!$Q:$Q,Investors!$A:$A,$A342,Investors!$G:$G,$B342),0)</f>
        <v>0</v>
      </c>
      <c r="M342" s="4">
        <f>IF(AND(SUMIFS(Investors!$P:$P,Investors!$A:$A,$A342,Investors!$G:$G,$B342)-$B$2&lt;=M$4,SUMIFS(Investors!$P:$P,Investors!$A:$A,$A342,Investors!$G:$G,$B342)-$B$2&gt;L$4),SUMIFS(Investors!$Q:$Q,Investors!$A:$A,$A342,Investors!$G:$G,$B342),0)</f>
        <v>0</v>
      </c>
      <c r="N342" s="4">
        <f>IF(AND(SUMIFS(Investors!$P:$P,Investors!$A:$A,$A342,Investors!$G:$G,$B342)-$B$2&lt;=N$4,SUMIFS(Investors!$P:$P,Investors!$A:$A,$A342,Investors!$G:$G,$B342)-$B$2&gt;M$4),SUMIFS(Investors!$Q:$Q,Investors!$A:$A,$A342,Investors!$G:$G,$B342),0)</f>
        <v>0</v>
      </c>
      <c r="O342" s="4">
        <f>IF(AND(SUMIFS(Investors!$P:$P,Investors!$A:$A,$A342,Investors!$G:$G,$B342)-$B$2&lt;=O$4,SUMIFS(Investors!$P:$P,Investors!$A:$A,$A342,Investors!$G:$G,$B342)-$B$2&gt;N$4),SUMIFS(Investors!$Q:$Q,Investors!$A:$A,$A342,Investors!$G:$G,$B342),0)</f>
        <v>0</v>
      </c>
      <c r="P342" s="4">
        <f>IF(AND(SUMIFS(Investors!$P:$P,Investors!$A:$A,$A342,Investors!$G:$G,$B342)-$B$2&lt;=P$4,SUMIFS(Investors!$P:$P,Investors!$A:$A,$A342,Investors!$G:$G,$B342)-$B$2&gt;O$4),SUMIFS(Investors!$Q:$Q,Investors!$A:$A,$A342,Investors!$G:$G,$B342),0)</f>
        <v>0</v>
      </c>
      <c r="Q342" s="4">
        <f>IF(AND(SUMIFS(Investors!$P:$P,Investors!$A:$A,$A342,Investors!$G:$G,$B342)-$B$2&lt;=Q$4,SUMIFS(Investors!$P:$P,Investors!$A:$A,$A342,Investors!$G:$G,$B342)-$B$2&gt;P$4),SUMIFS(Investors!$Q:$Q,Investors!$A:$A,$A342,Investors!$G:$G,$B342),0)</f>
        <v>0</v>
      </c>
      <c r="R342" s="4">
        <f>IF(AND(SUMIFS(Investors!$P:$P,Investors!$A:$A,$A342,Investors!$G:$G,$B342)-$B$2&lt;=R$4,SUMIFS(Investors!$P:$P,Investors!$A:$A,$A342,Investors!$G:$G,$B342)-$B$2&gt;Q$4),SUMIFS(Investors!$Q:$Q,Investors!$A:$A,$A342,Investors!$G:$G,$B342),0)</f>
        <v>0</v>
      </c>
      <c r="S342" s="4">
        <f>IF(AND(SUMIFS(Investors!$P:$P,Investors!$A:$A,$A342,Investors!$G:$G,$B342)-$B$2&lt;=S$4,SUMIFS(Investors!$P:$P,Investors!$A:$A,$A342,Investors!$G:$G,$B342)-$B$2&gt;R$4),SUMIFS(Investors!$Q:$Q,Investors!$A:$A,$A342,Investors!$G:$G,$B342),0)</f>
        <v>0</v>
      </c>
      <c r="T342" s="4">
        <f>IF(AND(SUMIFS(Investors!$P:$P,Investors!$A:$A,$A342,Investors!$G:$G,$B342)-$B$2&lt;=T$4,SUMIFS(Investors!$P:$P,Investors!$A:$A,$A342,Investors!$G:$G,$B342)-$B$2&gt;S$4),SUMIFS(Investors!$Q:$Q,Investors!$A:$A,$A342,Investors!$G:$G,$B342),0)</f>
        <v>0</v>
      </c>
      <c r="U342" s="4">
        <f>IF(AND(SUMIFS(Investors!$P:$P,Investors!$A:$A,$A342,Investors!$G:$G,$B342)-$B$2&lt;=U$4,SUMIFS(Investors!$P:$P,Investors!$A:$A,$A342,Investors!$G:$G,$B342)-$B$2&gt;T$4),SUMIFS(Investors!$Q:$Q,Investors!$A:$A,$A342,Investors!$G:$G,$B342),0)</f>
        <v>0</v>
      </c>
      <c r="V342" s="4">
        <f>IF(AND(SUMIFS(Investors!$P:$P,Investors!$A:$A,$A342,Investors!$G:$G,$B342)-$B$2&lt;=V$4,SUMIFS(Investors!$P:$P,Investors!$A:$A,$A342,Investors!$G:$G,$B342)-$B$2&gt;U$4),SUMIFS(Investors!$Q:$Q,Investors!$A:$A,$A342,Investors!$G:$G,$B342),0)</f>
        <v>0</v>
      </c>
      <c r="W342" s="4">
        <f>IF(AND(SUMIFS(Investors!$P:$P,Investors!$A:$A,$A342,Investors!$G:$G,$B342)-$B$2&lt;=W$4,SUMIFS(Investors!$P:$P,Investors!$A:$A,$A342,Investors!$G:$G,$B342)-$B$2&gt;V$4),SUMIFS(Investors!$Q:$Q,Investors!$A:$A,$A342,Investors!$G:$G,$B342),0)</f>
        <v>0</v>
      </c>
      <c r="X342" s="4">
        <f>IF(AND(SUMIFS(Investors!$P:$P,Investors!$A:$A,$A342,Investors!$G:$G,$B342)-$B$2&lt;=X$4,SUMIFS(Investors!$P:$P,Investors!$A:$A,$A342,Investors!$G:$G,$B342)-$B$2&gt;W$4),SUMIFS(Investors!$Q:$Q,Investors!$A:$A,$A342,Investors!$G:$G,$B342),0)</f>
        <v>0</v>
      </c>
      <c r="Y342" s="4">
        <f>IF(AND(SUMIFS(Investors!$P:$P,Investors!$A:$A,$A342,Investors!$G:$G,$B342)-$B$2&lt;=Y$4,SUMIFS(Investors!$P:$P,Investors!$A:$A,$A342,Investors!$G:$G,$B342)-$B$2&gt;X$4),SUMIFS(Investors!$Q:$Q,Investors!$A:$A,$A342,Investors!$G:$G,$B342),0)</f>
        <v>0</v>
      </c>
      <c r="Z342" s="4">
        <f>IF(AND(SUMIFS(Investors!$P:$P,Investors!$A:$A,$A342,Investors!$G:$G,$B342)-$B$2&lt;=Z$4,SUMIFS(Investors!$P:$P,Investors!$A:$A,$A342,Investors!$G:$G,$B342)-$B$2&gt;Y$4),SUMIFS(Investors!$Q:$Q,Investors!$A:$A,$A342,Investors!$G:$G,$B342),0)</f>
        <v>0</v>
      </c>
      <c r="AA342" s="4">
        <f>IF(AND(SUMIFS(Investors!$P:$P,Investors!$A:$A,$A342,Investors!$G:$G,$B342)-$B$2&lt;=AA$4,SUMIFS(Investors!$P:$P,Investors!$A:$A,$A342,Investors!$G:$G,$B342)-$B$2&gt;Z$4),SUMIFS(Investors!$Q:$Q,Investors!$A:$A,$A342,Investors!$G:$G,$B342),0)</f>
        <v>0</v>
      </c>
      <c r="AB342" s="4">
        <f>IF(AND(SUMIFS(Investors!$P:$P,Investors!$A:$A,$A342,Investors!$G:$G,$B342)-$B$2&lt;=AB$4,SUMIFS(Investors!$P:$P,Investors!$A:$A,$A342,Investors!$G:$G,$B342)-$B$2&gt;AA$4),SUMIFS(Investors!$Q:$Q,Investors!$A:$A,$A342,Investors!$G:$G,$B342),0)</f>
        <v>0</v>
      </c>
      <c r="AC342" s="4">
        <f>IF(AND(SUMIFS(Investors!$P:$P,Investors!$A:$A,$A342,Investors!$G:$G,$B342)-$B$2&lt;=AC$4,SUMIFS(Investors!$P:$P,Investors!$A:$A,$A342,Investors!$G:$G,$B342)-$B$2&gt;AB$4),SUMIFS(Investors!$Q:$Q,Investors!$A:$A,$A342,Investors!$G:$G,$B342),0)</f>
        <v>0</v>
      </c>
    </row>
    <row r="343" spans="1:29">
      <c r="A343" t="s">
        <v>604</v>
      </c>
      <c r="B343" t="s">
        <v>138</v>
      </c>
      <c r="C343" s="4">
        <f t="shared" si="6"/>
        <v>169743.86526575344</v>
      </c>
      <c r="E343" s="4">
        <f>IF(AND(SUMIFS(Investors!$P:$P,Investors!$A:$A,$A343,Investors!$G:$G,$B343)-$B$2&lt;=E$4,SUMIFS(Investors!$P:$P,Investors!$A:$A,$A343,Investors!$G:$G,$B343)-$B$2&gt;D$4),SUMIFS(Investors!$Q:$Q,Investors!$A:$A,$A343,Investors!$G:$G,$B343),0)</f>
        <v>0</v>
      </c>
      <c r="F343" s="4">
        <f>IF(AND(SUMIFS(Investors!$P:$P,Investors!$A:$A,$A343,Investors!$G:$G,$B343)-$B$2&lt;=F$4,SUMIFS(Investors!$P:$P,Investors!$A:$A,$A343,Investors!$G:$G,$B343)-$B$2&gt;E$4),SUMIFS(Investors!$Q:$Q,Investors!$A:$A,$A343,Investors!$G:$G,$B343),0)</f>
        <v>0</v>
      </c>
      <c r="G343" s="4">
        <f>IF(AND(SUMIFS(Investors!$P:$P,Investors!$A:$A,$A343,Investors!$G:$G,$B343)-$B$2&lt;=G$4,SUMIFS(Investors!$P:$P,Investors!$A:$A,$A343,Investors!$G:$G,$B343)-$B$2&gt;F$4),SUMIFS(Investors!$Q:$Q,Investors!$A:$A,$A343,Investors!$G:$G,$B343),0)</f>
        <v>0</v>
      </c>
      <c r="H343" s="4">
        <f>IF(AND(SUMIFS(Investors!$P:$P,Investors!$A:$A,$A343,Investors!$G:$G,$B343)-$B$2&lt;=H$4,SUMIFS(Investors!$P:$P,Investors!$A:$A,$A343,Investors!$G:$G,$B343)-$B$2&gt;G$4),SUMIFS(Investors!$Q:$Q,Investors!$A:$A,$A343,Investors!$G:$G,$B343),0)</f>
        <v>0</v>
      </c>
      <c r="I343" s="4">
        <f>IF(AND(SUMIFS(Investors!$P:$P,Investors!$A:$A,$A343,Investors!$G:$G,$B343)-$B$2&lt;=I$4,SUMIFS(Investors!$P:$P,Investors!$A:$A,$A343,Investors!$G:$G,$B343)-$B$2&gt;H$4),SUMIFS(Investors!$Q:$Q,Investors!$A:$A,$A343,Investors!$G:$G,$B343),0)</f>
        <v>0</v>
      </c>
      <c r="J343" s="4">
        <f>IF(AND(SUMIFS(Investors!$P:$P,Investors!$A:$A,$A343,Investors!$G:$G,$B343)-$B$2&lt;=J$4,SUMIFS(Investors!$P:$P,Investors!$A:$A,$A343,Investors!$G:$G,$B343)-$B$2&gt;I$4),SUMIFS(Investors!$Q:$Q,Investors!$A:$A,$A343,Investors!$G:$G,$B343),0)</f>
        <v>0</v>
      </c>
      <c r="K343" s="4">
        <f>IF(AND(SUMIFS(Investors!$P:$P,Investors!$A:$A,$A343,Investors!$G:$G,$B343)-$B$2&lt;=K$4,SUMIFS(Investors!$P:$P,Investors!$A:$A,$A343,Investors!$G:$G,$B343)-$B$2&gt;J$4),SUMIFS(Investors!$Q:$Q,Investors!$A:$A,$A343,Investors!$G:$G,$B343),0)</f>
        <v>0</v>
      </c>
      <c r="L343" s="4">
        <f>IF(AND(SUMIFS(Investors!$P:$P,Investors!$A:$A,$A343,Investors!$G:$G,$B343)-$B$2&lt;=L$4,SUMIFS(Investors!$P:$P,Investors!$A:$A,$A343,Investors!$G:$G,$B343)-$B$2&gt;K$4),SUMIFS(Investors!$Q:$Q,Investors!$A:$A,$A343,Investors!$G:$G,$B343),0)</f>
        <v>0</v>
      </c>
      <c r="M343" s="4">
        <f>IF(AND(SUMIFS(Investors!$P:$P,Investors!$A:$A,$A343,Investors!$G:$G,$B343)-$B$2&lt;=M$4,SUMIFS(Investors!$P:$P,Investors!$A:$A,$A343,Investors!$G:$G,$B343)-$B$2&gt;L$4),SUMIFS(Investors!$Q:$Q,Investors!$A:$A,$A343,Investors!$G:$G,$B343),0)</f>
        <v>0</v>
      </c>
      <c r="N343" s="4">
        <f>IF(AND(SUMIFS(Investors!$P:$P,Investors!$A:$A,$A343,Investors!$G:$G,$B343)-$B$2&lt;=N$4,SUMIFS(Investors!$P:$P,Investors!$A:$A,$A343,Investors!$G:$G,$B343)-$B$2&gt;M$4),SUMIFS(Investors!$Q:$Q,Investors!$A:$A,$A343,Investors!$G:$G,$B343),0)</f>
        <v>0</v>
      </c>
      <c r="O343" s="4">
        <f>IF(AND(SUMIFS(Investors!$P:$P,Investors!$A:$A,$A343,Investors!$G:$G,$B343)-$B$2&lt;=O$4,SUMIFS(Investors!$P:$P,Investors!$A:$A,$A343,Investors!$G:$G,$B343)-$B$2&gt;N$4),SUMIFS(Investors!$Q:$Q,Investors!$A:$A,$A343,Investors!$G:$G,$B343),0)</f>
        <v>0</v>
      </c>
      <c r="P343" s="4">
        <f>IF(AND(SUMIFS(Investors!$P:$P,Investors!$A:$A,$A343,Investors!$G:$G,$B343)-$B$2&lt;=P$4,SUMIFS(Investors!$P:$P,Investors!$A:$A,$A343,Investors!$G:$G,$B343)-$B$2&gt;O$4),SUMIFS(Investors!$Q:$Q,Investors!$A:$A,$A343,Investors!$G:$G,$B343),0)</f>
        <v>0</v>
      </c>
      <c r="Q343" s="4">
        <f>IF(AND(SUMIFS(Investors!$P:$P,Investors!$A:$A,$A343,Investors!$G:$G,$B343)-$B$2&lt;=Q$4,SUMIFS(Investors!$P:$P,Investors!$A:$A,$A343,Investors!$G:$G,$B343)-$B$2&gt;P$4),SUMIFS(Investors!$Q:$Q,Investors!$A:$A,$A343,Investors!$G:$G,$B343),0)</f>
        <v>0</v>
      </c>
      <c r="R343" s="4">
        <f>IF(AND(SUMIFS(Investors!$P:$P,Investors!$A:$A,$A343,Investors!$G:$G,$B343)-$B$2&lt;=R$4,SUMIFS(Investors!$P:$P,Investors!$A:$A,$A343,Investors!$G:$G,$B343)-$B$2&gt;Q$4),SUMIFS(Investors!$Q:$Q,Investors!$A:$A,$A343,Investors!$G:$G,$B343),0)</f>
        <v>169743.86526575344</v>
      </c>
      <c r="S343" s="4">
        <f>IF(AND(SUMIFS(Investors!$P:$P,Investors!$A:$A,$A343,Investors!$G:$G,$B343)-$B$2&lt;=S$4,SUMIFS(Investors!$P:$P,Investors!$A:$A,$A343,Investors!$G:$G,$B343)-$B$2&gt;R$4),SUMIFS(Investors!$Q:$Q,Investors!$A:$A,$A343,Investors!$G:$G,$B343),0)</f>
        <v>0</v>
      </c>
      <c r="T343" s="4">
        <f>IF(AND(SUMIFS(Investors!$P:$P,Investors!$A:$A,$A343,Investors!$G:$G,$B343)-$B$2&lt;=T$4,SUMIFS(Investors!$P:$P,Investors!$A:$A,$A343,Investors!$G:$G,$B343)-$B$2&gt;S$4),SUMIFS(Investors!$Q:$Q,Investors!$A:$A,$A343,Investors!$G:$G,$B343),0)</f>
        <v>0</v>
      </c>
      <c r="U343" s="4">
        <f>IF(AND(SUMIFS(Investors!$P:$P,Investors!$A:$A,$A343,Investors!$G:$G,$B343)-$B$2&lt;=U$4,SUMIFS(Investors!$P:$P,Investors!$A:$A,$A343,Investors!$G:$G,$B343)-$B$2&gt;T$4),SUMIFS(Investors!$Q:$Q,Investors!$A:$A,$A343,Investors!$G:$G,$B343),0)</f>
        <v>0</v>
      </c>
      <c r="V343" s="4">
        <f>IF(AND(SUMIFS(Investors!$P:$P,Investors!$A:$A,$A343,Investors!$G:$G,$B343)-$B$2&lt;=V$4,SUMIFS(Investors!$P:$P,Investors!$A:$A,$A343,Investors!$G:$G,$B343)-$B$2&gt;U$4),SUMIFS(Investors!$Q:$Q,Investors!$A:$A,$A343,Investors!$G:$G,$B343),0)</f>
        <v>0</v>
      </c>
      <c r="W343" s="4">
        <f>IF(AND(SUMIFS(Investors!$P:$P,Investors!$A:$A,$A343,Investors!$G:$G,$B343)-$B$2&lt;=W$4,SUMIFS(Investors!$P:$P,Investors!$A:$A,$A343,Investors!$G:$G,$B343)-$B$2&gt;V$4),SUMIFS(Investors!$Q:$Q,Investors!$A:$A,$A343,Investors!$G:$G,$B343),0)</f>
        <v>0</v>
      </c>
      <c r="X343" s="4">
        <f>IF(AND(SUMIFS(Investors!$P:$P,Investors!$A:$A,$A343,Investors!$G:$G,$B343)-$B$2&lt;=X$4,SUMIFS(Investors!$P:$P,Investors!$A:$A,$A343,Investors!$G:$G,$B343)-$B$2&gt;W$4),SUMIFS(Investors!$Q:$Q,Investors!$A:$A,$A343,Investors!$G:$G,$B343),0)</f>
        <v>0</v>
      </c>
      <c r="Y343" s="4">
        <f>IF(AND(SUMIFS(Investors!$P:$P,Investors!$A:$A,$A343,Investors!$G:$G,$B343)-$B$2&lt;=Y$4,SUMIFS(Investors!$P:$P,Investors!$A:$A,$A343,Investors!$G:$G,$B343)-$B$2&gt;X$4),SUMIFS(Investors!$Q:$Q,Investors!$A:$A,$A343,Investors!$G:$G,$B343),0)</f>
        <v>0</v>
      </c>
      <c r="Z343" s="4">
        <f>IF(AND(SUMIFS(Investors!$P:$P,Investors!$A:$A,$A343,Investors!$G:$G,$B343)-$B$2&lt;=Z$4,SUMIFS(Investors!$P:$P,Investors!$A:$A,$A343,Investors!$G:$G,$B343)-$B$2&gt;Y$4),SUMIFS(Investors!$Q:$Q,Investors!$A:$A,$A343,Investors!$G:$G,$B343),0)</f>
        <v>0</v>
      </c>
      <c r="AA343" s="4">
        <f>IF(AND(SUMIFS(Investors!$P:$P,Investors!$A:$A,$A343,Investors!$G:$G,$B343)-$B$2&lt;=AA$4,SUMIFS(Investors!$P:$P,Investors!$A:$A,$A343,Investors!$G:$G,$B343)-$B$2&gt;Z$4),SUMIFS(Investors!$Q:$Q,Investors!$A:$A,$A343,Investors!$G:$G,$B343),0)</f>
        <v>0</v>
      </c>
      <c r="AB343" s="4">
        <f>IF(AND(SUMIFS(Investors!$P:$P,Investors!$A:$A,$A343,Investors!$G:$G,$B343)-$B$2&lt;=AB$4,SUMIFS(Investors!$P:$P,Investors!$A:$A,$A343,Investors!$G:$G,$B343)-$B$2&gt;AA$4),SUMIFS(Investors!$Q:$Q,Investors!$A:$A,$A343,Investors!$G:$G,$B343),0)</f>
        <v>0</v>
      </c>
      <c r="AC343" s="4">
        <f>IF(AND(SUMIFS(Investors!$P:$P,Investors!$A:$A,$A343,Investors!$G:$G,$B343)-$B$2&lt;=AC$4,SUMIFS(Investors!$P:$P,Investors!$A:$A,$A343,Investors!$G:$G,$B343)-$B$2&gt;AB$4),SUMIFS(Investors!$Q:$Q,Investors!$A:$A,$A343,Investors!$G:$G,$B343),0)</f>
        <v>0</v>
      </c>
    </row>
    <row r="344" spans="1:29">
      <c r="A344" t="s">
        <v>607</v>
      </c>
      <c r="B344" t="s">
        <v>92</v>
      </c>
      <c r="C344" s="4">
        <f t="shared" si="6"/>
        <v>0</v>
      </c>
      <c r="E344" s="4">
        <f>IF(AND(SUMIFS(Investors!$P:$P,Investors!$A:$A,$A344,Investors!$G:$G,$B344)-$B$2&lt;=E$4,SUMIFS(Investors!$P:$P,Investors!$A:$A,$A344,Investors!$G:$G,$B344)-$B$2&gt;D$4),SUMIFS(Investors!$Q:$Q,Investors!$A:$A,$A344,Investors!$G:$G,$B344),0)</f>
        <v>0</v>
      </c>
      <c r="F344" s="4">
        <f>IF(AND(SUMIFS(Investors!$P:$P,Investors!$A:$A,$A344,Investors!$G:$G,$B344)-$B$2&lt;=F$4,SUMIFS(Investors!$P:$P,Investors!$A:$A,$A344,Investors!$G:$G,$B344)-$B$2&gt;E$4),SUMIFS(Investors!$Q:$Q,Investors!$A:$A,$A344,Investors!$G:$G,$B344),0)</f>
        <v>0</v>
      </c>
      <c r="G344" s="4">
        <f>IF(AND(SUMIFS(Investors!$P:$P,Investors!$A:$A,$A344,Investors!$G:$G,$B344)-$B$2&lt;=G$4,SUMIFS(Investors!$P:$P,Investors!$A:$A,$A344,Investors!$G:$G,$B344)-$B$2&gt;F$4),SUMIFS(Investors!$Q:$Q,Investors!$A:$A,$A344,Investors!$G:$G,$B344),0)</f>
        <v>0</v>
      </c>
      <c r="H344" s="4">
        <f>IF(AND(SUMIFS(Investors!$P:$P,Investors!$A:$A,$A344,Investors!$G:$G,$B344)-$B$2&lt;=H$4,SUMIFS(Investors!$P:$P,Investors!$A:$A,$A344,Investors!$G:$G,$B344)-$B$2&gt;G$4),SUMIFS(Investors!$Q:$Q,Investors!$A:$A,$A344,Investors!$G:$G,$B344),0)</f>
        <v>0</v>
      </c>
      <c r="I344" s="4">
        <f>IF(AND(SUMIFS(Investors!$P:$P,Investors!$A:$A,$A344,Investors!$G:$G,$B344)-$B$2&lt;=I$4,SUMIFS(Investors!$P:$P,Investors!$A:$A,$A344,Investors!$G:$G,$B344)-$B$2&gt;H$4),SUMIFS(Investors!$Q:$Q,Investors!$A:$A,$A344,Investors!$G:$G,$B344),0)</f>
        <v>0</v>
      </c>
      <c r="J344" s="4">
        <f>IF(AND(SUMIFS(Investors!$P:$P,Investors!$A:$A,$A344,Investors!$G:$G,$B344)-$B$2&lt;=J$4,SUMIFS(Investors!$P:$P,Investors!$A:$A,$A344,Investors!$G:$G,$B344)-$B$2&gt;I$4),SUMIFS(Investors!$Q:$Q,Investors!$A:$A,$A344,Investors!$G:$G,$B344),0)</f>
        <v>0</v>
      </c>
      <c r="K344" s="4">
        <f>IF(AND(SUMIFS(Investors!$P:$P,Investors!$A:$A,$A344,Investors!$G:$G,$B344)-$B$2&lt;=K$4,SUMIFS(Investors!$P:$P,Investors!$A:$A,$A344,Investors!$G:$G,$B344)-$B$2&gt;J$4),SUMIFS(Investors!$Q:$Q,Investors!$A:$A,$A344,Investors!$G:$G,$B344),0)</f>
        <v>0</v>
      </c>
      <c r="L344" s="4">
        <f>IF(AND(SUMIFS(Investors!$P:$P,Investors!$A:$A,$A344,Investors!$G:$G,$B344)-$B$2&lt;=L$4,SUMIFS(Investors!$P:$P,Investors!$A:$A,$A344,Investors!$G:$G,$B344)-$B$2&gt;K$4),SUMIFS(Investors!$Q:$Q,Investors!$A:$A,$A344,Investors!$G:$G,$B344),0)</f>
        <v>0</v>
      </c>
      <c r="M344" s="4">
        <f>IF(AND(SUMIFS(Investors!$P:$P,Investors!$A:$A,$A344,Investors!$G:$G,$B344)-$B$2&lt;=M$4,SUMIFS(Investors!$P:$P,Investors!$A:$A,$A344,Investors!$G:$G,$B344)-$B$2&gt;L$4),SUMIFS(Investors!$Q:$Q,Investors!$A:$A,$A344,Investors!$G:$G,$B344),0)</f>
        <v>0</v>
      </c>
      <c r="N344" s="4">
        <f>IF(AND(SUMIFS(Investors!$P:$P,Investors!$A:$A,$A344,Investors!$G:$G,$B344)-$B$2&lt;=N$4,SUMIFS(Investors!$P:$P,Investors!$A:$A,$A344,Investors!$G:$G,$B344)-$B$2&gt;M$4),SUMIFS(Investors!$Q:$Q,Investors!$A:$A,$A344,Investors!$G:$G,$B344),0)</f>
        <v>0</v>
      </c>
      <c r="O344" s="4">
        <f>IF(AND(SUMIFS(Investors!$P:$P,Investors!$A:$A,$A344,Investors!$G:$G,$B344)-$B$2&lt;=O$4,SUMIFS(Investors!$P:$P,Investors!$A:$A,$A344,Investors!$G:$G,$B344)-$B$2&gt;N$4),SUMIFS(Investors!$Q:$Q,Investors!$A:$A,$A344,Investors!$G:$G,$B344),0)</f>
        <v>0</v>
      </c>
      <c r="P344" s="4">
        <f>IF(AND(SUMIFS(Investors!$P:$P,Investors!$A:$A,$A344,Investors!$G:$G,$B344)-$B$2&lt;=P$4,SUMIFS(Investors!$P:$P,Investors!$A:$A,$A344,Investors!$G:$G,$B344)-$B$2&gt;O$4),SUMIFS(Investors!$Q:$Q,Investors!$A:$A,$A344,Investors!$G:$G,$B344),0)</f>
        <v>0</v>
      </c>
      <c r="Q344" s="4">
        <f>IF(AND(SUMIFS(Investors!$P:$P,Investors!$A:$A,$A344,Investors!$G:$G,$B344)-$B$2&lt;=Q$4,SUMIFS(Investors!$P:$P,Investors!$A:$A,$A344,Investors!$G:$G,$B344)-$B$2&gt;P$4),SUMIFS(Investors!$Q:$Q,Investors!$A:$A,$A344,Investors!$G:$G,$B344),0)</f>
        <v>0</v>
      </c>
      <c r="R344" s="4">
        <f>IF(AND(SUMIFS(Investors!$P:$P,Investors!$A:$A,$A344,Investors!$G:$G,$B344)-$B$2&lt;=R$4,SUMIFS(Investors!$P:$P,Investors!$A:$A,$A344,Investors!$G:$G,$B344)-$B$2&gt;Q$4),SUMIFS(Investors!$Q:$Q,Investors!$A:$A,$A344,Investors!$G:$G,$B344),0)</f>
        <v>0</v>
      </c>
      <c r="S344" s="4">
        <f>IF(AND(SUMIFS(Investors!$P:$P,Investors!$A:$A,$A344,Investors!$G:$G,$B344)-$B$2&lt;=S$4,SUMIFS(Investors!$P:$P,Investors!$A:$A,$A344,Investors!$G:$G,$B344)-$B$2&gt;R$4),SUMIFS(Investors!$Q:$Q,Investors!$A:$A,$A344,Investors!$G:$G,$B344),0)</f>
        <v>0</v>
      </c>
      <c r="T344" s="4">
        <f>IF(AND(SUMIFS(Investors!$P:$P,Investors!$A:$A,$A344,Investors!$G:$G,$B344)-$B$2&lt;=T$4,SUMIFS(Investors!$P:$P,Investors!$A:$A,$A344,Investors!$G:$G,$B344)-$B$2&gt;S$4),SUMIFS(Investors!$Q:$Q,Investors!$A:$A,$A344,Investors!$G:$G,$B344),0)</f>
        <v>0</v>
      </c>
      <c r="U344" s="4">
        <f>IF(AND(SUMIFS(Investors!$P:$P,Investors!$A:$A,$A344,Investors!$G:$G,$B344)-$B$2&lt;=U$4,SUMIFS(Investors!$P:$P,Investors!$A:$A,$A344,Investors!$G:$G,$B344)-$B$2&gt;T$4),SUMIFS(Investors!$Q:$Q,Investors!$A:$A,$A344,Investors!$G:$G,$B344),0)</f>
        <v>0</v>
      </c>
      <c r="V344" s="4">
        <f>IF(AND(SUMIFS(Investors!$P:$P,Investors!$A:$A,$A344,Investors!$G:$G,$B344)-$B$2&lt;=V$4,SUMIFS(Investors!$P:$P,Investors!$A:$A,$A344,Investors!$G:$G,$B344)-$B$2&gt;U$4),SUMIFS(Investors!$Q:$Q,Investors!$A:$A,$A344,Investors!$G:$G,$B344),0)</f>
        <v>0</v>
      </c>
      <c r="W344" s="4">
        <f>IF(AND(SUMIFS(Investors!$P:$P,Investors!$A:$A,$A344,Investors!$G:$G,$B344)-$B$2&lt;=W$4,SUMIFS(Investors!$P:$P,Investors!$A:$A,$A344,Investors!$G:$G,$B344)-$B$2&gt;V$4),SUMIFS(Investors!$Q:$Q,Investors!$A:$A,$A344,Investors!$G:$G,$B344),0)</f>
        <v>0</v>
      </c>
      <c r="X344" s="4">
        <f>IF(AND(SUMIFS(Investors!$P:$P,Investors!$A:$A,$A344,Investors!$G:$G,$B344)-$B$2&lt;=X$4,SUMIFS(Investors!$P:$P,Investors!$A:$A,$A344,Investors!$G:$G,$B344)-$B$2&gt;W$4),SUMIFS(Investors!$Q:$Q,Investors!$A:$A,$A344,Investors!$G:$G,$B344),0)</f>
        <v>0</v>
      </c>
      <c r="Y344" s="4">
        <f>IF(AND(SUMIFS(Investors!$P:$P,Investors!$A:$A,$A344,Investors!$G:$G,$B344)-$B$2&lt;=Y$4,SUMIFS(Investors!$P:$P,Investors!$A:$A,$A344,Investors!$G:$G,$B344)-$B$2&gt;X$4),SUMIFS(Investors!$Q:$Q,Investors!$A:$A,$A344,Investors!$G:$G,$B344),0)</f>
        <v>0</v>
      </c>
      <c r="Z344" s="4">
        <f>IF(AND(SUMIFS(Investors!$P:$P,Investors!$A:$A,$A344,Investors!$G:$G,$B344)-$B$2&lt;=Z$4,SUMIFS(Investors!$P:$P,Investors!$A:$A,$A344,Investors!$G:$G,$B344)-$B$2&gt;Y$4),SUMIFS(Investors!$Q:$Q,Investors!$A:$A,$A344,Investors!$G:$G,$B344),0)</f>
        <v>0</v>
      </c>
      <c r="AA344" s="4">
        <f>IF(AND(SUMIFS(Investors!$P:$P,Investors!$A:$A,$A344,Investors!$G:$G,$B344)-$B$2&lt;=AA$4,SUMIFS(Investors!$P:$P,Investors!$A:$A,$A344,Investors!$G:$G,$B344)-$B$2&gt;Z$4),SUMIFS(Investors!$Q:$Q,Investors!$A:$A,$A344,Investors!$G:$G,$B344),0)</f>
        <v>0</v>
      </c>
      <c r="AB344" s="4">
        <f>IF(AND(SUMIFS(Investors!$P:$P,Investors!$A:$A,$A344,Investors!$G:$G,$B344)-$B$2&lt;=AB$4,SUMIFS(Investors!$P:$P,Investors!$A:$A,$A344,Investors!$G:$G,$B344)-$B$2&gt;AA$4),SUMIFS(Investors!$Q:$Q,Investors!$A:$A,$A344,Investors!$G:$G,$B344),0)</f>
        <v>0</v>
      </c>
      <c r="AC344" s="4">
        <f>IF(AND(SUMIFS(Investors!$P:$P,Investors!$A:$A,$A344,Investors!$G:$G,$B344)-$B$2&lt;=AC$4,SUMIFS(Investors!$P:$P,Investors!$A:$A,$A344,Investors!$G:$G,$B344)-$B$2&gt;AB$4),SUMIFS(Investors!$Q:$Q,Investors!$A:$A,$A344,Investors!$G:$G,$B344),0)</f>
        <v>0</v>
      </c>
    </row>
    <row r="345" spans="1:29">
      <c r="A345" t="s">
        <v>610</v>
      </c>
      <c r="B345" t="s">
        <v>43</v>
      </c>
      <c r="C345" s="4">
        <f t="shared" si="6"/>
        <v>0</v>
      </c>
      <c r="E345" s="4">
        <f>IF(AND(SUMIFS(Investors!$P:$P,Investors!$A:$A,$A345,Investors!$G:$G,$B345)-$B$2&lt;=E$4,SUMIFS(Investors!$P:$P,Investors!$A:$A,$A345,Investors!$G:$G,$B345)-$B$2&gt;D$4),SUMIFS(Investors!$Q:$Q,Investors!$A:$A,$A345,Investors!$G:$G,$B345),0)</f>
        <v>0</v>
      </c>
      <c r="F345" s="4">
        <f>IF(AND(SUMIFS(Investors!$P:$P,Investors!$A:$A,$A345,Investors!$G:$G,$B345)-$B$2&lt;=F$4,SUMIFS(Investors!$P:$P,Investors!$A:$A,$A345,Investors!$G:$G,$B345)-$B$2&gt;E$4),SUMIFS(Investors!$Q:$Q,Investors!$A:$A,$A345,Investors!$G:$G,$B345),0)</f>
        <v>0</v>
      </c>
      <c r="G345" s="4">
        <f>IF(AND(SUMIFS(Investors!$P:$P,Investors!$A:$A,$A345,Investors!$G:$G,$B345)-$B$2&lt;=G$4,SUMIFS(Investors!$P:$P,Investors!$A:$A,$A345,Investors!$G:$G,$B345)-$B$2&gt;F$4),SUMIFS(Investors!$Q:$Q,Investors!$A:$A,$A345,Investors!$G:$G,$B345),0)</f>
        <v>0</v>
      </c>
      <c r="H345" s="4">
        <f>IF(AND(SUMIFS(Investors!$P:$P,Investors!$A:$A,$A345,Investors!$G:$G,$B345)-$B$2&lt;=H$4,SUMIFS(Investors!$P:$P,Investors!$A:$A,$A345,Investors!$G:$G,$B345)-$B$2&gt;G$4),SUMIFS(Investors!$Q:$Q,Investors!$A:$A,$A345,Investors!$G:$G,$B345),0)</f>
        <v>0</v>
      </c>
      <c r="I345" s="4">
        <f>IF(AND(SUMIFS(Investors!$P:$P,Investors!$A:$A,$A345,Investors!$G:$G,$B345)-$B$2&lt;=I$4,SUMIFS(Investors!$P:$P,Investors!$A:$A,$A345,Investors!$G:$G,$B345)-$B$2&gt;H$4),SUMIFS(Investors!$Q:$Q,Investors!$A:$A,$A345,Investors!$G:$G,$B345),0)</f>
        <v>0</v>
      </c>
      <c r="J345" s="4">
        <f>IF(AND(SUMIFS(Investors!$P:$P,Investors!$A:$A,$A345,Investors!$G:$G,$B345)-$B$2&lt;=J$4,SUMIFS(Investors!$P:$P,Investors!$A:$A,$A345,Investors!$G:$G,$B345)-$B$2&gt;I$4),SUMIFS(Investors!$Q:$Q,Investors!$A:$A,$A345,Investors!$G:$G,$B345),0)</f>
        <v>0</v>
      </c>
      <c r="K345" s="4">
        <f>IF(AND(SUMIFS(Investors!$P:$P,Investors!$A:$A,$A345,Investors!$G:$G,$B345)-$B$2&lt;=K$4,SUMIFS(Investors!$P:$P,Investors!$A:$A,$A345,Investors!$G:$G,$B345)-$B$2&gt;J$4),SUMIFS(Investors!$Q:$Q,Investors!$A:$A,$A345,Investors!$G:$G,$B345),0)</f>
        <v>0</v>
      </c>
      <c r="L345" s="4">
        <f>IF(AND(SUMIFS(Investors!$P:$P,Investors!$A:$A,$A345,Investors!$G:$G,$B345)-$B$2&lt;=L$4,SUMIFS(Investors!$P:$P,Investors!$A:$A,$A345,Investors!$G:$G,$B345)-$B$2&gt;K$4),SUMIFS(Investors!$Q:$Q,Investors!$A:$A,$A345,Investors!$G:$G,$B345),0)</f>
        <v>0</v>
      </c>
      <c r="M345" s="4">
        <f>IF(AND(SUMIFS(Investors!$P:$P,Investors!$A:$A,$A345,Investors!$G:$G,$B345)-$B$2&lt;=M$4,SUMIFS(Investors!$P:$P,Investors!$A:$A,$A345,Investors!$G:$G,$B345)-$B$2&gt;L$4),SUMIFS(Investors!$Q:$Q,Investors!$A:$A,$A345,Investors!$G:$G,$B345),0)</f>
        <v>0</v>
      </c>
      <c r="N345" s="4">
        <f>IF(AND(SUMIFS(Investors!$P:$P,Investors!$A:$A,$A345,Investors!$G:$G,$B345)-$B$2&lt;=N$4,SUMIFS(Investors!$P:$P,Investors!$A:$A,$A345,Investors!$G:$G,$B345)-$B$2&gt;M$4),SUMIFS(Investors!$Q:$Q,Investors!$A:$A,$A345,Investors!$G:$G,$B345),0)</f>
        <v>0</v>
      </c>
      <c r="O345" s="4">
        <f>IF(AND(SUMIFS(Investors!$P:$P,Investors!$A:$A,$A345,Investors!$G:$G,$B345)-$B$2&lt;=O$4,SUMIFS(Investors!$P:$P,Investors!$A:$A,$A345,Investors!$G:$G,$B345)-$B$2&gt;N$4),SUMIFS(Investors!$Q:$Q,Investors!$A:$A,$A345,Investors!$G:$G,$B345),0)</f>
        <v>0</v>
      </c>
      <c r="P345" s="4">
        <f>IF(AND(SUMIFS(Investors!$P:$P,Investors!$A:$A,$A345,Investors!$G:$G,$B345)-$B$2&lt;=P$4,SUMIFS(Investors!$P:$P,Investors!$A:$A,$A345,Investors!$G:$G,$B345)-$B$2&gt;O$4),SUMIFS(Investors!$Q:$Q,Investors!$A:$A,$A345,Investors!$G:$G,$B345),0)</f>
        <v>0</v>
      </c>
      <c r="Q345" s="4">
        <f>IF(AND(SUMIFS(Investors!$P:$P,Investors!$A:$A,$A345,Investors!$G:$G,$B345)-$B$2&lt;=Q$4,SUMIFS(Investors!$P:$P,Investors!$A:$A,$A345,Investors!$G:$G,$B345)-$B$2&gt;P$4),SUMIFS(Investors!$Q:$Q,Investors!$A:$A,$A345,Investors!$G:$G,$B345),0)</f>
        <v>0</v>
      </c>
      <c r="R345" s="4">
        <f>IF(AND(SUMIFS(Investors!$P:$P,Investors!$A:$A,$A345,Investors!$G:$G,$B345)-$B$2&lt;=R$4,SUMIFS(Investors!$P:$P,Investors!$A:$A,$A345,Investors!$G:$G,$B345)-$B$2&gt;Q$4),SUMIFS(Investors!$Q:$Q,Investors!$A:$A,$A345,Investors!$G:$G,$B345),0)</f>
        <v>0</v>
      </c>
      <c r="S345" s="4">
        <f>IF(AND(SUMIFS(Investors!$P:$P,Investors!$A:$A,$A345,Investors!$G:$G,$B345)-$B$2&lt;=S$4,SUMIFS(Investors!$P:$P,Investors!$A:$A,$A345,Investors!$G:$G,$B345)-$B$2&gt;R$4),SUMIFS(Investors!$Q:$Q,Investors!$A:$A,$A345,Investors!$G:$G,$B345),0)</f>
        <v>0</v>
      </c>
      <c r="T345" s="4">
        <f>IF(AND(SUMIFS(Investors!$P:$P,Investors!$A:$A,$A345,Investors!$G:$G,$B345)-$B$2&lt;=T$4,SUMIFS(Investors!$P:$P,Investors!$A:$A,$A345,Investors!$G:$G,$B345)-$B$2&gt;S$4),SUMIFS(Investors!$Q:$Q,Investors!$A:$A,$A345,Investors!$G:$G,$B345),0)</f>
        <v>0</v>
      </c>
      <c r="U345" s="4">
        <f>IF(AND(SUMIFS(Investors!$P:$P,Investors!$A:$A,$A345,Investors!$G:$G,$B345)-$B$2&lt;=U$4,SUMIFS(Investors!$P:$P,Investors!$A:$A,$A345,Investors!$G:$G,$B345)-$B$2&gt;T$4),SUMIFS(Investors!$Q:$Q,Investors!$A:$A,$A345,Investors!$G:$G,$B345),0)</f>
        <v>0</v>
      </c>
      <c r="V345" s="4">
        <f>IF(AND(SUMIFS(Investors!$P:$P,Investors!$A:$A,$A345,Investors!$G:$G,$B345)-$B$2&lt;=V$4,SUMIFS(Investors!$P:$P,Investors!$A:$A,$A345,Investors!$G:$G,$B345)-$B$2&gt;U$4),SUMIFS(Investors!$Q:$Q,Investors!$A:$A,$A345,Investors!$G:$G,$B345),0)</f>
        <v>0</v>
      </c>
      <c r="W345" s="4">
        <f>IF(AND(SUMIFS(Investors!$P:$P,Investors!$A:$A,$A345,Investors!$G:$G,$B345)-$B$2&lt;=W$4,SUMIFS(Investors!$P:$P,Investors!$A:$A,$A345,Investors!$G:$G,$B345)-$B$2&gt;V$4),SUMIFS(Investors!$Q:$Q,Investors!$A:$A,$A345,Investors!$G:$G,$B345),0)</f>
        <v>0</v>
      </c>
      <c r="X345" s="4">
        <f>IF(AND(SUMIFS(Investors!$P:$P,Investors!$A:$A,$A345,Investors!$G:$G,$B345)-$B$2&lt;=X$4,SUMIFS(Investors!$P:$P,Investors!$A:$A,$A345,Investors!$G:$G,$B345)-$B$2&gt;W$4),SUMIFS(Investors!$Q:$Q,Investors!$A:$A,$A345,Investors!$G:$G,$B345),0)</f>
        <v>0</v>
      </c>
      <c r="Y345" s="4">
        <f>IF(AND(SUMIFS(Investors!$P:$P,Investors!$A:$A,$A345,Investors!$G:$G,$B345)-$B$2&lt;=Y$4,SUMIFS(Investors!$P:$P,Investors!$A:$A,$A345,Investors!$G:$G,$B345)-$B$2&gt;X$4),SUMIFS(Investors!$Q:$Q,Investors!$A:$A,$A345,Investors!$G:$G,$B345),0)</f>
        <v>0</v>
      </c>
      <c r="Z345" s="4">
        <f>IF(AND(SUMIFS(Investors!$P:$P,Investors!$A:$A,$A345,Investors!$G:$G,$B345)-$B$2&lt;=Z$4,SUMIFS(Investors!$P:$P,Investors!$A:$A,$A345,Investors!$G:$G,$B345)-$B$2&gt;Y$4),SUMIFS(Investors!$Q:$Q,Investors!$A:$A,$A345,Investors!$G:$G,$B345),0)</f>
        <v>0</v>
      </c>
      <c r="AA345" s="4">
        <f>IF(AND(SUMIFS(Investors!$P:$P,Investors!$A:$A,$A345,Investors!$G:$G,$B345)-$B$2&lt;=AA$4,SUMIFS(Investors!$P:$P,Investors!$A:$A,$A345,Investors!$G:$G,$B345)-$B$2&gt;Z$4),SUMIFS(Investors!$Q:$Q,Investors!$A:$A,$A345,Investors!$G:$G,$B345),0)</f>
        <v>0</v>
      </c>
      <c r="AB345" s="4">
        <f>IF(AND(SUMIFS(Investors!$P:$P,Investors!$A:$A,$A345,Investors!$G:$G,$B345)-$B$2&lt;=AB$4,SUMIFS(Investors!$P:$P,Investors!$A:$A,$A345,Investors!$G:$G,$B345)-$B$2&gt;AA$4),SUMIFS(Investors!$Q:$Q,Investors!$A:$A,$A345,Investors!$G:$G,$B345),0)</f>
        <v>0</v>
      </c>
      <c r="AC345" s="4">
        <f>IF(AND(SUMIFS(Investors!$P:$P,Investors!$A:$A,$A345,Investors!$G:$G,$B345)-$B$2&lt;=AC$4,SUMIFS(Investors!$P:$P,Investors!$A:$A,$A345,Investors!$G:$G,$B345)-$B$2&gt;AB$4),SUMIFS(Investors!$Q:$Q,Investors!$A:$A,$A345,Investors!$G:$G,$B345),0)</f>
        <v>0</v>
      </c>
    </row>
    <row r="346" spans="1:29">
      <c r="A346" t="s">
        <v>610</v>
      </c>
      <c r="B346" t="s">
        <v>104</v>
      </c>
      <c r="C346" s="4">
        <f t="shared" si="6"/>
        <v>404196.98996054794</v>
      </c>
      <c r="E346" s="4">
        <f>IF(AND(SUMIFS(Investors!$P:$P,Investors!$A:$A,$A346,Investors!$G:$G,$B346)-$B$2&lt;=E$4,SUMIFS(Investors!$P:$P,Investors!$A:$A,$A346,Investors!$G:$G,$B346)-$B$2&gt;D$4),SUMIFS(Investors!$Q:$Q,Investors!$A:$A,$A346,Investors!$G:$G,$B346),0)</f>
        <v>0</v>
      </c>
      <c r="F346" s="4">
        <f>IF(AND(SUMIFS(Investors!$P:$P,Investors!$A:$A,$A346,Investors!$G:$G,$B346)-$B$2&lt;=F$4,SUMIFS(Investors!$P:$P,Investors!$A:$A,$A346,Investors!$G:$G,$B346)-$B$2&gt;E$4),SUMIFS(Investors!$Q:$Q,Investors!$A:$A,$A346,Investors!$G:$G,$B346),0)</f>
        <v>0</v>
      </c>
      <c r="G346" s="4">
        <f>IF(AND(SUMIFS(Investors!$P:$P,Investors!$A:$A,$A346,Investors!$G:$G,$B346)-$B$2&lt;=G$4,SUMIFS(Investors!$P:$P,Investors!$A:$A,$A346,Investors!$G:$G,$B346)-$B$2&gt;F$4),SUMIFS(Investors!$Q:$Q,Investors!$A:$A,$A346,Investors!$G:$G,$B346),0)</f>
        <v>404196.98996054794</v>
      </c>
      <c r="H346" s="4">
        <f>IF(AND(SUMIFS(Investors!$P:$P,Investors!$A:$A,$A346,Investors!$G:$G,$B346)-$B$2&lt;=H$4,SUMIFS(Investors!$P:$P,Investors!$A:$A,$A346,Investors!$G:$G,$B346)-$B$2&gt;G$4),SUMIFS(Investors!$Q:$Q,Investors!$A:$A,$A346,Investors!$G:$G,$B346),0)</f>
        <v>0</v>
      </c>
      <c r="I346" s="4">
        <f>IF(AND(SUMIFS(Investors!$P:$P,Investors!$A:$A,$A346,Investors!$G:$G,$B346)-$B$2&lt;=I$4,SUMIFS(Investors!$P:$P,Investors!$A:$A,$A346,Investors!$G:$G,$B346)-$B$2&gt;H$4),SUMIFS(Investors!$Q:$Q,Investors!$A:$A,$A346,Investors!$G:$G,$B346),0)</f>
        <v>0</v>
      </c>
      <c r="J346" s="4">
        <f>IF(AND(SUMIFS(Investors!$P:$P,Investors!$A:$A,$A346,Investors!$G:$G,$B346)-$B$2&lt;=J$4,SUMIFS(Investors!$P:$P,Investors!$A:$A,$A346,Investors!$G:$G,$B346)-$B$2&gt;I$4),SUMIFS(Investors!$Q:$Q,Investors!$A:$A,$A346,Investors!$G:$G,$B346),0)</f>
        <v>0</v>
      </c>
      <c r="K346" s="4">
        <f>IF(AND(SUMIFS(Investors!$P:$P,Investors!$A:$A,$A346,Investors!$G:$G,$B346)-$B$2&lt;=K$4,SUMIFS(Investors!$P:$P,Investors!$A:$A,$A346,Investors!$G:$G,$B346)-$B$2&gt;J$4),SUMIFS(Investors!$Q:$Q,Investors!$A:$A,$A346,Investors!$G:$G,$B346),0)</f>
        <v>0</v>
      </c>
      <c r="L346" s="4">
        <f>IF(AND(SUMIFS(Investors!$P:$P,Investors!$A:$A,$A346,Investors!$G:$G,$B346)-$B$2&lt;=L$4,SUMIFS(Investors!$P:$P,Investors!$A:$A,$A346,Investors!$G:$G,$B346)-$B$2&gt;K$4),SUMIFS(Investors!$Q:$Q,Investors!$A:$A,$A346,Investors!$G:$G,$B346),0)</f>
        <v>0</v>
      </c>
      <c r="M346" s="4">
        <f>IF(AND(SUMIFS(Investors!$P:$P,Investors!$A:$A,$A346,Investors!$G:$G,$B346)-$B$2&lt;=M$4,SUMIFS(Investors!$P:$P,Investors!$A:$A,$A346,Investors!$G:$G,$B346)-$B$2&gt;L$4),SUMIFS(Investors!$Q:$Q,Investors!$A:$A,$A346,Investors!$G:$G,$B346),0)</f>
        <v>0</v>
      </c>
      <c r="N346" s="4">
        <f>IF(AND(SUMIFS(Investors!$P:$P,Investors!$A:$A,$A346,Investors!$G:$G,$B346)-$B$2&lt;=N$4,SUMIFS(Investors!$P:$P,Investors!$A:$A,$A346,Investors!$G:$G,$B346)-$B$2&gt;M$4),SUMIFS(Investors!$Q:$Q,Investors!$A:$A,$A346,Investors!$G:$G,$B346),0)</f>
        <v>0</v>
      </c>
      <c r="O346" s="4">
        <f>IF(AND(SUMIFS(Investors!$P:$P,Investors!$A:$A,$A346,Investors!$G:$G,$B346)-$B$2&lt;=O$4,SUMIFS(Investors!$P:$P,Investors!$A:$A,$A346,Investors!$G:$G,$B346)-$B$2&gt;N$4),SUMIFS(Investors!$Q:$Q,Investors!$A:$A,$A346,Investors!$G:$G,$B346),0)</f>
        <v>0</v>
      </c>
      <c r="P346" s="4">
        <f>IF(AND(SUMIFS(Investors!$P:$P,Investors!$A:$A,$A346,Investors!$G:$G,$B346)-$B$2&lt;=P$4,SUMIFS(Investors!$P:$P,Investors!$A:$A,$A346,Investors!$G:$G,$B346)-$B$2&gt;O$4),SUMIFS(Investors!$Q:$Q,Investors!$A:$A,$A346,Investors!$G:$G,$B346),0)</f>
        <v>0</v>
      </c>
      <c r="Q346" s="4">
        <f>IF(AND(SUMIFS(Investors!$P:$P,Investors!$A:$A,$A346,Investors!$G:$G,$B346)-$B$2&lt;=Q$4,SUMIFS(Investors!$P:$P,Investors!$A:$A,$A346,Investors!$G:$G,$B346)-$B$2&gt;P$4),SUMIFS(Investors!$Q:$Q,Investors!$A:$A,$A346,Investors!$G:$G,$B346),0)</f>
        <v>0</v>
      </c>
      <c r="R346" s="4">
        <f>IF(AND(SUMIFS(Investors!$P:$P,Investors!$A:$A,$A346,Investors!$G:$G,$B346)-$B$2&lt;=R$4,SUMIFS(Investors!$P:$P,Investors!$A:$A,$A346,Investors!$G:$G,$B346)-$B$2&gt;Q$4),SUMIFS(Investors!$Q:$Q,Investors!$A:$A,$A346,Investors!$G:$G,$B346),0)</f>
        <v>0</v>
      </c>
      <c r="S346" s="4">
        <f>IF(AND(SUMIFS(Investors!$P:$P,Investors!$A:$A,$A346,Investors!$G:$G,$B346)-$B$2&lt;=S$4,SUMIFS(Investors!$P:$P,Investors!$A:$A,$A346,Investors!$G:$G,$B346)-$B$2&gt;R$4),SUMIFS(Investors!$Q:$Q,Investors!$A:$A,$A346,Investors!$G:$G,$B346),0)</f>
        <v>0</v>
      </c>
      <c r="T346" s="4">
        <f>IF(AND(SUMIFS(Investors!$P:$P,Investors!$A:$A,$A346,Investors!$G:$G,$B346)-$B$2&lt;=T$4,SUMIFS(Investors!$P:$P,Investors!$A:$A,$A346,Investors!$G:$G,$B346)-$B$2&gt;S$4),SUMIFS(Investors!$Q:$Q,Investors!$A:$A,$A346,Investors!$G:$G,$B346),0)</f>
        <v>0</v>
      </c>
      <c r="U346" s="4">
        <f>IF(AND(SUMIFS(Investors!$P:$P,Investors!$A:$A,$A346,Investors!$G:$G,$B346)-$B$2&lt;=U$4,SUMIFS(Investors!$P:$P,Investors!$A:$A,$A346,Investors!$G:$G,$B346)-$B$2&gt;T$4),SUMIFS(Investors!$Q:$Q,Investors!$A:$A,$A346,Investors!$G:$G,$B346),0)</f>
        <v>0</v>
      </c>
      <c r="V346" s="4">
        <f>IF(AND(SUMIFS(Investors!$P:$P,Investors!$A:$A,$A346,Investors!$G:$G,$B346)-$B$2&lt;=V$4,SUMIFS(Investors!$P:$P,Investors!$A:$A,$A346,Investors!$G:$G,$B346)-$B$2&gt;U$4),SUMIFS(Investors!$Q:$Q,Investors!$A:$A,$A346,Investors!$G:$G,$B346),0)</f>
        <v>0</v>
      </c>
      <c r="W346" s="4">
        <f>IF(AND(SUMIFS(Investors!$P:$P,Investors!$A:$A,$A346,Investors!$G:$G,$B346)-$B$2&lt;=W$4,SUMIFS(Investors!$P:$P,Investors!$A:$A,$A346,Investors!$G:$G,$B346)-$B$2&gt;V$4),SUMIFS(Investors!$Q:$Q,Investors!$A:$A,$A346,Investors!$G:$G,$B346),0)</f>
        <v>0</v>
      </c>
      <c r="X346" s="4">
        <f>IF(AND(SUMIFS(Investors!$P:$P,Investors!$A:$A,$A346,Investors!$G:$G,$B346)-$B$2&lt;=X$4,SUMIFS(Investors!$P:$P,Investors!$A:$A,$A346,Investors!$G:$G,$B346)-$B$2&gt;W$4),SUMIFS(Investors!$Q:$Q,Investors!$A:$A,$A346,Investors!$G:$G,$B346),0)</f>
        <v>0</v>
      </c>
      <c r="Y346" s="4">
        <f>IF(AND(SUMIFS(Investors!$P:$P,Investors!$A:$A,$A346,Investors!$G:$G,$B346)-$B$2&lt;=Y$4,SUMIFS(Investors!$P:$P,Investors!$A:$A,$A346,Investors!$G:$G,$B346)-$B$2&gt;X$4),SUMIFS(Investors!$Q:$Q,Investors!$A:$A,$A346,Investors!$G:$G,$B346),0)</f>
        <v>0</v>
      </c>
      <c r="Z346" s="4">
        <f>IF(AND(SUMIFS(Investors!$P:$P,Investors!$A:$A,$A346,Investors!$G:$G,$B346)-$B$2&lt;=Z$4,SUMIFS(Investors!$P:$P,Investors!$A:$A,$A346,Investors!$G:$G,$B346)-$B$2&gt;Y$4),SUMIFS(Investors!$Q:$Q,Investors!$A:$A,$A346,Investors!$G:$G,$B346),0)</f>
        <v>0</v>
      </c>
      <c r="AA346" s="4">
        <f>IF(AND(SUMIFS(Investors!$P:$P,Investors!$A:$A,$A346,Investors!$G:$G,$B346)-$B$2&lt;=AA$4,SUMIFS(Investors!$P:$P,Investors!$A:$A,$A346,Investors!$G:$G,$B346)-$B$2&gt;Z$4),SUMIFS(Investors!$Q:$Q,Investors!$A:$A,$A346,Investors!$G:$G,$B346),0)</f>
        <v>0</v>
      </c>
      <c r="AB346" s="4">
        <f>IF(AND(SUMIFS(Investors!$P:$P,Investors!$A:$A,$A346,Investors!$G:$G,$B346)-$B$2&lt;=AB$4,SUMIFS(Investors!$P:$P,Investors!$A:$A,$A346,Investors!$G:$G,$B346)-$B$2&gt;AA$4),SUMIFS(Investors!$Q:$Q,Investors!$A:$A,$A346,Investors!$G:$G,$B346),0)</f>
        <v>0</v>
      </c>
      <c r="AC346" s="4">
        <f>IF(AND(SUMIFS(Investors!$P:$P,Investors!$A:$A,$A346,Investors!$G:$G,$B346)-$B$2&lt;=AC$4,SUMIFS(Investors!$P:$P,Investors!$A:$A,$A346,Investors!$G:$G,$B346)-$B$2&gt;AB$4),SUMIFS(Investors!$Q:$Q,Investors!$A:$A,$A346,Investors!$G:$G,$B346),0)</f>
        <v>0</v>
      </c>
    </row>
    <row r="347" spans="1:29">
      <c r="A347" t="s">
        <v>610</v>
      </c>
      <c r="B347" t="s">
        <v>209</v>
      </c>
      <c r="C347" s="4">
        <f t="shared" si="6"/>
        <v>148582.82336109589</v>
      </c>
      <c r="E347" s="4">
        <f>IF(AND(SUMIFS(Investors!$P:$P,Investors!$A:$A,$A347,Investors!$G:$G,$B347)-$B$2&lt;=E$4,SUMIFS(Investors!$P:$P,Investors!$A:$A,$A347,Investors!$G:$G,$B347)-$B$2&gt;D$4),SUMIFS(Investors!$Q:$Q,Investors!$A:$A,$A347,Investors!$G:$G,$B347),0)</f>
        <v>0</v>
      </c>
      <c r="F347" s="4">
        <f>IF(AND(SUMIFS(Investors!$P:$P,Investors!$A:$A,$A347,Investors!$G:$G,$B347)-$B$2&lt;=F$4,SUMIFS(Investors!$P:$P,Investors!$A:$A,$A347,Investors!$G:$G,$B347)-$B$2&gt;E$4),SUMIFS(Investors!$Q:$Q,Investors!$A:$A,$A347,Investors!$G:$G,$B347),0)</f>
        <v>0</v>
      </c>
      <c r="G347" s="4">
        <f>IF(AND(SUMIFS(Investors!$P:$P,Investors!$A:$A,$A347,Investors!$G:$G,$B347)-$B$2&lt;=G$4,SUMIFS(Investors!$P:$P,Investors!$A:$A,$A347,Investors!$G:$G,$B347)-$B$2&gt;F$4),SUMIFS(Investors!$Q:$Q,Investors!$A:$A,$A347,Investors!$G:$G,$B347),0)</f>
        <v>0</v>
      </c>
      <c r="H347" s="4">
        <f>IF(AND(SUMIFS(Investors!$P:$P,Investors!$A:$A,$A347,Investors!$G:$G,$B347)-$B$2&lt;=H$4,SUMIFS(Investors!$P:$P,Investors!$A:$A,$A347,Investors!$G:$G,$B347)-$B$2&gt;G$4),SUMIFS(Investors!$Q:$Q,Investors!$A:$A,$A347,Investors!$G:$G,$B347),0)</f>
        <v>0</v>
      </c>
      <c r="I347" s="4">
        <f>IF(AND(SUMIFS(Investors!$P:$P,Investors!$A:$A,$A347,Investors!$G:$G,$B347)-$B$2&lt;=I$4,SUMIFS(Investors!$P:$P,Investors!$A:$A,$A347,Investors!$G:$G,$B347)-$B$2&gt;H$4),SUMIFS(Investors!$Q:$Q,Investors!$A:$A,$A347,Investors!$G:$G,$B347),0)</f>
        <v>0</v>
      </c>
      <c r="J347" s="4">
        <f>IF(AND(SUMIFS(Investors!$P:$P,Investors!$A:$A,$A347,Investors!$G:$G,$B347)-$B$2&lt;=J$4,SUMIFS(Investors!$P:$P,Investors!$A:$A,$A347,Investors!$G:$G,$B347)-$B$2&gt;I$4),SUMIFS(Investors!$Q:$Q,Investors!$A:$A,$A347,Investors!$G:$G,$B347),0)</f>
        <v>0</v>
      </c>
      <c r="K347" s="4">
        <f>IF(AND(SUMIFS(Investors!$P:$P,Investors!$A:$A,$A347,Investors!$G:$G,$B347)-$B$2&lt;=K$4,SUMIFS(Investors!$P:$P,Investors!$A:$A,$A347,Investors!$G:$G,$B347)-$B$2&gt;J$4),SUMIFS(Investors!$Q:$Q,Investors!$A:$A,$A347,Investors!$G:$G,$B347),0)</f>
        <v>148582.82336109589</v>
      </c>
      <c r="L347" s="4">
        <f>IF(AND(SUMIFS(Investors!$P:$P,Investors!$A:$A,$A347,Investors!$G:$G,$B347)-$B$2&lt;=L$4,SUMIFS(Investors!$P:$P,Investors!$A:$A,$A347,Investors!$G:$G,$B347)-$B$2&gt;K$4),SUMIFS(Investors!$Q:$Q,Investors!$A:$A,$A347,Investors!$G:$G,$B347),0)</f>
        <v>0</v>
      </c>
      <c r="M347" s="4">
        <f>IF(AND(SUMIFS(Investors!$P:$P,Investors!$A:$A,$A347,Investors!$G:$G,$B347)-$B$2&lt;=M$4,SUMIFS(Investors!$P:$P,Investors!$A:$A,$A347,Investors!$G:$G,$B347)-$B$2&gt;L$4),SUMIFS(Investors!$Q:$Q,Investors!$A:$A,$A347,Investors!$G:$G,$B347),0)</f>
        <v>0</v>
      </c>
      <c r="N347" s="4">
        <f>IF(AND(SUMIFS(Investors!$P:$P,Investors!$A:$A,$A347,Investors!$G:$G,$B347)-$B$2&lt;=N$4,SUMIFS(Investors!$P:$P,Investors!$A:$A,$A347,Investors!$G:$G,$B347)-$B$2&gt;M$4),SUMIFS(Investors!$Q:$Q,Investors!$A:$A,$A347,Investors!$G:$G,$B347),0)</f>
        <v>0</v>
      </c>
      <c r="O347" s="4">
        <f>IF(AND(SUMIFS(Investors!$P:$P,Investors!$A:$A,$A347,Investors!$G:$G,$B347)-$B$2&lt;=O$4,SUMIFS(Investors!$P:$P,Investors!$A:$A,$A347,Investors!$G:$G,$B347)-$B$2&gt;N$4),SUMIFS(Investors!$Q:$Q,Investors!$A:$A,$A347,Investors!$G:$G,$B347),0)</f>
        <v>0</v>
      </c>
      <c r="P347" s="4">
        <f>IF(AND(SUMIFS(Investors!$P:$P,Investors!$A:$A,$A347,Investors!$G:$G,$B347)-$B$2&lt;=P$4,SUMIFS(Investors!$P:$P,Investors!$A:$A,$A347,Investors!$G:$G,$B347)-$B$2&gt;O$4),SUMIFS(Investors!$Q:$Q,Investors!$A:$A,$A347,Investors!$G:$G,$B347),0)</f>
        <v>0</v>
      </c>
      <c r="Q347" s="4">
        <f>IF(AND(SUMIFS(Investors!$P:$P,Investors!$A:$A,$A347,Investors!$G:$G,$B347)-$B$2&lt;=Q$4,SUMIFS(Investors!$P:$P,Investors!$A:$A,$A347,Investors!$G:$G,$B347)-$B$2&gt;P$4),SUMIFS(Investors!$Q:$Q,Investors!$A:$A,$A347,Investors!$G:$G,$B347),0)</f>
        <v>0</v>
      </c>
      <c r="R347" s="4">
        <f>IF(AND(SUMIFS(Investors!$P:$P,Investors!$A:$A,$A347,Investors!$G:$G,$B347)-$B$2&lt;=R$4,SUMIFS(Investors!$P:$P,Investors!$A:$A,$A347,Investors!$G:$G,$B347)-$B$2&gt;Q$4),SUMIFS(Investors!$Q:$Q,Investors!$A:$A,$A347,Investors!$G:$G,$B347),0)</f>
        <v>0</v>
      </c>
      <c r="S347" s="4">
        <f>IF(AND(SUMIFS(Investors!$P:$P,Investors!$A:$A,$A347,Investors!$G:$G,$B347)-$B$2&lt;=S$4,SUMIFS(Investors!$P:$P,Investors!$A:$A,$A347,Investors!$G:$G,$B347)-$B$2&gt;R$4),SUMIFS(Investors!$Q:$Q,Investors!$A:$A,$A347,Investors!$G:$G,$B347),0)</f>
        <v>0</v>
      </c>
      <c r="T347" s="4">
        <f>IF(AND(SUMIFS(Investors!$P:$P,Investors!$A:$A,$A347,Investors!$G:$G,$B347)-$B$2&lt;=T$4,SUMIFS(Investors!$P:$P,Investors!$A:$A,$A347,Investors!$G:$G,$B347)-$B$2&gt;S$4),SUMIFS(Investors!$Q:$Q,Investors!$A:$A,$A347,Investors!$G:$G,$B347),0)</f>
        <v>0</v>
      </c>
      <c r="U347" s="4">
        <f>IF(AND(SUMIFS(Investors!$P:$P,Investors!$A:$A,$A347,Investors!$G:$G,$B347)-$B$2&lt;=U$4,SUMIFS(Investors!$P:$P,Investors!$A:$A,$A347,Investors!$G:$G,$B347)-$B$2&gt;T$4),SUMIFS(Investors!$Q:$Q,Investors!$A:$A,$A347,Investors!$G:$G,$B347),0)</f>
        <v>0</v>
      </c>
      <c r="V347" s="4">
        <f>IF(AND(SUMIFS(Investors!$P:$P,Investors!$A:$A,$A347,Investors!$G:$G,$B347)-$B$2&lt;=V$4,SUMIFS(Investors!$P:$P,Investors!$A:$A,$A347,Investors!$G:$G,$B347)-$B$2&gt;U$4),SUMIFS(Investors!$Q:$Q,Investors!$A:$A,$A347,Investors!$G:$G,$B347),0)</f>
        <v>0</v>
      </c>
      <c r="W347" s="4">
        <f>IF(AND(SUMIFS(Investors!$P:$P,Investors!$A:$A,$A347,Investors!$G:$G,$B347)-$B$2&lt;=W$4,SUMIFS(Investors!$P:$P,Investors!$A:$A,$A347,Investors!$G:$G,$B347)-$B$2&gt;V$4),SUMIFS(Investors!$Q:$Q,Investors!$A:$A,$A347,Investors!$G:$G,$B347),0)</f>
        <v>0</v>
      </c>
      <c r="X347" s="4">
        <f>IF(AND(SUMIFS(Investors!$P:$P,Investors!$A:$A,$A347,Investors!$G:$G,$B347)-$B$2&lt;=X$4,SUMIFS(Investors!$P:$P,Investors!$A:$A,$A347,Investors!$G:$G,$B347)-$B$2&gt;W$4),SUMIFS(Investors!$Q:$Q,Investors!$A:$A,$A347,Investors!$G:$G,$B347),0)</f>
        <v>0</v>
      </c>
      <c r="Y347" s="4">
        <f>IF(AND(SUMIFS(Investors!$P:$P,Investors!$A:$A,$A347,Investors!$G:$G,$B347)-$B$2&lt;=Y$4,SUMIFS(Investors!$P:$P,Investors!$A:$A,$A347,Investors!$G:$G,$B347)-$B$2&gt;X$4),SUMIFS(Investors!$Q:$Q,Investors!$A:$A,$A347,Investors!$G:$G,$B347),0)</f>
        <v>0</v>
      </c>
      <c r="Z347" s="4">
        <f>IF(AND(SUMIFS(Investors!$P:$P,Investors!$A:$A,$A347,Investors!$G:$G,$B347)-$B$2&lt;=Z$4,SUMIFS(Investors!$P:$P,Investors!$A:$A,$A347,Investors!$G:$G,$B347)-$B$2&gt;Y$4),SUMIFS(Investors!$Q:$Q,Investors!$A:$A,$A347,Investors!$G:$G,$B347),0)</f>
        <v>0</v>
      </c>
      <c r="AA347" s="4">
        <f>IF(AND(SUMIFS(Investors!$P:$P,Investors!$A:$A,$A347,Investors!$G:$G,$B347)-$B$2&lt;=AA$4,SUMIFS(Investors!$P:$P,Investors!$A:$A,$A347,Investors!$G:$G,$B347)-$B$2&gt;Z$4),SUMIFS(Investors!$Q:$Q,Investors!$A:$A,$A347,Investors!$G:$G,$B347),0)</f>
        <v>0</v>
      </c>
      <c r="AB347" s="4">
        <f>IF(AND(SUMIFS(Investors!$P:$P,Investors!$A:$A,$A347,Investors!$G:$G,$B347)-$B$2&lt;=AB$4,SUMIFS(Investors!$P:$P,Investors!$A:$A,$A347,Investors!$G:$G,$B347)-$B$2&gt;AA$4),SUMIFS(Investors!$Q:$Q,Investors!$A:$A,$A347,Investors!$G:$G,$B347),0)</f>
        <v>0</v>
      </c>
      <c r="AC347" s="4">
        <f>IF(AND(SUMIFS(Investors!$P:$P,Investors!$A:$A,$A347,Investors!$G:$G,$B347)-$B$2&lt;=AC$4,SUMIFS(Investors!$P:$P,Investors!$A:$A,$A347,Investors!$G:$G,$B347)-$B$2&gt;AB$4),SUMIFS(Investors!$Q:$Q,Investors!$A:$A,$A347,Investors!$G:$G,$B347),0)</f>
        <v>0</v>
      </c>
    </row>
    <row r="348" spans="1:29">
      <c r="A348" t="s">
        <v>610</v>
      </c>
      <c r="B348" t="s">
        <v>212</v>
      </c>
      <c r="C348" s="4">
        <f t="shared" si="6"/>
        <v>317732.87671232875</v>
      </c>
      <c r="E348" s="4">
        <f>IF(AND(SUMIFS(Investors!$P:$P,Investors!$A:$A,$A348,Investors!$G:$G,$B348)-$B$2&lt;=E$4,SUMIFS(Investors!$P:$P,Investors!$A:$A,$A348,Investors!$G:$G,$B348)-$B$2&gt;D$4),SUMIFS(Investors!$Q:$Q,Investors!$A:$A,$A348,Investors!$G:$G,$B348),0)</f>
        <v>0</v>
      </c>
      <c r="F348" s="4">
        <f>IF(AND(SUMIFS(Investors!$P:$P,Investors!$A:$A,$A348,Investors!$G:$G,$B348)-$B$2&lt;=F$4,SUMIFS(Investors!$P:$P,Investors!$A:$A,$A348,Investors!$G:$G,$B348)-$B$2&gt;E$4),SUMIFS(Investors!$Q:$Q,Investors!$A:$A,$A348,Investors!$G:$G,$B348),0)</f>
        <v>0</v>
      </c>
      <c r="G348" s="4">
        <f>IF(AND(SUMIFS(Investors!$P:$P,Investors!$A:$A,$A348,Investors!$G:$G,$B348)-$B$2&lt;=G$4,SUMIFS(Investors!$P:$P,Investors!$A:$A,$A348,Investors!$G:$G,$B348)-$B$2&gt;F$4),SUMIFS(Investors!$Q:$Q,Investors!$A:$A,$A348,Investors!$G:$G,$B348),0)</f>
        <v>0</v>
      </c>
      <c r="H348" s="4">
        <f>IF(AND(SUMIFS(Investors!$P:$P,Investors!$A:$A,$A348,Investors!$G:$G,$B348)-$B$2&lt;=H$4,SUMIFS(Investors!$P:$P,Investors!$A:$A,$A348,Investors!$G:$G,$B348)-$B$2&gt;G$4),SUMIFS(Investors!$Q:$Q,Investors!$A:$A,$A348,Investors!$G:$G,$B348),0)</f>
        <v>0</v>
      </c>
      <c r="I348" s="4">
        <f>IF(AND(SUMIFS(Investors!$P:$P,Investors!$A:$A,$A348,Investors!$G:$G,$B348)-$B$2&lt;=I$4,SUMIFS(Investors!$P:$P,Investors!$A:$A,$A348,Investors!$G:$G,$B348)-$B$2&gt;H$4),SUMIFS(Investors!$Q:$Q,Investors!$A:$A,$A348,Investors!$G:$G,$B348),0)</f>
        <v>0</v>
      </c>
      <c r="J348" s="4">
        <f>IF(AND(SUMIFS(Investors!$P:$P,Investors!$A:$A,$A348,Investors!$G:$G,$B348)-$B$2&lt;=J$4,SUMIFS(Investors!$P:$P,Investors!$A:$A,$A348,Investors!$G:$G,$B348)-$B$2&gt;I$4),SUMIFS(Investors!$Q:$Q,Investors!$A:$A,$A348,Investors!$G:$G,$B348),0)</f>
        <v>0</v>
      </c>
      <c r="K348" s="4">
        <f>IF(AND(SUMIFS(Investors!$P:$P,Investors!$A:$A,$A348,Investors!$G:$G,$B348)-$B$2&lt;=K$4,SUMIFS(Investors!$P:$P,Investors!$A:$A,$A348,Investors!$G:$G,$B348)-$B$2&gt;J$4),SUMIFS(Investors!$Q:$Q,Investors!$A:$A,$A348,Investors!$G:$G,$B348),0)</f>
        <v>0</v>
      </c>
      <c r="L348" s="4">
        <f>IF(AND(SUMIFS(Investors!$P:$P,Investors!$A:$A,$A348,Investors!$G:$G,$B348)-$B$2&lt;=L$4,SUMIFS(Investors!$P:$P,Investors!$A:$A,$A348,Investors!$G:$G,$B348)-$B$2&gt;K$4),SUMIFS(Investors!$Q:$Q,Investors!$A:$A,$A348,Investors!$G:$G,$B348),0)</f>
        <v>317732.87671232875</v>
      </c>
      <c r="M348" s="4">
        <f>IF(AND(SUMIFS(Investors!$P:$P,Investors!$A:$A,$A348,Investors!$G:$G,$B348)-$B$2&lt;=M$4,SUMIFS(Investors!$P:$P,Investors!$A:$A,$A348,Investors!$G:$G,$B348)-$B$2&gt;L$4),SUMIFS(Investors!$Q:$Q,Investors!$A:$A,$A348,Investors!$G:$G,$B348),0)</f>
        <v>0</v>
      </c>
      <c r="N348" s="4">
        <f>IF(AND(SUMIFS(Investors!$P:$P,Investors!$A:$A,$A348,Investors!$G:$G,$B348)-$B$2&lt;=N$4,SUMIFS(Investors!$P:$P,Investors!$A:$A,$A348,Investors!$G:$G,$B348)-$B$2&gt;M$4),SUMIFS(Investors!$Q:$Q,Investors!$A:$A,$A348,Investors!$G:$G,$B348),0)</f>
        <v>0</v>
      </c>
      <c r="O348" s="4">
        <f>IF(AND(SUMIFS(Investors!$P:$P,Investors!$A:$A,$A348,Investors!$G:$G,$B348)-$B$2&lt;=O$4,SUMIFS(Investors!$P:$P,Investors!$A:$A,$A348,Investors!$G:$G,$B348)-$B$2&gt;N$4),SUMIFS(Investors!$Q:$Q,Investors!$A:$A,$A348,Investors!$G:$G,$B348),0)</f>
        <v>0</v>
      </c>
      <c r="P348" s="4">
        <f>IF(AND(SUMIFS(Investors!$P:$P,Investors!$A:$A,$A348,Investors!$G:$G,$B348)-$B$2&lt;=P$4,SUMIFS(Investors!$P:$P,Investors!$A:$A,$A348,Investors!$G:$G,$B348)-$B$2&gt;O$4),SUMIFS(Investors!$Q:$Q,Investors!$A:$A,$A348,Investors!$G:$G,$B348),0)</f>
        <v>0</v>
      </c>
      <c r="Q348" s="4">
        <f>IF(AND(SUMIFS(Investors!$P:$P,Investors!$A:$A,$A348,Investors!$G:$G,$B348)-$B$2&lt;=Q$4,SUMIFS(Investors!$P:$P,Investors!$A:$A,$A348,Investors!$G:$G,$B348)-$B$2&gt;P$4),SUMIFS(Investors!$Q:$Q,Investors!$A:$A,$A348,Investors!$G:$G,$B348),0)</f>
        <v>0</v>
      </c>
      <c r="R348" s="4">
        <f>IF(AND(SUMIFS(Investors!$P:$P,Investors!$A:$A,$A348,Investors!$G:$G,$B348)-$B$2&lt;=R$4,SUMIFS(Investors!$P:$P,Investors!$A:$A,$A348,Investors!$G:$G,$B348)-$B$2&gt;Q$4),SUMIFS(Investors!$Q:$Q,Investors!$A:$A,$A348,Investors!$G:$G,$B348),0)</f>
        <v>0</v>
      </c>
      <c r="S348" s="4">
        <f>IF(AND(SUMIFS(Investors!$P:$P,Investors!$A:$A,$A348,Investors!$G:$G,$B348)-$B$2&lt;=S$4,SUMIFS(Investors!$P:$P,Investors!$A:$A,$A348,Investors!$G:$G,$B348)-$B$2&gt;R$4),SUMIFS(Investors!$Q:$Q,Investors!$A:$A,$A348,Investors!$G:$G,$B348),0)</f>
        <v>0</v>
      </c>
      <c r="T348" s="4">
        <f>IF(AND(SUMIFS(Investors!$P:$P,Investors!$A:$A,$A348,Investors!$G:$G,$B348)-$B$2&lt;=T$4,SUMIFS(Investors!$P:$P,Investors!$A:$A,$A348,Investors!$G:$G,$B348)-$B$2&gt;S$4),SUMIFS(Investors!$Q:$Q,Investors!$A:$A,$A348,Investors!$G:$G,$B348),0)</f>
        <v>0</v>
      </c>
      <c r="U348" s="4">
        <f>IF(AND(SUMIFS(Investors!$P:$P,Investors!$A:$A,$A348,Investors!$G:$G,$B348)-$B$2&lt;=U$4,SUMIFS(Investors!$P:$P,Investors!$A:$A,$A348,Investors!$G:$G,$B348)-$B$2&gt;T$4),SUMIFS(Investors!$Q:$Q,Investors!$A:$A,$A348,Investors!$G:$G,$B348),0)</f>
        <v>0</v>
      </c>
      <c r="V348" s="4">
        <f>IF(AND(SUMIFS(Investors!$P:$P,Investors!$A:$A,$A348,Investors!$G:$G,$B348)-$B$2&lt;=V$4,SUMIFS(Investors!$P:$P,Investors!$A:$A,$A348,Investors!$G:$G,$B348)-$B$2&gt;U$4),SUMIFS(Investors!$Q:$Q,Investors!$A:$A,$A348,Investors!$G:$G,$B348),0)</f>
        <v>0</v>
      </c>
      <c r="W348" s="4">
        <f>IF(AND(SUMIFS(Investors!$P:$P,Investors!$A:$A,$A348,Investors!$G:$G,$B348)-$B$2&lt;=W$4,SUMIFS(Investors!$P:$P,Investors!$A:$A,$A348,Investors!$G:$G,$B348)-$B$2&gt;V$4),SUMIFS(Investors!$Q:$Q,Investors!$A:$A,$A348,Investors!$G:$G,$B348),0)</f>
        <v>0</v>
      </c>
      <c r="X348" s="4">
        <f>IF(AND(SUMIFS(Investors!$P:$P,Investors!$A:$A,$A348,Investors!$G:$G,$B348)-$B$2&lt;=X$4,SUMIFS(Investors!$P:$P,Investors!$A:$A,$A348,Investors!$G:$G,$B348)-$B$2&gt;W$4),SUMIFS(Investors!$Q:$Q,Investors!$A:$A,$A348,Investors!$G:$G,$B348),0)</f>
        <v>0</v>
      </c>
      <c r="Y348" s="4">
        <f>IF(AND(SUMIFS(Investors!$P:$P,Investors!$A:$A,$A348,Investors!$G:$G,$B348)-$B$2&lt;=Y$4,SUMIFS(Investors!$P:$P,Investors!$A:$A,$A348,Investors!$G:$G,$B348)-$B$2&gt;X$4),SUMIFS(Investors!$Q:$Q,Investors!$A:$A,$A348,Investors!$G:$G,$B348),0)</f>
        <v>0</v>
      </c>
      <c r="Z348" s="4">
        <f>IF(AND(SUMIFS(Investors!$P:$P,Investors!$A:$A,$A348,Investors!$G:$G,$B348)-$B$2&lt;=Z$4,SUMIFS(Investors!$P:$P,Investors!$A:$A,$A348,Investors!$G:$G,$B348)-$B$2&gt;Y$4),SUMIFS(Investors!$Q:$Q,Investors!$A:$A,$A348,Investors!$G:$G,$B348),0)</f>
        <v>0</v>
      </c>
      <c r="AA348" s="4">
        <f>IF(AND(SUMIFS(Investors!$P:$P,Investors!$A:$A,$A348,Investors!$G:$G,$B348)-$B$2&lt;=AA$4,SUMIFS(Investors!$P:$P,Investors!$A:$A,$A348,Investors!$G:$G,$B348)-$B$2&gt;Z$4),SUMIFS(Investors!$Q:$Q,Investors!$A:$A,$A348,Investors!$G:$G,$B348),0)</f>
        <v>0</v>
      </c>
      <c r="AB348" s="4">
        <f>IF(AND(SUMIFS(Investors!$P:$P,Investors!$A:$A,$A348,Investors!$G:$G,$B348)-$B$2&lt;=AB$4,SUMIFS(Investors!$P:$P,Investors!$A:$A,$A348,Investors!$G:$G,$B348)-$B$2&gt;AA$4),SUMIFS(Investors!$Q:$Q,Investors!$A:$A,$A348,Investors!$G:$G,$B348),0)</f>
        <v>0</v>
      </c>
      <c r="AC348" s="4">
        <f>IF(AND(SUMIFS(Investors!$P:$P,Investors!$A:$A,$A348,Investors!$G:$G,$B348)-$B$2&lt;=AC$4,SUMIFS(Investors!$P:$P,Investors!$A:$A,$A348,Investors!$G:$G,$B348)-$B$2&gt;AB$4),SUMIFS(Investors!$Q:$Q,Investors!$A:$A,$A348,Investors!$G:$G,$B348),0)</f>
        <v>0</v>
      </c>
    </row>
    <row r="349" spans="1:29">
      <c r="A349" t="s">
        <v>613</v>
      </c>
      <c r="B349" t="s">
        <v>89</v>
      </c>
      <c r="C349" s="4">
        <f t="shared" si="6"/>
        <v>0</v>
      </c>
      <c r="E349" s="4">
        <f>IF(AND(SUMIFS(Investors!$P:$P,Investors!$A:$A,$A349,Investors!$G:$G,$B349)-$B$2&lt;=E$4,SUMIFS(Investors!$P:$P,Investors!$A:$A,$A349,Investors!$G:$G,$B349)-$B$2&gt;D$4),SUMIFS(Investors!$Q:$Q,Investors!$A:$A,$A349,Investors!$G:$G,$B349),0)</f>
        <v>0</v>
      </c>
      <c r="F349" s="4">
        <f>IF(AND(SUMIFS(Investors!$P:$P,Investors!$A:$A,$A349,Investors!$G:$G,$B349)-$B$2&lt;=F$4,SUMIFS(Investors!$P:$P,Investors!$A:$A,$A349,Investors!$G:$G,$B349)-$B$2&gt;E$4),SUMIFS(Investors!$Q:$Q,Investors!$A:$A,$A349,Investors!$G:$G,$B349),0)</f>
        <v>0</v>
      </c>
      <c r="G349" s="4">
        <f>IF(AND(SUMIFS(Investors!$P:$P,Investors!$A:$A,$A349,Investors!$G:$G,$B349)-$B$2&lt;=G$4,SUMIFS(Investors!$P:$P,Investors!$A:$A,$A349,Investors!$G:$G,$B349)-$B$2&gt;F$4),SUMIFS(Investors!$Q:$Q,Investors!$A:$A,$A349,Investors!$G:$G,$B349),0)</f>
        <v>0</v>
      </c>
      <c r="H349" s="4">
        <f>IF(AND(SUMIFS(Investors!$P:$P,Investors!$A:$A,$A349,Investors!$G:$G,$B349)-$B$2&lt;=H$4,SUMIFS(Investors!$P:$P,Investors!$A:$A,$A349,Investors!$G:$G,$B349)-$B$2&gt;G$4),SUMIFS(Investors!$Q:$Q,Investors!$A:$A,$A349,Investors!$G:$G,$B349),0)</f>
        <v>0</v>
      </c>
      <c r="I349" s="4">
        <f>IF(AND(SUMIFS(Investors!$P:$P,Investors!$A:$A,$A349,Investors!$G:$G,$B349)-$B$2&lt;=I$4,SUMIFS(Investors!$P:$P,Investors!$A:$A,$A349,Investors!$G:$G,$B349)-$B$2&gt;H$4),SUMIFS(Investors!$Q:$Q,Investors!$A:$A,$A349,Investors!$G:$G,$B349),0)</f>
        <v>0</v>
      </c>
      <c r="J349" s="4">
        <f>IF(AND(SUMIFS(Investors!$P:$P,Investors!$A:$A,$A349,Investors!$G:$G,$B349)-$B$2&lt;=J$4,SUMIFS(Investors!$P:$P,Investors!$A:$A,$A349,Investors!$G:$G,$B349)-$B$2&gt;I$4),SUMIFS(Investors!$Q:$Q,Investors!$A:$A,$A349,Investors!$G:$G,$B349),0)</f>
        <v>0</v>
      </c>
      <c r="K349" s="4">
        <f>IF(AND(SUMIFS(Investors!$P:$P,Investors!$A:$A,$A349,Investors!$G:$G,$B349)-$B$2&lt;=K$4,SUMIFS(Investors!$P:$P,Investors!$A:$A,$A349,Investors!$G:$G,$B349)-$B$2&gt;J$4),SUMIFS(Investors!$Q:$Q,Investors!$A:$A,$A349,Investors!$G:$G,$B349),0)</f>
        <v>0</v>
      </c>
      <c r="L349" s="4">
        <f>IF(AND(SUMIFS(Investors!$P:$P,Investors!$A:$A,$A349,Investors!$G:$G,$B349)-$B$2&lt;=L$4,SUMIFS(Investors!$P:$P,Investors!$A:$A,$A349,Investors!$G:$G,$B349)-$B$2&gt;K$4),SUMIFS(Investors!$Q:$Q,Investors!$A:$A,$A349,Investors!$G:$G,$B349),0)</f>
        <v>0</v>
      </c>
      <c r="M349" s="4">
        <f>IF(AND(SUMIFS(Investors!$P:$P,Investors!$A:$A,$A349,Investors!$G:$G,$B349)-$B$2&lt;=M$4,SUMIFS(Investors!$P:$P,Investors!$A:$A,$A349,Investors!$G:$G,$B349)-$B$2&gt;L$4),SUMIFS(Investors!$Q:$Q,Investors!$A:$A,$A349,Investors!$G:$G,$B349),0)</f>
        <v>0</v>
      </c>
      <c r="N349" s="4">
        <f>IF(AND(SUMIFS(Investors!$P:$P,Investors!$A:$A,$A349,Investors!$G:$G,$B349)-$B$2&lt;=N$4,SUMIFS(Investors!$P:$P,Investors!$A:$A,$A349,Investors!$G:$G,$B349)-$B$2&gt;M$4),SUMIFS(Investors!$Q:$Q,Investors!$A:$A,$A349,Investors!$G:$G,$B349),0)</f>
        <v>0</v>
      </c>
      <c r="O349" s="4">
        <f>IF(AND(SUMIFS(Investors!$P:$P,Investors!$A:$A,$A349,Investors!$G:$G,$B349)-$B$2&lt;=O$4,SUMIFS(Investors!$P:$P,Investors!$A:$A,$A349,Investors!$G:$G,$B349)-$B$2&gt;N$4),SUMIFS(Investors!$Q:$Q,Investors!$A:$A,$A349,Investors!$G:$G,$B349),0)</f>
        <v>0</v>
      </c>
      <c r="P349" s="4">
        <f>IF(AND(SUMIFS(Investors!$P:$P,Investors!$A:$A,$A349,Investors!$G:$G,$B349)-$B$2&lt;=P$4,SUMIFS(Investors!$P:$P,Investors!$A:$A,$A349,Investors!$G:$G,$B349)-$B$2&gt;O$4),SUMIFS(Investors!$Q:$Q,Investors!$A:$A,$A349,Investors!$G:$G,$B349),0)</f>
        <v>0</v>
      </c>
      <c r="Q349" s="4">
        <f>IF(AND(SUMIFS(Investors!$P:$P,Investors!$A:$A,$A349,Investors!$G:$G,$B349)-$B$2&lt;=Q$4,SUMIFS(Investors!$P:$P,Investors!$A:$A,$A349,Investors!$G:$G,$B349)-$B$2&gt;P$4),SUMIFS(Investors!$Q:$Q,Investors!$A:$A,$A349,Investors!$G:$G,$B349),0)</f>
        <v>0</v>
      </c>
      <c r="R349" s="4">
        <f>IF(AND(SUMIFS(Investors!$P:$P,Investors!$A:$A,$A349,Investors!$G:$G,$B349)-$B$2&lt;=R$4,SUMIFS(Investors!$P:$P,Investors!$A:$A,$A349,Investors!$G:$G,$B349)-$B$2&gt;Q$4),SUMIFS(Investors!$Q:$Q,Investors!$A:$A,$A349,Investors!$G:$G,$B349),0)</f>
        <v>0</v>
      </c>
      <c r="S349" s="4">
        <f>IF(AND(SUMIFS(Investors!$P:$P,Investors!$A:$A,$A349,Investors!$G:$G,$B349)-$B$2&lt;=S$4,SUMIFS(Investors!$P:$P,Investors!$A:$A,$A349,Investors!$G:$G,$B349)-$B$2&gt;R$4),SUMIFS(Investors!$Q:$Q,Investors!$A:$A,$A349,Investors!$G:$G,$B349),0)</f>
        <v>0</v>
      </c>
      <c r="T349" s="4">
        <f>IF(AND(SUMIFS(Investors!$P:$P,Investors!$A:$A,$A349,Investors!$G:$G,$B349)-$B$2&lt;=T$4,SUMIFS(Investors!$P:$P,Investors!$A:$A,$A349,Investors!$G:$G,$B349)-$B$2&gt;S$4),SUMIFS(Investors!$Q:$Q,Investors!$A:$A,$A349,Investors!$G:$G,$B349),0)</f>
        <v>0</v>
      </c>
      <c r="U349" s="4">
        <f>IF(AND(SUMIFS(Investors!$P:$P,Investors!$A:$A,$A349,Investors!$G:$G,$B349)-$B$2&lt;=U$4,SUMIFS(Investors!$P:$P,Investors!$A:$A,$A349,Investors!$G:$G,$B349)-$B$2&gt;T$4),SUMIFS(Investors!$Q:$Q,Investors!$A:$A,$A349,Investors!$G:$G,$B349),0)</f>
        <v>0</v>
      </c>
      <c r="V349" s="4">
        <f>IF(AND(SUMIFS(Investors!$P:$P,Investors!$A:$A,$A349,Investors!$G:$G,$B349)-$B$2&lt;=V$4,SUMIFS(Investors!$P:$P,Investors!$A:$A,$A349,Investors!$G:$G,$B349)-$B$2&gt;U$4),SUMIFS(Investors!$Q:$Q,Investors!$A:$A,$A349,Investors!$G:$G,$B349),0)</f>
        <v>0</v>
      </c>
      <c r="W349" s="4">
        <f>IF(AND(SUMIFS(Investors!$P:$P,Investors!$A:$A,$A349,Investors!$G:$G,$B349)-$B$2&lt;=W$4,SUMIFS(Investors!$P:$P,Investors!$A:$A,$A349,Investors!$G:$G,$B349)-$B$2&gt;V$4),SUMIFS(Investors!$Q:$Q,Investors!$A:$A,$A349,Investors!$G:$G,$B349),0)</f>
        <v>0</v>
      </c>
      <c r="X349" s="4">
        <f>IF(AND(SUMIFS(Investors!$P:$P,Investors!$A:$A,$A349,Investors!$G:$G,$B349)-$B$2&lt;=X$4,SUMIFS(Investors!$P:$P,Investors!$A:$A,$A349,Investors!$G:$G,$B349)-$B$2&gt;W$4),SUMIFS(Investors!$Q:$Q,Investors!$A:$A,$A349,Investors!$G:$G,$B349),0)</f>
        <v>0</v>
      </c>
      <c r="Y349" s="4">
        <f>IF(AND(SUMIFS(Investors!$P:$P,Investors!$A:$A,$A349,Investors!$G:$G,$B349)-$B$2&lt;=Y$4,SUMIFS(Investors!$P:$P,Investors!$A:$A,$A349,Investors!$G:$G,$B349)-$B$2&gt;X$4),SUMIFS(Investors!$Q:$Q,Investors!$A:$A,$A349,Investors!$G:$G,$B349),0)</f>
        <v>0</v>
      </c>
      <c r="Z349" s="4">
        <f>IF(AND(SUMIFS(Investors!$P:$P,Investors!$A:$A,$A349,Investors!$G:$G,$B349)-$B$2&lt;=Z$4,SUMIFS(Investors!$P:$P,Investors!$A:$A,$A349,Investors!$G:$G,$B349)-$B$2&gt;Y$4),SUMIFS(Investors!$Q:$Q,Investors!$A:$A,$A349,Investors!$G:$G,$B349),0)</f>
        <v>0</v>
      </c>
      <c r="AA349" s="4">
        <f>IF(AND(SUMIFS(Investors!$P:$P,Investors!$A:$A,$A349,Investors!$G:$G,$B349)-$B$2&lt;=AA$4,SUMIFS(Investors!$P:$P,Investors!$A:$A,$A349,Investors!$G:$G,$B349)-$B$2&gt;Z$4),SUMIFS(Investors!$Q:$Q,Investors!$A:$A,$A349,Investors!$G:$G,$B349),0)</f>
        <v>0</v>
      </c>
      <c r="AB349" s="4">
        <f>IF(AND(SUMIFS(Investors!$P:$P,Investors!$A:$A,$A349,Investors!$G:$G,$B349)-$B$2&lt;=AB$4,SUMIFS(Investors!$P:$P,Investors!$A:$A,$A349,Investors!$G:$G,$B349)-$B$2&gt;AA$4),SUMIFS(Investors!$Q:$Q,Investors!$A:$A,$A349,Investors!$G:$G,$B349),0)</f>
        <v>0</v>
      </c>
      <c r="AC349" s="4">
        <f>IF(AND(SUMIFS(Investors!$P:$P,Investors!$A:$A,$A349,Investors!$G:$G,$B349)-$B$2&lt;=AC$4,SUMIFS(Investors!$P:$P,Investors!$A:$A,$A349,Investors!$G:$G,$B349)-$B$2&gt;AB$4),SUMIFS(Investors!$Q:$Q,Investors!$A:$A,$A349,Investors!$G:$G,$B349),0)</f>
        <v>0</v>
      </c>
    </row>
    <row r="350" spans="1:29">
      <c r="A350" t="s">
        <v>613</v>
      </c>
      <c r="B350" t="s">
        <v>99</v>
      </c>
      <c r="C350" s="4">
        <f t="shared" si="6"/>
        <v>0</v>
      </c>
      <c r="E350" s="4">
        <f>IF(AND(SUMIFS(Investors!$P:$P,Investors!$A:$A,$A350,Investors!$G:$G,$B350)-$B$2&lt;=E$4,SUMIFS(Investors!$P:$P,Investors!$A:$A,$A350,Investors!$G:$G,$B350)-$B$2&gt;D$4),SUMIFS(Investors!$Q:$Q,Investors!$A:$A,$A350,Investors!$G:$G,$B350),0)</f>
        <v>0</v>
      </c>
      <c r="F350" s="4">
        <f>IF(AND(SUMIFS(Investors!$P:$P,Investors!$A:$A,$A350,Investors!$G:$G,$B350)-$B$2&lt;=F$4,SUMIFS(Investors!$P:$P,Investors!$A:$A,$A350,Investors!$G:$G,$B350)-$B$2&gt;E$4),SUMIFS(Investors!$Q:$Q,Investors!$A:$A,$A350,Investors!$G:$G,$B350),0)</f>
        <v>0</v>
      </c>
      <c r="G350" s="4">
        <f>IF(AND(SUMIFS(Investors!$P:$P,Investors!$A:$A,$A350,Investors!$G:$G,$B350)-$B$2&lt;=G$4,SUMIFS(Investors!$P:$P,Investors!$A:$A,$A350,Investors!$G:$G,$B350)-$B$2&gt;F$4),SUMIFS(Investors!$Q:$Q,Investors!$A:$A,$A350,Investors!$G:$G,$B350),0)</f>
        <v>0</v>
      </c>
      <c r="H350" s="4">
        <f>IF(AND(SUMIFS(Investors!$P:$P,Investors!$A:$A,$A350,Investors!$G:$G,$B350)-$B$2&lt;=H$4,SUMIFS(Investors!$P:$P,Investors!$A:$A,$A350,Investors!$G:$G,$B350)-$B$2&gt;G$4),SUMIFS(Investors!$Q:$Q,Investors!$A:$A,$A350,Investors!$G:$G,$B350),0)</f>
        <v>0</v>
      </c>
      <c r="I350" s="4">
        <f>IF(AND(SUMIFS(Investors!$P:$P,Investors!$A:$A,$A350,Investors!$G:$G,$B350)-$B$2&lt;=I$4,SUMIFS(Investors!$P:$P,Investors!$A:$A,$A350,Investors!$G:$G,$B350)-$B$2&gt;H$4),SUMIFS(Investors!$Q:$Q,Investors!$A:$A,$A350,Investors!$G:$G,$B350),0)</f>
        <v>0</v>
      </c>
      <c r="J350" s="4">
        <f>IF(AND(SUMIFS(Investors!$P:$P,Investors!$A:$A,$A350,Investors!$G:$G,$B350)-$B$2&lt;=J$4,SUMIFS(Investors!$P:$P,Investors!$A:$A,$A350,Investors!$G:$G,$B350)-$B$2&gt;I$4),SUMIFS(Investors!$Q:$Q,Investors!$A:$A,$A350,Investors!$G:$G,$B350),0)</f>
        <v>0</v>
      </c>
      <c r="K350" s="4">
        <f>IF(AND(SUMIFS(Investors!$P:$P,Investors!$A:$A,$A350,Investors!$G:$G,$B350)-$B$2&lt;=K$4,SUMIFS(Investors!$P:$P,Investors!$A:$A,$A350,Investors!$G:$G,$B350)-$B$2&gt;J$4),SUMIFS(Investors!$Q:$Q,Investors!$A:$A,$A350,Investors!$G:$G,$B350),0)</f>
        <v>0</v>
      </c>
      <c r="L350" s="4">
        <f>IF(AND(SUMIFS(Investors!$P:$P,Investors!$A:$A,$A350,Investors!$G:$G,$B350)-$B$2&lt;=L$4,SUMIFS(Investors!$P:$P,Investors!$A:$A,$A350,Investors!$G:$G,$B350)-$B$2&gt;K$4),SUMIFS(Investors!$Q:$Q,Investors!$A:$A,$A350,Investors!$G:$G,$B350),0)</f>
        <v>0</v>
      </c>
      <c r="M350" s="4">
        <f>IF(AND(SUMIFS(Investors!$P:$P,Investors!$A:$A,$A350,Investors!$G:$G,$B350)-$B$2&lt;=M$4,SUMIFS(Investors!$P:$P,Investors!$A:$A,$A350,Investors!$G:$G,$B350)-$B$2&gt;L$4),SUMIFS(Investors!$Q:$Q,Investors!$A:$A,$A350,Investors!$G:$G,$B350),0)</f>
        <v>0</v>
      </c>
      <c r="N350" s="4">
        <f>IF(AND(SUMIFS(Investors!$P:$P,Investors!$A:$A,$A350,Investors!$G:$G,$B350)-$B$2&lt;=N$4,SUMIFS(Investors!$P:$P,Investors!$A:$A,$A350,Investors!$G:$G,$B350)-$B$2&gt;M$4),SUMIFS(Investors!$Q:$Q,Investors!$A:$A,$A350,Investors!$G:$G,$B350),0)</f>
        <v>0</v>
      </c>
      <c r="O350" s="4">
        <f>IF(AND(SUMIFS(Investors!$P:$P,Investors!$A:$A,$A350,Investors!$G:$G,$B350)-$B$2&lt;=O$4,SUMIFS(Investors!$P:$P,Investors!$A:$A,$A350,Investors!$G:$G,$B350)-$B$2&gt;N$4),SUMIFS(Investors!$Q:$Q,Investors!$A:$A,$A350,Investors!$G:$G,$B350),0)</f>
        <v>0</v>
      </c>
      <c r="P350" s="4">
        <f>IF(AND(SUMIFS(Investors!$P:$P,Investors!$A:$A,$A350,Investors!$G:$G,$B350)-$B$2&lt;=P$4,SUMIFS(Investors!$P:$P,Investors!$A:$A,$A350,Investors!$G:$G,$B350)-$B$2&gt;O$4),SUMIFS(Investors!$Q:$Q,Investors!$A:$A,$A350,Investors!$G:$G,$B350),0)</f>
        <v>0</v>
      </c>
      <c r="Q350" s="4">
        <f>IF(AND(SUMIFS(Investors!$P:$P,Investors!$A:$A,$A350,Investors!$G:$G,$B350)-$B$2&lt;=Q$4,SUMIFS(Investors!$P:$P,Investors!$A:$A,$A350,Investors!$G:$G,$B350)-$B$2&gt;P$4),SUMIFS(Investors!$Q:$Q,Investors!$A:$A,$A350,Investors!$G:$G,$B350),0)</f>
        <v>0</v>
      </c>
      <c r="R350" s="4">
        <f>IF(AND(SUMIFS(Investors!$P:$P,Investors!$A:$A,$A350,Investors!$G:$G,$B350)-$B$2&lt;=R$4,SUMIFS(Investors!$P:$P,Investors!$A:$A,$A350,Investors!$G:$G,$B350)-$B$2&gt;Q$4),SUMIFS(Investors!$Q:$Q,Investors!$A:$A,$A350,Investors!$G:$G,$B350),0)</f>
        <v>0</v>
      </c>
      <c r="S350" s="4">
        <f>IF(AND(SUMIFS(Investors!$P:$P,Investors!$A:$A,$A350,Investors!$G:$G,$B350)-$B$2&lt;=S$4,SUMIFS(Investors!$P:$P,Investors!$A:$A,$A350,Investors!$G:$G,$B350)-$B$2&gt;R$4),SUMIFS(Investors!$Q:$Q,Investors!$A:$A,$A350,Investors!$G:$G,$B350),0)</f>
        <v>0</v>
      </c>
      <c r="T350" s="4">
        <f>IF(AND(SUMIFS(Investors!$P:$P,Investors!$A:$A,$A350,Investors!$G:$G,$B350)-$B$2&lt;=T$4,SUMIFS(Investors!$P:$P,Investors!$A:$A,$A350,Investors!$G:$G,$B350)-$B$2&gt;S$4),SUMIFS(Investors!$Q:$Q,Investors!$A:$A,$A350,Investors!$G:$G,$B350),0)</f>
        <v>0</v>
      </c>
      <c r="U350" s="4">
        <f>IF(AND(SUMIFS(Investors!$P:$P,Investors!$A:$A,$A350,Investors!$G:$G,$B350)-$B$2&lt;=U$4,SUMIFS(Investors!$P:$P,Investors!$A:$A,$A350,Investors!$G:$G,$B350)-$B$2&gt;T$4),SUMIFS(Investors!$Q:$Q,Investors!$A:$A,$A350,Investors!$G:$G,$B350),0)</f>
        <v>0</v>
      </c>
      <c r="V350" s="4">
        <f>IF(AND(SUMIFS(Investors!$P:$P,Investors!$A:$A,$A350,Investors!$G:$G,$B350)-$B$2&lt;=V$4,SUMIFS(Investors!$P:$P,Investors!$A:$A,$A350,Investors!$G:$G,$B350)-$B$2&gt;U$4),SUMIFS(Investors!$Q:$Q,Investors!$A:$A,$A350,Investors!$G:$G,$B350),0)</f>
        <v>0</v>
      </c>
      <c r="W350" s="4">
        <f>IF(AND(SUMIFS(Investors!$P:$P,Investors!$A:$A,$A350,Investors!$G:$G,$B350)-$B$2&lt;=W$4,SUMIFS(Investors!$P:$P,Investors!$A:$A,$A350,Investors!$G:$G,$B350)-$B$2&gt;V$4),SUMIFS(Investors!$Q:$Q,Investors!$A:$A,$A350,Investors!$G:$G,$B350),0)</f>
        <v>0</v>
      </c>
      <c r="X350" s="4">
        <f>IF(AND(SUMIFS(Investors!$P:$P,Investors!$A:$A,$A350,Investors!$G:$G,$B350)-$B$2&lt;=X$4,SUMIFS(Investors!$P:$P,Investors!$A:$A,$A350,Investors!$G:$G,$B350)-$B$2&gt;W$4),SUMIFS(Investors!$Q:$Q,Investors!$A:$A,$A350,Investors!$G:$G,$B350),0)</f>
        <v>0</v>
      </c>
      <c r="Y350" s="4">
        <f>IF(AND(SUMIFS(Investors!$P:$P,Investors!$A:$A,$A350,Investors!$G:$G,$B350)-$B$2&lt;=Y$4,SUMIFS(Investors!$P:$P,Investors!$A:$A,$A350,Investors!$G:$G,$B350)-$B$2&gt;X$4),SUMIFS(Investors!$Q:$Q,Investors!$A:$A,$A350,Investors!$G:$G,$B350),0)</f>
        <v>0</v>
      </c>
      <c r="Z350" s="4">
        <f>IF(AND(SUMIFS(Investors!$P:$P,Investors!$A:$A,$A350,Investors!$G:$G,$B350)-$B$2&lt;=Z$4,SUMIFS(Investors!$P:$P,Investors!$A:$A,$A350,Investors!$G:$G,$B350)-$B$2&gt;Y$4),SUMIFS(Investors!$Q:$Q,Investors!$A:$A,$A350,Investors!$G:$G,$B350),0)</f>
        <v>0</v>
      </c>
      <c r="AA350" s="4">
        <f>IF(AND(SUMIFS(Investors!$P:$P,Investors!$A:$A,$A350,Investors!$G:$G,$B350)-$B$2&lt;=AA$4,SUMIFS(Investors!$P:$P,Investors!$A:$A,$A350,Investors!$G:$G,$B350)-$B$2&gt;Z$4),SUMIFS(Investors!$Q:$Q,Investors!$A:$A,$A350,Investors!$G:$G,$B350),0)</f>
        <v>0</v>
      </c>
      <c r="AB350" s="4">
        <f>IF(AND(SUMIFS(Investors!$P:$P,Investors!$A:$A,$A350,Investors!$G:$G,$B350)-$B$2&lt;=AB$4,SUMIFS(Investors!$P:$P,Investors!$A:$A,$A350,Investors!$G:$G,$B350)-$B$2&gt;AA$4),SUMIFS(Investors!$Q:$Q,Investors!$A:$A,$A350,Investors!$G:$G,$B350),0)</f>
        <v>0</v>
      </c>
      <c r="AC350" s="4">
        <f>IF(AND(SUMIFS(Investors!$P:$P,Investors!$A:$A,$A350,Investors!$G:$G,$B350)-$B$2&lt;=AC$4,SUMIFS(Investors!$P:$P,Investors!$A:$A,$A350,Investors!$G:$G,$B350)-$B$2&gt;AB$4),SUMIFS(Investors!$Q:$Q,Investors!$A:$A,$A350,Investors!$G:$G,$B350),0)</f>
        <v>0</v>
      </c>
    </row>
    <row r="351" spans="1:29">
      <c r="A351" t="s">
        <v>613</v>
      </c>
      <c r="B351" t="s">
        <v>266</v>
      </c>
      <c r="C351" s="4">
        <f t="shared" si="6"/>
        <v>1486868.493150685</v>
      </c>
      <c r="E351" s="4">
        <f>IF(AND(SUMIFS(Investors!$P:$P,Investors!$A:$A,$A351,Investors!$G:$G,$B351)-$B$2&lt;=E$4,SUMIFS(Investors!$P:$P,Investors!$A:$A,$A351,Investors!$G:$G,$B351)-$B$2&gt;D$4),SUMIFS(Investors!$Q:$Q,Investors!$A:$A,$A351,Investors!$G:$G,$B351),0)</f>
        <v>1486868.493150685</v>
      </c>
      <c r="F351" s="4">
        <f>IF(AND(SUMIFS(Investors!$P:$P,Investors!$A:$A,$A351,Investors!$G:$G,$B351)-$B$2&lt;=F$4,SUMIFS(Investors!$P:$P,Investors!$A:$A,$A351,Investors!$G:$G,$B351)-$B$2&gt;E$4),SUMIFS(Investors!$Q:$Q,Investors!$A:$A,$A351,Investors!$G:$G,$B351),0)</f>
        <v>0</v>
      </c>
      <c r="G351" s="4">
        <f>IF(AND(SUMIFS(Investors!$P:$P,Investors!$A:$A,$A351,Investors!$G:$G,$B351)-$B$2&lt;=G$4,SUMIFS(Investors!$P:$P,Investors!$A:$A,$A351,Investors!$G:$G,$B351)-$B$2&gt;F$4),SUMIFS(Investors!$Q:$Q,Investors!$A:$A,$A351,Investors!$G:$G,$B351),0)</f>
        <v>0</v>
      </c>
      <c r="H351" s="4">
        <f>IF(AND(SUMIFS(Investors!$P:$P,Investors!$A:$A,$A351,Investors!$G:$G,$B351)-$B$2&lt;=H$4,SUMIFS(Investors!$P:$P,Investors!$A:$A,$A351,Investors!$G:$G,$B351)-$B$2&gt;G$4),SUMIFS(Investors!$Q:$Q,Investors!$A:$A,$A351,Investors!$G:$G,$B351),0)</f>
        <v>0</v>
      </c>
      <c r="I351" s="4">
        <f>IF(AND(SUMIFS(Investors!$P:$P,Investors!$A:$A,$A351,Investors!$G:$G,$B351)-$B$2&lt;=I$4,SUMIFS(Investors!$P:$P,Investors!$A:$A,$A351,Investors!$G:$G,$B351)-$B$2&gt;H$4),SUMIFS(Investors!$Q:$Q,Investors!$A:$A,$A351,Investors!$G:$G,$B351),0)</f>
        <v>0</v>
      </c>
      <c r="J351" s="4">
        <f>IF(AND(SUMIFS(Investors!$P:$P,Investors!$A:$A,$A351,Investors!$G:$G,$B351)-$B$2&lt;=J$4,SUMIFS(Investors!$P:$P,Investors!$A:$A,$A351,Investors!$G:$G,$B351)-$B$2&gt;I$4),SUMIFS(Investors!$Q:$Q,Investors!$A:$A,$A351,Investors!$G:$G,$B351),0)</f>
        <v>0</v>
      </c>
      <c r="K351" s="4">
        <f>IF(AND(SUMIFS(Investors!$P:$P,Investors!$A:$A,$A351,Investors!$G:$G,$B351)-$B$2&lt;=K$4,SUMIFS(Investors!$P:$P,Investors!$A:$A,$A351,Investors!$G:$G,$B351)-$B$2&gt;J$4),SUMIFS(Investors!$Q:$Q,Investors!$A:$A,$A351,Investors!$G:$G,$B351),0)</f>
        <v>0</v>
      </c>
      <c r="L351" s="4">
        <f>IF(AND(SUMIFS(Investors!$P:$P,Investors!$A:$A,$A351,Investors!$G:$G,$B351)-$B$2&lt;=L$4,SUMIFS(Investors!$P:$P,Investors!$A:$A,$A351,Investors!$G:$G,$B351)-$B$2&gt;K$4),SUMIFS(Investors!$Q:$Q,Investors!$A:$A,$A351,Investors!$G:$G,$B351),0)</f>
        <v>0</v>
      </c>
      <c r="M351" s="4">
        <f>IF(AND(SUMIFS(Investors!$P:$P,Investors!$A:$A,$A351,Investors!$G:$G,$B351)-$B$2&lt;=M$4,SUMIFS(Investors!$P:$P,Investors!$A:$A,$A351,Investors!$G:$G,$B351)-$B$2&gt;L$4),SUMIFS(Investors!$Q:$Q,Investors!$A:$A,$A351,Investors!$G:$G,$B351),0)</f>
        <v>0</v>
      </c>
      <c r="N351" s="4">
        <f>IF(AND(SUMIFS(Investors!$P:$P,Investors!$A:$A,$A351,Investors!$G:$G,$B351)-$B$2&lt;=N$4,SUMIFS(Investors!$P:$P,Investors!$A:$A,$A351,Investors!$G:$G,$B351)-$B$2&gt;M$4),SUMIFS(Investors!$Q:$Q,Investors!$A:$A,$A351,Investors!$G:$G,$B351),0)</f>
        <v>0</v>
      </c>
      <c r="O351" s="4">
        <f>IF(AND(SUMIFS(Investors!$P:$P,Investors!$A:$A,$A351,Investors!$G:$G,$B351)-$B$2&lt;=O$4,SUMIFS(Investors!$P:$P,Investors!$A:$A,$A351,Investors!$G:$G,$B351)-$B$2&gt;N$4),SUMIFS(Investors!$Q:$Q,Investors!$A:$A,$A351,Investors!$G:$G,$B351),0)</f>
        <v>0</v>
      </c>
      <c r="P351" s="4">
        <f>IF(AND(SUMIFS(Investors!$P:$P,Investors!$A:$A,$A351,Investors!$G:$G,$B351)-$B$2&lt;=P$4,SUMIFS(Investors!$P:$P,Investors!$A:$A,$A351,Investors!$G:$G,$B351)-$B$2&gt;O$4),SUMIFS(Investors!$Q:$Q,Investors!$A:$A,$A351,Investors!$G:$G,$B351),0)</f>
        <v>0</v>
      </c>
      <c r="Q351" s="4">
        <f>IF(AND(SUMIFS(Investors!$P:$P,Investors!$A:$A,$A351,Investors!$G:$G,$B351)-$B$2&lt;=Q$4,SUMIFS(Investors!$P:$P,Investors!$A:$A,$A351,Investors!$G:$G,$B351)-$B$2&gt;P$4),SUMIFS(Investors!$Q:$Q,Investors!$A:$A,$A351,Investors!$G:$G,$B351),0)</f>
        <v>0</v>
      </c>
      <c r="R351" s="4">
        <f>IF(AND(SUMIFS(Investors!$P:$P,Investors!$A:$A,$A351,Investors!$G:$G,$B351)-$B$2&lt;=R$4,SUMIFS(Investors!$P:$P,Investors!$A:$A,$A351,Investors!$G:$G,$B351)-$B$2&gt;Q$4),SUMIFS(Investors!$Q:$Q,Investors!$A:$A,$A351,Investors!$G:$G,$B351),0)</f>
        <v>0</v>
      </c>
      <c r="S351" s="4">
        <f>IF(AND(SUMIFS(Investors!$P:$P,Investors!$A:$A,$A351,Investors!$G:$G,$B351)-$B$2&lt;=S$4,SUMIFS(Investors!$P:$P,Investors!$A:$A,$A351,Investors!$G:$G,$B351)-$B$2&gt;R$4),SUMIFS(Investors!$Q:$Q,Investors!$A:$A,$A351,Investors!$G:$G,$B351),0)</f>
        <v>0</v>
      </c>
      <c r="T351" s="4">
        <f>IF(AND(SUMIFS(Investors!$P:$P,Investors!$A:$A,$A351,Investors!$G:$G,$B351)-$B$2&lt;=T$4,SUMIFS(Investors!$P:$P,Investors!$A:$A,$A351,Investors!$G:$G,$B351)-$B$2&gt;S$4),SUMIFS(Investors!$Q:$Q,Investors!$A:$A,$A351,Investors!$G:$G,$B351),0)</f>
        <v>0</v>
      </c>
      <c r="U351" s="4">
        <f>IF(AND(SUMIFS(Investors!$P:$P,Investors!$A:$A,$A351,Investors!$G:$G,$B351)-$B$2&lt;=U$4,SUMIFS(Investors!$P:$P,Investors!$A:$A,$A351,Investors!$G:$G,$B351)-$B$2&gt;T$4),SUMIFS(Investors!$Q:$Q,Investors!$A:$A,$A351,Investors!$G:$G,$B351),0)</f>
        <v>0</v>
      </c>
      <c r="V351" s="4">
        <f>IF(AND(SUMIFS(Investors!$P:$P,Investors!$A:$A,$A351,Investors!$G:$G,$B351)-$B$2&lt;=V$4,SUMIFS(Investors!$P:$P,Investors!$A:$A,$A351,Investors!$G:$G,$B351)-$B$2&gt;U$4),SUMIFS(Investors!$Q:$Q,Investors!$A:$A,$A351,Investors!$G:$G,$B351),0)</f>
        <v>0</v>
      </c>
      <c r="W351" s="4">
        <f>IF(AND(SUMIFS(Investors!$P:$P,Investors!$A:$A,$A351,Investors!$G:$G,$B351)-$B$2&lt;=W$4,SUMIFS(Investors!$P:$P,Investors!$A:$A,$A351,Investors!$G:$G,$B351)-$B$2&gt;V$4),SUMIFS(Investors!$Q:$Q,Investors!$A:$A,$A351,Investors!$G:$G,$B351),0)</f>
        <v>0</v>
      </c>
      <c r="X351" s="4">
        <f>IF(AND(SUMIFS(Investors!$P:$P,Investors!$A:$A,$A351,Investors!$G:$G,$B351)-$B$2&lt;=X$4,SUMIFS(Investors!$P:$P,Investors!$A:$A,$A351,Investors!$G:$G,$B351)-$B$2&gt;W$4),SUMIFS(Investors!$Q:$Q,Investors!$A:$A,$A351,Investors!$G:$G,$B351),0)</f>
        <v>0</v>
      </c>
      <c r="Y351" s="4">
        <f>IF(AND(SUMIFS(Investors!$P:$P,Investors!$A:$A,$A351,Investors!$G:$G,$B351)-$B$2&lt;=Y$4,SUMIFS(Investors!$P:$P,Investors!$A:$A,$A351,Investors!$G:$G,$B351)-$B$2&gt;X$4),SUMIFS(Investors!$Q:$Q,Investors!$A:$A,$A351,Investors!$G:$G,$B351),0)</f>
        <v>0</v>
      </c>
      <c r="Z351" s="4">
        <f>IF(AND(SUMIFS(Investors!$P:$P,Investors!$A:$A,$A351,Investors!$G:$G,$B351)-$B$2&lt;=Z$4,SUMIFS(Investors!$P:$P,Investors!$A:$A,$A351,Investors!$G:$G,$B351)-$B$2&gt;Y$4),SUMIFS(Investors!$Q:$Q,Investors!$A:$A,$A351,Investors!$G:$G,$B351),0)</f>
        <v>0</v>
      </c>
      <c r="AA351" s="4">
        <f>IF(AND(SUMIFS(Investors!$P:$P,Investors!$A:$A,$A351,Investors!$G:$G,$B351)-$B$2&lt;=AA$4,SUMIFS(Investors!$P:$P,Investors!$A:$A,$A351,Investors!$G:$G,$B351)-$B$2&gt;Z$4),SUMIFS(Investors!$Q:$Q,Investors!$A:$A,$A351,Investors!$G:$G,$B351),0)</f>
        <v>0</v>
      </c>
      <c r="AB351" s="4">
        <f>IF(AND(SUMIFS(Investors!$P:$P,Investors!$A:$A,$A351,Investors!$G:$G,$B351)-$B$2&lt;=AB$4,SUMIFS(Investors!$P:$P,Investors!$A:$A,$A351,Investors!$G:$G,$B351)-$B$2&gt;AA$4),SUMIFS(Investors!$Q:$Q,Investors!$A:$A,$A351,Investors!$G:$G,$B351),0)</f>
        <v>0</v>
      </c>
      <c r="AC351" s="4">
        <f>IF(AND(SUMIFS(Investors!$P:$P,Investors!$A:$A,$A351,Investors!$G:$G,$B351)-$B$2&lt;=AC$4,SUMIFS(Investors!$P:$P,Investors!$A:$A,$A351,Investors!$G:$G,$B351)-$B$2&gt;AB$4),SUMIFS(Investors!$Q:$Q,Investors!$A:$A,$A351,Investors!$G:$G,$B351),0)</f>
        <v>0</v>
      </c>
    </row>
    <row r="352" spans="1:29">
      <c r="A352" t="s">
        <v>613</v>
      </c>
      <c r="B352" t="s">
        <v>169</v>
      </c>
      <c r="C352" s="4">
        <f t="shared" si="6"/>
        <v>1430904.1095890412</v>
      </c>
      <c r="E352" s="4">
        <f>IF(AND(SUMIFS(Investors!$P:$P,Investors!$A:$A,$A352,Investors!$G:$G,$B352)-$B$2&lt;=E$4,SUMIFS(Investors!$P:$P,Investors!$A:$A,$A352,Investors!$G:$G,$B352)-$B$2&gt;D$4),SUMIFS(Investors!$Q:$Q,Investors!$A:$A,$A352,Investors!$G:$G,$B352),0)</f>
        <v>0</v>
      </c>
      <c r="F352" s="4">
        <f>IF(AND(SUMIFS(Investors!$P:$P,Investors!$A:$A,$A352,Investors!$G:$G,$B352)-$B$2&lt;=F$4,SUMIFS(Investors!$P:$P,Investors!$A:$A,$A352,Investors!$G:$G,$B352)-$B$2&gt;E$4),SUMIFS(Investors!$Q:$Q,Investors!$A:$A,$A352,Investors!$G:$G,$B352),0)</f>
        <v>0</v>
      </c>
      <c r="G352" s="4">
        <f>IF(AND(SUMIFS(Investors!$P:$P,Investors!$A:$A,$A352,Investors!$G:$G,$B352)-$B$2&lt;=G$4,SUMIFS(Investors!$P:$P,Investors!$A:$A,$A352,Investors!$G:$G,$B352)-$B$2&gt;F$4),SUMIFS(Investors!$Q:$Q,Investors!$A:$A,$A352,Investors!$G:$G,$B352),0)</f>
        <v>0</v>
      </c>
      <c r="H352" s="4">
        <f>IF(AND(SUMIFS(Investors!$P:$P,Investors!$A:$A,$A352,Investors!$G:$G,$B352)-$B$2&lt;=H$4,SUMIFS(Investors!$P:$P,Investors!$A:$A,$A352,Investors!$G:$G,$B352)-$B$2&gt;G$4),SUMIFS(Investors!$Q:$Q,Investors!$A:$A,$A352,Investors!$G:$G,$B352),0)</f>
        <v>0</v>
      </c>
      <c r="I352" s="4">
        <f>IF(AND(SUMIFS(Investors!$P:$P,Investors!$A:$A,$A352,Investors!$G:$G,$B352)-$B$2&lt;=I$4,SUMIFS(Investors!$P:$P,Investors!$A:$A,$A352,Investors!$G:$G,$B352)-$B$2&gt;H$4),SUMIFS(Investors!$Q:$Q,Investors!$A:$A,$A352,Investors!$G:$G,$B352),0)</f>
        <v>0</v>
      </c>
      <c r="J352" s="4">
        <f>IF(AND(SUMIFS(Investors!$P:$P,Investors!$A:$A,$A352,Investors!$G:$G,$B352)-$B$2&lt;=J$4,SUMIFS(Investors!$P:$P,Investors!$A:$A,$A352,Investors!$G:$G,$B352)-$B$2&gt;I$4),SUMIFS(Investors!$Q:$Q,Investors!$A:$A,$A352,Investors!$G:$G,$B352),0)</f>
        <v>0</v>
      </c>
      <c r="K352" s="4">
        <f>IF(AND(SUMIFS(Investors!$P:$P,Investors!$A:$A,$A352,Investors!$G:$G,$B352)-$B$2&lt;=K$4,SUMIFS(Investors!$P:$P,Investors!$A:$A,$A352,Investors!$G:$G,$B352)-$B$2&gt;J$4),SUMIFS(Investors!$Q:$Q,Investors!$A:$A,$A352,Investors!$G:$G,$B352),0)</f>
        <v>0</v>
      </c>
      <c r="L352" s="4">
        <f>IF(AND(SUMIFS(Investors!$P:$P,Investors!$A:$A,$A352,Investors!$G:$G,$B352)-$B$2&lt;=L$4,SUMIFS(Investors!$P:$P,Investors!$A:$A,$A352,Investors!$G:$G,$B352)-$B$2&gt;K$4),SUMIFS(Investors!$Q:$Q,Investors!$A:$A,$A352,Investors!$G:$G,$B352),0)</f>
        <v>1430904.1095890412</v>
      </c>
      <c r="M352" s="4">
        <f>IF(AND(SUMIFS(Investors!$P:$P,Investors!$A:$A,$A352,Investors!$G:$G,$B352)-$B$2&lt;=M$4,SUMIFS(Investors!$P:$P,Investors!$A:$A,$A352,Investors!$G:$G,$B352)-$B$2&gt;L$4),SUMIFS(Investors!$Q:$Q,Investors!$A:$A,$A352,Investors!$G:$G,$B352),0)</f>
        <v>0</v>
      </c>
      <c r="N352" s="4">
        <f>IF(AND(SUMIFS(Investors!$P:$P,Investors!$A:$A,$A352,Investors!$G:$G,$B352)-$B$2&lt;=N$4,SUMIFS(Investors!$P:$P,Investors!$A:$A,$A352,Investors!$G:$G,$B352)-$B$2&gt;M$4),SUMIFS(Investors!$Q:$Q,Investors!$A:$A,$A352,Investors!$G:$G,$B352),0)</f>
        <v>0</v>
      </c>
      <c r="O352" s="4">
        <f>IF(AND(SUMIFS(Investors!$P:$P,Investors!$A:$A,$A352,Investors!$G:$G,$B352)-$B$2&lt;=O$4,SUMIFS(Investors!$P:$P,Investors!$A:$A,$A352,Investors!$G:$G,$B352)-$B$2&gt;N$4),SUMIFS(Investors!$Q:$Q,Investors!$A:$A,$A352,Investors!$G:$G,$B352),0)</f>
        <v>0</v>
      </c>
      <c r="P352" s="4">
        <f>IF(AND(SUMIFS(Investors!$P:$P,Investors!$A:$A,$A352,Investors!$G:$G,$B352)-$B$2&lt;=P$4,SUMIFS(Investors!$P:$P,Investors!$A:$A,$A352,Investors!$G:$G,$B352)-$B$2&gt;O$4),SUMIFS(Investors!$Q:$Q,Investors!$A:$A,$A352,Investors!$G:$G,$B352),0)</f>
        <v>0</v>
      </c>
      <c r="Q352" s="4">
        <f>IF(AND(SUMIFS(Investors!$P:$P,Investors!$A:$A,$A352,Investors!$G:$G,$B352)-$B$2&lt;=Q$4,SUMIFS(Investors!$P:$P,Investors!$A:$A,$A352,Investors!$G:$G,$B352)-$B$2&gt;P$4),SUMIFS(Investors!$Q:$Q,Investors!$A:$A,$A352,Investors!$G:$G,$B352),0)</f>
        <v>0</v>
      </c>
      <c r="R352" s="4">
        <f>IF(AND(SUMIFS(Investors!$P:$P,Investors!$A:$A,$A352,Investors!$G:$G,$B352)-$B$2&lt;=R$4,SUMIFS(Investors!$P:$P,Investors!$A:$A,$A352,Investors!$G:$G,$B352)-$B$2&gt;Q$4),SUMIFS(Investors!$Q:$Q,Investors!$A:$A,$A352,Investors!$G:$G,$B352),0)</f>
        <v>0</v>
      </c>
      <c r="S352" s="4">
        <f>IF(AND(SUMIFS(Investors!$P:$P,Investors!$A:$A,$A352,Investors!$G:$G,$B352)-$B$2&lt;=S$4,SUMIFS(Investors!$P:$P,Investors!$A:$A,$A352,Investors!$G:$G,$B352)-$B$2&gt;R$4),SUMIFS(Investors!$Q:$Q,Investors!$A:$A,$A352,Investors!$G:$G,$B352),0)</f>
        <v>0</v>
      </c>
      <c r="T352" s="4">
        <f>IF(AND(SUMIFS(Investors!$P:$P,Investors!$A:$A,$A352,Investors!$G:$G,$B352)-$B$2&lt;=T$4,SUMIFS(Investors!$P:$P,Investors!$A:$A,$A352,Investors!$G:$G,$B352)-$B$2&gt;S$4),SUMIFS(Investors!$Q:$Q,Investors!$A:$A,$A352,Investors!$G:$G,$B352),0)</f>
        <v>0</v>
      </c>
      <c r="U352" s="4">
        <f>IF(AND(SUMIFS(Investors!$P:$P,Investors!$A:$A,$A352,Investors!$G:$G,$B352)-$B$2&lt;=U$4,SUMIFS(Investors!$P:$P,Investors!$A:$A,$A352,Investors!$G:$G,$B352)-$B$2&gt;T$4),SUMIFS(Investors!$Q:$Q,Investors!$A:$A,$A352,Investors!$G:$G,$B352),0)</f>
        <v>0</v>
      </c>
      <c r="V352" s="4">
        <f>IF(AND(SUMIFS(Investors!$P:$P,Investors!$A:$A,$A352,Investors!$G:$G,$B352)-$B$2&lt;=V$4,SUMIFS(Investors!$P:$P,Investors!$A:$A,$A352,Investors!$G:$G,$B352)-$B$2&gt;U$4),SUMIFS(Investors!$Q:$Q,Investors!$A:$A,$A352,Investors!$G:$G,$B352),0)</f>
        <v>0</v>
      </c>
      <c r="W352" s="4">
        <f>IF(AND(SUMIFS(Investors!$P:$P,Investors!$A:$A,$A352,Investors!$G:$G,$B352)-$B$2&lt;=W$4,SUMIFS(Investors!$P:$P,Investors!$A:$A,$A352,Investors!$G:$G,$B352)-$B$2&gt;V$4),SUMIFS(Investors!$Q:$Q,Investors!$A:$A,$A352,Investors!$G:$G,$B352),0)</f>
        <v>0</v>
      </c>
      <c r="X352" s="4">
        <f>IF(AND(SUMIFS(Investors!$P:$P,Investors!$A:$A,$A352,Investors!$G:$G,$B352)-$B$2&lt;=X$4,SUMIFS(Investors!$P:$P,Investors!$A:$A,$A352,Investors!$G:$G,$B352)-$B$2&gt;W$4),SUMIFS(Investors!$Q:$Q,Investors!$A:$A,$A352,Investors!$G:$G,$B352),0)</f>
        <v>0</v>
      </c>
      <c r="Y352" s="4">
        <f>IF(AND(SUMIFS(Investors!$P:$P,Investors!$A:$A,$A352,Investors!$G:$G,$B352)-$B$2&lt;=Y$4,SUMIFS(Investors!$P:$P,Investors!$A:$A,$A352,Investors!$G:$G,$B352)-$B$2&gt;X$4),SUMIFS(Investors!$Q:$Q,Investors!$A:$A,$A352,Investors!$G:$G,$B352),0)</f>
        <v>0</v>
      </c>
      <c r="Z352" s="4">
        <f>IF(AND(SUMIFS(Investors!$P:$P,Investors!$A:$A,$A352,Investors!$G:$G,$B352)-$B$2&lt;=Z$4,SUMIFS(Investors!$P:$P,Investors!$A:$A,$A352,Investors!$G:$G,$B352)-$B$2&gt;Y$4),SUMIFS(Investors!$Q:$Q,Investors!$A:$A,$A352,Investors!$G:$G,$B352),0)</f>
        <v>0</v>
      </c>
      <c r="AA352" s="4">
        <f>IF(AND(SUMIFS(Investors!$P:$P,Investors!$A:$A,$A352,Investors!$G:$G,$B352)-$B$2&lt;=AA$4,SUMIFS(Investors!$P:$P,Investors!$A:$A,$A352,Investors!$G:$G,$B352)-$B$2&gt;Z$4),SUMIFS(Investors!$Q:$Q,Investors!$A:$A,$A352,Investors!$G:$G,$B352),0)</f>
        <v>0</v>
      </c>
      <c r="AB352" s="4">
        <f>IF(AND(SUMIFS(Investors!$P:$P,Investors!$A:$A,$A352,Investors!$G:$G,$B352)-$B$2&lt;=AB$4,SUMIFS(Investors!$P:$P,Investors!$A:$A,$A352,Investors!$G:$G,$B352)-$B$2&gt;AA$4),SUMIFS(Investors!$Q:$Q,Investors!$A:$A,$A352,Investors!$G:$G,$B352),0)</f>
        <v>0</v>
      </c>
      <c r="AC352" s="4">
        <f>IF(AND(SUMIFS(Investors!$P:$P,Investors!$A:$A,$A352,Investors!$G:$G,$B352)-$B$2&lt;=AC$4,SUMIFS(Investors!$P:$P,Investors!$A:$A,$A352,Investors!$G:$G,$B352)-$B$2&gt;AB$4),SUMIFS(Investors!$Q:$Q,Investors!$A:$A,$A352,Investors!$G:$G,$B352),0)</f>
        <v>0</v>
      </c>
    </row>
    <row r="353" spans="1:29">
      <c r="A353" t="s">
        <v>613</v>
      </c>
      <c r="B353" t="s">
        <v>170</v>
      </c>
      <c r="C353" s="4">
        <f t="shared" si="6"/>
        <v>1430904.1095890412</v>
      </c>
      <c r="E353" s="4">
        <f>IF(AND(SUMIFS(Investors!$P:$P,Investors!$A:$A,$A353,Investors!$G:$G,$B353)-$B$2&lt;=E$4,SUMIFS(Investors!$P:$P,Investors!$A:$A,$A353,Investors!$G:$G,$B353)-$B$2&gt;D$4),SUMIFS(Investors!$Q:$Q,Investors!$A:$A,$A353,Investors!$G:$G,$B353),0)</f>
        <v>0</v>
      </c>
      <c r="F353" s="4">
        <f>IF(AND(SUMIFS(Investors!$P:$P,Investors!$A:$A,$A353,Investors!$G:$G,$B353)-$B$2&lt;=F$4,SUMIFS(Investors!$P:$P,Investors!$A:$A,$A353,Investors!$G:$G,$B353)-$B$2&gt;E$4),SUMIFS(Investors!$Q:$Q,Investors!$A:$A,$A353,Investors!$G:$G,$B353),0)</f>
        <v>0</v>
      </c>
      <c r="G353" s="4">
        <f>IF(AND(SUMIFS(Investors!$P:$P,Investors!$A:$A,$A353,Investors!$G:$G,$B353)-$B$2&lt;=G$4,SUMIFS(Investors!$P:$P,Investors!$A:$A,$A353,Investors!$G:$G,$B353)-$B$2&gt;F$4),SUMIFS(Investors!$Q:$Q,Investors!$A:$A,$A353,Investors!$G:$G,$B353),0)</f>
        <v>0</v>
      </c>
      <c r="H353" s="4">
        <f>IF(AND(SUMIFS(Investors!$P:$P,Investors!$A:$A,$A353,Investors!$G:$G,$B353)-$B$2&lt;=H$4,SUMIFS(Investors!$P:$P,Investors!$A:$A,$A353,Investors!$G:$G,$B353)-$B$2&gt;G$4),SUMIFS(Investors!$Q:$Q,Investors!$A:$A,$A353,Investors!$G:$G,$B353),0)</f>
        <v>0</v>
      </c>
      <c r="I353" s="4">
        <f>IF(AND(SUMIFS(Investors!$P:$P,Investors!$A:$A,$A353,Investors!$G:$G,$B353)-$B$2&lt;=I$4,SUMIFS(Investors!$P:$P,Investors!$A:$A,$A353,Investors!$G:$G,$B353)-$B$2&gt;H$4),SUMIFS(Investors!$Q:$Q,Investors!$A:$A,$A353,Investors!$G:$G,$B353),0)</f>
        <v>0</v>
      </c>
      <c r="J353" s="4">
        <f>IF(AND(SUMIFS(Investors!$P:$P,Investors!$A:$A,$A353,Investors!$G:$G,$B353)-$B$2&lt;=J$4,SUMIFS(Investors!$P:$P,Investors!$A:$A,$A353,Investors!$G:$G,$B353)-$B$2&gt;I$4),SUMIFS(Investors!$Q:$Q,Investors!$A:$A,$A353,Investors!$G:$G,$B353),0)</f>
        <v>0</v>
      </c>
      <c r="K353" s="4">
        <f>IF(AND(SUMIFS(Investors!$P:$P,Investors!$A:$A,$A353,Investors!$G:$G,$B353)-$B$2&lt;=K$4,SUMIFS(Investors!$P:$P,Investors!$A:$A,$A353,Investors!$G:$G,$B353)-$B$2&gt;J$4),SUMIFS(Investors!$Q:$Q,Investors!$A:$A,$A353,Investors!$G:$G,$B353),0)</f>
        <v>0</v>
      </c>
      <c r="L353" s="4">
        <f>IF(AND(SUMIFS(Investors!$P:$P,Investors!$A:$A,$A353,Investors!$G:$G,$B353)-$B$2&lt;=L$4,SUMIFS(Investors!$P:$P,Investors!$A:$A,$A353,Investors!$G:$G,$B353)-$B$2&gt;K$4),SUMIFS(Investors!$Q:$Q,Investors!$A:$A,$A353,Investors!$G:$G,$B353),0)</f>
        <v>1430904.1095890412</v>
      </c>
      <c r="M353" s="4">
        <f>IF(AND(SUMIFS(Investors!$P:$P,Investors!$A:$A,$A353,Investors!$G:$G,$B353)-$B$2&lt;=M$4,SUMIFS(Investors!$P:$P,Investors!$A:$A,$A353,Investors!$G:$G,$B353)-$B$2&gt;L$4),SUMIFS(Investors!$Q:$Q,Investors!$A:$A,$A353,Investors!$G:$G,$B353),0)</f>
        <v>0</v>
      </c>
      <c r="N353" s="4">
        <f>IF(AND(SUMIFS(Investors!$P:$P,Investors!$A:$A,$A353,Investors!$G:$G,$B353)-$B$2&lt;=N$4,SUMIFS(Investors!$P:$P,Investors!$A:$A,$A353,Investors!$G:$G,$B353)-$B$2&gt;M$4),SUMIFS(Investors!$Q:$Q,Investors!$A:$A,$A353,Investors!$G:$G,$B353),0)</f>
        <v>0</v>
      </c>
      <c r="O353" s="4">
        <f>IF(AND(SUMIFS(Investors!$P:$P,Investors!$A:$A,$A353,Investors!$G:$G,$B353)-$B$2&lt;=O$4,SUMIFS(Investors!$P:$P,Investors!$A:$A,$A353,Investors!$G:$G,$B353)-$B$2&gt;N$4),SUMIFS(Investors!$Q:$Q,Investors!$A:$A,$A353,Investors!$G:$G,$B353),0)</f>
        <v>0</v>
      </c>
      <c r="P353" s="4">
        <f>IF(AND(SUMIFS(Investors!$P:$P,Investors!$A:$A,$A353,Investors!$G:$G,$B353)-$B$2&lt;=P$4,SUMIFS(Investors!$P:$P,Investors!$A:$A,$A353,Investors!$G:$G,$B353)-$B$2&gt;O$4),SUMIFS(Investors!$Q:$Q,Investors!$A:$A,$A353,Investors!$G:$G,$B353),0)</f>
        <v>0</v>
      </c>
      <c r="Q353" s="4">
        <f>IF(AND(SUMIFS(Investors!$P:$P,Investors!$A:$A,$A353,Investors!$G:$G,$B353)-$B$2&lt;=Q$4,SUMIFS(Investors!$P:$P,Investors!$A:$A,$A353,Investors!$G:$G,$B353)-$B$2&gt;P$4),SUMIFS(Investors!$Q:$Q,Investors!$A:$A,$A353,Investors!$G:$G,$B353),0)</f>
        <v>0</v>
      </c>
      <c r="R353" s="4">
        <f>IF(AND(SUMIFS(Investors!$P:$P,Investors!$A:$A,$A353,Investors!$G:$G,$B353)-$B$2&lt;=R$4,SUMIFS(Investors!$P:$P,Investors!$A:$A,$A353,Investors!$G:$G,$B353)-$B$2&gt;Q$4),SUMIFS(Investors!$Q:$Q,Investors!$A:$A,$A353,Investors!$G:$G,$B353),0)</f>
        <v>0</v>
      </c>
      <c r="S353" s="4">
        <f>IF(AND(SUMIFS(Investors!$P:$P,Investors!$A:$A,$A353,Investors!$G:$G,$B353)-$B$2&lt;=S$4,SUMIFS(Investors!$P:$P,Investors!$A:$A,$A353,Investors!$G:$G,$B353)-$B$2&gt;R$4),SUMIFS(Investors!$Q:$Q,Investors!$A:$A,$A353,Investors!$G:$G,$B353),0)</f>
        <v>0</v>
      </c>
      <c r="T353" s="4">
        <f>IF(AND(SUMIFS(Investors!$P:$P,Investors!$A:$A,$A353,Investors!$G:$G,$B353)-$B$2&lt;=T$4,SUMIFS(Investors!$P:$P,Investors!$A:$A,$A353,Investors!$G:$G,$B353)-$B$2&gt;S$4),SUMIFS(Investors!$Q:$Q,Investors!$A:$A,$A353,Investors!$G:$G,$B353),0)</f>
        <v>0</v>
      </c>
      <c r="U353" s="4">
        <f>IF(AND(SUMIFS(Investors!$P:$P,Investors!$A:$A,$A353,Investors!$G:$G,$B353)-$B$2&lt;=U$4,SUMIFS(Investors!$P:$P,Investors!$A:$A,$A353,Investors!$G:$G,$B353)-$B$2&gt;T$4),SUMIFS(Investors!$Q:$Q,Investors!$A:$A,$A353,Investors!$G:$G,$B353),0)</f>
        <v>0</v>
      </c>
      <c r="V353" s="4">
        <f>IF(AND(SUMIFS(Investors!$P:$P,Investors!$A:$A,$A353,Investors!$G:$G,$B353)-$B$2&lt;=V$4,SUMIFS(Investors!$P:$P,Investors!$A:$A,$A353,Investors!$G:$G,$B353)-$B$2&gt;U$4),SUMIFS(Investors!$Q:$Q,Investors!$A:$A,$A353,Investors!$G:$G,$B353),0)</f>
        <v>0</v>
      </c>
      <c r="W353" s="4">
        <f>IF(AND(SUMIFS(Investors!$P:$P,Investors!$A:$A,$A353,Investors!$G:$G,$B353)-$B$2&lt;=W$4,SUMIFS(Investors!$P:$P,Investors!$A:$A,$A353,Investors!$G:$G,$B353)-$B$2&gt;V$4),SUMIFS(Investors!$Q:$Q,Investors!$A:$A,$A353,Investors!$G:$G,$B353),0)</f>
        <v>0</v>
      </c>
      <c r="X353" s="4">
        <f>IF(AND(SUMIFS(Investors!$P:$P,Investors!$A:$A,$A353,Investors!$G:$G,$B353)-$B$2&lt;=X$4,SUMIFS(Investors!$P:$P,Investors!$A:$A,$A353,Investors!$G:$G,$B353)-$B$2&gt;W$4),SUMIFS(Investors!$Q:$Q,Investors!$A:$A,$A353,Investors!$G:$G,$B353),0)</f>
        <v>0</v>
      </c>
      <c r="Y353" s="4">
        <f>IF(AND(SUMIFS(Investors!$P:$P,Investors!$A:$A,$A353,Investors!$G:$G,$B353)-$B$2&lt;=Y$4,SUMIFS(Investors!$P:$P,Investors!$A:$A,$A353,Investors!$G:$G,$B353)-$B$2&gt;X$4),SUMIFS(Investors!$Q:$Q,Investors!$A:$A,$A353,Investors!$G:$G,$B353),0)</f>
        <v>0</v>
      </c>
      <c r="Z353" s="4">
        <f>IF(AND(SUMIFS(Investors!$P:$P,Investors!$A:$A,$A353,Investors!$G:$G,$B353)-$B$2&lt;=Z$4,SUMIFS(Investors!$P:$P,Investors!$A:$A,$A353,Investors!$G:$G,$B353)-$B$2&gt;Y$4),SUMIFS(Investors!$Q:$Q,Investors!$A:$A,$A353,Investors!$G:$G,$B353),0)</f>
        <v>0</v>
      </c>
      <c r="AA353" s="4">
        <f>IF(AND(SUMIFS(Investors!$P:$P,Investors!$A:$A,$A353,Investors!$G:$G,$B353)-$B$2&lt;=AA$4,SUMIFS(Investors!$P:$P,Investors!$A:$A,$A353,Investors!$G:$G,$B353)-$B$2&gt;Z$4),SUMIFS(Investors!$Q:$Q,Investors!$A:$A,$A353,Investors!$G:$G,$B353),0)</f>
        <v>0</v>
      </c>
      <c r="AB353" s="4">
        <f>IF(AND(SUMIFS(Investors!$P:$P,Investors!$A:$A,$A353,Investors!$G:$G,$B353)-$B$2&lt;=AB$4,SUMIFS(Investors!$P:$P,Investors!$A:$A,$A353,Investors!$G:$G,$B353)-$B$2&gt;AA$4),SUMIFS(Investors!$Q:$Q,Investors!$A:$A,$A353,Investors!$G:$G,$B353),0)</f>
        <v>0</v>
      </c>
      <c r="AC353" s="4">
        <f>IF(AND(SUMIFS(Investors!$P:$P,Investors!$A:$A,$A353,Investors!$G:$G,$B353)-$B$2&lt;=AC$4,SUMIFS(Investors!$P:$P,Investors!$A:$A,$A353,Investors!$G:$G,$B353)-$B$2&gt;AB$4),SUMIFS(Investors!$Q:$Q,Investors!$A:$A,$A353,Investors!$G:$G,$B353),0)</f>
        <v>0</v>
      </c>
    </row>
    <row r="354" spans="1:29">
      <c r="A354" t="s">
        <v>616</v>
      </c>
      <c r="B354" t="s">
        <v>124</v>
      </c>
      <c r="C354" s="4">
        <f t="shared" si="6"/>
        <v>648068.49315068498</v>
      </c>
      <c r="E354" s="4">
        <f>IF(AND(SUMIFS(Investors!$P:$P,Investors!$A:$A,$A354,Investors!$G:$G,$B354)-$B$2&lt;=E$4,SUMIFS(Investors!$P:$P,Investors!$A:$A,$A354,Investors!$G:$G,$B354)-$B$2&gt;D$4),SUMIFS(Investors!$Q:$Q,Investors!$A:$A,$A354,Investors!$G:$G,$B354),0)</f>
        <v>0</v>
      </c>
      <c r="F354" s="4">
        <f>IF(AND(SUMIFS(Investors!$P:$P,Investors!$A:$A,$A354,Investors!$G:$G,$B354)-$B$2&lt;=F$4,SUMIFS(Investors!$P:$P,Investors!$A:$A,$A354,Investors!$G:$G,$B354)-$B$2&gt;E$4),SUMIFS(Investors!$Q:$Q,Investors!$A:$A,$A354,Investors!$G:$G,$B354),0)</f>
        <v>0</v>
      </c>
      <c r="G354" s="4">
        <f>IF(AND(SUMIFS(Investors!$P:$P,Investors!$A:$A,$A354,Investors!$G:$G,$B354)-$B$2&lt;=G$4,SUMIFS(Investors!$P:$P,Investors!$A:$A,$A354,Investors!$G:$G,$B354)-$B$2&gt;F$4),SUMIFS(Investors!$Q:$Q,Investors!$A:$A,$A354,Investors!$G:$G,$B354),0)</f>
        <v>0</v>
      </c>
      <c r="H354" s="4">
        <f>IF(AND(SUMIFS(Investors!$P:$P,Investors!$A:$A,$A354,Investors!$G:$G,$B354)-$B$2&lt;=H$4,SUMIFS(Investors!$P:$P,Investors!$A:$A,$A354,Investors!$G:$G,$B354)-$B$2&gt;G$4),SUMIFS(Investors!$Q:$Q,Investors!$A:$A,$A354,Investors!$G:$G,$B354),0)</f>
        <v>0</v>
      </c>
      <c r="I354" s="4">
        <f>IF(AND(SUMIFS(Investors!$P:$P,Investors!$A:$A,$A354,Investors!$G:$G,$B354)-$B$2&lt;=I$4,SUMIFS(Investors!$P:$P,Investors!$A:$A,$A354,Investors!$G:$G,$B354)-$B$2&gt;H$4),SUMIFS(Investors!$Q:$Q,Investors!$A:$A,$A354,Investors!$G:$G,$B354),0)</f>
        <v>0</v>
      </c>
      <c r="J354" s="4">
        <f>IF(AND(SUMIFS(Investors!$P:$P,Investors!$A:$A,$A354,Investors!$G:$G,$B354)-$B$2&lt;=J$4,SUMIFS(Investors!$P:$P,Investors!$A:$A,$A354,Investors!$G:$G,$B354)-$B$2&gt;I$4),SUMIFS(Investors!$Q:$Q,Investors!$A:$A,$A354,Investors!$G:$G,$B354),0)</f>
        <v>0</v>
      </c>
      <c r="K354" s="4">
        <f>IF(AND(SUMIFS(Investors!$P:$P,Investors!$A:$A,$A354,Investors!$G:$G,$B354)-$B$2&lt;=K$4,SUMIFS(Investors!$P:$P,Investors!$A:$A,$A354,Investors!$G:$G,$B354)-$B$2&gt;J$4),SUMIFS(Investors!$Q:$Q,Investors!$A:$A,$A354,Investors!$G:$G,$B354),0)</f>
        <v>0</v>
      </c>
      <c r="L354" s="4">
        <f>IF(AND(SUMIFS(Investors!$P:$P,Investors!$A:$A,$A354,Investors!$G:$G,$B354)-$B$2&lt;=L$4,SUMIFS(Investors!$P:$P,Investors!$A:$A,$A354,Investors!$G:$G,$B354)-$B$2&gt;K$4),SUMIFS(Investors!$Q:$Q,Investors!$A:$A,$A354,Investors!$G:$G,$B354),0)</f>
        <v>0</v>
      </c>
      <c r="M354" s="4">
        <f>IF(AND(SUMIFS(Investors!$P:$P,Investors!$A:$A,$A354,Investors!$G:$G,$B354)-$B$2&lt;=M$4,SUMIFS(Investors!$P:$P,Investors!$A:$A,$A354,Investors!$G:$G,$B354)-$B$2&gt;L$4),SUMIFS(Investors!$Q:$Q,Investors!$A:$A,$A354,Investors!$G:$G,$B354),0)</f>
        <v>0</v>
      </c>
      <c r="N354" s="4">
        <f>IF(AND(SUMIFS(Investors!$P:$P,Investors!$A:$A,$A354,Investors!$G:$G,$B354)-$B$2&lt;=N$4,SUMIFS(Investors!$P:$P,Investors!$A:$A,$A354,Investors!$G:$G,$B354)-$B$2&gt;M$4),SUMIFS(Investors!$Q:$Q,Investors!$A:$A,$A354,Investors!$G:$G,$B354),0)</f>
        <v>0</v>
      </c>
      <c r="O354" s="4">
        <f>IF(AND(SUMIFS(Investors!$P:$P,Investors!$A:$A,$A354,Investors!$G:$G,$B354)-$B$2&lt;=O$4,SUMIFS(Investors!$P:$P,Investors!$A:$A,$A354,Investors!$G:$G,$B354)-$B$2&gt;N$4),SUMIFS(Investors!$Q:$Q,Investors!$A:$A,$A354,Investors!$G:$G,$B354),0)</f>
        <v>0</v>
      </c>
      <c r="P354" s="4">
        <f>IF(AND(SUMIFS(Investors!$P:$P,Investors!$A:$A,$A354,Investors!$G:$G,$B354)-$B$2&lt;=P$4,SUMIFS(Investors!$P:$P,Investors!$A:$A,$A354,Investors!$G:$G,$B354)-$B$2&gt;O$4),SUMIFS(Investors!$Q:$Q,Investors!$A:$A,$A354,Investors!$G:$G,$B354),0)</f>
        <v>0</v>
      </c>
      <c r="Q354" s="4">
        <f>IF(AND(SUMIFS(Investors!$P:$P,Investors!$A:$A,$A354,Investors!$G:$G,$B354)-$B$2&lt;=Q$4,SUMIFS(Investors!$P:$P,Investors!$A:$A,$A354,Investors!$G:$G,$B354)-$B$2&gt;P$4),SUMIFS(Investors!$Q:$Q,Investors!$A:$A,$A354,Investors!$G:$G,$B354),0)</f>
        <v>648068.49315068498</v>
      </c>
      <c r="R354" s="4">
        <f>IF(AND(SUMIFS(Investors!$P:$P,Investors!$A:$A,$A354,Investors!$G:$G,$B354)-$B$2&lt;=R$4,SUMIFS(Investors!$P:$P,Investors!$A:$A,$A354,Investors!$G:$G,$B354)-$B$2&gt;Q$4),SUMIFS(Investors!$Q:$Q,Investors!$A:$A,$A354,Investors!$G:$G,$B354),0)</f>
        <v>0</v>
      </c>
      <c r="S354" s="4">
        <f>IF(AND(SUMIFS(Investors!$P:$P,Investors!$A:$A,$A354,Investors!$G:$G,$B354)-$B$2&lt;=S$4,SUMIFS(Investors!$P:$P,Investors!$A:$A,$A354,Investors!$G:$G,$B354)-$B$2&gt;R$4),SUMIFS(Investors!$Q:$Q,Investors!$A:$A,$A354,Investors!$G:$G,$B354),0)</f>
        <v>0</v>
      </c>
      <c r="T354" s="4">
        <f>IF(AND(SUMIFS(Investors!$P:$P,Investors!$A:$A,$A354,Investors!$G:$G,$B354)-$B$2&lt;=T$4,SUMIFS(Investors!$P:$P,Investors!$A:$A,$A354,Investors!$G:$G,$B354)-$B$2&gt;S$4),SUMIFS(Investors!$Q:$Q,Investors!$A:$A,$A354,Investors!$G:$G,$B354),0)</f>
        <v>0</v>
      </c>
      <c r="U354" s="4">
        <f>IF(AND(SUMIFS(Investors!$P:$P,Investors!$A:$A,$A354,Investors!$G:$G,$B354)-$B$2&lt;=U$4,SUMIFS(Investors!$P:$P,Investors!$A:$A,$A354,Investors!$G:$G,$B354)-$B$2&gt;T$4),SUMIFS(Investors!$Q:$Q,Investors!$A:$A,$A354,Investors!$G:$G,$B354),0)</f>
        <v>0</v>
      </c>
      <c r="V354" s="4">
        <f>IF(AND(SUMIFS(Investors!$P:$P,Investors!$A:$A,$A354,Investors!$G:$G,$B354)-$B$2&lt;=V$4,SUMIFS(Investors!$P:$P,Investors!$A:$A,$A354,Investors!$G:$G,$B354)-$B$2&gt;U$4),SUMIFS(Investors!$Q:$Q,Investors!$A:$A,$A354,Investors!$G:$G,$B354),0)</f>
        <v>0</v>
      </c>
      <c r="W354" s="4">
        <f>IF(AND(SUMIFS(Investors!$P:$P,Investors!$A:$A,$A354,Investors!$G:$G,$B354)-$B$2&lt;=W$4,SUMIFS(Investors!$P:$P,Investors!$A:$A,$A354,Investors!$G:$G,$B354)-$B$2&gt;V$4),SUMIFS(Investors!$Q:$Q,Investors!$A:$A,$A354,Investors!$G:$G,$B354),0)</f>
        <v>0</v>
      </c>
      <c r="X354" s="4">
        <f>IF(AND(SUMIFS(Investors!$P:$P,Investors!$A:$A,$A354,Investors!$G:$G,$B354)-$B$2&lt;=X$4,SUMIFS(Investors!$P:$P,Investors!$A:$A,$A354,Investors!$G:$G,$B354)-$B$2&gt;W$4),SUMIFS(Investors!$Q:$Q,Investors!$A:$A,$A354,Investors!$G:$G,$B354),0)</f>
        <v>0</v>
      </c>
      <c r="Y354" s="4">
        <f>IF(AND(SUMIFS(Investors!$P:$P,Investors!$A:$A,$A354,Investors!$G:$G,$B354)-$B$2&lt;=Y$4,SUMIFS(Investors!$P:$P,Investors!$A:$A,$A354,Investors!$G:$G,$B354)-$B$2&gt;X$4),SUMIFS(Investors!$Q:$Q,Investors!$A:$A,$A354,Investors!$G:$G,$B354),0)</f>
        <v>0</v>
      </c>
      <c r="Z354" s="4">
        <f>IF(AND(SUMIFS(Investors!$P:$P,Investors!$A:$A,$A354,Investors!$G:$G,$B354)-$B$2&lt;=Z$4,SUMIFS(Investors!$P:$P,Investors!$A:$A,$A354,Investors!$G:$G,$B354)-$B$2&gt;Y$4),SUMIFS(Investors!$Q:$Q,Investors!$A:$A,$A354,Investors!$G:$G,$B354),0)</f>
        <v>0</v>
      </c>
      <c r="AA354" s="4">
        <f>IF(AND(SUMIFS(Investors!$P:$P,Investors!$A:$A,$A354,Investors!$G:$G,$B354)-$B$2&lt;=AA$4,SUMIFS(Investors!$P:$P,Investors!$A:$A,$A354,Investors!$G:$G,$B354)-$B$2&gt;Z$4),SUMIFS(Investors!$Q:$Q,Investors!$A:$A,$A354,Investors!$G:$G,$B354),0)</f>
        <v>0</v>
      </c>
      <c r="AB354" s="4">
        <f>IF(AND(SUMIFS(Investors!$P:$P,Investors!$A:$A,$A354,Investors!$G:$G,$B354)-$B$2&lt;=AB$4,SUMIFS(Investors!$P:$P,Investors!$A:$A,$A354,Investors!$G:$G,$B354)-$B$2&gt;AA$4),SUMIFS(Investors!$Q:$Q,Investors!$A:$A,$A354,Investors!$G:$G,$B354),0)</f>
        <v>0</v>
      </c>
      <c r="AC354" s="4">
        <f>IF(AND(SUMIFS(Investors!$P:$P,Investors!$A:$A,$A354,Investors!$G:$G,$B354)-$B$2&lt;=AC$4,SUMIFS(Investors!$P:$P,Investors!$A:$A,$A354,Investors!$G:$G,$B354)-$B$2&gt;AB$4),SUMIFS(Investors!$Q:$Q,Investors!$A:$A,$A354,Investors!$G:$G,$B354),0)</f>
        <v>0</v>
      </c>
    </row>
    <row r="355" spans="1:29">
      <c r="A355" t="s">
        <v>619</v>
      </c>
      <c r="B355" t="s">
        <v>72</v>
      </c>
      <c r="C355" s="4">
        <f t="shared" si="6"/>
        <v>0</v>
      </c>
      <c r="E355" s="4">
        <f>IF(AND(SUMIFS(Investors!$P:$P,Investors!$A:$A,$A355,Investors!$G:$G,$B355)-$B$2&lt;=E$4,SUMIFS(Investors!$P:$P,Investors!$A:$A,$A355,Investors!$G:$G,$B355)-$B$2&gt;D$4),SUMIFS(Investors!$Q:$Q,Investors!$A:$A,$A355,Investors!$G:$G,$B355),0)</f>
        <v>0</v>
      </c>
      <c r="F355" s="4">
        <f>IF(AND(SUMIFS(Investors!$P:$P,Investors!$A:$A,$A355,Investors!$G:$G,$B355)-$B$2&lt;=F$4,SUMIFS(Investors!$P:$P,Investors!$A:$A,$A355,Investors!$G:$G,$B355)-$B$2&gt;E$4),SUMIFS(Investors!$Q:$Q,Investors!$A:$A,$A355,Investors!$G:$G,$B355),0)</f>
        <v>0</v>
      </c>
      <c r="G355" s="4">
        <f>IF(AND(SUMIFS(Investors!$P:$P,Investors!$A:$A,$A355,Investors!$G:$G,$B355)-$B$2&lt;=G$4,SUMIFS(Investors!$P:$P,Investors!$A:$A,$A355,Investors!$G:$G,$B355)-$B$2&gt;F$4),SUMIFS(Investors!$Q:$Q,Investors!$A:$A,$A355,Investors!$G:$G,$B355),0)</f>
        <v>0</v>
      </c>
      <c r="H355" s="4">
        <f>IF(AND(SUMIFS(Investors!$P:$P,Investors!$A:$A,$A355,Investors!$G:$G,$B355)-$B$2&lt;=H$4,SUMIFS(Investors!$P:$P,Investors!$A:$A,$A355,Investors!$G:$G,$B355)-$B$2&gt;G$4),SUMIFS(Investors!$Q:$Q,Investors!$A:$A,$A355,Investors!$G:$G,$B355),0)</f>
        <v>0</v>
      </c>
      <c r="I355" s="4">
        <f>IF(AND(SUMIFS(Investors!$P:$P,Investors!$A:$A,$A355,Investors!$G:$G,$B355)-$B$2&lt;=I$4,SUMIFS(Investors!$P:$P,Investors!$A:$A,$A355,Investors!$G:$G,$B355)-$B$2&gt;H$4),SUMIFS(Investors!$Q:$Q,Investors!$A:$A,$A355,Investors!$G:$G,$B355),0)</f>
        <v>0</v>
      </c>
      <c r="J355" s="4">
        <f>IF(AND(SUMIFS(Investors!$P:$P,Investors!$A:$A,$A355,Investors!$G:$G,$B355)-$B$2&lt;=J$4,SUMIFS(Investors!$P:$P,Investors!$A:$A,$A355,Investors!$G:$G,$B355)-$B$2&gt;I$4),SUMIFS(Investors!$Q:$Q,Investors!$A:$A,$A355,Investors!$G:$G,$B355),0)</f>
        <v>0</v>
      </c>
      <c r="K355" s="4">
        <f>IF(AND(SUMIFS(Investors!$P:$P,Investors!$A:$A,$A355,Investors!$G:$G,$B355)-$B$2&lt;=K$4,SUMIFS(Investors!$P:$P,Investors!$A:$A,$A355,Investors!$G:$G,$B355)-$B$2&gt;J$4),SUMIFS(Investors!$Q:$Q,Investors!$A:$A,$A355,Investors!$G:$G,$B355),0)</f>
        <v>0</v>
      </c>
      <c r="L355" s="4">
        <f>IF(AND(SUMIFS(Investors!$P:$P,Investors!$A:$A,$A355,Investors!$G:$G,$B355)-$B$2&lt;=L$4,SUMIFS(Investors!$P:$P,Investors!$A:$A,$A355,Investors!$G:$G,$B355)-$B$2&gt;K$4),SUMIFS(Investors!$Q:$Q,Investors!$A:$A,$A355,Investors!$G:$G,$B355),0)</f>
        <v>0</v>
      </c>
      <c r="M355" s="4">
        <f>IF(AND(SUMIFS(Investors!$P:$P,Investors!$A:$A,$A355,Investors!$G:$G,$B355)-$B$2&lt;=M$4,SUMIFS(Investors!$P:$P,Investors!$A:$A,$A355,Investors!$G:$G,$B355)-$B$2&gt;L$4),SUMIFS(Investors!$Q:$Q,Investors!$A:$A,$A355,Investors!$G:$G,$B355),0)</f>
        <v>0</v>
      </c>
      <c r="N355" s="4">
        <f>IF(AND(SUMIFS(Investors!$P:$P,Investors!$A:$A,$A355,Investors!$G:$G,$B355)-$B$2&lt;=N$4,SUMIFS(Investors!$P:$P,Investors!$A:$A,$A355,Investors!$G:$G,$B355)-$B$2&gt;M$4),SUMIFS(Investors!$Q:$Q,Investors!$A:$A,$A355,Investors!$G:$G,$B355),0)</f>
        <v>0</v>
      </c>
      <c r="O355" s="4">
        <f>IF(AND(SUMIFS(Investors!$P:$P,Investors!$A:$A,$A355,Investors!$G:$G,$B355)-$B$2&lt;=O$4,SUMIFS(Investors!$P:$P,Investors!$A:$A,$A355,Investors!$G:$G,$B355)-$B$2&gt;N$4),SUMIFS(Investors!$Q:$Q,Investors!$A:$A,$A355,Investors!$G:$G,$B355),0)</f>
        <v>0</v>
      </c>
      <c r="P355" s="4">
        <f>IF(AND(SUMIFS(Investors!$P:$P,Investors!$A:$A,$A355,Investors!$G:$G,$B355)-$B$2&lt;=P$4,SUMIFS(Investors!$P:$P,Investors!$A:$A,$A355,Investors!$G:$G,$B355)-$B$2&gt;O$4),SUMIFS(Investors!$Q:$Q,Investors!$A:$A,$A355,Investors!$G:$G,$B355),0)</f>
        <v>0</v>
      </c>
      <c r="Q355" s="4">
        <f>IF(AND(SUMIFS(Investors!$P:$P,Investors!$A:$A,$A355,Investors!$G:$G,$B355)-$B$2&lt;=Q$4,SUMIFS(Investors!$P:$P,Investors!$A:$A,$A355,Investors!$G:$G,$B355)-$B$2&gt;P$4),SUMIFS(Investors!$Q:$Q,Investors!$A:$A,$A355,Investors!$G:$G,$B355),0)</f>
        <v>0</v>
      </c>
      <c r="R355" s="4">
        <f>IF(AND(SUMIFS(Investors!$P:$P,Investors!$A:$A,$A355,Investors!$G:$G,$B355)-$B$2&lt;=R$4,SUMIFS(Investors!$P:$P,Investors!$A:$A,$A355,Investors!$G:$G,$B355)-$B$2&gt;Q$4),SUMIFS(Investors!$Q:$Q,Investors!$A:$A,$A355,Investors!$G:$G,$B355),0)</f>
        <v>0</v>
      </c>
      <c r="S355" s="4">
        <f>IF(AND(SUMIFS(Investors!$P:$P,Investors!$A:$A,$A355,Investors!$G:$G,$B355)-$B$2&lt;=S$4,SUMIFS(Investors!$P:$P,Investors!$A:$A,$A355,Investors!$G:$G,$B355)-$B$2&gt;R$4),SUMIFS(Investors!$Q:$Q,Investors!$A:$A,$A355,Investors!$G:$G,$B355),0)</f>
        <v>0</v>
      </c>
      <c r="T355" s="4">
        <f>IF(AND(SUMIFS(Investors!$P:$P,Investors!$A:$A,$A355,Investors!$G:$G,$B355)-$B$2&lt;=T$4,SUMIFS(Investors!$P:$P,Investors!$A:$A,$A355,Investors!$G:$G,$B355)-$B$2&gt;S$4),SUMIFS(Investors!$Q:$Q,Investors!$A:$A,$A355,Investors!$G:$G,$B355),0)</f>
        <v>0</v>
      </c>
      <c r="U355" s="4">
        <f>IF(AND(SUMIFS(Investors!$P:$P,Investors!$A:$A,$A355,Investors!$G:$G,$B355)-$B$2&lt;=U$4,SUMIFS(Investors!$P:$P,Investors!$A:$A,$A355,Investors!$G:$G,$B355)-$B$2&gt;T$4),SUMIFS(Investors!$Q:$Q,Investors!$A:$A,$A355,Investors!$G:$G,$B355),0)</f>
        <v>0</v>
      </c>
      <c r="V355" s="4">
        <f>IF(AND(SUMIFS(Investors!$P:$P,Investors!$A:$A,$A355,Investors!$G:$G,$B355)-$B$2&lt;=V$4,SUMIFS(Investors!$P:$P,Investors!$A:$A,$A355,Investors!$G:$G,$B355)-$B$2&gt;U$4),SUMIFS(Investors!$Q:$Q,Investors!$A:$A,$A355,Investors!$G:$G,$B355),0)</f>
        <v>0</v>
      </c>
      <c r="W355" s="4">
        <f>IF(AND(SUMIFS(Investors!$P:$P,Investors!$A:$A,$A355,Investors!$G:$G,$B355)-$B$2&lt;=W$4,SUMIFS(Investors!$P:$P,Investors!$A:$A,$A355,Investors!$G:$G,$B355)-$B$2&gt;V$4),SUMIFS(Investors!$Q:$Q,Investors!$A:$A,$A355,Investors!$G:$G,$B355),0)</f>
        <v>0</v>
      </c>
      <c r="X355" s="4">
        <f>IF(AND(SUMIFS(Investors!$P:$P,Investors!$A:$A,$A355,Investors!$G:$G,$B355)-$B$2&lt;=X$4,SUMIFS(Investors!$P:$P,Investors!$A:$A,$A355,Investors!$G:$G,$B355)-$B$2&gt;W$4),SUMIFS(Investors!$Q:$Q,Investors!$A:$A,$A355,Investors!$G:$G,$B355),0)</f>
        <v>0</v>
      </c>
      <c r="Y355" s="4">
        <f>IF(AND(SUMIFS(Investors!$P:$P,Investors!$A:$A,$A355,Investors!$G:$G,$B355)-$B$2&lt;=Y$4,SUMIFS(Investors!$P:$P,Investors!$A:$A,$A355,Investors!$G:$G,$B355)-$B$2&gt;X$4),SUMIFS(Investors!$Q:$Q,Investors!$A:$A,$A355,Investors!$G:$G,$B355),0)</f>
        <v>0</v>
      </c>
      <c r="Z355" s="4">
        <f>IF(AND(SUMIFS(Investors!$P:$P,Investors!$A:$A,$A355,Investors!$G:$G,$B355)-$B$2&lt;=Z$4,SUMIFS(Investors!$P:$P,Investors!$A:$A,$A355,Investors!$G:$G,$B355)-$B$2&gt;Y$4),SUMIFS(Investors!$Q:$Q,Investors!$A:$A,$A355,Investors!$G:$G,$B355),0)</f>
        <v>0</v>
      </c>
      <c r="AA355" s="4">
        <f>IF(AND(SUMIFS(Investors!$P:$P,Investors!$A:$A,$A355,Investors!$G:$G,$B355)-$B$2&lt;=AA$4,SUMIFS(Investors!$P:$P,Investors!$A:$A,$A355,Investors!$G:$G,$B355)-$B$2&gt;Z$4),SUMIFS(Investors!$Q:$Q,Investors!$A:$A,$A355,Investors!$G:$G,$B355),0)</f>
        <v>0</v>
      </c>
      <c r="AB355" s="4">
        <f>IF(AND(SUMIFS(Investors!$P:$P,Investors!$A:$A,$A355,Investors!$G:$G,$B355)-$B$2&lt;=AB$4,SUMIFS(Investors!$P:$P,Investors!$A:$A,$A355,Investors!$G:$G,$B355)-$B$2&gt;AA$4),SUMIFS(Investors!$Q:$Q,Investors!$A:$A,$A355,Investors!$G:$G,$B355),0)</f>
        <v>0</v>
      </c>
      <c r="AC355" s="4">
        <f>IF(AND(SUMIFS(Investors!$P:$P,Investors!$A:$A,$A355,Investors!$G:$G,$B355)-$B$2&lt;=AC$4,SUMIFS(Investors!$P:$P,Investors!$A:$A,$A355,Investors!$G:$G,$B355)-$B$2&gt;AB$4),SUMIFS(Investors!$Q:$Q,Investors!$A:$A,$A355,Investors!$G:$G,$B355),0)</f>
        <v>0</v>
      </c>
    </row>
    <row r="356" spans="1:29">
      <c r="A356" t="s">
        <v>619</v>
      </c>
      <c r="B356" t="s">
        <v>80</v>
      </c>
      <c r="C356" s="4">
        <f t="shared" si="6"/>
        <v>0</v>
      </c>
      <c r="E356" s="4">
        <f>IF(AND(SUMIFS(Investors!$P:$P,Investors!$A:$A,$A356,Investors!$G:$G,$B356)-$B$2&lt;=E$4,SUMIFS(Investors!$P:$P,Investors!$A:$A,$A356,Investors!$G:$G,$B356)-$B$2&gt;D$4),SUMIFS(Investors!$Q:$Q,Investors!$A:$A,$A356,Investors!$G:$G,$B356),0)</f>
        <v>0</v>
      </c>
      <c r="F356" s="4">
        <f>IF(AND(SUMIFS(Investors!$P:$P,Investors!$A:$A,$A356,Investors!$G:$G,$B356)-$B$2&lt;=F$4,SUMIFS(Investors!$P:$P,Investors!$A:$A,$A356,Investors!$G:$G,$B356)-$B$2&gt;E$4),SUMIFS(Investors!$Q:$Q,Investors!$A:$A,$A356,Investors!$G:$G,$B356),0)</f>
        <v>0</v>
      </c>
      <c r="G356" s="4">
        <f>IF(AND(SUMIFS(Investors!$P:$P,Investors!$A:$A,$A356,Investors!$G:$G,$B356)-$B$2&lt;=G$4,SUMIFS(Investors!$P:$P,Investors!$A:$A,$A356,Investors!$G:$G,$B356)-$B$2&gt;F$4),SUMIFS(Investors!$Q:$Q,Investors!$A:$A,$A356,Investors!$G:$G,$B356),0)</f>
        <v>0</v>
      </c>
      <c r="H356" s="4">
        <f>IF(AND(SUMIFS(Investors!$P:$P,Investors!$A:$A,$A356,Investors!$G:$G,$B356)-$B$2&lt;=H$4,SUMIFS(Investors!$P:$P,Investors!$A:$A,$A356,Investors!$G:$G,$B356)-$B$2&gt;G$4),SUMIFS(Investors!$Q:$Q,Investors!$A:$A,$A356,Investors!$G:$G,$B356),0)</f>
        <v>0</v>
      </c>
      <c r="I356" s="4">
        <f>IF(AND(SUMIFS(Investors!$P:$P,Investors!$A:$A,$A356,Investors!$G:$G,$B356)-$B$2&lt;=I$4,SUMIFS(Investors!$P:$P,Investors!$A:$A,$A356,Investors!$G:$G,$B356)-$B$2&gt;H$4),SUMIFS(Investors!$Q:$Q,Investors!$A:$A,$A356,Investors!$G:$G,$B356),0)</f>
        <v>0</v>
      </c>
      <c r="J356" s="4">
        <f>IF(AND(SUMIFS(Investors!$P:$P,Investors!$A:$A,$A356,Investors!$G:$G,$B356)-$B$2&lt;=J$4,SUMIFS(Investors!$P:$P,Investors!$A:$A,$A356,Investors!$G:$G,$B356)-$B$2&gt;I$4),SUMIFS(Investors!$Q:$Q,Investors!$A:$A,$A356,Investors!$G:$G,$B356),0)</f>
        <v>0</v>
      </c>
      <c r="K356" s="4">
        <f>IF(AND(SUMIFS(Investors!$P:$P,Investors!$A:$A,$A356,Investors!$G:$G,$B356)-$B$2&lt;=K$4,SUMIFS(Investors!$P:$P,Investors!$A:$A,$A356,Investors!$G:$G,$B356)-$B$2&gt;J$4),SUMIFS(Investors!$Q:$Q,Investors!$A:$A,$A356,Investors!$G:$G,$B356),0)</f>
        <v>0</v>
      </c>
      <c r="L356" s="4">
        <f>IF(AND(SUMIFS(Investors!$P:$P,Investors!$A:$A,$A356,Investors!$G:$G,$B356)-$B$2&lt;=L$4,SUMIFS(Investors!$P:$P,Investors!$A:$A,$A356,Investors!$G:$G,$B356)-$B$2&gt;K$4),SUMIFS(Investors!$Q:$Q,Investors!$A:$A,$A356,Investors!$G:$G,$B356),0)</f>
        <v>0</v>
      </c>
      <c r="M356" s="4">
        <f>IF(AND(SUMIFS(Investors!$P:$P,Investors!$A:$A,$A356,Investors!$G:$G,$B356)-$B$2&lt;=M$4,SUMIFS(Investors!$P:$P,Investors!$A:$A,$A356,Investors!$G:$G,$B356)-$B$2&gt;L$4),SUMIFS(Investors!$Q:$Q,Investors!$A:$A,$A356,Investors!$G:$G,$B356),0)</f>
        <v>0</v>
      </c>
      <c r="N356" s="4">
        <f>IF(AND(SUMIFS(Investors!$P:$P,Investors!$A:$A,$A356,Investors!$G:$G,$B356)-$B$2&lt;=N$4,SUMIFS(Investors!$P:$P,Investors!$A:$A,$A356,Investors!$G:$G,$B356)-$B$2&gt;M$4),SUMIFS(Investors!$Q:$Q,Investors!$A:$A,$A356,Investors!$G:$G,$B356),0)</f>
        <v>0</v>
      </c>
      <c r="O356" s="4">
        <f>IF(AND(SUMIFS(Investors!$P:$P,Investors!$A:$A,$A356,Investors!$G:$G,$B356)-$B$2&lt;=O$4,SUMIFS(Investors!$P:$P,Investors!$A:$A,$A356,Investors!$G:$G,$B356)-$B$2&gt;N$4),SUMIFS(Investors!$Q:$Q,Investors!$A:$A,$A356,Investors!$G:$G,$B356),0)</f>
        <v>0</v>
      </c>
      <c r="P356" s="4">
        <f>IF(AND(SUMIFS(Investors!$P:$P,Investors!$A:$A,$A356,Investors!$G:$G,$B356)-$B$2&lt;=P$4,SUMIFS(Investors!$P:$P,Investors!$A:$A,$A356,Investors!$G:$G,$B356)-$B$2&gt;O$4),SUMIFS(Investors!$Q:$Q,Investors!$A:$A,$A356,Investors!$G:$G,$B356),0)</f>
        <v>0</v>
      </c>
      <c r="Q356" s="4">
        <f>IF(AND(SUMIFS(Investors!$P:$P,Investors!$A:$A,$A356,Investors!$G:$G,$B356)-$B$2&lt;=Q$4,SUMIFS(Investors!$P:$P,Investors!$A:$A,$A356,Investors!$G:$G,$B356)-$B$2&gt;P$4),SUMIFS(Investors!$Q:$Q,Investors!$A:$A,$A356,Investors!$G:$G,$B356),0)</f>
        <v>0</v>
      </c>
      <c r="R356" s="4">
        <f>IF(AND(SUMIFS(Investors!$P:$P,Investors!$A:$A,$A356,Investors!$G:$G,$B356)-$B$2&lt;=R$4,SUMIFS(Investors!$P:$P,Investors!$A:$A,$A356,Investors!$G:$G,$B356)-$B$2&gt;Q$4),SUMIFS(Investors!$Q:$Q,Investors!$A:$A,$A356,Investors!$G:$G,$B356),0)</f>
        <v>0</v>
      </c>
      <c r="S356" s="4">
        <f>IF(AND(SUMIFS(Investors!$P:$P,Investors!$A:$A,$A356,Investors!$G:$G,$B356)-$B$2&lt;=S$4,SUMIFS(Investors!$P:$P,Investors!$A:$A,$A356,Investors!$G:$G,$B356)-$B$2&gt;R$4),SUMIFS(Investors!$Q:$Q,Investors!$A:$A,$A356,Investors!$G:$G,$B356),0)</f>
        <v>0</v>
      </c>
      <c r="T356" s="4">
        <f>IF(AND(SUMIFS(Investors!$P:$P,Investors!$A:$A,$A356,Investors!$G:$G,$B356)-$B$2&lt;=T$4,SUMIFS(Investors!$P:$P,Investors!$A:$A,$A356,Investors!$G:$G,$B356)-$B$2&gt;S$4),SUMIFS(Investors!$Q:$Q,Investors!$A:$A,$A356,Investors!$G:$G,$B356),0)</f>
        <v>0</v>
      </c>
      <c r="U356" s="4">
        <f>IF(AND(SUMIFS(Investors!$P:$P,Investors!$A:$A,$A356,Investors!$G:$G,$B356)-$B$2&lt;=U$4,SUMIFS(Investors!$P:$P,Investors!$A:$A,$A356,Investors!$G:$G,$B356)-$B$2&gt;T$4),SUMIFS(Investors!$Q:$Q,Investors!$A:$A,$A356,Investors!$G:$G,$B356),0)</f>
        <v>0</v>
      </c>
      <c r="V356" s="4">
        <f>IF(AND(SUMIFS(Investors!$P:$P,Investors!$A:$A,$A356,Investors!$G:$G,$B356)-$B$2&lt;=V$4,SUMIFS(Investors!$P:$P,Investors!$A:$A,$A356,Investors!$G:$G,$B356)-$B$2&gt;U$4),SUMIFS(Investors!$Q:$Q,Investors!$A:$A,$A356,Investors!$G:$G,$B356),0)</f>
        <v>0</v>
      </c>
      <c r="W356" s="4">
        <f>IF(AND(SUMIFS(Investors!$P:$P,Investors!$A:$A,$A356,Investors!$G:$G,$B356)-$B$2&lt;=W$4,SUMIFS(Investors!$P:$P,Investors!$A:$A,$A356,Investors!$G:$G,$B356)-$B$2&gt;V$4),SUMIFS(Investors!$Q:$Q,Investors!$A:$A,$A356,Investors!$G:$G,$B356),0)</f>
        <v>0</v>
      </c>
      <c r="X356" s="4">
        <f>IF(AND(SUMIFS(Investors!$P:$P,Investors!$A:$A,$A356,Investors!$G:$G,$B356)-$B$2&lt;=X$4,SUMIFS(Investors!$P:$P,Investors!$A:$A,$A356,Investors!$G:$G,$B356)-$B$2&gt;W$4),SUMIFS(Investors!$Q:$Q,Investors!$A:$A,$A356,Investors!$G:$G,$B356),0)</f>
        <v>0</v>
      </c>
      <c r="Y356" s="4">
        <f>IF(AND(SUMIFS(Investors!$P:$P,Investors!$A:$A,$A356,Investors!$G:$G,$B356)-$B$2&lt;=Y$4,SUMIFS(Investors!$P:$P,Investors!$A:$A,$A356,Investors!$G:$G,$B356)-$B$2&gt;X$4),SUMIFS(Investors!$Q:$Q,Investors!$A:$A,$A356,Investors!$G:$G,$B356),0)</f>
        <v>0</v>
      </c>
      <c r="Z356" s="4">
        <f>IF(AND(SUMIFS(Investors!$P:$P,Investors!$A:$A,$A356,Investors!$G:$G,$B356)-$B$2&lt;=Z$4,SUMIFS(Investors!$P:$P,Investors!$A:$A,$A356,Investors!$G:$G,$B356)-$B$2&gt;Y$4),SUMIFS(Investors!$Q:$Q,Investors!$A:$A,$A356,Investors!$G:$G,$B356),0)</f>
        <v>0</v>
      </c>
      <c r="AA356" s="4">
        <f>IF(AND(SUMIFS(Investors!$P:$P,Investors!$A:$A,$A356,Investors!$G:$G,$B356)-$B$2&lt;=AA$4,SUMIFS(Investors!$P:$P,Investors!$A:$A,$A356,Investors!$G:$G,$B356)-$B$2&gt;Z$4),SUMIFS(Investors!$Q:$Q,Investors!$A:$A,$A356,Investors!$G:$G,$B356),0)</f>
        <v>0</v>
      </c>
      <c r="AB356" s="4">
        <f>IF(AND(SUMIFS(Investors!$P:$P,Investors!$A:$A,$A356,Investors!$G:$G,$B356)-$B$2&lt;=AB$4,SUMIFS(Investors!$P:$P,Investors!$A:$A,$A356,Investors!$G:$G,$B356)-$B$2&gt;AA$4),SUMIFS(Investors!$Q:$Q,Investors!$A:$A,$A356,Investors!$G:$G,$B356),0)</f>
        <v>0</v>
      </c>
      <c r="AC356" s="4">
        <f>IF(AND(SUMIFS(Investors!$P:$P,Investors!$A:$A,$A356,Investors!$G:$G,$B356)-$B$2&lt;=AC$4,SUMIFS(Investors!$P:$P,Investors!$A:$A,$A356,Investors!$G:$G,$B356)-$B$2&gt;AB$4),SUMIFS(Investors!$Q:$Q,Investors!$A:$A,$A356,Investors!$G:$G,$B356),0)</f>
        <v>0</v>
      </c>
    </row>
    <row r="357" spans="1:29">
      <c r="A357" t="s">
        <v>622</v>
      </c>
      <c r="B357" t="s">
        <v>109</v>
      </c>
      <c r="C357" s="4">
        <f t="shared" si="6"/>
        <v>0</v>
      </c>
      <c r="E357" s="4">
        <f>IF(AND(SUMIFS(Investors!$P:$P,Investors!$A:$A,$A357,Investors!$G:$G,$B357)-$B$2&lt;=E$4,SUMIFS(Investors!$P:$P,Investors!$A:$A,$A357,Investors!$G:$G,$B357)-$B$2&gt;D$4),SUMIFS(Investors!$Q:$Q,Investors!$A:$A,$A357,Investors!$G:$G,$B357),0)</f>
        <v>0</v>
      </c>
      <c r="F357" s="4">
        <f>IF(AND(SUMIFS(Investors!$P:$P,Investors!$A:$A,$A357,Investors!$G:$G,$B357)-$B$2&lt;=F$4,SUMIFS(Investors!$P:$P,Investors!$A:$A,$A357,Investors!$G:$G,$B357)-$B$2&gt;E$4),SUMIFS(Investors!$Q:$Q,Investors!$A:$A,$A357,Investors!$G:$G,$B357),0)</f>
        <v>0</v>
      </c>
      <c r="G357" s="4">
        <f>IF(AND(SUMIFS(Investors!$P:$P,Investors!$A:$A,$A357,Investors!$G:$G,$B357)-$B$2&lt;=G$4,SUMIFS(Investors!$P:$P,Investors!$A:$A,$A357,Investors!$G:$G,$B357)-$B$2&gt;F$4),SUMIFS(Investors!$Q:$Q,Investors!$A:$A,$A357,Investors!$G:$G,$B357),0)</f>
        <v>0</v>
      </c>
      <c r="H357" s="4">
        <f>IF(AND(SUMIFS(Investors!$P:$P,Investors!$A:$A,$A357,Investors!$G:$G,$B357)-$B$2&lt;=H$4,SUMIFS(Investors!$P:$P,Investors!$A:$A,$A357,Investors!$G:$G,$B357)-$B$2&gt;G$4),SUMIFS(Investors!$Q:$Q,Investors!$A:$A,$A357,Investors!$G:$G,$B357),0)</f>
        <v>0</v>
      </c>
      <c r="I357" s="4">
        <f>IF(AND(SUMIFS(Investors!$P:$P,Investors!$A:$A,$A357,Investors!$G:$G,$B357)-$B$2&lt;=I$4,SUMIFS(Investors!$P:$P,Investors!$A:$A,$A357,Investors!$G:$G,$B357)-$B$2&gt;H$4),SUMIFS(Investors!$Q:$Q,Investors!$A:$A,$A357,Investors!$G:$G,$B357),0)</f>
        <v>0</v>
      </c>
      <c r="J357" s="4">
        <f>IF(AND(SUMIFS(Investors!$P:$P,Investors!$A:$A,$A357,Investors!$G:$G,$B357)-$B$2&lt;=J$4,SUMIFS(Investors!$P:$P,Investors!$A:$A,$A357,Investors!$G:$G,$B357)-$B$2&gt;I$4),SUMIFS(Investors!$Q:$Q,Investors!$A:$A,$A357,Investors!$G:$G,$B357),0)</f>
        <v>0</v>
      </c>
      <c r="K357" s="4">
        <f>IF(AND(SUMIFS(Investors!$P:$P,Investors!$A:$A,$A357,Investors!$G:$G,$B357)-$B$2&lt;=K$4,SUMIFS(Investors!$P:$P,Investors!$A:$A,$A357,Investors!$G:$G,$B357)-$B$2&gt;J$4),SUMIFS(Investors!$Q:$Q,Investors!$A:$A,$A357,Investors!$G:$G,$B357),0)</f>
        <v>0</v>
      </c>
      <c r="L357" s="4">
        <f>IF(AND(SUMIFS(Investors!$P:$P,Investors!$A:$A,$A357,Investors!$G:$G,$B357)-$B$2&lt;=L$4,SUMIFS(Investors!$P:$P,Investors!$A:$A,$A357,Investors!$G:$G,$B357)-$B$2&gt;K$4),SUMIFS(Investors!$Q:$Q,Investors!$A:$A,$A357,Investors!$G:$G,$B357),0)</f>
        <v>0</v>
      </c>
      <c r="M357" s="4">
        <f>IF(AND(SUMIFS(Investors!$P:$P,Investors!$A:$A,$A357,Investors!$G:$G,$B357)-$B$2&lt;=M$4,SUMIFS(Investors!$P:$P,Investors!$A:$A,$A357,Investors!$G:$G,$B357)-$B$2&gt;L$4),SUMIFS(Investors!$Q:$Q,Investors!$A:$A,$A357,Investors!$G:$G,$B357),0)</f>
        <v>0</v>
      </c>
      <c r="N357" s="4">
        <f>IF(AND(SUMIFS(Investors!$P:$P,Investors!$A:$A,$A357,Investors!$G:$G,$B357)-$B$2&lt;=N$4,SUMIFS(Investors!$P:$P,Investors!$A:$A,$A357,Investors!$G:$G,$B357)-$B$2&gt;M$4),SUMIFS(Investors!$Q:$Q,Investors!$A:$A,$A357,Investors!$G:$G,$B357),0)</f>
        <v>0</v>
      </c>
      <c r="O357" s="4">
        <f>IF(AND(SUMIFS(Investors!$P:$P,Investors!$A:$A,$A357,Investors!$G:$G,$B357)-$B$2&lt;=O$4,SUMIFS(Investors!$P:$P,Investors!$A:$A,$A357,Investors!$G:$G,$B357)-$B$2&gt;N$4),SUMIFS(Investors!$Q:$Q,Investors!$A:$A,$A357,Investors!$G:$G,$B357),0)</f>
        <v>0</v>
      </c>
      <c r="P357" s="4">
        <f>IF(AND(SUMIFS(Investors!$P:$P,Investors!$A:$A,$A357,Investors!$G:$G,$B357)-$B$2&lt;=P$4,SUMIFS(Investors!$P:$P,Investors!$A:$A,$A357,Investors!$G:$G,$B357)-$B$2&gt;O$4),SUMIFS(Investors!$Q:$Q,Investors!$A:$A,$A357,Investors!$G:$G,$B357),0)</f>
        <v>0</v>
      </c>
      <c r="Q357" s="4">
        <f>IF(AND(SUMIFS(Investors!$P:$P,Investors!$A:$A,$A357,Investors!$G:$G,$B357)-$B$2&lt;=Q$4,SUMIFS(Investors!$P:$P,Investors!$A:$A,$A357,Investors!$G:$G,$B357)-$B$2&gt;P$4),SUMIFS(Investors!$Q:$Q,Investors!$A:$A,$A357,Investors!$G:$G,$B357),0)</f>
        <v>0</v>
      </c>
      <c r="R357" s="4">
        <f>IF(AND(SUMIFS(Investors!$P:$P,Investors!$A:$A,$A357,Investors!$G:$G,$B357)-$B$2&lt;=R$4,SUMIFS(Investors!$P:$P,Investors!$A:$A,$A357,Investors!$G:$G,$B357)-$B$2&gt;Q$4),SUMIFS(Investors!$Q:$Q,Investors!$A:$A,$A357,Investors!$G:$G,$B357),0)</f>
        <v>0</v>
      </c>
      <c r="S357" s="4">
        <f>IF(AND(SUMIFS(Investors!$P:$P,Investors!$A:$A,$A357,Investors!$G:$G,$B357)-$B$2&lt;=S$4,SUMIFS(Investors!$P:$P,Investors!$A:$A,$A357,Investors!$G:$G,$B357)-$B$2&gt;R$4),SUMIFS(Investors!$Q:$Q,Investors!$A:$A,$A357,Investors!$G:$G,$B357),0)</f>
        <v>0</v>
      </c>
      <c r="T357" s="4">
        <f>IF(AND(SUMIFS(Investors!$P:$P,Investors!$A:$A,$A357,Investors!$G:$G,$B357)-$B$2&lt;=T$4,SUMIFS(Investors!$P:$P,Investors!$A:$A,$A357,Investors!$G:$G,$B357)-$B$2&gt;S$4),SUMIFS(Investors!$Q:$Q,Investors!$A:$A,$A357,Investors!$G:$G,$B357),0)</f>
        <v>0</v>
      </c>
      <c r="U357" s="4">
        <f>IF(AND(SUMIFS(Investors!$P:$P,Investors!$A:$A,$A357,Investors!$G:$G,$B357)-$B$2&lt;=U$4,SUMIFS(Investors!$P:$P,Investors!$A:$A,$A357,Investors!$G:$G,$B357)-$B$2&gt;T$4),SUMIFS(Investors!$Q:$Q,Investors!$A:$A,$A357,Investors!$G:$G,$B357),0)</f>
        <v>0</v>
      </c>
      <c r="V357" s="4">
        <f>IF(AND(SUMIFS(Investors!$P:$P,Investors!$A:$A,$A357,Investors!$G:$G,$B357)-$B$2&lt;=V$4,SUMIFS(Investors!$P:$P,Investors!$A:$A,$A357,Investors!$G:$G,$B357)-$B$2&gt;U$4),SUMIFS(Investors!$Q:$Q,Investors!$A:$A,$A357,Investors!$G:$G,$B357),0)</f>
        <v>0</v>
      </c>
      <c r="W357" s="4">
        <f>IF(AND(SUMIFS(Investors!$P:$P,Investors!$A:$A,$A357,Investors!$G:$G,$B357)-$B$2&lt;=W$4,SUMIFS(Investors!$P:$P,Investors!$A:$A,$A357,Investors!$G:$G,$B357)-$B$2&gt;V$4),SUMIFS(Investors!$Q:$Q,Investors!$A:$A,$A357,Investors!$G:$G,$B357),0)</f>
        <v>0</v>
      </c>
      <c r="X357" s="4">
        <f>IF(AND(SUMIFS(Investors!$P:$P,Investors!$A:$A,$A357,Investors!$G:$G,$B357)-$B$2&lt;=X$4,SUMIFS(Investors!$P:$P,Investors!$A:$A,$A357,Investors!$G:$G,$B357)-$B$2&gt;W$4),SUMIFS(Investors!$Q:$Q,Investors!$A:$A,$A357,Investors!$G:$G,$B357),0)</f>
        <v>0</v>
      </c>
      <c r="Y357" s="4">
        <f>IF(AND(SUMIFS(Investors!$P:$P,Investors!$A:$A,$A357,Investors!$G:$G,$B357)-$B$2&lt;=Y$4,SUMIFS(Investors!$P:$P,Investors!$A:$A,$A357,Investors!$G:$G,$B357)-$B$2&gt;X$4),SUMIFS(Investors!$Q:$Q,Investors!$A:$A,$A357,Investors!$G:$G,$B357),0)</f>
        <v>0</v>
      </c>
      <c r="Z357" s="4">
        <f>IF(AND(SUMIFS(Investors!$P:$P,Investors!$A:$A,$A357,Investors!$G:$G,$B357)-$B$2&lt;=Z$4,SUMIFS(Investors!$P:$P,Investors!$A:$A,$A357,Investors!$G:$G,$B357)-$B$2&gt;Y$4),SUMIFS(Investors!$Q:$Q,Investors!$A:$A,$A357,Investors!$G:$G,$B357),0)</f>
        <v>0</v>
      </c>
      <c r="AA357" s="4">
        <f>IF(AND(SUMIFS(Investors!$P:$P,Investors!$A:$A,$A357,Investors!$G:$G,$B357)-$B$2&lt;=AA$4,SUMIFS(Investors!$P:$P,Investors!$A:$A,$A357,Investors!$G:$G,$B357)-$B$2&gt;Z$4),SUMIFS(Investors!$Q:$Q,Investors!$A:$A,$A357,Investors!$G:$G,$B357),0)</f>
        <v>0</v>
      </c>
      <c r="AB357" s="4">
        <f>IF(AND(SUMIFS(Investors!$P:$P,Investors!$A:$A,$A357,Investors!$G:$G,$B357)-$B$2&lt;=AB$4,SUMIFS(Investors!$P:$P,Investors!$A:$A,$A357,Investors!$G:$G,$B357)-$B$2&gt;AA$4),SUMIFS(Investors!$Q:$Q,Investors!$A:$A,$A357,Investors!$G:$G,$B357),0)</f>
        <v>0</v>
      </c>
      <c r="AC357" s="4">
        <f>IF(AND(SUMIFS(Investors!$P:$P,Investors!$A:$A,$A357,Investors!$G:$G,$B357)-$B$2&lt;=AC$4,SUMIFS(Investors!$P:$P,Investors!$A:$A,$A357,Investors!$G:$G,$B357)-$B$2&gt;AB$4),SUMIFS(Investors!$Q:$Q,Investors!$A:$A,$A357,Investors!$G:$G,$B357),0)</f>
        <v>0</v>
      </c>
    </row>
    <row r="358" spans="1:29">
      <c r="A358" t="s">
        <v>625</v>
      </c>
      <c r="B358" t="s">
        <v>97</v>
      </c>
      <c r="C358" s="4">
        <f t="shared" si="6"/>
        <v>265956.16438356164</v>
      </c>
      <c r="E358" s="4">
        <f>IF(AND(SUMIFS(Investors!$P:$P,Investors!$A:$A,$A358,Investors!$G:$G,$B358)-$B$2&lt;=E$4,SUMIFS(Investors!$P:$P,Investors!$A:$A,$A358,Investors!$G:$G,$B358)-$B$2&gt;D$4),SUMIFS(Investors!$Q:$Q,Investors!$A:$A,$A358,Investors!$G:$G,$B358),0)</f>
        <v>0</v>
      </c>
      <c r="F358" s="4">
        <f>IF(AND(SUMIFS(Investors!$P:$P,Investors!$A:$A,$A358,Investors!$G:$G,$B358)-$B$2&lt;=F$4,SUMIFS(Investors!$P:$P,Investors!$A:$A,$A358,Investors!$G:$G,$B358)-$B$2&gt;E$4),SUMIFS(Investors!$Q:$Q,Investors!$A:$A,$A358,Investors!$G:$G,$B358),0)</f>
        <v>0</v>
      </c>
      <c r="G358" s="4">
        <f>IF(AND(SUMIFS(Investors!$P:$P,Investors!$A:$A,$A358,Investors!$G:$G,$B358)-$B$2&lt;=G$4,SUMIFS(Investors!$P:$P,Investors!$A:$A,$A358,Investors!$G:$G,$B358)-$B$2&gt;F$4),SUMIFS(Investors!$Q:$Q,Investors!$A:$A,$A358,Investors!$G:$G,$B358),0)</f>
        <v>265956.16438356164</v>
      </c>
      <c r="H358" s="4">
        <f>IF(AND(SUMIFS(Investors!$P:$P,Investors!$A:$A,$A358,Investors!$G:$G,$B358)-$B$2&lt;=H$4,SUMIFS(Investors!$P:$P,Investors!$A:$A,$A358,Investors!$G:$G,$B358)-$B$2&gt;G$4),SUMIFS(Investors!$Q:$Q,Investors!$A:$A,$A358,Investors!$G:$G,$B358),0)</f>
        <v>0</v>
      </c>
      <c r="I358" s="4">
        <f>IF(AND(SUMIFS(Investors!$P:$P,Investors!$A:$A,$A358,Investors!$G:$G,$B358)-$B$2&lt;=I$4,SUMIFS(Investors!$P:$P,Investors!$A:$A,$A358,Investors!$G:$G,$B358)-$B$2&gt;H$4),SUMIFS(Investors!$Q:$Q,Investors!$A:$A,$A358,Investors!$G:$G,$B358),0)</f>
        <v>0</v>
      </c>
      <c r="J358" s="4">
        <f>IF(AND(SUMIFS(Investors!$P:$P,Investors!$A:$A,$A358,Investors!$G:$G,$B358)-$B$2&lt;=J$4,SUMIFS(Investors!$P:$P,Investors!$A:$A,$A358,Investors!$G:$G,$B358)-$B$2&gt;I$4),SUMIFS(Investors!$Q:$Q,Investors!$A:$A,$A358,Investors!$G:$G,$B358),0)</f>
        <v>0</v>
      </c>
      <c r="K358" s="4">
        <f>IF(AND(SUMIFS(Investors!$P:$P,Investors!$A:$A,$A358,Investors!$G:$G,$B358)-$B$2&lt;=K$4,SUMIFS(Investors!$P:$P,Investors!$A:$A,$A358,Investors!$G:$G,$B358)-$B$2&gt;J$4),SUMIFS(Investors!$Q:$Q,Investors!$A:$A,$A358,Investors!$G:$G,$B358),0)</f>
        <v>0</v>
      </c>
      <c r="L358" s="4">
        <f>IF(AND(SUMIFS(Investors!$P:$P,Investors!$A:$A,$A358,Investors!$G:$G,$B358)-$B$2&lt;=L$4,SUMIFS(Investors!$P:$P,Investors!$A:$A,$A358,Investors!$G:$G,$B358)-$B$2&gt;K$4),SUMIFS(Investors!$Q:$Q,Investors!$A:$A,$A358,Investors!$G:$G,$B358),0)</f>
        <v>0</v>
      </c>
      <c r="M358" s="4">
        <f>IF(AND(SUMIFS(Investors!$P:$P,Investors!$A:$A,$A358,Investors!$G:$G,$B358)-$B$2&lt;=M$4,SUMIFS(Investors!$P:$P,Investors!$A:$A,$A358,Investors!$G:$G,$B358)-$B$2&gt;L$4),SUMIFS(Investors!$Q:$Q,Investors!$A:$A,$A358,Investors!$G:$G,$B358),0)</f>
        <v>0</v>
      </c>
      <c r="N358" s="4">
        <f>IF(AND(SUMIFS(Investors!$P:$P,Investors!$A:$A,$A358,Investors!$G:$G,$B358)-$B$2&lt;=N$4,SUMIFS(Investors!$P:$P,Investors!$A:$A,$A358,Investors!$G:$G,$B358)-$B$2&gt;M$4),SUMIFS(Investors!$Q:$Q,Investors!$A:$A,$A358,Investors!$G:$G,$B358),0)</f>
        <v>0</v>
      </c>
      <c r="O358" s="4">
        <f>IF(AND(SUMIFS(Investors!$P:$P,Investors!$A:$A,$A358,Investors!$G:$G,$B358)-$B$2&lt;=O$4,SUMIFS(Investors!$P:$P,Investors!$A:$A,$A358,Investors!$G:$G,$B358)-$B$2&gt;N$4),SUMIFS(Investors!$Q:$Q,Investors!$A:$A,$A358,Investors!$G:$G,$B358),0)</f>
        <v>0</v>
      </c>
      <c r="P358" s="4">
        <f>IF(AND(SUMIFS(Investors!$P:$P,Investors!$A:$A,$A358,Investors!$G:$G,$B358)-$B$2&lt;=P$4,SUMIFS(Investors!$P:$P,Investors!$A:$A,$A358,Investors!$G:$G,$B358)-$B$2&gt;O$4),SUMIFS(Investors!$Q:$Q,Investors!$A:$A,$A358,Investors!$G:$G,$B358),0)</f>
        <v>0</v>
      </c>
      <c r="Q358" s="4">
        <f>IF(AND(SUMIFS(Investors!$P:$P,Investors!$A:$A,$A358,Investors!$G:$G,$B358)-$B$2&lt;=Q$4,SUMIFS(Investors!$P:$P,Investors!$A:$A,$A358,Investors!$G:$G,$B358)-$B$2&gt;P$4),SUMIFS(Investors!$Q:$Q,Investors!$A:$A,$A358,Investors!$G:$G,$B358),0)</f>
        <v>0</v>
      </c>
      <c r="R358" s="4">
        <f>IF(AND(SUMIFS(Investors!$P:$P,Investors!$A:$A,$A358,Investors!$G:$G,$B358)-$B$2&lt;=R$4,SUMIFS(Investors!$P:$P,Investors!$A:$A,$A358,Investors!$G:$G,$B358)-$B$2&gt;Q$4),SUMIFS(Investors!$Q:$Q,Investors!$A:$A,$A358,Investors!$G:$G,$B358),0)</f>
        <v>0</v>
      </c>
      <c r="S358" s="4">
        <f>IF(AND(SUMIFS(Investors!$P:$P,Investors!$A:$A,$A358,Investors!$G:$G,$B358)-$B$2&lt;=S$4,SUMIFS(Investors!$P:$P,Investors!$A:$A,$A358,Investors!$G:$G,$B358)-$B$2&gt;R$4),SUMIFS(Investors!$Q:$Q,Investors!$A:$A,$A358,Investors!$G:$G,$B358),0)</f>
        <v>0</v>
      </c>
      <c r="T358" s="4">
        <f>IF(AND(SUMIFS(Investors!$P:$P,Investors!$A:$A,$A358,Investors!$G:$G,$B358)-$B$2&lt;=T$4,SUMIFS(Investors!$P:$P,Investors!$A:$A,$A358,Investors!$G:$G,$B358)-$B$2&gt;S$4),SUMIFS(Investors!$Q:$Q,Investors!$A:$A,$A358,Investors!$G:$G,$B358),0)</f>
        <v>0</v>
      </c>
      <c r="U358" s="4">
        <f>IF(AND(SUMIFS(Investors!$P:$P,Investors!$A:$A,$A358,Investors!$G:$G,$B358)-$B$2&lt;=U$4,SUMIFS(Investors!$P:$P,Investors!$A:$A,$A358,Investors!$G:$G,$B358)-$B$2&gt;T$4),SUMIFS(Investors!$Q:$Q,Investors!$A:$A,$A358,Investors!$G:$G,$B358),0)</f>
        <v>0</v>
      </c>
      <c r="V358" s="4">
        <f>IF(AND(SUMIFS(Investors!$P:$P,Investors!$A:$A,$A358,Investors!$G:$G,$B358)-$B$2&lt;=V$4,SUMIFS(Investors!$P:$P,Investors!$A:$A,$A358,Investors!$G:$G,$B358)-$B$2&gt;U$4),SUMIFS(Investors!$Q:$Q,Investors!$A:$A,$A358,Investors!$G:$G,$B358),0)</f>
        <v>0</v>
      </c>
      <c r="W358" s="4">
        <f>IF(AND(SUMIFS(Investors!$P:$P,Investors!$A:$A,$A358,Investors!$G:$G,$B358)-$B$2&lt;=W$4,SUMIFS(Investors!$P:$P,Investors!$A:$A,$A358,Investors!$G:$G,$B358)-$B$2&gt;V$4),SUMIFS(Investors!$Q:$Q,Investors!$A:$A,$A358,Investors!$G:$G,$B358),0)</f>
        <v>0</v>
      </c>
      <c r="X358" s="4">
        <f>IF(AND(SUMIFS(Investors!$P:$P,Investors!$A:$A,$A358,Investors!$G:$G,$B358)-$B$2&lt;=X$4,SUMIFS(Investors!$P:$P,Investors!$A:$A,$A358,Investors!$G:$G,$B358)-$B$2&gt;W$4),SUMIFS(Investors!$Q:$Q,Investors!$A:$A,$A358,Investors!$G:$G,$B358),0)</f>
        <v>0</v>
      </c>
      <c r="Y358" s="4">
        <f>IF(AND(SUMIFS(Investors!$P:$P,Investors!$A:$A,$A358,Investors!$G:$G,$B358)-$B$2&lt;=Y$4,SUMIFS(Investors!$P:$P,Investors!$A:$A,$A358,Investors!$G:$G,$B358)-$B$2&gt;X$4),SUMIFS(Investors!$Q:$Q,Investors!$A:$A,$A358,Investors!$G:$G,$B358),0)</f>
        <v>0</v>
      </c>
      <c r="Z358" s="4">
        <f>IF(AND(SUMIFS(Investors!$P:$P,Investors!$A:$A,$A358,Investors!$G:$G,$B358)-$B$2&lt;=Z$4,SUMIFS(Investors!$P:$P,Investors!$A:$A,$A358,Investors!$G:$G,$B358)-$B$2&gt;Y$4),SUMIFS(Investors!$Q:$Q,Investors!$A:$A,$A358,Investors!$G:$G,$B358),0)</f>
        <v>0</v>
      </c>
      <c r="AA358" s="4">
        <f>IF(AND(SUMIFS(Investors!$P:$P,Investors!$A:$A,$A358,Investors!$G:$G,$B358)-$B$2&lt;=AA$4,SUMIFS(Investors!$P:$P,Investors!$A:$A,$A358,Investors!$G:$G,$B358)-$B$2&gt;Z$4),SUMIFS(Investors!$Q:$Q,Investors!$A:$A,$A358,Investors!$G:$G,$B358),0)</f>
        <v>0</v>
      </c>
      <c r="AB358" s="4">
        <f>IF(AND(SUMIFS(Investors!$P:$P,Investors!$A:$A,$A358,Investors!$G:$G,$B358)-$B$2&lt;=AB$4,SUMIFS(Investors!$P:$P,Investors!$A:$A,$A358,Investors!$G:$G,$B358)-$B$2&gt;AA$4),SUMIFS(Investors!$Q:$Q,Investors!$A:$A,$A358,Investors!$G:$G,$B358),0)</f>
        <v>0</v>
      </c>
      <c r="AC358" s="4">
        <f>IF(AND(SUMIFS(Investors!$P:$P,Investors!$A:$A,$A358,Investors!$G:$G,$B358)-$B$2&lt;=AC$4,SUMIFS(Investors!$P:$P,Investors!$A:$A,$A358,Investors!$G:$G,$B358)-$B$2&gt;AB$4),SUMIFS(Investors!$Q:$Q,Investors!$A:$A,$A358,Investors!$G:$G,$B358),0)</f>
        <v>0</v>
      </c>
    </row>
    <row r="359" spans="1:29">
      <c r="A359" t="s">
        <v>628</v>
      </c>
      <c r="B359" t="s">
        <v>227</v>
      </c>
      <c r="C359" s="4">
        <f t="shared" si="6"/>
        <v>1105865.7534246575</v>
      </c>
      <c r="E359" s="4">
        <f>IF(AND(SUMIFS(Investors!$P:$P,Investors!$A:$A,$A359,Investors!$G:$G,$B359)-$B$2&lt;=E$4,SUMIFS(Investors!$P:$P,Investors!$A:$A,$A359,Investors!$G:$G,$B359)-$B$2&gt;D$4),SUMIFS(Investors!$Q:$Q,Investors!$A:$A,$A359,Investors!$G:$G,$B359),0)</f>
        <v>0</v>
      </c>
      <c r="F359" s="4">
        <f>IF(AND(SUMIFS(Investors!$P:$P,Investors!$A:$A,$A359,Investors!$G:$G,$B359)-$B$2&lt;=F$4,SUMIFS(Investors!$P:$P,Investors!$A:$A,$A359,Investors!$G:$G,$B359)-$B$2&gt;E$4),SUMIFS(Investors!$Q:$Q,Investors!$A:$A,$A359,Investors!$G:$G,$B359),0)</f>
        <v>1105865.7534246575</v>
      </c>
      <c r="G359" s="4">
        <f>IF(AND(SUMIFS(Investors!$P:$P,Investors!$A:$A,$A359,Investors!$G:$G,$B359)-$B$2&lt;=G$4,SUMIFS(Investors!$P:$P,Investors!$A:$A,$A359,Investors!$G:$G,$B359)-$B$2&gt;F$4),SUMIFS(Investors!$Q:$Q,Investors!$A:$A,$A359,Investors!$G:$G,$B359),0)</f>
        <v>0</v>
      </c>
      <c r="H359" s="4">
        <f>IF(AND(SUMIFS(Investors!$P:$P,Investors!$A:$A,$A359,Investors!$G:$G,$B359)-$B$2&lt;=H$4,SUMIFS(Investors!$P:$P,Investors!$A:$A,$A359,Investors!$G:$G,$B359)-$B$2&gt;G$4),SUMIFS(Investors!$Q:$Q,Investors!$A:$A,$A359,Investors!$G:$G,$B359),0)</f>
        <v>0</v>
      </c>
      <c r="I359" s="4">
        <f>IF(AND(SUMIFS(Investors!$P:$P,Investors!$A:$A,$A359,Investors!$G:$G,$B359)-$B$2&lt;=I$4,SUMIFS(Investors!$P:$P,Investors!$A:$A,$A359,Investors!$G:$G,$B359)-$B$2&gt;H$4),SUMIFS(Investors!$Q:$Q,Investors!$A:$A,$A359,Investors!$G:$G,$B359),0)</f>
        <v>0</v>
      </c>
      <c r="J359" s="4">
        <f>IF(AND(SUMIFS(Investors!$P:$P,Investors!$A:$A,$A359,Investors!$G:$G,$B359)-$B$2&lt;=J$4,SUMIFS(Investors!$P:$P,Investors!$A:$A,$A359,Investors!$G:$G,$B359)-$B$2&gt;I$4),SUMIFS(Investors!$Q:$Q,Investors!$A:$A,$A359,Investors!$G:$G,$B359),0)</f>
        <v>0</v>
      </c>
      <c r="K359" s="4">
        <f>IF(AND(SUMIFS(Investors!$P:$P,Investors!$A:$A,$A359,Investors!$G:$G,$B359)-$B$2&lt;=K$4,SUMIFS(Investors!$P:$P,Investors!$A:$A,$A359,Investors!$G:$G,$B359)-$B$2&gt;J$4),SUMIFS(Investors!$Q:$Q,Investors!$A:$A,$A359,Investors!$G:$G,$B359),0)</f>
        <v>0</v>
      </c>
      <c r="L359" s="4">
        <f>IF(AND(SUMIFS(Investors!$P:$P,Investors!$A:$A,$A359,Investors!$G:$G,$B359)-$B$2&lt;=L$4,SUMIFS(Investors!$P:$P,Investors!$A:$A,$A359,Investors!$G:$G,$B359)-$B$2&gt;K$4),SUMIFS(Investors!$Q:$Q,Investors!$A:$A,$A359,Investors!$G:$G,$B359),0)</f>
        <v>0</v>
      </c>
      <c r="M359" s="4">
        <f>IF(AND(SUMIFS(Investors!$P:$P,Investors!$A:$A,$A359,Investors!$G:$G,$B359)-$B$2&lt;=M$4,SUMIFS(Investors!$P:$P,Investors!$A:$A,$A359,Investors!$G:$G,$B359)-$B$2&gt;L$4),SUMIFS(Investors!$Q:$Q,Investors!$A:$A,$A359,Investors!$G:$G,$B359),0)</f>
        <v>0</v>
      </c>
      <c r="N359" s="4">
        <f>IF(AND(SUMIFS(Investors!$P:$P,Investors!$A:$A,$A359,Investors!$G:$G,$B359)-$B$2&lt;=N$4,SUMIFS(Investors!$P:$P,Investors!$A:$A,$A359,Investors!$G:$G,$B359)-$B$2&gt;M$4),SUMIFS(Investors!$Q:$Q,Investors!$A:$A,$A359,Investors!$G:$G,$B359),0)</f>
        <v>0</v>
      </c>
      <c r="O359" s="4">
        <f>IF(AND(SUMIFS(Investors!$P:$P,Investors!$A:$A,$A359,Investors!$G:$G,$B359)-$B$2&lt;=O$4,SUMIFS(Investors!$P:$P,Investors!$A:$A,$A359,Investors!$G:$G,$B359)-$B$2&gt;N$4),SUMIFS(Investors!$Q:$Q,Investors!$A:$A,$A359,Investors!$G:$G,$B359),0)</f>
        <v>0</v>
      </c>
      <c r="P359" s="4">
        <f>IF(AND(SUMIFS(Investors!$P:$P,Investors!$A:$A,$A359,Investors!$G:$G,$B359)-$B$2&lt;=P$4,SUMIFS(Investors!$P:$P,Investors!$A:$A,$A359,Investors!$G:$G,$B359)-$B$2&gt;O$4),SUMIFS(Investors!$Q:$Q,Investors!$A:$A,$A359,Investors!$G:$G,$B359),0)</f>
        <v>0</v>
      </c>
      <c r="Q359" s="4">
        <f>IF(AND(SUMIFS(Investors!$P:$P,Investors!$A:$A,$A359,Investors!$G:$G,$B359)-$B$2&lt;=Q$4,SUMIFS(Investors!$P:$P,Investors!$A:$A,$A359,Investors!$G:$G,$B359)-$B$2&gt;P$4),SUMIFS(Investors!$Q:$Q,Investors!$A:$A,$A359,Investors!$G:$G,$B359),0)</f>
        <v>0</v>
      </c>
      <c r="R359" s="4">
        <f>IF(AND(SUMIFS(Investors!$P:$P,Investors!$A:$A,$A359,Investors!$G:$G,$B359)-$B$2&lt;=R$4,SUMIFS(Investors!$P:$P,Investors!$A:$A,$A359,Investors!$G:$G,$B359)-$B$2&gt;Q$4),SUMIFS(Investors!$Q:$Q,Investors!$A:$A,$A359,Investors!$G:$G,$B359),0)</f>
        <v>0</v>
      </c>
      <c r="S359" s="4">
        <f>IF(AND(SUMIFS(Investors!$P:$P,Investors!$A:$A,$A359,Investors!$G:$G,$B359)-$B$2&lt;=S$4,SUMIFS(Investors!$P:$P,Investors!$A:$A,$A359,Investors!$G:$G,$B359)-$B$2&gt;R$4),SUMIFS(Investors!$Q:$Q,Investors!$A:$A,$A359,Investors!$G:$G,$B359),0)</f>
        <v>0</v>
      </c>
      <c r="T359" s="4">
        <f>IF(AND(SUMIFS(Investors!$P:$P,Investors!$A:$A,$A359,Investors!$G:$G,$B359)-$B$2&lt;=T$4,SUMIFS(Investors!$P:$P,Investors!$A:$A,$A359,Investors!$G:$G,$B359)-$B$2&gt;S$4),SUMIFS(Investors!$Q:$Q,Investors!$A:$A,$A359,Investors!$G:$G,$B359),0)</f>
        <v>0</v>
      </c>
      <c r="U359" s="4">
        <f>IF(AND(SUMIFS(Investors!$P:$P,Investors!$A:$A,$A359,Investors!$G:$G,$B359)-$B$2&lt;=U$4,SUMIFS(Investors!$P:$P,Investors!$A:$A,$A359,Investors!$G:$G,$B359)-$B$2&gt;T$4),SUMIFS(Investors!$Q:$Q,Investors!$A:$A,$A359,Investors!$G:$G,$B359),0)</f>
        <v>0</v>
      </c>
      <c r="V359" s="4">
        <f>IF(AND(SUMIFS(Investors!$P:$P,Investors!$A:$A,$A359,Investors!$G:$G,$B359)-$B$2&lt;=V$4,SUMIFS(Investors!$P:$P,Investors!$A:$A,$A359,Investors!$G:$G,$B359)-$B$2&gt;U$4),SUMIFS(Investors!$Q:$Q,Investors!$A:$A,$A359,Investors!$G:$G,$B359),0)</f>
        <v>0</v>
      </c>
      <c r="W359" s="4">
        <f>IF(AND(SUMIFS(Investors!$P:$P,Investors!$A:$A,$A359,Investors!$G:$G,$B359)-$B$2&lt;=W$4,SUMIFS(Investors!$P:$P,Investors!$A:$A,$A359,Investors!$G:$G,$B359)-$B$2&gt;V$4),SUMIFS(Investors!$Q:$Q,Investors!$A:$A,$A359,Investors!$G:$G,$B359),0)</f>
        <v>0</v>
      </c>
      <c r="X359" s="4">
        <f>IF(AND(SUMIFS(Investors!$P:$P,Investors!$A:$A,$A359,Investors!$G:$G,$B359)-$B$2&lt;=X$4,SUMIFS(Investors!$P:$P,Investors!$A:$A,$A359,Investors!$G:$G,$B359)-$B$2&gt;W$4),SUMIFS(Investors!$Q:$Q,Investors!$A:$A,$A359,Investors!$G:$G,$B359),0)</f>
        <v>0</v>
      </c>
      <c r="Y359" s="4">
        <f>IF(AND(SUMIFS(Investors!$P:$P,Investors!$A:$A,$A359,Investors!$G:$G,$B359)-$B$2&lt;=Y$4,SUMIFS(Investors!$P:$P,Investors!$A:$A,$A359,Investors!$G:$G,$B359)-$B$2&gt;X$4),SUMIFS(Investors!$Q:$Q,Investors!$A:$A,$A359,Investors!$G:$G,$B359),0)</f>
        <v>0</v>
      </c>
      <c r="Z359" s="4">
        <f>IF(AND(SUMIFS(Investors!$P:$P,Investors!$A:$A,$A359,Investors!$G:$G,$B359)-$B$2&lt;=Z$4,SUMIFS(Investors!$P:$P,Investors!$A:$A,$A359,Investors!$G:$G,$B359)-$B$2&gt;Y$4),SUMIFS(Investors!$Q:$Q,Investors!$A:$A,$A359,Investors!$G:$G,$B359),0)</f>
        <v>0</v>
      </c>
      <c r="AA359" s="4">
        <f>IF(AND(SUMIFS(Investors!$P:$P,Investors!$A:$A,$A359,Investors!$G:$G,$B359)-$B$2&lt;=AA$4,SUMIFS(Investors!$P:$P,Investors!$A:$A,$A359,Investors!$G:$G,$B359)-$B$2&gt;Z$4),SUMIFS(Investors!$Q:$Q,Investors!$A:$A,$A359,Investors!$G:$G,$B359),0)</f>
        <v>0</v>
      </c>
      <c r="AB359" s="4">
        <f>IF(AND(SUMIFS(Investors!$P:$P,Investors!$A:$A,$A359,Investors!$G:$G,$B359)-$B$2&lt;=AB$4,SUMIFS(Investors!$P:$P,Investors!$A:$A,$A359,Investors!$G:$G,$B359)-$B$2&gt;AA$4),SUMIFS(Investors!$Q:$Q,Investors!$A:$A,$A359,Investors!$G:$G,$B359),0)</f>
        <v>0</v>
      </c>
      <c r="AC359" s="4">
        <f>IF(AND(SUMIFS(Investors!$P:$P,Investors!$A:$A,$A359,Investors!$G:$G,$B359)-$B$2&lt;=AC$4,SUMIFS(Investors!$P:$P,Investors!$A:$A,$A359,Investors!$G:$G,$B359)-$B$2&gt;AB$4),SUMIFS(Investors!$Q:$Q,Investors!$A:$A,$A359,Investors!$G:$G,$B359),0)</f>
        <v>0</v>
      </c>
    </row>
    <row r="360" spans="1:29">
      <c r="A360" t="s">
        <v>630</v>
      </c>
      <c r="B360" t="s">
        <v>96</v>
      </c>
      <c r="C360" s="4">
        <f t="shared" si="6"/>
        <v>0</v>
      </c>
      <c r="E360" s="4">
        <f>IF(AND(SUMIFS(Investors!$P:$P,Investors!$A:$A,$A360,Investors!$G:$G,$B360)-$B$2&lt;=E$4,SUMIFS(Investors!$P:$P,Investors!$A:$A,$A360,Investors!$G:$G,$B360)-$B$2&gt;D$4),SUMIFS(Investors!$Q:$Q,Investors!$A:$A,$A360,Investors!$G:$G,$B360),0)</f>
        <v>0</v>
      </c>
      <c r="F360" s="4">
        <f>IF(AND(SUMIFS(Investors!$P:$P,Investors!$A:$A,$A360,Investors!$G:$G,$B360)-$B$2&lt;=F$4,SUMIFS(Investors!$P:$P,Investors!$A:$A,$A360,Investors!$G:$G,$B360)-$B$2&gt;E$4),SUMIFS(Investors!$Q:$Q,Investors!$A:$A,$A360,Investors!$G:$G,$B360),0)</f>
        <v>0</v>
      </c>
      <c r="G360" s="4">
        <f>IF(AND(SUMIFS(Investors!$P:$P,Investors!$A:$A,$A360,Investors!$G:$G,$B360)-$B$2&lt;=G$4,SUMIFS(Investors!$P:$P,Investors!$A:$A,$A360,Investors!$G:$G,$B360)-$B$2&gt;F$4),SUMIFS(Investors!$Q:$Q,Investors!$A:$A,$A360,Investors!$G:$G,$B360),0)</f>
        <v>0</v>
      </c>
      <c r="H360" s="4">
        <f>IF(AND(SUMIFS(Investors!$P:$P,Investors!$A:$A,$A360,Investors!$G:$G,$B360)-$B$2&lt;=H$4,SUMIFS(Investors!$P:$P,Investors!$A:$A,$A360,Investors!$G:$G,$B360)-$B$2&gt;G$4),SUMIFS(Investors!$Q:$Q,Investors!$A:$A,$A360,Investors!$G:$G,$B360),0)</f>
        <v>0</v>
      </c>
      <c r="I360" s="4">
        <f>IF(AND(SUMIFS(Investors!$P:$P,Investors!$A:$A,$A360,Investors!$G:$G,$B360)-$B$2&lt;=I$4,SUMIFS(Investors!$P:$P,Investors!$A:$A,$A360,Investors!$G:$G,$B360)-$B$2&gt;H$4),SUMIFS(Investors!$Q:$Q,Investors!$A:$A,$A360,Investors!$G:$G,$B360),0)</f>
        <v>0</v>
      </c>
      <c r="J360" s="4">
        <f>IF(AND(SUMIFS(Investors!$P:$P,Investors!$A:$A,$A360,Investors!$G:$G,$B360)-$B$2&lt;=J$4,SUMIFS(Investors!$P:$P,Investors!$A:$A,$A360,Investors!$G:$G,$B360)-$B$2&gt;I$4),SUMIFS(Investors!$Q:$Q,Investors!$A:$A,$A360,Investors!$G:$G,$B360),0)</f>
        <v>0</v>
      </c>
      <c r="K360" s="4">
        <f>IF(AND(SUMIFS(Investors!$P:$P,Investors!$A:$A,$A360,Investors!$G:$G,$B360)-$B$2&lt;=K$4,SUMIFS(Investors!$P:$P,Investors!$A:$A,$A360,Investors!$G:$G,$B360)-$B$2&gt;J$4),SUMIFS(Investors!$Q:$Q,Investors!$A:$A,$A360,Investors!$G:$G,$B360),0)</f>
        <v>0</v>
      </c>
      <c r="L360" s="4">
        <f>IF(AND(SUMIFS(Investors!$P:$P,Investors!$A:$A,$A360,Investors!$G:$G,$B360)-$B$2&lt;=L$4,SUMIFS(Investors!$P:$P,Investors!$A:$A,$A360,Investors!$G:$G,$B360)-$B$2&gt;K$4),SUMIFS(Investors!$Q:$Q,Investors!$A:$A,$A360,Investors!$G:$G,$B360),0)</f>
        <v>0</v>
      </c>
      <c r="M360" s="4">
        <f>IF(AND(SUMIFS(Investors!$P:$P,Investors!$A:$A,$A360,Investors!$G:$G,$B360)-$B$2&lt;=M$4,SUMIFS(Investors!$P:$P,Investors!$A:$A,$A360,Investors!$G:$G,$B360)-$B$2&gt;L$4),SUMIFS(Investors!$Q:$Q,Investors!$A:$A,$A360,Investors!$G:$G,$B360),0)</f>
        <v>0</v>
      </c>
      <c r="N360" s="4">
        <f>IF(AND(SUMIFS(Investors!$P:$P,Investors!$A:$A,$A360,Investors!$G:$G,$B360)-$B$2&lt;=N$4,SUMIFS(Investors!$P:$P,Investors!$A:$A,$A360,Investors!$G:$G,$B360)-$B$2&gt;M$4),SUMIFS(Investors!$Q:$Q,Investors!$A:$A,$A360,Investors!$G:$G,$B360),0)</f>
        <v>0</v>
      </c>
      <c r="O360" s="4">
        <f>IF(AND(SUMIFS(Investors!$P:$P,Investors!$A:$A,$A360,Investors!$G:$G,$B360)-$B$2&lt;=O$4,SUMIFS(Investors!$P:$P,Investors!$A:$A,$A360,Investors!$G:$G,$B360)-$B$2&gt;N$4),SUMIFS(Investors!$Q:$Q,Investors!$A:$A,$A360,Investors!$G:$G,$B360),0)</f>
        <v>0</v>
      </c>
      <c r="P360" s="4">
        <f>IF(AND(SUMIFS(Investors!$P:$P,Investors!$A:$A,$A360,Investors!$G:$G,$B360)-$B$2&lt;=P$4,SUMIFS(Investors!$P:$P,Investors!$A:$A,$A360,Investors!$G:$G,$B360)-$B$2&gt;O$4),SUMIFS(Investors!$Q:$Q,Investors!$A:$A,$A360,Investors!$G:$G,$B360),0)</f>
        <v>0</v>
      </c>
      <c r="Q360" s="4">
        <f>IF(AND(SUMIFS(Investors!$P:$P,Investors!$A:$A,$A360,Investors!$G:$G,$B360)-$B$2&lt;=Q$4,SUMIFS(Investors!$P:$P,Investors!$A:$A,$A360,Investors!$G:$G,$B360)-$B$2&gt;P$4),SUMIFS(Investors!$Q:$Q,Investors!$A:$A,$A360,Investors!$G:$G,$B360),0)</f>
        <v>0</v>
      </c>
      <c r="R360" s="4">
        <f>IF(AND(SUMIFS(Investors!$P:$P,Investors!$A:$A,$A360,Investors!$G:$G,$B360)-$B$2&lt;=R$4,SUMIFS(Investors!$P:$P,Investors!$A:$A,$A360,Investors!$G:$G,$B360)-$B$2&gt;Q$4),SUMIFS(Investors!$Q:$Q,Investors!$A:$A,$A360,Investors!$G:$G,$B360),0)</f>
        <v>0</v>
      </c>
      <c r="S360" s="4">
        <f>IF(AND(SUMIFS(Investors!$P:$P,Investors!$A:$A,$A360,Investors!$G:$G,$B360)-$B$2&lt;=S$4,SUMIFS(Investors!$P:$P,Investors!$A:$A,$A360,Investors!$G:$G,$B360)-$B$2&gt;R$4),SUMIFS(Investors!$Q:$Q,Investors!$A:$A,$A360,Investors!$G:$G,$B360),0)</f>
        <v>0</v>
      </c>
      <c r="T360" s="4">
        <f>IF(AND(SUMIFS(Investors!$P:$P,Investors!$A:$A,$A360,Investors!$G:$G,$B360)-$B$2&lt;=T$4,SUMIFS(Investors!$P:$P,Investors!$A:$A,$A360,Investors!$G:$G,$B360)-$B$2&gt;S$4),SUMIFS(Investors!$Q:$Q,Investors!$A:$A,$A360,Investors!$G:$G,$B360),0)</f>
        <v>0</v>
      </c>
      <c r="U360" s="4">
        <f>IF(AND(SUMIFS(Investors!$P:$P,Investors!$A:$A,$A360,Investors!$G:$G,$B360)-$B$2&lt;=U$4,SUMIFS(Investors!$P:$P,Investors!$A:$A,$A360,Investors!$G:$G,$B360)-$B$2&gt;T$4),SUMIFS(Investors!$Q:$Q,Investors!$A:$A,$A360,Investors!$G:$G,$B360),0)</f>
        <v>0</v>
      </c>
      <c r="V360" s="4">
        <f>IF(AND(SUMIFS(Investors!$P:$P,Investors!$A:$A,$A360,Investors!$G:$G,$B360)-$B$2&lt;=V$4,SUMIFS(Investors!$P:$P,Investors!$A:$A,$A360,Investors!$G:$G,$B360)-$B$2&gt;U$4),SUMIFS(Investors!$Q:$Q,Investors!$A:$A,$A360,Investors!$G:$G,$B360),0)</f>
        <v>0</v>
      </c>
      <c r="W360" s="4">
        <f>IF(AND(SUMIFS(Investors!$P:$P,Investors!$A:$A,$A360,Investors!$G:$G,$B360)-$B$2&lt;=W$4,SUMIFS(Investors!$P:$P,Investors!$A:$A,$A360,Investors!$G:$G,$B360)-$B$2&gt;V$4),SUMIFS(Investors!$Q:$Q,Investors!$A:$A,$A360,Investors!$G:$G,$B360),0)</f>
        <v>0</v>
      </c>
      <c r="X360" s="4">
        <f>IF(AND(SUMIFS(Investors!$P:$P,Investors!$A:$A,$A360,Investors!$G:$G,$B360)-$B$2&lt;=X$4,SUMIFS(Investors!$P:$P,Investors!$A:$A,$A360,Investors!$G:$G,$B360)-$B$2&gt;W$4),SUMIFS(Investors!$Q:$Q,Investors!$A:$A,$A360,Investors!$G:$G,$B360),0)</f>
        <v>0</v>
      </c>
      <c r="Y360" s="4">
        <f>IF(AND(SUMIFS(Investors!$P:$P,Investors!$A:$A,$A360,Investors!$G:$G,$B360)-$B$2&lt;=Y$4,SUMIFS(Investors!$P:$P,Investors!$A:$A,$A360,Investors!$G:$G,$B360)-$B$2&gt;X$4),SUMIFS(Investors!$Q:$Q,Investors!$A:$A,$A360,Investors!$G:$G,$B360),0)</f>
        <v>0</v>
      </c>
      <c r="Z360" s="4">
        <f>IF(AND(SUMIFS(Investors!$P:$P,Investors!$A:$A,$A360,Investors!$G:$G,$B360)-$B$2&lt;=Z$4,SUMIFS(Investors!$P:$P,Investors!$A:$A,$A360,Investors!$G:$G,$B360)-$B$2&gt;Y$4),SUMIFS(Investors!$Q:$Q,Investors!$A:$A,$A360,Investors!$G:$G,$B360),0)</f>
        <v>0</v>
      </c>
      <c r="AA360" s="4">
        <f>IF(AND(SUMIFS(Investors!$P:$P,Investors!$A:$A,$A360,Investors!$G:$G,$B360)-$B$2&lt;=AA$4,SUMIFS(Investors!$P:$P,Investors!$A:$A,$A360,Investors!$G:$G,$B360)-$B$2&gt;Z$4),SUMIFS(Investors!$Q:$Q,Investors!$A:$A,$A360,Investors!$G:$G,$B360),0)</f>
        <v>0</v>
      </c>
      <c r="AB360" s="4">
        <f>IF(AND(SUMIFS(Investors!$P:$P,Investors!$A:$A,$A360,Investors!$G:$G,$B360)-$B$2&lt;=AB$4,SUMIFS(Investors!$P:$P,Investors!$A:$A,$A360,Investors!$G:$G,$B360)-$B$2&gt;AA$4),SUMIFS(Investors!$Q:$Q,Investors!$A:$A,$A360,Investors!$G:$G,$B360),0)</f>
        <v>0</v>
      </c>
      <c r="AC360" s="4">
        <f>IF(AND(SUMIFS(Investors!$P:$P,Investors!$A:$A,$A360,Investors!$G:$G,$B360)-$B$2&lt;=AC$4,SUMIFS(Investors!$P:$P,Investors!$A:$A,$A360,Investors!$G:$G,$B360)-$B$2&gt;AB$4),SUMIFS(Investors!$Q:$Q,Investors!$A:$A,$A360,Investors!$G:$G,$B360),0)</f>
        <v>0</v>
      </c>
    </row>
    <row r="361" spans="1:29">
      <c r="A361" t="s">
        <v>633</v>
      </c>
      <c r="B361" t="s">
        <v>55</v>
      </c>
      <c r="C361" s="4">
        <f t="shared" si="6"/>
        <v>0</v>
      </c>
      <c r="E361" s="4">
        <f>IF(AND(SUMIFS(Investors!$P:$P,Investors!$A:$A,$A361,Investors!$G:$G,$B361)-$B$2&lt;=E$4,SUMIFS(Investors!$P:$P,Investors!$A:$A,$A361,Investors!$G:$G,$B361)-$B$2&gt;D$4),SUMIFS(Investors!$Q:$Q,Investors!$A:$A,$A361,Investors!$G:$G,$B361),0)</f>
        <v>0</v>
      </c>
      <c r="F361" s="4">
        <f>IF(AND(SUMIFS(Investors!$P:$P,Investors!$A:$A,$A361,Investors!$G:$G,$B361)-$B$2&lt;=F$4,SUMIFS(Investors!$P:$P,Investors!$A:$A,$A361,Investors!$G:$G,$B361)-$B$2&gt;E$4),SUMIFS(Investors!$Q:$Q,Investors!$A:$A,$A361,Investors!$G:$G,$B361),0)</f>
        <v>0</v>
      </c>
      <c r="G361" s="4">
        <f>IF(AND(SUMIFS(Investors!$P:$P,Investors!$A:$A,$A361,Investors!$G:$G,$B361)-$B$2&lt;=G$4,SUMIFS(Investors!$P:$P,Investors!$A:$A,$A361,Investors!$G:$G,$B361)-$B$2&gt;F$4),SUMIFS(Investors!$Q:$Q,Investors!$A:$A,$A361,Investors!$G:$G,$B361),0)</f>
        <v>0</v>
      </c>
      <c r="H361" s="4">
        <f>IF(AND(SUMIFS(Investors!$P:$P,Investors!$A:$A,$A361,Investors!$G:$G,$B361)-$B$2&lt;=H$4,SUMIFS(Investors!$P:$P,Investors!$A:$A,$A361,Investors!$G:$G,$B361)-$B$2&gt;G$4),SUMIFS(Investors!$Q:$Q,Investors!$A:$A,$A361,Investors!$G:$G,$B361),0)</f>
        <v>0</v>
      </c>
      <c r="I361" s="4">
        <f>IF(AND(SUMIFS(Investors!$P:$P,Investors!$A:$A,$A361,Investors!$G:$G,$B361)-$B$2&lt;=I$4,SUMIFS(Investors!$P:$P,Investors!$A:$A,$A361,Investors!$G:$G,$B361)-$B$2&gt;H$4),SUMIFS(Investors!$Q:$Q,Investors!$A:$A,$A361,Investors!$G:$G,$B361),0)</f>
        <v>0</v>
      </c>
      <c r="J361" s="4">
        <f>IF(AND(SUMIFS(Investors!$P:$P,Investors!$A:$A,$A361,Investors!$G:$G,$B361)-$B$2&lt;=J$4,SUMIFS(Investors!$P:$P,Investors!$A:$A,$A361,Investors!$G:$G,$B361)-$B$2&gt;I$4),SUMIFS(Investors!$Q:$Q,Investors!$A:$A,$A361,Investors!$G:$G,$B361),0)</f>
        <v>0</v>
      </c>
      <c r="K361" s="4">
        <f>IF(AND(SUMIFS(Investors!$P:$P,Investors!$A:$A,$A361,Investors!$G:$G,$B361)-$B$2&lt;=K$4,SUMIFS(Investors!$P:$P,Investors!$A:$A,$A361,Investors!$G:$G,$B361)-$B$2&gt;J$4),SUMIFS(Investors!$Q:$Q,Investors!$A:$A,$A361,Investors!$G:$G,$B361),0)</f>
        <v>0</v>
      </c>
      <c r="L361" s="4">
        <f>IF(AND(SUMIFS(Investors!$P:$P,Investors!$A:$A,$A361,Investors!$G:$G,$B361)-$B$2&lt;=L$4,SUMIFS(Investors!$P:$P,Investors!$A:$A,$A361,Investors!$G:$G,$B361)-$B$2&gt;K$4),SUMIFS(Investors!$Q:$Q,Investors!$A:$A,$A361,Investors!$G:$G,$B361),0)</f>
        <v>0</v>
      </c>
      <c r="M361" s="4">
        <f>IF(AND(SUMIFS(Investors!$P:$P,Investors!$A:$A,$A361,Investors!$G:$G,$B361)-$B$2&lt;=M$4,SUMIFS(Investors!$P:$P,Investors!$A:$A,$A361,Investors!$G:$G,$B361)-$B$2&gt;L$4),SUMIFS(Investors!$Q:$Q,Investors!$A:$A,$A361,Investors!$G:$G,$B361),0)</f>
        <v>0</v>
      </c>
      <c r="N361" s="4">
        <f>IF(AND(SUMIFS(Investors!$P:$P,Investors!$A:$A,$A361,Investors!$G:$G,$B361)-$B$2&lt;=N$4,SUMIFS(Investors!$P:$P,Investors!$A:$A,$A361,Investors!$G:$G,$B361)-$B$2&gt;M$4),SUMIFS(Investors!$Q:$Q,Investors!$A:$A,$A361,Investors!$G:$G,$B361),0)</f>
        <v>0</v>
      </c>
      <c r="O361" s="4">
        <f>IF(AND(SUMIFS(Investors!$P:$P,Investors!$A:$A,$A361,Investors!$G:$G,$B361)-$B$2&lt;=O$4,SUMIFS(Investors!$P:$P,Investors!$A:$A,$A361,Investors!$G:$G,$B361)-$B$2&gt;N$4),SUMIFS(Investors!$Q:$Q,Investors!$A:$A,$A361,Investors!$G:$G,$B361),0)</f>
        <v>0</v>
      </c>
      <c r="P361" s="4">
        <f>IF(AND(SUMIFS(Investors!$P:$P,Investors!$A:$A,$A361,Investors!$G:$G,$B361)-$B$2&lt;=P$4,SUMIFS(Investors!$P:$P,Investors!$A:$A,$A361,Investors!$G:$G,$B361)-$B$2&gt;O$4),SUMIFS(Investors!$Q:$Q,Investors!$A:$A,$A361,Investors!$G:$G,$B361),0)</f>
        <v>0</v>
      </c>
      <c r="Q361" s="4">
        <f>IF(AND(SUMIFS(Investors!$P:$P,Investors!$A:$A,$A361,Investors!$G:$G,$B361)-$B$2&lt;=Q$4,SUMIFS(Investors!$P:$P,Investors!$A:$A,$A361,Investors!$G:$G,$B361)-$B$2&gt;P$4),SUMIFS(Investors!$Q:$Q,Investors!$A:$A,$A361,Investors!$G:$G,$B361),0)</f>
        <v>0</v>
      </c>
      <c r="R361" s="4">
        <f>IF(AND(SUMIFS(Investors!$P:$P,Investors!$A:$A,$A361,Investors!$G:$G,$B361)-$B$2&lt;=R$4,SUMIFS(Investors!$P:$P,Investors!$A:$A,$A361,Investors!$G:$G,$B361)-$B$2&gt;Q$4),SUMIFS(Investors!$Q:$Q,Investors!$A:$A,$A361,Investors!$G:$G,$B361),0)</f>
        <v>0</v>
      </c>
      <c r="S361" s="4">
        <f>IF(AND(SUMIFS(Investors!$P:$P,Investors!$A:$A,$A361,Investors!$G:$G,$B361)-$B$2&lt;=S$4,SUMIFS(Investors!$P:$P,Investors!$A:$A,$A361,Investors!$G:$G,$B361)-$B$2&gt;R$4),SUMIFS(Investors!$Q:$Q,Investors!$A:$A,$A361,Investors!$G:$G,$B361),0)</f>
        <v>0</v>
      </c>
      <c r="T361" s="4">
        <f>IF(AND(SUMIFS(Investors!$P:$P,Investors!$A:$A,$A361,Investors!$G:$G,$B361)-$B$2&lt;=T$4,SUMIFS(Investors!$P:$P,Investors!$A:$A,$A361,Investors!$G:$G,$B361)-$B$2&gt;S$4),SUMIFS(Investors!$Q:$Q,Investors!$A:$A,$A361,Investors!$G:$G,$B361),0)</f>
        <v>0</v>
      </c>
      <c r="U361" s="4">
        <f>IF(AND(SUMIFS(Investors!$P:$P,Investors!$A:$A,$A361,Investors!$G:$G,$B361)-$B$2&lt;=U$4,SUMIFS(Investors!$P:$P,Investors!$A:$A,$A361,Investors!$G:$G,$B361)-$B$2&gt;T$4),SUMIFS(Investors!$Q:$Q,Investors!$A:$A,$A361,Investors!$G:$G,$B361),0)</f>
        <v>0</v>
      </c>
      <c r="V361" s="4">
        <f>IF(AND(SUMIFS(Investors!$P:$P,Investors!$A:$A,$A361,Investors!$G:$G,$B361)-$B$2&lt;=V$4,SUMIFS(Investors!$P:$P,Investors!$A:$A,$A361,Investors!$G:$G,$B361)-$B$2&gt;U$4),SUMIFS(Investors!$Q:$Q,Investors!$A:$A,$A361,Investors!$G:$G,$B361),0)</f>
        <v>0</v>
      </c>
      <c r="W361" s="4">
        <f>IF(AND(SUMIFS(Investors!$P:$P,Investors!$A:$A,$A361,Investors!$G:$G,$B361)-$B$2&lt;=W$4,SUMIFS(Investors!$P:$P,Investors!$A:$A,$A361,Investors!$G:$G,$B361)-$B$2&gt;V$4),SUMIFS(Investors!$Q:$Q,Investors!$A:$A,$A361,Investors!$G:$G,$B361),0)</f>
        <v>0</v>
      </c>
      <c r="X361" s="4">
        <f>IF(AND(SUMIFS(Investors!$P:$P,Investors!$A:$A,$A361,Investors!$G:$G,$B361)-$B$2&lt;=X$4,SUMIFS(Investors!$P:$P,Investors!$A:$A,$A361,Investors!$G:$G,$B361)-$B$2&gt;W$4),SUMIFS(Investors!$Q:$Q,Investors!$A:$A,$A361,Investors!$G:$G,$B361),0)</f>
        <v>0</v>
      </c>
      <c r="Y361" s="4">
        <f>IF(AND(SUMIFS(Investors!$P:$P,Investors!$A:$A,$A361,Investors!$G:$G,$B361)-$B$2&lt;=Y$4,SUMIFS(Investors!$P:$P,Investors!$A:$A,$A361,Investors!$G:$G,$B361)-$B$2&gt;X$4),SUMIFS(Investors!$Q:$Q,Investors!$A:$A,$A361,Investors!$G:$G,$B361),0)</f>
        <v>0</v>
      </c>
      <c r="Z361" s="4">
        <f>IF(AND(SUMIFS(Investors!$P:$P,Investors!$A:$A,$A361,Investors!$G:$G,$B361)-$B$2&lt;=Z$4,SUMIFS(Investors!$P:$P,Investors!$A:$A,$A361,Investors!$G:$G,$B361)-$B$2&gt;Y$4),SUMIFS(Investors!$Q:$Q,Investors!$A:$A,$A361,Investors!$G:$G,$B361),0)</f>
        <v>0</v>
      </c>
      <c r="AA361" s="4">
        <f>IF(AND(SUMIFS(Investors!$P:$P,Investors!$A:$A,$A361,Investors!$G:$G,$B361)-$B$2&lt;=AA$4,SUMIFS(Investors!$P:$P,Investors!$A:$A,$A361,Investors!$G:$G,$B361)-$B$2&gt;Z$4),SUMIFS(Investors!$Q:$Q,Investors!$A:$A,$A361,Investors!$G:$G,$B361),0)</f>
        <v>0</v>
      </c>
      <c r="AB361" s="4">
        <f>IF(AND(SUMIFS(Investors!$P:$P,Investors!$A:$A,$A361,Investors!$G:$G,$B361)-$B$2&lt;=AB$4,SUMIFS(Investors!$P:$P,Investors!$A:$A,$A361,Investors!$G:$G,$B361)-$B$2&gt;AA$4),SUMIFS(Investors!$Q:$Q,Investors!$A:$A,$A361,Investors!$G:$G,$B361),0)</f>
        <v>0</v>
      </c>
      <c r="AC361" s="4">
        <f>IF(AND(SUMIFS(Investors!$P:$P,Investors!$A:$A,$A361,Investors!$G:$G,$B361)-$B$2&lt;=AC$4,SUMIFS(Investors!$P:$P,Investors!$A:$A,$A361,Investors!$G:$G,$B361)-$B$2&gt;AB$4),SUMIFS(Investors!$Q:$Q,Investors!$A:$A,$A361,Investors!$G:$G,$B361),0)</f>
        <v>0</v>
      </c>
    </row>
    <row r="362" spans="1:29">
      <c r="A362" t="s">
        <v>633</v>
      </c>
      <c r="B362" t="s">
        <v>147</v>
      </c>
      <c r="C362" s="4">
        <f t="shared" si="6"/>
        <v>802536.98630136985</v>
      </c>
      <c r="E362" s="4">
        <f>IF(AND(SUMIFS(Investors!$P:$P,Investors!$A:$A,$A362,Investors!$G:$G,$B362)-$B$2&lt;=E$4,SUMIFS(Investors!$P:$P,Investors!$A:$A,$A362,Investors!$G:$G,$B362)-$B$2&gt;D$4),SUMIFS(Investors!$Q:$Q,Investors!$A:$A,$A362,Investors!$G:$G,$B362),0)</f>
        <v>0</v>
      </c>
      <c r="F362" s="4">
        <f>IF(AND(SUMIFS(Investors!$P:$P,Investors!$A:$A,$A362,Investors!$G:$G,$B362)-$B$2&lt;=F$4,SUMIFS(Investors!$P:$P,Investors!$A:$A,$A362,Investors!$G:$G,$B362)-$B$2&gt;E$4),SUMIFS(Investors!$Q:$Q,Investors!$A:$A,$A362,Investors!$G:$G,$B362),0)</f>
        <v>0</v>
      </c>
      <c r="G362" s="4">
        <f>IF(AND(SUMIFS(Investors!$P:$P,Investors!$A:$A,$A362,Investors!$G:$G,$B362)-$B$2&lt;=G$4,SUMIFS(Investors!$P:$P,Investors!$A:$A,$A362,Investors!$G:$G,$B362)-$B$2&gt;F$4),SUMIFS(Investors!$Q:$Q,Investors!$A:$A,$A362,Investors!$G:$G,$B362),0)</f>
        <v>0</v>
      </c>
      <c r="H362" s="4">
        <f>IF(AND(SUMIFS(Investors!$P:$P,Investors!$A:$A,$A362,Investors!$G:$G,$B362)-$B$2&lt;=H$4,SUMIFS(Investors!$P:$P,Investors!$A:$A,$A362,Investors!$G:$G,$B362)-$B$2&gt;G$4),SUMIFS(Investors!$Q:$Q,Investors!$A:$A,$A362,Investors!$G:$G,$B362),0)</f>
        <v>0</v>
      </c>
      <c r="I362" s="4">
        <f>IF(AND(SUMIFS(Investors!$P:$P,Investors!$A:$A,$A362,Investors!$G:$G,$B362)-$B$2&lt;=I$4,SUMIFS(Investors!$P:$P,Investors!$A:$A,$A362,Investors!$G:$G,$B362)-$B$2&gt;H$4),SUMIFS(Investors!$Q:$Q,Investors!$A:$A,$A362,Investors!$G:$G,$B362),0)</f>
        <v>0</v>
      </c>
      <c r="J362" s="4">
        <f>IF(AND(SUMIFS(Investors!$P:$P,Investors!$A:$A,$A362,Investors!$G:$G,$B362)-$B$2&lt;=J$4,SUMIFS(Investors!$P:$P,Investors!$A:$A,$A362,Investors!$G:$G,$B362)-$B$2&gt;I$4),SUMIFS(Investors!$Q:$Q,Investors!$A:$A,$A362,Investors!$G:$G,$B362),0)</f>
        <v>0</v>
      </c>
      <c r="K362" s="4">
        <f>IF(AND(SUMIFS(Investors!$P:$P,Investors!$A:$A,$A362,Investors!$G:$G,$B362)-$B$2&lt;=K$4,SUMIFS(Investors!$P:$P,Investors!$A:$A,$A362,Investors!$G:$G,$B362)-$B$2&gt;J$4),SUMIFS(Investors!$Q:$Q,Investors!$A:$A,$A362,Investors!$G:$G,$B362),0)</f>
        <v>0</v>
      </c>
      <c r="L362" s="4">
        <f>IF(AND(SUMIFS(Investors!$P:$P,Investors!$A:$A,$A362,Investors!$G:$G,$B362)-$B$2&lt;=L$4,SUMIFS(Investors!$P:$P,Investors!$A:$A,$A362,Investors!$G:$G,$B362)-$B$2&gt;K$4),SUMIFS(Investors!$Q:$Q,Investors!$A:$A,$A362,Investors!$G:$G,$B362),0)</f>
        <v>802536.98630136985</v>
      </c>
      <c r="M362" s="4">
        <f>IF(AND(SUMIFS(Investors!$P:$P,Investors!$A:$A,$A362,Investors!$G:$G,$B362)-$B$2&lt;=M$4,SUMIFS(Investors!$P:$P,Investors!$A:$A,$A362,Investors!$G:$G,$B362)-$B$2&gt;L$4),SUMIFS(Investors!$Q:$Q,Investors!$A:$A,$A362,Investors!$G:$G,$B362),0)</f>
        <v>0</v>
      </c>
      <c r="N362" s="4">
        <f>IF(AND(SUMIFS(Investors!$P:$P,Investors!$A:$A,$A362,Investors!$G:$G,$B362)-$B$2&lt;=N$4,SUMIFS(Investors!$P:$P,Investors!$A:$A,$A362,Investors!$G:$G,$B362)-$B$2&gt;M$4),SUMIFS(Investors!$Q:$Q,Investors!$A:$A,$A362,Investors!$G:$G,$B362),0)</f>
        <v>0</v>
      </c>
      <c r="O362" s="4">
        <f>IF(AND(SUMIFS(Investors!$P:$P,Investors!$A:$A,$A362,Investors!$G:$G,$B362)-$B$2&lt;=O$4,SUMIFS(Investors!$P:$P,Investors!$A:$A,$A362,Investors!$G:$G,$B362)-$B$2&gt;N$4),SUMIFS(Investors!$Q:$Q,Investors!$A:$A,$A362,Investors!$G:$G,$B362),0)</f>
        <v>0</v>
      </c>
      <c r="P362" s="4">
        <f>IF(AND(SUMIFS(Investors!$P:$P,Investors!$A:$A,$A362,Investors!$G:$G,$B362)-$B$2&lt;=P$4,SUMIFS(Investors!$P:$P,Investors!$A:$A,$A362,Investors!$G:$G,$B362)-$B$2&gt;O$4),SUMIFS(Investors!$Q:$Q,Investors!$A:$A,$A362,Investors!$G:$G,$B362),0)</f>
        <v>0</v>
      </c>
      <c r="Q362" s="4">
        <f>IF(AND(SUMIFS(Investors!$P:$P,Investors!$A:$A,$A362,Investors!$G:$G,$B362)-$B$2&lt;=Q$4,SUMIFS(Investors!$P:$P,Investors!$A:$A,$A362,Investors!$G:$G,$B362)-$B$2&gt;P$4),SUMIFS(Investors!$Q:$Q,Investors!$A:$A,$A362,Investors!$G:$G,$B362),0)</f>
        <v>0</v>
      </c>
      <c r="R362" s="4">
        <f>IF(AND(SUMIFS(Investors!$P:$P,Investors!$A:$A,$A362,Investors!$G:$G,$B362)-$B$2&lt;=R$4,SUMIFS(Investors!$P:$P,Investors!$A:$A,$A362,Investors!$G:$G,$B362)-$B$2&gt;Q$4),SUMIFS(Investors!$Q:$Q,Investors!$A:$A,$A362,Investors!$G:$G,$B362),0)</f>
        <v>0</v>
      </c>
      <c r="S362" s="4">
        <f>IF(AND(SUMIFS(Investors!$P:$P,Investors!$A:$A,$A362,Investors!$G:$G,$B362)-$B$2&lt;=S$4,SUMIFS(Investors!$P:$P,Investors!$A:$A,$A362,Investors!$G:$G,$B362)-$B$2&gt;R$4),SUMIFS(Investors!$Q:$Q,Investors!$A:$A,$A362,Investors!$G:$G,$B362),0)</f>
        <v>0</v>
      </c>
      <c r="T362" s="4">
        <f>IF(AND(SUMIFS(Investors!$P:$P,Investors!$A:$A,$A362,Investors!$G:$G,$B362)-$B$2&lt;=T$4,SUMIFS(Investors!$P:$P,Investors!$A:$A,$A362,Investors!$G:$G,$B362)-$B$2&gt;S$4),SUMIFS(Investors!$Q:$Q,Investors!$A:$A,$A362,Investors!$G:$G,$B362),0)</f>
        <v>0</v>
      </c>
      <c r="U362" s="4">
        <f>IF(AND(SUMIFS(Investors!$P:$P,Investors!$A:$A,$A362,Investors!$G:$G,$B362)-$B$2&lt;=U$4,SUMIFS(Investors!$P:$P,Investors!$A:$A,$A362,Investors!$G:$G,$B362)-$B$2&gt;T$4),SUMIFS(Investors!$Q:$Q,Investors!$A:$A,$A362,Investors!$G:$G,$B362),0)</f>
        <v>0</v>
      </c>
      <c r="V362" s="4">
        <f>IF(AND(SUMIFS(Investors!$P:$P,Investors!$A:$A,$A362,Investors!$G:$G,$B362)-$B$2&lt;=V$4,SUMIFS(Investors!$P:$P,Investors!$A:$A,$A362,Investors!$G:$G,$B362)-$B$2&gt;U$4),SUMIFS(Investors!$Q:$Q,Investors!$A:$A,$A362,Investors!$G:$G,$B362),0)</f>
        <v>0</v>
      </c>
      <c r="W362" s="4">
        <f>IF(AND(SUMIFS(Investors!$P:$P,Investors!$A:$A,$A362,Investors!$G:$G,$B362)-$B$2&lt;=W$4,SUMIFS(Investors!$P:$P,Investors!$A:$A,$A362,Investors!$G:$G,$B362)-$B$2&gt;V$4),SUMIFS(Investors!$Q:$Q,Investors!$A:$A,$A362,Investors!$G:$G,$B362),0)</f>
        <v>0</v>
      </c>
      <c r="X362" s="4">
        <f>IF(AND(SUMIFS(Investors!$P:$P,Investors!$A:$A,$A362,Investors!$G:$G,$B362)-$B$2&lt;=X$4,SUMIFS(Investors!$P:$P,Investors!$A:$A,$A362,Investors!$G:$G,$B362)-$B$2&gt;W$4),SUMIFS(Investors!$Q:$Q,Investors!$A:$A,$A362,Investors!$G:$G,$B362),0)</f>
        <v>0</v>
      </c>
      <c r="Y362" s="4">
        <f>IF(AND(SUMIFS(Investors!$P:$P,Investors!$A:$A,$A362,Investors!$G:$G,$B362)-$B$2&lt;=Y$4,SUMIFS(Investors!$P:$P,Investors!$A:$A,$A362,Investors!$G:$G,$B362)-$B$2&gt;X$4),SUMIFS(Investors!$Q:$Q,Investors!$A:$A,$A362,Investors!$G:$G,$B362),0)</f>
        <v>0</v>
      </c>
      <c r="Z362" s="4">
        <f>IF(AND(SUMIFS(Investors!$P:$P,Investors!$A:$A,$A362,Investors!$G:$G,$B362)-$B$2&lt;=Z$4,SUMIFS(Investors!$P:$P,Investors!$A:$A,$A362,Investors!$G:$G,$B362)-$B$2&gt;Y$4),SUMIFS(Investors!$Q:$Q,Investors!$A:$A,$A362,Investors!$G:$G,$B362),0)</f>
        <v>0</v>
      </c>
      <c r="AA362" s="4">
        <f>IF(AND(SUMIFS(Investors!$P:$P,Investors!$A:$A,$A362,Investors!$G:$G,$B362)-$B$2&lt;=AA$4,SUMIFS(Investors!$P:$P,Investors!$A:$A,$A362,Investors!$G:$G,$B362)-$B$2&gt;Z$4),SUMIFS(Investors!$Q:$Q,Investors!$A:$A,$A362,Investors!$G:$G,$B362),0)</f>
        <v>0</v>
      </c>
      <c r="AB362" s="4">
        <f>IF(AND(SUMIFS(Investors!$P:$P,Investors!$A:$A,$A362,Investors!$G:$G,$B362)-$B$2&lt;=AB$4,SUMIFS(Investors!$P:$P,Investors!$A:$A,$A362,Investors!$G:$G,$B362)-$B$2&gt;AA$4),SUMIFS(Investors!$Q:$Q,Investors!$A:$A,$A362,Investors!$G:$G,$B362),0)</f>
        <v>0</v>
      </c>
      <c r="AC362" s="4">
        <f>IF(AND(SUMIFS(Investors!$P:$P,Investors!$A:$A,$A362,Investors!$G:$G,$B362)-$B$2&lt;=AC$4,SUMIFS(Investors!$P:$P,Investors!$A:$A,$A362,Investors!$G:$G,$B362)-$B$2&gt;AB$4),SUMIFS(Investors!$Q:$Q,Investors!$A:$A,$A362,Investors!$G:$G,$B362),0)</f>
        <v>0</v>
      </c>
    </row>
    <row r="363" spans="1:29">
      <c r="A363" t="s">
        <v>633</v>
      </c>
      <c r="B363" t="s">
        <v>144</v>
      </c>
      <c r="C363" s="4">
        <f t="shared" si="6"/>
        <v>731002.73972602747</v>
      </c>
      <c r="E363" s="4">
        <f>IF(AND(SUMIFS(Investors!$P:$P,Investors!$A:$A,$A363,Investors!$G:$G,$B363)-$B$2&lt;=E$4,SUMIFS(Investors!$P:$P,Investors!$A:$A,$A363,Investors!$G:$G,$B363)-$B$2&gt;D$4),SUMIFS(Investors!$Q:$Q,Investors!$A:$A,$A363,Investors!$G:$G,$B363),0)</f>
        <v>0</v>
      </c>
      <c r="F363" s="4">
        <f>IF(AND(SUMIFS(Investors!$P:$P,Investors!$A:$A,$A363,Investors!$G:$G,$B363)-$B$2&lt;=F$4,SUMIFS(Investors!$P:$P,Investors!$A:$A,$A363,Investors!$G:$G,$B363)-$B$2&gt;E$4),SUMIFS(Investors!$Q:$Q,Investors!$A:$A,$A363,Investors!$G:$G,$B363),0)</f>
        <v>0</v>
      </c>
      <c r="G363" s="4">
        <f>IF(AND(SUMIFS(Investors!$P:$P,Investors!$A:$A,$A363,Investors!$G:$G,$B363)-$B$2&lt;=G$4,SUMIFS(Investors!$P:$P,Investors!$A:$A,$A363,Investors!$G:$G,$B363)-$B$2&gt;F$4),SUMIFS(Investors!$Q:$Q,Investors!$A:$A,$A363,Investors!$G:$G,$B363),0)</f>
        <v>0</v>
      </c>
      <c r="H363" s="4">
        <f>IF(AND(SUMIFS(Investors!$P:$P,Investors!$A:$A,$A363,Investors!$G:$G,$B363)-$B$2&lt;=H$4,SUMIFS(Investors!$P:$P,Investors!$A:$A,$A363,Investors!$G:$G,$B363)-$B$2&gt;G$4),SUMIFS(Investors!$Q:$Q,Investors!$A:$A,$A363,Investors!$G:$G,$B363),0)</f>
        <v>0</v>
      </c>
      <c r="I363" s="4">
        <f>IF(AND(SUMIFS(Investors!$P:$P,Investors!$A:$A,$A363,Investors!$G:$G,$B363)-$B$2&lt;=I$4,SUMIFS(Investors!$P:$P,Investors!$A:$A,$A363,Investors!$G:$G,$B363)-$B$2&gt;H$4),SUMIFS(Investors!$Q:$Q,Investors!$A:$A,$A363,Investors!$G:$G,$B363),0)</f>
        <v>0</v>
      </c>
      <c r="J363" s="4">
        <f>IF(AND(SUMIFS(Investors!$P:$P,Investors!$A:$A,$A363,Investors!$G:$G,$B363)-$B$2&lt;=J$4,SUMIFS(Investors!$P:$P,Investors!$A:$A,$A363,Investors!$G:$G,$B363)-$B$2&gt;I$4),SUMIFS(Investors!$Q:$Q,Investors!$A:$A,$A363,Investors!$G:$G,$B363),0)</f>
        <v>0</v>
      </c>
      <c r="K363" s="4">
        <f>IF(AND(SUMIFS(Investors!$P:$P,Investors!$A:$A,$A363,Investors!$G:$G,$B363)-$B$2&lt;=K$4,SUMIFS(Investors!$P:$P,Investors!$A:$A,$A363,Investors!$G:$G,$B363)-$B$2&gt;J$4),SUMIFS(Investors!$Q:$Q,Investors!$A:$A,$A363,Investors!$G:$G,$B363),0)</f>
        <v>0</v>
      </c>
      <c r="L363" s="4">
        <f>IF(AND(SUMIFS(Investors!$P:$P,Investors!$A:$A,$A363,Investors!$G:$G,$B363)-$B$2&lt;=L$4,SUMIFS(Investors!$P:$P,Investors!$A:$A,$A363,Investors!$G:$G,$B363)-$B$2&gt;K$4),SUMIFS(Investors!$Q:$Q,Investors!$A:$A,$A363,Investors!$G:$G,$B363),0)</f>
        <v>731002.73972602747</v>
      </c>
      <c r="M363" s="4">
        <f>IF(AND(SUMIFS(Investors!$P:$P,Investors!$A:$A,$A363,Investors!$G:$G,$B363)-$B$2&lt;=M$4,SUMIFS(Investors!$P:$P,Investors!$A:$A,$A363,Investors!$G:$G,$B363)-$B$2&gt;L$4),SUMIFS(Investors!$Q:$Q,Investors!$A:$A,$A363,Investors!$G:$G,$B363),0)</f>
        <v>0</v>
      </c>
      <c r="N363" s="4">
        <f>IF(AND(SUMIFS(Investors!$P:$P,Investors!$A:$A,$A363,Investors!$G:$G,$B363)-$B$2&lt;=N$4,SUMIFS(Investors!$P:$P,Investors!$A:$A,$A363,Investors!$G:$G,$B363)-$B$2&gt;M$4),SUMIFS(Investors!$Q:$Q,Investors!$A:$A,$A363,Investors!$G:$G,$B363),0)</f>
        <v>0</v>
      </c>
      <c r="O363" s="4">
        <f>IF(AND(SUMIFS(Investors!$P:$P,Investors!$A:$A,$A363,Investors!$G:$G,$B363)-$B$2&lt;=O$4,SUMIFS(Investors!$P:$P,Investors!$A:$A,$A363,Investors!$G:$G,$B363)-$B$2&gt;N$4),SUMIFS(Investors!$Q:$Q,Investors!$A:$A,$A363,Investors!$G:$G,$B363),0)</f>
        <v>0</v>
      </c>
      <c r="P363" s="4">
        <f>IF(AND(SUMIFS(Investors!$P:$P,Investors!$A:$A,$A363,Investors!$G:$G,$B363)-$B$2&lt;=P$4,SUMIFS(Investors!$P:$P,Investors!$A:$A,$A363,Investors!$G:$G,$B363)-$B$2&gt;O$4),SUMIFS(Investors!$Q:$Q,Investors!$A:$A,$A363,Investors!$G:$G,$B363),0)</f>
        <v>0</v>
      </c>
      <c r="Q363" s="4">
        <f>IF(AND(SUMIFS(Investors!$P:$P,Investors!$A:$A,$A363,Investors!$G:$G,$B363)-$B$2&lt;=Q$4,SUMIFS(Investors!$P:$P,Investors!$A:$A,$A363,Investors!$G:$G,$B363)-$B$2&gt;P$4),SUMIFS(Investors!$Q:$Q,Investors!$A:$A,$A363,Investors!$G:$G,$B363),0)</f>
        <v>0</v>
      </c>
      <c r="R363" s="4">
        <f>IF(AND(SUMIFS(Investors!$P:$P,Investors!$A:$A,$A363,Investors!$G:$G,$B363)-$B$2&lt;=R$4,SUMIFS(Investors!$P:$P,Investors!$A:$A,$A363,Investors!$G:$G,$B363)-$B$2&gt;Q$4),SUMIFS(Investors!$Q:$Q,Investors!$A:$A,$A363,Investors!$G:$G,$B363),0)</f>
        <v>0</v>
      </c>
      <c r="S363" s="4">
        <f>IF(AND(SUMIFS(Investors!$P:$P,Investors!$A:$A,$A363,Investors!$G:$G,$B363)-$B$2&lt;=S$4,SUMIFS(Investors!$P:$P,Investors!$A:$A,$A363,Investors!$G:$G,$B363)-$B$2&gt;R$4),SUMIFS(Investors!$Q:$Q,Investors!$A:$A,$A363,Investors!$G:$G,$B363),0)</f>
        <v>0</v>
      </c>
      <c r="T363" s="4">
        <f>IF(AND(SUMIFS(Investors!$P:$P,Investors!$A:$A,$A363,Investors!$G:$G,$B363)-$B$2&lt;=T$4,SUMIFS(Investors!$P:$P,Investors!$A:$A,$A363,Investors!$G:$G,$B363)-$B$2&gt;S$4),SUMIFS(Investors!$Q:$Q,Investors!$A:$A,$A363,Investors!$G:$G,$B363),0)</f>
        <v>0</v>
      </c>
      <c r="U363" s="4">
        <f>IF(AND(SUMIFS(Investors!$P:$P,Investors!$A:$A,$A363,Investors!$G:$G,$B363)-$B$2&lt;=U$4,SUMIFS(Investors!$P:$P,Investors!$A:$A,$A363,Investors!$G:$G,$B363)-$B$2&gt;T$4),SUMIFS(Investors!$Q:$Q,Investors!$A:$A,$A363,Investors!$G:$G,$B363),0)</f>
        <v>0</v>
      </c>
      <c r="V363" s="4">
        <f>IF(AND(SUMIFS(Investors!$P:$P,Investors!$A:$A,$A363,Investors!$G:$G,$B363)-$B$2&lt;=V$4,SUMIFS(Investors!$P:$P,Investors!$A:$A,$A363,Investors!$G:$G,$B363)-$B$2&gt;U$4),SUMIFS(Investors!$Q:$Q,Investors!$A:$A,$A363,Investors!$G:$G,$B363),0)</f>
        <v>0</v>
      </c>
      <c r="W363" s="4">
        <f>IF(AND(SUMIFS(Investors!$P:$P,Investors!$A:$A,$A363,Investors!$G:$G,$B363)-$B$2&lt;=W$4,SUMIFS(Investors!$P:$P,Investors!$A:$A,$A363,Investors!$G:$G,$B363)-$B$2&gt;V$4),SUMIFS(Investors!$Q:$Q,Investors!$A:$A,$A363,Investors!$G:$G,$B363),0)</f>
        <v>0</v>
      </c>
      <c r="X363" s="4">
        <f>IF(AND(SUMIFS(Investors!$P:$P,Investors!$A:$A,$A363,Investors!$G:$G,$B363)-$B$2&lt;=X$4,SUMIFS(Investors!$P:$P,Investors!$A:$A,$A363,Investors!$G:$G,$B363)-$B$2&gt;W$4),SUMIFS(Investors!$Q:$Q,Investors!$A:$A,$A363,Investors!$G:$G,$B363),0)</f>
        <v>0</v>
      </c>
      <c r="Y363" s="4">
        <f>IF(AND(SUMIFS(Investors!$P:$P,Investors!$A:$A,$A363,Investors!$G:$G,$B363)-$B$2&lt;=Y$4,SUMIFS(Investors!$P:$P,Investors!$A:$A,$A363,Investors!$G:$G,$B363)-$B$2&gt;X$4),SUMIFS(Investors!$Q:$Q,Investors!$A:$A,$A363,Investors!$G:$G,$B363),0)</f>
        <v>0</v>
      </c>
      <c r="Z363" s="4">
        <f>IF(AND(SUMIFS(Investors!$P:$P,Investors!$A:$A,$A363,Investors!$G:$G,$B363)-$B$2&lt;=Z$4,SUMIFS(Investors!$P:$P,Investors!$A:$A,$A363,Investors!$G:$G,$B363)-$B$2&gt;Y$4),SUMIFS(Investors!$Q:$Q,Investors!$A:$A,$A363,Investors!$G:$G,$B363),0)</f>
        <v>0</v>
      </c>
      <c r="AA363" s="4">
        <f>IF(AND(SUMIFS(Investors!$P:$P,Investors!$A:$A,$A363,Investors!$G:$G,$B363)-$B$2&lt;=AA$4,SUMIFS(Investors!$P:$P,Investors!$A:$A,$A363,Investors!$G:$G,$B363)-$B$2&gt;Z$4),SUMIFS(Investors!$Q:$Q,Investors!$A:$A,$A363,Investors!$G:$G,$B363),0)</f>
        <v>0</v>
      </c>
      <c r="AB363" s="4">
        <f>IF(AND(SUMIFS(Investors!$P:$P,Investors!$A:$A,$A363,Investors!$G:$G,$B363)-$B$2&lt;=AB$4,SUMIFS(Investors!$P:$P,Investors!$A:$A,$A363,Investors!$G:$G,$B363)-$B$2&gt;AA$4),SUMIFS(Investors!$Q:$Q,Investors!$A:$A,$A363,Investors!$G:$G,$B363),0)</f>
        <v>0</v>
      </c>
      <c r="AC363" s="4">
        <f>IF(AND(SUMIFS(Investors!$P:$P,Investors!$A:$A,$A363,Investors!$G:$G,$B363)-$B$2&lt;=AC$4,SUMIFS(Investors!$P:$P,Investors!$A:$A,$A363,Investors!$G:$G,$B363)-$B$2&gt;AB$4),SUMIFS(Investors!$Q:$Q,Investors!$A:$A,$A363,Investors!$G:$G,$B363),0)</f>
        <v>0</v>
      </c>
    </row>
    <row r="364" spans="1:29">
      <c r="A364" t="s">
        <v>633</v>
      </c>
      <c r="B364" t="s">
        <v>153</v>
      </c>
      <c r="C364" s="4">
        <f t="shared" si="6"/>
        <v>661753.42465753423</v>
      </c>
      <c r="E364" s="4">
        <f>IF(AND(SUMIFS(Investors!$P:$P,Investors!$A:$A,$A364,Investors!$G:$G,$B364)-$B$2&lt;=E$4,SUMIFS(Investors!$P:$P,Investors!$A:$A,$A364,Investors!$G:$G,$B364)-$B$2&gt;D$4),SUMIFS(Investors!$Q:$Q,Investors!$A:$A,$A364,Investors!$G:$G,$B364),0)</f>
        <v>0</v>
      </c>
      <c r="F364" s="4">
        <f>IF(AND(SUMIFS(Investors!$P:$P,Investors!$A:$A,$A364,Investors!$G:$G,$B364)-$B$2&lt;=F$4,SUMIFS(Investors!$P:$P,Investors!$A:$A,$A364,Investors!$G:$G,$B364)-$B$2&gt;E$4),SUMIFS(Investors!$Q:$Q,Investors!$A:$A,$A364,Investors!$G:$G,$B364),0)</f>
        <v>0</v>
      </c>
      <c r="G364" s="4">
        <f>IF(AND(SUMIFS(Investors!$P:$P,Investors!$A:$A,$A364,Investors!$G:$G,$B364)-$B$2&lt;=G$4,SUMIFS(Investors!$P:$P,Investors!$A:$A,$A364,Investors!$G:$G,$B364)-$B$2&gt;F$4),SUMIFS(Investors!$Q:$Q,Investors!$A:$A,$A364,Investors!$G:$G,$B364),0)</f>
        <v>0</v>
      </c>
      <c r="H364" s="4">
        <f>IF(AND(SUMIFS(Investors!$P:$P,Investors!$A:$A,$A364,Investors!$G:$G,$B364)-$B$2&lt;=H$4,SUMIFS(Investors!$P:$P,Investors!$A:$A,$A364,Investors!$G:$G,$B364)-$B$2&gt;G$4),SUMIFS(Investors!$Q:$Q,Investors!$A:$A,$A364,Investors!$G:$G,$B364),0)</f>
        <v>0</v>
      </c>
      <c r="I364" s="4">
        <f>IF(AND(SUMIFS(Investors!$P:$P,Investors!$A:$A,$A364,Investors!$G:$G,$B364)-$B$2&lt;=I$4,SUMIFS(Investors!$P:$P,Investors!$A:$A,$A364,Investors!$G:$G,$B364)-$B$2&gt;H$4),SUMIFS(Investors!$Q:$Q,Investors!$A:$A,$A364,Investors!$G:$G,$B364),0)</f>
        <v>0</v>
      </c>
      <c r="J364" s="4">
        <f>IF(AND(SUMIFS(Investors!$P:$P,Investors!$A:$A,$A364,Investors!$G:$G,$B364)-$B$2&lt;=J$4,SUMIFS(Investors!$P:$P,Investors!$A:$A,$A364,Investors!$G:$G,$B364)-$B$2&gt;I$4),SUMIFS(Investors!$Q:$Q,Investors!$A:$A,$A364,Investors!$G:$G,$B364),0)</f>
        <v>0</v>
      </c>
      <c r="K364" s="4">
        <f>IF(AND(SUMIFS(Investors!$P:$P,Investors!$A:$A,$A364,Investors!$G:$G,$B364)-$B$2&lt;=K$4,SUMIFS(Investors!$P:$P,Investors!$A:$A,$A364,Investors!$G:$G,$B364)-$B$2&gt;J$4),SUMIFS(Investors!$Q:$Q,Investors!$A:$A,$A364,Investors!$G:$G,$B364),0)</f>
        <v>0</v>
      </c>
      <c r="L364" s="4">
        <f>IF(AND(SUMIFS(Investors!$P:$P,Investors!$A:$A,$A364,Investors!$G:$G,$B364)-$B$2&lt;=L$4,SUMIFS(Investors!$P:$P,Investors!$A:$A,$A364,Investors!$G:$G,$B364)-$B$2&gt;K$4),SUMIFS(Investors!$Q:$Q,Investors!$A:$A,$A364,Investors!$G:$G,$B364),0)</f>
        <v>661753.42465753423</v>
      </c>
      <c r="M364" s="4">
        <f>IF(AND(SUMIFS(Investors!$P:$P,Investors!$A:$A,$A364,Investors!$G:$G,$B364)-$B$2&lt;=M$4,SUMIFS(Investors!$P:$P,Investors!$A:$A,$A364,Investors!$G:$G,$B364)-$B$2&gt;L$4),SUMIFS(Investors!$Q:$Q,Investors!$A:$A,$A364,Investors!$G:$G,$B364),0)</f>
        <v>0</v>
      </c>
      <c r="N364" s="4">
        <f>IF(AND(SUMIFS(Investors!$P:$P,Investors!$A:$A,$A364,Investors!$G:$G,$B364)-$B$2&lt;=N$4,SUMIFS(Investors!$P:$P,Investors!$A:$A,$A364,Investors!$G:$G,$B364)-$B$2&gt;M$4),SUMIFS(Investors!$Q:$Q,Investors!$A:$A,$A364,Investors!$G:$G,$B364),0)</f>
        <v>0</v>
      </c>
      <c r="O364" s="4">
        <f>IF(AND(SUMIFS(Investors!$P:$P,Investors!$A:$A,$A364,Investors!$G:$G,$B364)-$B$2&lt;=O$4,SUMIFS(Investors!$P:$P,Investors!$A:$A,$A364,Investors!$G:$G,$B364)-$B$2&gt;N$4),SUMIFS(Investors!$Q:$Q,Investors!$A:$A,$A364,Investors!$G:$G,$B364),0)</f>
        <v>0</v>
      </c>
      <c r="P364" s="4">
        <f>IF(AND(SUMIFS(Investors!$P:$P,Investors!$A:$A,$A364,Investors!$G:$G,$B364)-$B$2&lt;=P$4,SUMIFS(Investors!$P:$P,Investors!$A:$A,$A364,Investors!$G:$G,$B364)-$B$2&gt;O$4),SUMIFS(Investors!$Q:$Q,Investors!$A:$A,$A364,Investors!$G:$G,$B364),0)</f>
        <v>0</v>
      </c>
      <c r="Q364" s="4">
        <f>IF(AND(SUMIFS(Investors!$P:$P,Investors!$A:$A,$A364,Investors!$G:$G,$B364)-$B$2&lt;=Q$4,SUMIFS(Investors!$P:$P,Investors!$A:$A,$A364,Investors!$G:$G,$B364)-$B$2&gt;P$4),SUMIFS(Investors!$Q:$Q,Investors!$A:$A,$A364,Investors!$G:$G,$B364),0)</f>
        <v>0</v>
      </c>
      <c r="R364" s="4">
        <f>IF(AND(SUMIFS(Investors!$P:$P,Investors!$A:$A,$A364,Investors!$G:$G,$B364)-$B$2&lt;=R$4,SUMIFS(Investors!$P:$P,Investors!$A:$A,$A364,Investors!$G:$G,$B364)-$B$2&gt;Q$4),SUMIFS(Investors!$Q:$Q,Investors!$A:$A,$A364,Investors!$G:$G,$B364),0)</f>
        <v>0</v>
      </c>
      <c r="S364" s="4">
        <f>IF(AND(SUMIFS(Investors!$P:$P,Investors!$A:$A,$A364,Investors!$G:$G,$B364)-$B$2&lt;=S$4,SUMIFS(Investors!$P:$P,Investors!$A:$A,$A364,Investors!$G:$G,$B364)-$B$2&gt;R$4),SUMIFS(Investors!$Q:$Q,Investors!$A:$A,$A364,Investors!$G:$G,$B364),0)</f>
        <v>0</v>
      </c>
      <c r="T364" s="4">
        <f>IF(AND(SUMIFS(Investors!$P:$P,Investors!$A:$A,$A364,Investors!$G:$G,$B364)-$B$2&lt;=T$4,SUMIFS(Investors!$P:$P,Investors!$A:$A,$A364,Investors!$G:$G,$B364)-$B$2&gt;S$4),SUMIFS(Investors!$Q:$Q,Investors!$A:$A,$A364,Investors!$G:$G,$B364),0)</f>
        <v>0</v>
      </c>
      <c r="U364" s="4">
        <f>IF(AND(SUMIFS(Investors!$P:$P,Investors!$A:$A,$A364,Investors!$G:$G,$B364)-$B$2&lt;=U$4,SUMIFS(Investors!$P:$P,Investors!$A:$A,$A364,Investors!$G:$G,$B364)-$B$2&gt;T$4),SUMIFS(Investors!$Q:$Q,Investors!$A:$A,$A364,Investors!$G:$G,$B364),0)</f>
        <v>0</v>
      </c>
      <c r="V364" s="4">
        <f>IF(AND(SUMIFS(Investors!$P:$P,Investors!$A:$A,$A364,Investors!$G:$G,$B364)-$B$2&lt;=V$4,SUMIFS(Investors!$P:$P,Investors!$A:$A,$A364,Investors!$G:$G,$B364)-$B$2&gt;U$4),SUMIFS(Investors!$Q:$Q,Investors!$A:$A,$A364,Investors!$G:$G,$B364),0)</f>
        <v>0</v>
      </c>
      <c r="W364" s="4">
        <f>IF(AND(SUMIFS(Investors!$P:$P,Investors!$A:$A,$A364,Investors!$G:$G,$B364)-$B$2&lt;=W$4,SUMIFS(Investors!$P:$P,Investors!$A:$A,$A364,Investors!$G:$G,$B364)-$B$2&gt;V$4),SUMIFS(Investors!$Q:$Q,Investors!$A:$A,$A364,Investors!$G:$G,$B364),0)</f>
        <v>0</v>
      </c>
      <c r="X364" s="4">
        <f>IF(AND(SUMIFS(Investors!$P:$P,Investors!$A:$A,$A364,Investors!$G:$G,$B364)-$B$2&lt;=X$4,SUMIFS(Investors!$P:$P,Investors!$A:$A,$A364,Investors!$G:$G,$B364)-$B$2&gt;W$4),SUMIFS(Investors!$Q:$Q,Investors!$A:$A,$A364,Investors!$G:$G,$B364),0)</f>
        <v>0</v>
      </c>
      <c r="Y364" s="4">
        <f>IF(AND(SUMIFS(Investors!$P:$P,Investors!$A:$A,$A364,Investors!$G:$G,$B364)-$B$2&lt;=Y$4,SUMIFS(Investors!$P:$P,Investors!$A:$A,$A364,Investors!$G:$G,$B364)-$B$2&gt;X$4),SUMIFS(Investors!$Q:$Q,Investors!$A:$A,$A364,Investors!$G:$G,$B364),0)</f>
        <v>0</v>
      </c>
      <c r="Z364" s="4">
        <f>IF(AND(SUMIFS(Investors!$P:$P,Investors!$A:$A,$A364,Investors!$G:$G,$B364)-$B$2&lt;=Z$4,SUMIFS(Investors!$P:$P,Investors!$A:$A,$A364,Investors!$G:$G,$B364)-$B$2&gt;Y$4),SUMIFS(Investors!$Q:$Q,Investors!$A:$A,$A364,Investors!$G:$G,$B364),0)</f>
        <v>0</v>
      </c>
      <c r="AA364" s="4">
        <f>IF(AND(SUMIFS(Investors!$P:$P,Investors!$A:$A,$A364,Investors!$G:$G,$B364)-$B$2&lt;=AA$4,SUMIFS(Investors!$P:$P,Investors!$A:$A,$A364,Investors!$G:$G,$B364)-$B$2&gt;Z$4),SUMIFS(Investors!$Q:$Q,Investors!$A:$A,$A364,Investors!$G:$G,$B364),0)</f>
        <v>0</v>
      </c>
      <c r="AB364" s="4">
        <f>IF(AND(SUMIFS(Investors!$P:$P,Investors!$A:$A,$A364,Investors!$G:$G,$B364)-$B$2&lt;=AB$4,SUMIFS(Investors!$P:$P,Investors!$A:$A,$A364,Investors!$G:$G,$B364)-$B$2&gt;AA$4),SUMIFS(Investors!$Q:$Q,Investors!$A:$A,$A364,Investors!$G:$G,$B364),0)</f>
        <v>0</v>
      </c>
      <c r="AC364" s="4">
        <f>IF(AND(SUMIFS(Investors!$P:$P,Investors!$A:$A,$A364,Investors!$G:$G,$B364)-$B$2&lt;=AC$4,SUMIFS(Investors!$P:$P,Investors!$A:$A,$A364,Investors!$G:$G,$B364)-$B$2&gt;AB$4),SUMIFS(Investors!$Q:$Q,Investors!$A:$A,$A364,Investors!$G:$G,$B364),0)</f>
        <v>0</v>
      </c>
    </row>
    <row r="365" spans="1:29">
      <c r="A365" t="s">
        <v>636</v>
      </c>
      <c r="B365" t="s">
        <v>96</v>
      </c>
      <c r="C365" s="4">
        <f t="shared" si="6"/>
        <v>0</v>
      </c>
      <c r="E365" s="4">
        <f>IF(AND(SUMIFS(Investors!$P:$P,Investors!$A:$A,$A365,Investors!$G:$G,$B365)-$B$2&lt;=E$4,SUMIFS(Investors!$P:$P,Investors!$A:$A,$A365,Investors!$G:$G,$B365)-$B$2&gt;D$4),SUMIFS(Investors!$Q:$Q,Investors!$A:$A,$A365,Investors!$G:$G,$B365),0)</f>
        <v>0</v>
      </c>
      <c r="F365" s="4">
        <f>IF(AND(SUMIFS(Investors!$P:$P,Investors!$A:$A,$A365,Investors!$G:$G,$B365)-$B$2&lt;=F$4,SUMIFS(Investors!$P:$P,Investors!$A:$A,$A365,Investors!$G:$G,$B365)-$B$2&gt;E$4),SUMIFS(Investors!$Q:$Q,Investors!$A:$A,$A365,Investors!$G:$G,$B365),0)</f>
        <v>0</v>
      </c>
      <c r="G365" s="4">
        <f>IF(AND(SUMIFS(Investors!$P:$P,Investors!$A:$A,$A365,Investors!$G:$G,$B365)-$B$2&lt;=G$4,SUMIFS(Investors!$P:$P,Investors!$A:$A,$A365,Investors!$G:$G,$B365)-$B$2&gt;F$4),SUMIFS(Investors!$Q:$Q,Investors!$A:$A,$A365,Investors!$G:$G,$B365),0)</f>
        <v>0</v>
      </c>
      <c r="H365" s="4">
        <f>IF(AND(SUMIFS(Investors!$P:$P,Investors!$A:$A,$A365,Investors!$G:$G,$B365)-$B$2&lt;=H$4,SUMIFS(Investors!$P:$P,Investors!$A:$A,$A365,Investors!$G:$G,$B365)-$B$2&gt;G$4),SUMIFS(Investors!$Q:$Q,Investors!$A:$A,$A365,Investors!$G:$G,$B365),0)</f>
        <v>0</v>
      </c>
      <c r="I365" s="4">
        <f>IF(AND(SUMIFS(Investors!$P:$P,Investors!$A:$A,$A365,Investors!$G:$G,$B365)-$B$2&lt;=I$4,SUMIFS(Investors!$P:$P,Investors!$A:$A,$A365,Investors!$G:$G,$B365)-$B$2&gt;H$4),SUMIFS(Investors!$Q:$Q,Investors!$A:$A,$A365,Investors!$G:$G,$B365),0)</f>
        <v>0</v>
      </c>
      <c r="J365" s="4">
        <f>IF(AND(SUMIFS(Investors!$P:$P,Investors!$A:$A,$A365,Investors!$G:$G,$B365)-$B$2&lt;=J$4,SUMIFS(Investors!$P:$P,Investors!$A:$A,$A365,Investors!$G:$G,$B365)-$B$2&gt;I$4),SUMIFS(Investors!$Q:$Q,Investors!$A:$A,$A365,Investors!$G:$G,$B365),0)</f>
        <v>0</v>
      </c>
      <c r="K365" s="4">
        <f>IF(AND(SUMIFS(Investors!$P:$P,Investors!$A:$A,$A365,Investors!$G:$G,$B365)-$B$2&lt;=K$4,SUMIFS(Investors!$P:$P,Investors!$A:$A,$A365,Investors!$G:$G,$B365)-$B$2&gt;J$4),SUMIFS(Investors!$Q:$Q,Investors!$A:$A,$A365,Investors!$G:$G,$B365),0)</f>
        <v>0</v>
      </c>
      <c r="L365" s="4">
        <f>IF(AND(SUMIFS(Investors!$P:$P,Investors!$A:$A,$A365,Investors!$G:$G,$B365)-$B$2&lt;=L$4,SUMIFS(Investors!$P:$P,Investors!$A:$A,$A365,Investors!$G:$G,$B365)-$B$2&gt;K$4),SUMIFS(Investors!$Q:$Q,Investors!$A:$A,$A365,Investors!$G:$G,$B365),0)</f>
        <v>0</v>
      </c>
      <c r="M365" s="4">
        <f>IF(AND(SUMIFS(Investors!$P:$P,Investors!$A:$A,$A365,Investors!$G:$G,$B365)-$B$2&lt;=M$4,SUMIFS(Investors!$P:$P,Investors!$A:$A,$A365,Investors!$G:$G,$B365)-$B$2&gt;L$4),SUMIFS(Investors!$Q:$Q,Investors!$A:$A,$A365,Investors!$G:$G,$B365),0)</f>
        <v>0</v>
      </c>
      <c r="N365" s="4">
        <f>IF(AND(SUMIFS(Investors!$P:$P,Investors!$A:$A,$A365,Investors!$G:$G,$B365)-$B$2&lt;=N$4,SUMIFS(Investors!$P:$P,Investors!$A:$A,$A365,Investors!$G:$G,$B365)-$B$2&gt;M$4),SUMIFS(Investors!$Q:$Q,Investors!$A:$A,$A365,Investors!$G:$G,$B365),0)</f>
        <v>0</v>
      </c>
      <c r="O365" s="4">
        <f>IF(AND(SUMIFS(Investors!$P:$P,Investors!$A:$A,$A365,Investors!$G:$G,$B365)-$B$2&lt;=O$4,SUMIFS(Investors!$P:$P,Investors!$A:$A,$A365,Investors!$G:$G,$B365)-$B$2&gt;N$4),SUMIFS(Investors!$Q:$Q,Investors!$A:$A,$A365,Investors!$G:$G,$B365),0)</f>
        <v>0</v>
      </c>
      <c r="P365" s="4">
        <f>IF(AND(SUMIFS(Investors!$P:$P,Investors!$A:$A,$A365,Investors!$G:$G,$B365)-$B$2&lt;=P$4,SUMIFS(Investors!$P:$P,Investors!$A:$A,$A365,Investors!$G:$G,$B365)-$B$2&gt;O$4),SUMIFS(Investors!$Q:$Q,Investors!$A:$A,$A365,Investors!$G:$G,$B365),0)</f>
        <v>0</v>
      </c>
      <c r="Q365" s="4">
        <f>IF(AND(SUMIFS(Investors!$P:$P,Investors!$A:$A,$A365,Investors!$G:$G,$B365)-$B$2&lt;=Q$4,SUMIFS(Investors!$P:$P,Investors!$A:$A,$A365,Investors!$G:$G,$B365)-$B$2&gt;P$4),SUMIFS(Investors!$Q:$Q,Investors!$A:$A,$A365,Investors!$G:$G,$B365),0)</f>
        <v>0</v>
      </c>
      <c r="R365" s="4">
        <f>IF(AND(SUMIFS(Investors!$P:$P,Investors!$A:$A,$A365,Investors!$G:$G,$B365)-$B$2&lt;=R$4,SUMIFS(Investors!$P:$P,Investors!$A:$A,$A365,Investors!$G:$G,$B365)-$B$2&gt;Q$4),SUMIFS(Investors!$Q:$Q,Investors!$A:$A,$A365,Investors!$G:$G,$B365),0)</f>
        <v>0</v>
      </c>
      <c r="S365" s="4">
        <f>IF(AND(SUMIFS(Investors!$P:$P,Investors!$A:$A,$A365,Investors!$G:$G,$B365)-$B$2&lt;=S$4,SUMIFS(Investors!$P:$P,Investors!$A:$A,$A365,Investors!$G:$G,$B365)-$B$2&gt;R$4),SUMIFS(Investors!$Q:$Q,Investors!$A:$A,$A365,Investors!$G:$G,$B365),0)</f>
        <v>0</v>
      </c>
      <c r="T365" s="4">
        <f>IF(AND(SUMIFS(Investors!$P:$P,Investors!$A:$A,$A365,Investors!$G:$G,$B365)-$B$2&lt;=T$4,SUMIFS(Investors!$P:$P,Investors!$A:$A,$A365,Investors!$G:$G,$B365)-$B$2&gt;S$4),SUMIFS(Investors!$Q:$Q,Investors!$A:$A,$A365,Investors!$G:$G,$B365),0)</f>
        <v>0</v>
      </c>
      <c r="U365" s="4">
        <f>IF(AND(SUMIFS(Investors!$P:$P,Investors!$A:$A,$A365,Investors!$G:$G,$B365)-$B$2&lt;=U$4,SUMIFS(Investors!$P:$P,Investors!$A:$A,$A365,Investors!$G:$G,$B365)-$B$2&gt;T$4),SUMIFS(Investors!$Q:$Q,Investors!$A:$A,$A365,Investors!$G:$G,$B365),0)</f>
        <v>0</v>
      </c>
      <c r="V365" s="4">
        <f>IF(AND(SUMIFS(Investors!$P:$P,Investors!$A:$A,$A365,Investors!$G:$G,$B365)-$B$2&lt;=V$4,SUMIFS(Investors!$P:$P,Investors!$A:$A,$A365,Investors!$G:$G,$B365)-$B$2&gt;U$4),SUMIFS(Investors!$Q:$Q,Investors!$A:$A,$A365,Investors!$G:$G,$B365),0)</f>
        <v>0</v>
      </c>
      <c r="W365" s="4">
        <f>IF(AND(SUMIFS(Investors!$P:$P,Investors!$A:$A,$A365,Investors!$G:$G,$B365)-$B$2&lt;=W$4,SUMIFS(Investors!$P:$P,Investors!$A:$A,$A365,Investors!$G:$G,$B365)-$B$2&gt;V$4),SUMIFS(Investors!$Q:$Q,Investors!$A:$A,$A365,Investors!$G:$G,$B365),0)</f>
        <v>0</v>
      </c>
      <c r="X365" s="4">
        <f>IF(AND(SUMIFS(Investors!$P:$P,Investors!$A:$A,$A365,Investors!$G:$G,$B365)-$B$2&lt;=X$4,SUMIFS(Investors!$P:$P,Investors!$A:$A,$A365,Investors!$G:$G,$B365)-$B$2&gt;W$4),SUMIFS(Investors!$Q:$Q,Investors!$A:$A,$A365,Investors!$G:$G,$B365),0)</f>
        <v>0</v>
      </c>
      <c r="Y365" s="4">
        <f>IF(AND(SUMIFS(Investors!$P:$P,Investors!$A:$A,$A365,Investors!$G:$G,$B365)-$B$2&lt;=Y$4,SUMIFS(Investors!$P:$P,Investors!$A:$A,$A365,Investors!$G:$G,$B365)-$B$2&gt;X$4),SUMIFS(Investors!$Q:$Q,Investors!$A:$A,$A365,Investors!$G:$G,$B365),0)</f>
        <v>0</v>
      </c>
      <c r="Z365" s="4">
        <f>IF(AND(SUMIFS(Investors!$P:$P,Investors!$A:$A,$A365,Investors!$G:$G,$B365)-$B$2&lt;=Z$4,SUMIFS(Investors!$P:$P,Investors!$A:$A,$A365,Investors!$G:$G,$B365)-$B$2&gt;Y$4),SUMIFS(Investors!$Q:$Q,Investors!$A:$A,$A365,Investors!$G:$G,$B365),0)</f>
        <v>0</v>
      </c>
      <c r="AA365" s="4">
        <f>IF(AND(SUMIFS(Investors!$P:$P,Investors!$A:$A,$A365,Investors!$G:$G,$B365)-$B$2&lt;=AA$4,SUMIFS(Investors!$P:$P,Investors!$A:$A,$A365,Investors!$G:$G,$B365)-$B$2&gt;Z$4),SUMIFS(Investors!$Q:$Q,Investors!$A:$A,$A365,Investors!$G:$G,$B365),0)</f>
        <v>0</v>
      </c>
      <c r="AB365" s="4">
        <f>IF(AND(SUMIFS(Investors!$P:$P,Investors!$A:$A,$A365,Investors!$G:$G,$B365)-$B$2&lt;=AB$4,SUMIFS(Investors!$P:$P,Investors!$A:$A,$A365,Investors!$G:$G,$B365)-$B$2&gt;AA$4),SUMIFS(Investors!$Q:$Q,Investors!$A:$A,$A365,Investors!$G:$G,$B365),0)</f>
        <v>0</v>
      </c>
      <c r="AC365" s="4">
        <f>IF(AND(SUMIFS(Investors!$P:$P,Investors!$A:$A,$A365,Investors!$G:$G,$B365)-$B$2&lt;=AC$4,SUMIFS(Investors!$P:$P,Investors!$A:$A,$A365,Investors!$G:$G,$B365)-$B$2&gt;AB$4),SUMIFS(Investors!$Q:$Q,Investors!$A:$A,$A365,Investors!$G:$G,$B365),0)</f>
        <v>0</v>
      </c>
    </row>
    <row r="366" spans="1:29">
      <c r="A366" t="s">
        <v>636</v>
      </c>
      <c r="B366" t="s">
        <v>218</v>
      </c>
      <c r="C366" s="4">
        <f t="shared" si="6"/>
        <v>122698.63013698631</v>
      </c>
      <c r="E366" s="4">
        <f>IF(AND(SUMIFS(Investors!$P:$P,Investors!$A:$A,$A366,Investors!$G:$G,$B366)-$B$2&lt;=E$4,SUMIFS(Investors!$P:$P,Investors!$A:$A,$A366,Investors!$G:$G,$B366)-$B$2&gt;D$4),SUMIFS(Investors!$Q:$Q,Investors!$A:$A,$A366,Investors!$G:$G,$B366),0)</f>
        <v>0</v>
      </c>
      <c r="F366" s="4">
        <f>IF(AND(SUMIFS(Investors!$P:$P,Investors!$A:$A,$A366,Investors!$G:$G,$B366)-$B$2&lt;=F$4,SUMIFS(Investors!$P:$P,Investors!$A:$A,$A366,Investors!$G:$G,$B366)-$B$2&gt;E$4),SUMIFS(Investors!$Q:$Q,Investors!$A:$A,$A366,Investors!$G:$G,$B366),0)</f>
        <v>0</v>
      </c>
      <c r="G366" s="4">
        <f>IF(AND(SUMIFS(Investors!$P:$P,Investors!$A:$A,$A366,Investors!$G:$G,$B366)-$B$2&lt;=G$4,SUMIFS(Investors!$P:$P,Investors!$A:$A,$A366,Investors!$G:$G,$B366)-$B$2&gt;F$4),SUMIFS(Investors!$Q:$Q,Investors!$A:$A,$A366,Investors!$G:$G,$B366),0)</f>
        <v>0</v>
      </c>
      <c r="H366" s="4">
        <f>IF(AND(SUMIFS(Investors!$P:$P,Investors!$A:$A,$A366,Investors!$G:$G,$B366)-$B$2&lt;=H$4,SUMIFS(Investors!$P:$P,Investors!$A:$A,$A366,Investors!$G:$G,$B366)-$B$2&gt;G$4),SUMIFS(Investors!$Q:$Q,Investors!$A:$A,$A366,Investors!$G:$G,$B366),0)</f>
        <v>0</v>
      </c>
      <c r="I366" s="4">
        <f>IF(AND(SUMIFS(Investors!$P:$P,Investors!$A:$A,$A366,Investors!$G:$G,$B366)-$B$2&lt;=I$4,SUMIFS(Investors!$P:$P,Investors!$A:$A,$A366,Investors!$G:$G,$B366)-$B$2&gt;H$4),SUMIFS(Investors!$Q:$Q,Investors!$A:$A,$A366,Investors!$G:$G,$B366),0)</f>
        <v>0</v>
      </c>
      <c r="J366" s="4">
        <f>IF(AND(SUMIFS(Investors!$P:$P,Investors!$A:$A,$A366,Investors!$G:$G,$B366)-$B$2&lt;=J$4,SUMIFS(Investors!$P:$P,Investors!$A:$A,$A366,Investors!$G:$G,$B366)-$B$2&gt;I$4),SUMIFS(Investors!$Q:$Q,Investors!$A:$A,$A366,Investors!$G:$G,$B366),0)</f>
        <v>0</v>
      </c>
      <c r="K366" s="4">
        <f>IF(AND(SUMIFS(Investors!$P:$P,Investors!$A:$A,$A366,Investors!$G:$G,$B366)-$B$2&lt;=K$4,SUMIFS(Investors!$P:$P,Investors!$A:$A,$A366,Investors!$G:$G,$B366)-$B$2&gt;J$4),SUMIFS(Investors!$Q:$Q,Investors!$A:$A,$A366,Investors!$G:$G,$B366),0)</f>
        <v>0</v>
      </c>
      <c r="L366" s="4">
        <f>IF(AND(SUMIFS(Investors!$P:$P,Investors!$A:$A,$A366,Investors!$G:$G,$B366)-$B$2&lt;=L$4,SUMIFS(Investors!$P:$P,Investors!$A:$A,$A366,Investors!$G:$G,$B366)-$B$2&gt;K$4),SUMIFS(Investors!$Q:$Q,Investors!$A:$A,$A366,Investors!$G:$G,$B366),0)</f>
        <v>122698.63013698631</v>
      </c>
      <c r="M366" s="4">
        <f>IF(AND(SUMIFS(Investors!$P:$P,Investors!$A:$A,$A366,Investors!$G:$G,$B366)-$B$2&lt;=M$4,SUMIFS(Investors!$P:$P,Investors!$A:$A,$A366,Investors!$G:$G,$B366)-$B$2&gt;L$4),SUMIFS(Investors!$Q:$Q,Investors!$A:$A,$A366,Investors!$G:$G,$B366),0)</f>
        <v>0</v>
      </c>
      <c r="N366" s="4">
        <f>IF(AND(SUMIFS(Investors!$P:$P,Investors!$A:$A,$A366,Investors!$G:$G,$B366)-$B$2&lt;=N$4,SUMIFS(Investors!$P:$P,Investors!$A:$A,$A366,Investors!$G:$G,$B366)-$B$2&gt;M$4),SUMIFS(Investors!$Q:$Q,Investors!$A:$A,$A366,Investors!$G:$G,$B366),0)</f>
        <v>0</v>
      </c>
      <c r="O366" s="4">
        <f>IF(AND(SUMIFS(Investors!$P:$P,Investors!$A:$A,$A366,Investors!$G:$G,$B366)-$B$2&lt;=O$4,SUMIFS(Investors!$P:$P,Investors!$A:$A,$A366,Investors!$G:$G,$B366)-$B$2&gt;N$4),SUMIFS(Investors!$Q:$Q,Investors!$A:$A,$A366,Investors!$G:$G,$B366),0)</f>
        <v>0</v>
      </c>
      <c r="P366" s="4">
        <f>IF(AND(SUMIFS(Investors!$P:$P,Investors!$A:$A,$A366,Investors!$G:$G,$B366)-$B$2&lt;=P$4,SUMIFS(Investors!$P:$P,Investors!$A:$A,$A366,Investors!$G:$G,$B366)-$B$2&gt;O$4),SUMIFS(Investors!$Q:$Q,Investors!$A:$A,$A366,Investors!$G:$G,$B366),0)</f>
        <v>0</v>
      </c>
      <c r="Q366" s="4">
        <f>IF(AND(SUMIFS(Investors!$P:$P,Investors!$A:$A,$A366,Investors!$G:$G,$B366)-$B$2&lt;=Q$4,SUMIFS(Investors!$P:$P,Investors!$A:$A,$A366,Investors!$G:$G,$B366)-$B$2&gt;P$4),SUMIFS(Investors!$Q:$Q,Investors!$A:$A,$A366,Investors!$G:$G,$B366),0)</f>
        <v>0</v>
      </c>
      <c r="R366" s="4">
        <f>IF(AND(SUMIFS(Investors!$P:$P,Investors!$A:$A,$A366,Investors!$G:$G,$B366)-$B$2&lt;=R$4,SUMIFS(Investors!$P:$P,Investors!$A:$A,$A366,Investors!$G:$G,$B366)-$B$2&gt;Q$4),SUMIFS(Investors!$Q:$Q,Investors!$A:$A,$A366,Investors!$G:$G,$B366),0)</f>
        <v>0</v>
      </c>
      <c r="S366" s="4">
        <f>IF(AND(SUMIFS(Investors!$P:$P,Investors!$A:$A,$A366,Investors!$G:$G,$B366)-$B$2&lt;=S$4,SUMIFS(Investors!$P:$P,Investors!$A:$A,$A366,Investors!$G:$G,$B366)-$B$2&gt;R$4),SUMIFS(Investors!$Q:$Q,Investors!$A:$A,$A366,Investors!$G:$G,$B366),0)</f>
        <v>0</v>
      </c>
      <c r="T366" s="4">
        <f>IF(AND(SUMIFS(Investors!$P:$P,Investors!$A:$A,$A366,Investors!$G:$G,$B366)-$B$2&lt;=T$4,SUMIFS(Investors!$P:$P,Investors!$A:$A,$A366,Investors!$G:$G,$B366)-$B$2&gt;S$4),SUMIFS(Investors!$Q:$Q,Investors!$A:$A,$A366,Investors!$G:$G,$B366),0)</f>
        <v>0</v>
      </c>
      <c r="U366" s="4">
        <f>IF(AND(SUMIFS(Investors!$P:$P,Investors!$A:$A,$A366,Investors!$G:$G,$B366)-$B$2&lt;=U$4,SUMIFS(Investors!$P:$P,Investors!$A:$A,$A366,Investors!$G:$G,$B366)-$B$2&gt;T$4),SUMIFS(Investors!$Q:$Q,Investors!$A:$A,$A366,Investors!$G:$G,$B366),0)</f>
        <v>0</v>
      </c>
      <c r="V366" s="4">
        <f>IF(AND(SUMIFS(Investors!$P:$P,Investors!$A:$A,$A366,Investors!$G:$G,$B366)-$B$2&lt;=V$4,SUMIFS(Investors!$P:$P,Investors!$A:$A,$A366,Investors!$G:$G,$B366)-$B$2&gt;U$4),SUMIFS(Investors!$Q:$Q,Investors!$A:$A,$A366,Investors!$G:$G,$B366),0)</f>
        <v>0</v>
      </c>
      <c r="W366" s="4">
        <f>IF(AND(SUMIFS(Investors!$P:$P,Investors!$A:$A,$A366,Investors!$G:$G,$B366)-$B$2&lt;=W$4,SUMIFS(Investors!$P:$P,Investors!$A:$A,$A366,Investors!$G:$G,$B366)-$B$2&gt;V$4),SUMIFS(Investors!$Q:$Q,Investors!$A:$A,$A366,Investors!$G:$G,$B366),0)</f>
        <v>0</v>
      </c>
      <c r="X366" s="4">
        <f>IF(AND(SUMIFS(Investors!$P:$P,Investors!$A:$A,$A366,Investors!$G:$G,$B366)-$B$2&lt;=X$4,SUMIFS(Investors!$P:$P,Investors!$A:$A,$A366,Investors!$G:$G,$B366)-$B$2&gt;W$4),SUMIFS(Investors!$Q:$Q,Investors!$A:$A,$A366,Investors!$G:$G,$B366),0)</f>
        <v>0</v>
      </c>
      <c r="Y366" s="4">
        <f>IF(AND(SUMIFS(Investors!$P:$P,Investors!$A:$A,$A366,Investors!$G:$G,$B366)-$B$2&lt;=Y$4,SUMIFS(Investors!$P:$P,Investors!$A:$A,$A366,Investors!$G:$G,$B366)-$B$2&gt;X$4),SUMIFS(Investors!$Q:$Q,Investors!$A:$A,$A366,Investors!$G:$G,$B366),0)</f>
        <v>0</v>
      </c>
      <c r="Z366" s="4">
        <f>IF(AND(SUMIFS(Investors!$P:$P,Investors!$A:$A,$A366,Investors!$G:$G,$B366)-$B$2&lt;=Z$4,SUMIFS(Investors!$P:$P,Investors!$A:$A,$A366,Investors!$G:$G,$B366)-$B$2&gt;Y$4),SUMIFS(Investors!$Q:$Q,Investors!$A:$A,$A366,Investors!$G:$G,$B366),0)</f>
        <v>0</v>
      </c>
      <c r="AA366" s="4">
        <f>IF(AND(SUMIFS(Investors!$P:$P,Investors!$A:$A,$A366,Investors!$G:$G,$B366)-$B$2&lt;=AA$4,SUMIFS(Investors!$P:$P,Investors!$A:$A,$A366,Investors!$G:$G,$B366)-$B$2&gt;Z$4),SUMIFS(Investors!$Q:$Q,Investors!$A:$A,$A366,Investors!$G:$G,$B366),0)</f>
        <v>0</v>
      </c>
      <c r="AB366" s="4">
        <f>IF(AND(SUMIFS(Investors!$P:$P,Investors!$A:$A,$A366,Investors!$G:$G,$B366)-$B$2&lt;=AB$4,SUMIFS(Investors!$P:$P,Investors!$A:$A,$A366,Investors!$G:$G,$B366)-$B$2&gt;AA$4),SUMIFS(Investors!$Q:$Q,Investors!$A:$A,$A366,Investors!$G:$G,$B366),0)</f>
        <v>0</v>
      </c>
      <c r="AC366" s="4">
        <f>IF(AND(SUMIFS(Investors!$P:$P,Investors!$A:$A,$A366,Investors!$G:$G,$B366)-$B$2&lt;=AC$4,SUMIFS(Investors!$P:$P,Investors!$A:$A,$A366,Investors!$G:$G,$B366)-$B$2&gt;AB$4),SUMIFS(Investors!$Q:$Q,Investors!$A:$A,$A366,Investors!$G:$G,$B366),0)</f>
        <v>0</v>
      </c>
    </row>
    <row r="367" spans="1:29">
      <c r="A367" t="s">
        <v>638</v>
      </c>
      <c r="B367" t="s">
        <v>95</v>
      </c>
      <c r="C367" s="4">
        <f t="shared" si="6"/>
        <v>386917.80821917811</v>
      </c>
      <c r="E367" s="4">
        <f>IF(AND(SUMIFS(Investors!$P:$P,Investors!$A:$A,$A367,Investors!$G:$G,$B367)-$B$2&lt;=E$4,SUMIFS(Investors!$P:$P,Investors!$A:$A,$A367,Investors!$G:$G,$B367)-$B$2&gt;D$4),SUMIFS(Investors!$Q:$Q,Investors!$A:$A,$A367,Investors!$G:$G,$B367),0)</f>
        <v>0</v>
      </c>
      <c r="F367" s="4">
        <f>IF(AND(SUMIFS(Investors!$P:$P,Investors!$A:$A,$A367,Investors!$G:$G,$B367)-$B$2&lt;=F$4,SUMIFS(Investors!$P:$P,Investors!$A:$A,$A367,Investors!$G:$G,$B367)-$B$2&gt;E$4),SUMIFS(Investors!$Q:$Q,Investors!$A:$A,$A367,Investors!$G:$G,$B367),0)</f>
        <v>0</v>
      </c>
      <c r="G367" s="4">
        <f>IF(AND(SUMIFS(Investors!$P:$P,Investors!$A:$A,$A367,Investors!$G:$G,$B367)-$B$2&lt;=G$4,SUMIFS(Investors!$P:$P,Investors!$A:$A,$A367,Investors!$G:$G,$B367)-$B$2&gt;F$4),SUMIFS(Investors!$Q:$Q,Investors!$A:$A,$A367,Investors!$G:$G,$B367),0)</f>
        <v>386917.80821917811</v>
      </c>
      <c r="H367" s="4">
        <f>IF(AND(SUMIFS(Investors!$P:$P,Investors!$A:$A,$A367,Investors!$G:$G,$B367)-$B$2&lt;=H$4,SUMIFS(Investors!$P:$P,Investors!$A:$A,$A367,Investors!$G:$G,$B367)-$B$2&gt;G$4),SUMIFS(Investors!$Q:$Q,Investors!$A:$A,$A367,Investors!$G:$G,$B367),0)</f>
        <v>0</v>
      </c>
      <c r="I367" s="4">
        <f>IF(AND(SUMIFS(Investors!$P:$P,Investors!$A:$A,$A367,Investors!$G:$G,$B367)-$B$2&lt;=I$4,SUMIFS(Investors!$P:$P,Investors!$A:$A,$A367,Investors!$G:$G,$B367)-$B$2&gt;H$4),SUMIFS(Investors!$Q:$Q,Investors!$A:$A,$A367,Investors!$G:$G,$B367),0)</f>
        <v>0</v>
      </c>
      <c r="J367" s="4">
        <f>IF(AND(SUMIFS(Investors!$P:$P,Investors!$A:$A,$A367,Investors!$G:$G,$B367)-$B$2&lt;=J$4,SUMIFS(Investors!$P:$P,Investors!$A:$A,$A367,Investors!$G:$G,$B367)-$B$2&gt;I$4),SUMIFS(Investors!$Q:$Q,Investors!$A:$A,$A367,Investors!$G:$G,$B367),0)</f>
        <v>0</v>
      </c>
      <c r="K367" s="4">
        <f>IF(AND(SUMIFS(Investors!$P:$P,Investors!$A:$A,$A367,Investors!$G:$G,$B367)-$B$2&lt;=K$4,SUMIFS(Investors!$P:$P,Investors!$A:$A,$A367,Investors!$G:$G,$B367)-$B$2&gt;J$4),SUMIFS(Investors!$Q:$Q,Investors!$A:$A,$A367,Investors!$G:$G,$B367),0)</f>
        <v>0</v>
      </c>
      <c r="L367" s="4">
        <f>IF(AND(SUMIFS(Investors!$P:$P,Investors!$A:$A,$A367,Investors!$G:$G,$B367)-$B$2&lt;=L$4,SUMIFS(Investors!$P:$P,Investors!$A:$A,$A367,Investors!$G:$G,$B367)-$B$2&gt;K$4),SUMIFS(Investors!$Q:$Q,Investors!$A:$A,$A367,Investors!$G:$G,$B367),0)</f>
        <v>0</v>
      </c>
      <c r="M367" s="4">
        <f>IF(AND(SUMIFS(Investors!$P:$P,Investors!$A:$A,$A367,Investors!$G:$G,$B367)-$B$2&lt;=M$4,SUMIFS(Investors!$P:$P,Investors!$A:$A,$A367,Investors!$G:$G,$B367)-$B$2&gt;L$4),SUMIFS(Investors!$Q:$Q,Investors!$A:$A,$A367,Investors!$G:$G,$B367),0)</f>
        <v>0</v>
      </c>
      <c r="N367" s="4">
        <f>IF(AND(SUMIFS(Investors!$P:$P,Investors!$A:$A,$A367,Investors!$G:$G,$B367)-$B$2&lt;=N$4,SUMIFS(Investors!$P:$P,Investors!$A:$A,$A367,Investors!$G:$G,$B367)-$B$2&gt;M$4),SUMIFS(Investors!$Q:$Q,Investors!$A:$A,$A367,Investors!$G:$G,$B367),0)</f>
        <v>0</v>
      </c>
      <c r="O367" s="4">
        <f>IF(AND(SUMIFS(Investors!$P:$P,Investors!$A:$A,$A367,Investors!$G:$G,$B367)-$B$2&lt;=O$4,SUMIFS(Investors!$P:$P,Investors!$A:$A,$A367,Investors!$G:$G,$B367)-$B$2&gt;N$4),SUMIFS(Investors!$Q:$Q,Investors!$A:$A,$A367,Investors!$G:$G,$B367),0)</f>
        <v>0</v>
      </c>
      <c r="P367" s="4">
        <f>IF(AND(SUMIFS(Investors!$P:$P,Investors!$A:$A,$A367,Investors!$G:$G,$B367)-$B$2&lt;=P$4,SUMIFS(Investors!$P:$P,Investors!$A:$A,$A367,Investors!$G:$G,$B367)-$B$2&gt;O$4),SUMIFS(Investors!$Q:$Q,Investors!$A:$A,$A367,Investors!$G:$G,$B367),0)</f>
        <v>0</v>
      </c>
      <c r="Q367" s="4">
        <f>IF(AND(SUMIFS(Investors!$P:$P,Investors!$A:$A,$A367,Investors!$G:$G,$B367)-$B$2&lt;=Q$4,SUMIFS(Investors!$P:$P,Investors!$A:$A,$A367,Investors!$G:$G,$B367)-$B$2&gt;P$4),SUMIFS(Investors!$Q:$Q,Investors!$A:$A,$A367,Investors!$G:$G,$B367),0)</f>
        <v>0</v>
      </c>
      <c r="R367" s="4">
        <f>IF(AND(SUMIFS(Investors!$P:$P,Investors!$A:$A,$A367,Investors!$G:$G,$B367)-$B$2&lt;=R$4,SUMIFS(Investors!$P:$P,Investors!$A:$A,$A367,Investors!$G:$G,$B367)-$B$2&gt;Q$4),SUMIFS(Investors!$Q:$Q,Investors!$A:$A,$A367,Investors!$G:$G,$B367),0)</f>
        <v>0</v>
      </c>
      <c r="S367" s="4">
        <f>IF(AND(SUMIFS(Investors!$P:$P,Investors!$A:$A,$A367,Investors!$G:$G,$B367)-$B$2&lt;=S$4,SUMIFS(Investors!$P:$P,Investors!$A:$A,$A367,Investors!$G:$G,$B367)-$B$2&gt;R$4),SUMIFS(Investors!$Q:$Q,Investors!$A:$A,$A367,Investors!$G:$G,$B367),0)</f>
        <v>0</v>
      </c>
      <c r="T367" s="4">
        <f>IF(AND(SUMIFS(Investors!$P:$P,Investors!$A:$A,$A367,Investors!$G:$G,$B367)-$B$2&lt;=T$4,SUMIFS(Investors!$P:$P,Investors!$A:$A,$A367,Investors!$G:$G,$B367)-$B$2&gt;S$4),SUMIFS(Investors!$Q:$Q,Investors!$A:$A,$A367,Investors!$G:$G,$B367),0)</f>
        <v>0</v>
      </c>
      <c r="U367" s="4">
        <f>IF(AND(SUMIFS(Investors!$P:$P,Investors!$A:$A,$A367,Investors!$G:$G,$B367)-$B$2&lt;=U$4,SUMIFS(Investors!$P:$P,Investors!$A:$A,$A367,Investors!$G:$G,$B367)-$B$2&gt;T$4),SUMIFS(Investors!$Q:$Q,Investors!$A:$A,$A367,Investors!$G:$G,$B367),0)</f>
        <v>0</v>
      </c>
      <c r="V367" s="4">
        <f>IF(AND(SUMIFS(Investors!$P:$P,Investors!$A:$A,$A367,Investors!$G:$G,$B367)-$B$2&lt;=V$4,SUMIFS(Investors!$P:$P,Investors!$A:$A,$A367,Investors!$G:$G,$B367)-$B$2&gt;U$4),SUMIFS(Investors!$Q:$Q,Investors!$A:$A,$A367,Investors!$G:$G,$B367),0)</f>
        <v>0</v>
      </c>
      <c r="W367" s="4">
        <f>IF(AND(SUMIFS(Investors!$P:$P,Investors!$A:$A,$A367,Investors!$G:$G,$B367)-$B$2&lt;=W$4,SUMIFS(Investors!$P:$P,Investors!$A:$A,$A367,Investors!$G:$G,$B367)-$B$2&gt;V$4),SUMIFS(Investors!$Q:$Q,Investors!$A:$A,$A367,Investors!$G:$G,$B367),0)</f>
        <v>0</v>
      </c>
      <c r="X367" s="4">
        <f>IF(AND(SUMIFS(Investors!$P:$P,Investors!$A:$A,$A367,Investors!$G:$G,$B367)-$B$2&lt;=X$4,SUMIFS(Investors!$P:$P,Investors!$A:$A,$A367,Investors!$G:$G,$B367)-$B$2&gt;W$4),SUMIFS(Investors!$Q:$Q,Investors!$A:$A,$A367,Investors!$G:$G,$B367),0)</f>
        <v>0</v>
      </c>
      <c r="Y367" s="4">
        <f>IF(AND(SUMIFS(Investors!$P:$P,Investors!$A:$A,$A367,Investors!$G:$G,$B367)-$B$2&lt;=Y$4,SUMIFS(Investors!$P:$P,Investors!$A:$A,$A367,Investors!$G:$G,$B367)-$B$2&gt;X$4),SUMIFS(Investors!$Q:$Q,Investors!$A:$A,$A367,Investors!$G:$G,$B367),0)</f>
        <v>0</v>
      </c>
      <c r="Z367" s="4">
        <f>IF(AND(SUMIFS(Investors!$P:$P,Investors!$A:$A,$A367,Investors!$G:$G,$B367)-$B$2&lt;=Z$4,SUMIFS(Investors!$P:$P,Investors!$A:$A,$A367,Investors!$G:$G,$B367)-$B$2&gt;Y$4),SUMIFS(Investors!$Q:$Q,Investors!$A:$A,$A367,Investors!$G:$G,$B367),0)</f>
        <v>0</v>
      </c>
      <c r="AA367" s="4">
        <f>IF(AND(SUMIFS(Investors!$P:$P,Investors!$A:$A,$A367,Investors!$G:$G,$B367)-$B$2&lt;=AA$4,SUMIFS(Investors!$P:$P,Investors!$A:$A,$A367,Investors!$G:$G,$B367)-$B$2&gt;Z$4),SUMIFS(Investors!$Q:$Q,Investors!$A:$A,$A367,Investors!$G:$G,$B367),0)</f>
        <v>0</v>
      </c>
      <c r="AB367" s="4">
        <f>IF(AND(SUMIFS(Investors!$P:$P,Investors!$A:$A,$A367,Investors!$G:$G,$B367)-$B$2&lt;=AB$4,SUMIFS(Investors!$P:$P,Investors!$A:$A,$A367,Investors!$G:$G,$B367)-$B$2&gt;AA$4),SUMIFS(Investors!$Q:$Q,Investors!$A:$A,$A367,Investors!$G:$G,$B367),0)</f>
        <v>0</v>
      </c>
      <c r="AC367" s="4">
        <f>IF(AND(SUMIFS(Investors!$P:$P,Investors!$A:$A,$A367,Investors!$G:$G,$B367)-$B$2&lt;=AC$4,SUMIFS(Investors!$P:$P,Investors!$A:$A,$A367,Investors!$G:$G,$B367)-$B$2&gt;AB$4),SUMIFS(Investors!$Q:$Q,Investors!$A:$A,$A367,Investors!$G:$G,$B367),0)</f>
        <v>0</v>
      </c>
    </row>
    <row r="368" spans="1:29">
      <c r="A368" t="s">
        <v>641</v>
      </c>
      <c r="B368" t="s">
        <v>41</v>
      </c>
      <c r="C368" s="4">
        <f t="shared" si="6"/>
        <v>0</v>
      </c>
      <c r="E368" s="4">
        <f>IF(AND(SUMIFS(Investors!$P:$P,Investors!$A:$A,$A368,Investors!$G:$G,$B368)-$B$2&lt;=E$4,SUMIFS(Investors!$P:$P,Investors!$A:$A,$A368,Investors!$G:$G,$B368)-$B$2&gt;D$4),SUMIFS(Investors!$Q:$Q,Investors!$A:$A,$A368,Investors!$G:$G,$B368),0)</f>
        <v>0</v>
      </c>
      <c r="F368" s="4">
        <f>IF(AND(SUMIFS(Investors!$P:$P,Investors!$A:$A,$A368,Investors!$G:$G,$B368)-$B$2&lt;=F$4,SUMIFS(Investors!$P:$P,Investors!$A:$A,$A368,Investors!$G:$G,$B368)-$B$2&gt;E$4),SUMIFS(Investors!$Q:$Q,Investors!$A:$A,$A368,Investors!$G:$G,$B368),0)</f>
        <v>0</v>
      </c>
      <c r="G368" s="4">
        <f>IF(AND(SUMIFS(Investors!$P:$P,Investors!$A:$A,$A368,Investors!$G:$G,$B368)-$B$2&lt;=G$4,SUMIFS(Investors!$P:$P,Investors!$A:$A,$A368,Investors!$G:$G,$B368)-$B$2&gt;F$4),SUMIFS(Investors!$Q:$Q,Investors!$A:$A,$A368,Investors!$G:$G,$B368),0)</f>
        <v>0</v>
      </c>
      <c r="H368" s="4">
        <f>IF(AND(SUMIFS(Investors!$P:$P,Investors!$A:$A,$A368,Investors!$G:$G,$B368)-$B$2&lt;=H$4,SUMIFS(Investors!$P:$P,Investors!$A:$A,$A368,Investors!$G:$G,$B368)-$B$2&gt;G$4),SUMIFS(Investors!$Q:$Q,Investors!$A:$A,$A368,Investors!$G:$G,$B368),0)</f>
        <v>0</v>
      </c>
      <c r="I368" s="4">
        <f>IF(AND(SUMIFS(Investors!$P:$P,Investors!$A:$A,$A368,Investors!$G:$G,$B368)-$B$2&lt;=I$4,SUMIFS(Investors!$P:$P,Investors!$A:$A,$A368,Investors!$G:$G,$B368)-$B$2&gt;H$4),SUMIFS(Investors!$Q:$Q,Investors!$A:$A,$A368,Investors!$G:$G,$B368),0)</f>
        <v>0</v>
      </c>
      <c r="J368" s="4">
        <f>IF(AND(SUMIFS(Investors!$P:$P,Investors!$A:$A,$A368,Investors!$G:$G,$B368)-$B$2&lt;=J$4,SUMIFS(Investors!$P:$P,Investors!$A:$A,$A368,Investors!$G:$G,$B368)-$B$2&gt;I$4),SUMIFS(Investors!$Q:$Q,Investors!$A:$A,$A368,Investors!$G:$G,$B368),0)</f>
        <v>0</v>
      </c>
      <c r="K368" s="4">
        <f>IF(AND(SUMIFS(Investors!$P:$P,Investors!$A:$A,$A368,Investors!$G:$G,$B368)-$B$2&lt;=K$4,SUMIFS(Investors!$P:$P,Investors!$A:$A,$A368,Investors!$G:$G,$B368)-$B$2&gt;J$4),SUMIFS(Investors!$Q:$Q,Investors!$A:$A,$A368,Investors!$G:$G,$B368),0)</f>
        <v>0</v>
      </c>
      <c r="L368" s="4">
        <f>IF(AND(SUMIFS(Investors!$P:$P,Investors!$A:$A,$A368,Investors!$G:$G,$B368)-$B$2&lt;=L$4,SUMIFS(Investors!$P:$P,Investors!$A:$A,$A368,Investors!$G:$G,$B368)-$B$2&gt;K$4),SUMIFS(Investors!$Q:$Q,Investors!$A:$A,$A368,Investors!$G:$G,$B368),0)</f>
        <v>0</v>
      </c>
      <c r="M368" s="4">
        <f>IF(AND(SUMIFS(Investors!$P:$P,Investors!$A:$A,$A368,Investors!$G:$G,$B368)-$B$2&lt;=M$4,SUMIFS(Investors!$P:$P,Investors!$A:$A,$A368,Investors!$G:$G,$B368)-$B$2&gt;L$4),SUMIFS(Investors!$Q:$Q,Investors!$A:$A,$A368,Investors!$G:$G,$B368),0)</f>
        <v>0</v>
      </c>
      <c r="N368" s="4">
        <f>IF(AND(SUMIFS(Investors!$P:$P,Investors!$A:$A,$A368,Investors!$G:$G,$B368)-$B$2&lt;=N$4,SUMIFS(Investors!$P:$P,Investors!$A:$A,$A368,Investors!$G:$G,$B368)-$B$2&gt;M$4),SUMIFS(Investors!$Q:$Q,Investors!$A:$A,$A368,Investors!$G:$G,$B368),0)</f>
        <v>0</v>
      </c>
      <c r="O368" s="4">
        <f>IF(AND(SUMIFS(Investors!$P:$P,Investors!$A:$A,$A368,Investors!$G:$G,$B368)-$B$2&lt;=O$4,SUMIFS(Investors!$P:$P,Investors!$A:$A,$A368,Investors!$G:$G,$B368)-$B$2&gt;N$4),SUMIFS(Investors!$Q:$Q,Investors!$A:$A,$A368,Investors!$G:$G,$B368),0)</f>
        <v>0</v>
      </c>
      <c r="P368" s="4">
        <f>IF(AND(SUMIFS(Investors!$P:$P,Investors!$A:$A,$A368,Investors!$G:$G,$B368)-$B$2&lt;=P$4,SUMIFS(Investors!$P:$P,Investors!$A:$A,$A368,Investors!$G:$G,$B368)-$B$2&gt;O$4),SUMIFS(Investors!$Q:$Q,Investors!$A:$A,$A368,Investors!$G:$G,$B368),0)</f>
        <v>0</v>
      </c>
      <c r="Q368" s="4">
        <f>IF(AND(SUMIFS(Investors!$P:$P,Investors!$A:$A,$A368,Investors!$G:$G,$B368)-$B$2&lt;=Q$4,SUMIFS(Investors!$P:$P,Investors!$A:$A,$A368,Investors!$G:$G,$B368)-$B$2&gt;P$4),SUMIFS(Investors!$Q:$Q,Investors!$A:$A,$A368,Investors!$G:$G,$B368),0)</f>
        <v>0</v>
      </c>
      <c r="R368" s="4">
        <f>IF(AND(SUMIFS(Investors!$P:$P,Investors!$A:$A,$A368,Investors!$G:$G,$B368)-$B$2&lt;=R$4,SUMIFS(Investors!$P:$P,Investors!$A:$A,$A368,Investors!$G:$G,$B368)-$B$2&gt;Q$4),SUMIFS(Investors!$Q:$Q,Investors!$A:$A,$A368,Investors!$G:$G,$B368),0)</f>
        <v>0</v>
      </c>
      <c r="S368" s="4">
        <f>IF(AND(SUMIFS(Investors!$P:$P,Investors!$A:$A,$A368,Investors!$G:$G,$B368)-$B$2&lt;=S$4,SUMIFS(Investors!$P:$P,Investors!$A:$A,$A368,Investors!$G:$G,$B368)-$B$2&gt;R$4),SUMIFS(Investors!$Q:$Q,Investors!$A:$A,$A368,Investors!$G:$G,$B368),0)</f>
        <v>0</v>
      </c>
      <c r="T368" s="4">
        <f>IF(AND(SUMIFS(Investors!$P:$P,Investors!$A:$A,$A368,Investors!$G:$G,$B368)-$B$2&lt;=T$4,SUMIFS(Investors!$P:$P,Investors!$A:$A,$A368,Investors!$G:$G,$B368)-$B$2&gt;S$4),SUMIFS(Investors!$Q:$Q,Investors!$A:$A,$A368,Investors!$G:$G,$B368),0)</f>
        <v>0</v>
      </c>
      <c r="U368" s="4">
        <f>IF(AND(SUMIFS(Investors!$P:$P,Investors!$A:$A,$A368,Investors!$G:$G,$B368)-$B$2&lt;=U$4,SUMIFS(Investors!$P:$P,Investors!$A:$A,$A368,Investors!$G:$G,$B368)-$B$2&gt;T$4),SUMIFS(Investors!$Q:$Q,Investors!$A:$A,$A368,Investors!$G:$G,$B368),0)</f>
        <v>0</v>
      </c>
      <c r="V368" s="4">
        <f>IF(AND(SUMIFS(Investors!$P:$P,Investors!$A:$A,$A368,Investors!$G:$G,$B368)-$B$2&lt;=V$4,SUMIFS(Investors!$P:$P,Investors!$A:$A,$A368,Investors!$G:$G,$B368)-$B$2&gt;U$4),SUMIFS(Investors!$Q:$Q,Investors!$A:$A,$A368,Investors!$G:$G,$B368),0)</f>
        <v>0</v>
      </c>
      <c r="W368" s="4">
        <f>IF(AND(SUMIFS(Investors!$P:$P,Investors!$A:$A,$A368,Investors!$G:$G,$B368)-$B$2&lt;=W$4,SUMIFS(Investors!$P:$P,Investors!$A:$A,$A368,Investors!$G:$G,$B368)-$B$2&gt;V$4),SUMIFS(Investors!$Q:$Q,Investors!$A:$A,$A368,Investors!$G:$G,$B368),0)</f>
        <v>0</v>
      </c>
      <c r="X368" s="4">
        <f>IF(AND(SUMIFS(Investors!$P:$P,Investors!$A:$A,$A368,Investors!$G:$G,$B368)-$B$2&lt;=X$4,SUMIFS(Investors!$P:$P,Investors!$A:$A,$A368,Investors!$G:$G,$B368)-$B$2&gt;W$4),SUMIFS(Investors!$Q:$Q,Investors!$A:$A,$A368,Investors!$G:$G,$B368),0)</f>
        <v>0</v>
      </c>
      <c r="Y368" s="4">
        <f>IF(AND(SUMIFS(Investors!$P:$P,Investors!$A:$A,$A368,Investors!$G:$G,$B368)-$B$2&lt;=Y$4,SUMIFS(Investors!$P:$P,Investors!$A:$A,$A368,Investors!$G:$G,$B368)-$B$2&gt;X$4),SUMIFS(Investors!$Q:$Q,Investors!$A:$A,$A368,Investors!$G:$G,$B368),0)</f>
        <v>0</v>
      </c>
      <c r="Z368" s="4">
        <f>IF(AND(SUMIFS(Investors!$P:$P,Investors!$A:$A,$A368,Investors!$G:$G,$B368)-$B$2&lt;=Z$4,SUMIFS(Investors!$P:$P,Investors!$A:$A,$A368,Investors!$G:$G,$B368)-$B$2&gt;Y$4),SUMIFS(Investors!$Q:$Q,Investors!$A:$A,$A368,Investors!$G:$G,$B368),0)</f>
        <v>0</v>
      </c>
      <c r="AA368" s="4">
        <f>IF(AND(SUMIFS(Investors!$P:$P,Investors!$A:$A,$A368,Investors!$G:$G,$B368)-$B$2&lt;=AA$4,SUMIFS(Investors!$P:$P,Investors!$A:$A,$A368,Investors!$G:$G,$B368)-$B$2&gt;Z$4),SUMIFS(Investors!$Q:$Q,Investors!$A:$A,$A368,Investors!$G:$G,$B368),0)</f>
        <v>0</v>
      </c>
      <c r="AB368" s="4">
        <f>IF(AND(SUMIFS(Investors!$P:$P,Investors!$A:$A,$A368,Investors!$G:$G,$B368)-$B$2&lt;=AB$4,SUMIFS(Investors!$P:$P,Investors!$A:$A,$A368,Investors!$G:$G,$B368)-$B$2&gt;AA$4),SUMIFS(Investors!$Q:$Q,Investors!$A:$A,$A368,Investors!$G:$G,$B368),0)</f>
        <v>0</v>
      </c>
      <c r="AC368" s="4">
        <f>IF(AND(SUMIFS(Investors!$P:$P,Investors!$A:$A,$A368,Investors!$G:$G,$B368)-$B$2&lt;=AC$4,SUMIFS(Investors!$P:$P,Investors!$A:$A,$A368,Investors!$G:$G,$B368)-$B$2&gt;AB$4),SUMIFS(Investors!$Q:$Q,Investors!$A:$A,$A368,Investors!$G:$G,$B368),0)</f>
        <v>0</v>
      </c>
    </row>
    <row r="369" spans="1:29">
      <c r="A369" t="s">
        <v>641</v>
      </c>
      <c r="B369" t="s">
        <v>256</v>
      </c>
      <c r="C369" s="4">
        <f t="shared" si="6"/>
        <v>0</v>
      </c>
      <c r="E369" s="4">
        <f>IF(AND(SUMIFS(Investors!$P:$P,Investors!$A:$A,$A369,Investors!$G:$G,$B369)-$B$2&lt;=E$4,SUMIFS(Investors!$P:$P,Investors!$A:$A,$A369,Investors!$G:$G,$B369)-$B$2&gt;D$4),SUMIFS(Investors!$Q:$Q,Investors!$A:$A,$A369,Investors!$G:$G,$B369),0)</f>
        <v>0</v>
      </c>
      <c r="F369" s="4">
        <f>IF(AND(SUMIFS(Investors!$P:$P,Investors!$A:$A,$A369,Investors!$G:$G,$B369)-$B$2&lt;=F$4,SUMIFS(Investors!$P:$P,Investors!$A:$A,$A369,Investors!$G:$G,$B369)-$B$2&gt;E$4),SUMIFS(Investors!$Q:$Q,Investors!$A:$A,$A369,Investors!$G:$G,$B369),0)</f>
        <v>0</v>
      </c>
      <c r="G369" s="4">
        <f>IF(AND(SUMIFS(Investors!$P:$P,Investors!$A:$A,$A369,Investors!$G:$G,$B369)-$B$2&lt;=G$4,SUMIFS(Investors!$P:$P,Investors!$A:$A,$A369,Investors!$G:$G,$B369)-$B$2&gt;F$4),SUMIFS(Investors!$Q:$Q,Investors!$A:$A,$A369,Investors!$G:$G,$B369),0)</f>
        <v>0</v>
      </c>
      <c r="H369" s="4">
        <f>IF(AND(SUMIFS(Investors!$P:$P,Investors!$A:$A,$A369,Investors!$G:$G,$B369)-$B$2&lt;=H$4,SUMIFS(Investors!$P:$P,Investors!$A:$A,$A369,Investors!$G:$G,$B369)-$B$2&gt;G$4),SUMIFS(Investors!$Q:$Q,Investors!$A:$A,$A369,Investors!$G:$G,$B369),0)</f>
        <v>0</v>
      </c>
      <c r="I369" s="4">
        <f>IF(AND(SUMIFS(Investors!$P:$P,Investors!$A:$A,$A369,Investors!$G:$G,$B369)-$B$2&lt;=I$4,SUMIFS(Investors!$P:$P,Investors!$A:$A,$A369,Investors!$G:$G,$B369)-$B$2&gt;H$4),SUMIFS(Investors!$Q:$Q,Investors!$A:$A,$A369,Investors!$G:$G,$B369),0)</f>
        <v>0</v>
      </c>
      <c r="J369" s="4">
        <f>IF(AND(SUMIFS(Investors!$P:$P,Investors!$A:$A,$A369,Investors!$G:$G,$B369)-$B$2&lt;=J$4,SUMIFS(Investors!$P:$P,Investors!$A:$A,$A369,Investors!$G:$G,$B369)-$B$2&gt;I$4),SUMIFS(Investors!$Q:$Q,Investors!$A:$A,$A369,Investors!$G:$G,$B369),0)</f>
        <v>0</v>
      </c>
      <c r="K369" s="4">
        <f>IF(AND(SUMIFS(Investors!$P:$P,Investors!$A:$A,$A369,Investors!$G:$G,$B369)-$B$2&lt;=K$4,SUMIFS(Investors!$P:$P,Investors!$A:$A,$A369,Investors!$G:$G,$B369)-$B$2&gt;J$4),SUMIFS(Investors!$Q:$Q,Investors!$A:$A,$A369,Investors!$G:$G,$B369),0)</f>
        <v>0</v>
      </c>
      <c r="L369" s="4">
        <f>IF(AND(SUMIFS(Investors!$P:$P,Investors!$A:$A,$A369,Investors!$G:$G,$B369)-$B$2&lt;=L$4,SUMIFS(Investors!$P:$P,Investors!$A:$A,$A369,Investors!$G:$G,$B369)-$B$2&gt;K$4),SUMIFS(Investors!$Q:$Q,Investors!$A:$A,$A369,Investors!$G:$G,$B369),0)</f>
        <v>0</v>
      </c>
      <c r="M369" s="4">
        <f>IF(AND(SUMIFS(Investors!$P:$P,Investors!$A:$A,$A369,Investors!$G:$G,$B369)-$B$2&lt;=M$4,SUMIFS(Investors!$P:$P,Investors!$A:$A,$A369,Investors!$G:$G,$B369)-$B$2&gt;L$4),SUMIFS(Investors!$Q:$Q,Investors!$A:$A,$A369,Investors!$G:$G,$B369),0)</f>
        <v>0</v>
      </c>
      <c r="N369" s="4">
        <f>IF(AND(SUMIFS(Investors!$P:$P,Investors!$A:$A,$A369,Investors!$G:$G,$B369)-$B$2&lt;=N$4,SUMIFS(Investors!$P:$P,Investors!$A:$A,$A369,Investors!$G:$G,$B369)-$B$2&gt;M$4),SUMIFS(Investors!$Q:$Q,Investors!$A:$A,$A369,Investors!$G:$G,$B369),0)</f>
        <v>0</v>
      </c>
      <c r="O369" s="4">
        <f>IF(AND(SUMIFS(Investors!$P:$P,Investors!$A:$A,$A369,Investors!$G:$G,$B369)-$B$2&lt;=O$4,SUMIFS(Investors!$P:$P,Investors!$A:$A,$A369,Investors!$G:$G,$B369)-$B$2&gt;N$4),SUMIFS(Investors!$Q:$Q,Investors!$A:$A,$A369,Investors!$G:$G,$B369),0)</f>
        <v>0</v>
      </c>
      <c r="P369" s="4">
        <f>IF(AND(SUMIFS(Investors!$P:$P,Investors!$A:$A,$A369,Investors!$G:$G,$B369)-$B$2&lt;=P$4,SUMIFS(Investors!$P:$P,Investors!$A:$A,$A369,Investors!$G:$G,$B369)-$B$2&gt;O$4),SUMIFS(Investors!$Q:$Q,Investors!$A:$A,$A369,Investors!$G:$G,$B369),0)</f>
        <v>0</v>
      </c>
      <c r="Q369" s="4">
        <f>IF(AND(SUMIFS(Investors!$P:$P,Investors!$A:$A,$A369,Investors!$G:$G,$B369)-$B$2&lt;=Q$4,SUMIFS(Investors!$P:$P,Investors!$A:$A,$A369,Investors!$G:$G,$B369)-$B$2&gt;P$4),SUMIFS(Investors!$Q:$Q,Investors!$A:$A,$A369,Investors!$G:$G,$B369),0)</f>
        <v>0</v>
      </c>
      <c r="R369" s="4">
        <f>IF(AND(SUMIFS(Investors!$P:$P,Investors!$A:$A,$A369,Investors!$G:$G,$B369)-$B$2&lt;=R$4,SUMIFS(Investors!$P:$P,Investors!$A:$A,$A369,Investors!$G:$G,$B369)-$B$2&gt;Q$4),SUMIFS(Investors!$Q:$Q,Investors!$A:$A,$A369,Investors!$G:$G,$B369),0)</f>
        <v>0</v>
      </c>
      <c r="S369" s="4">
        <f>IF(AND(SUMIFS(Investors!$P:$P,Investors!$A:$A,$A369,Investors!$G:$G,$B369)-$B$2&lt;=S$4,SUMIFS(Investors!$P:$P,Investors!$A:$A,$A369,Investors!$G:$G,$B369)-$B$2&gt;R$4),SUMIFS(Investors!$Q:$Q,Investors!$A:$A,$A369,Investors!$G:$G,$B369),0)</f>
        <v>0</v>
      </c>
      <c r="T369" s="4">
        <f>IF(AND(SUMIFS(Investors!$P:$P,Investors!$A:$A,$A369,Investors!$G:$G,$B369)-$B$2&lt;=T$4,SUMIFS(Investors!$P:$P,Investors!$A:$A,$A369,Investors!$G:$G,$B369)-$B$2&gt;S$4),SUMIFS(Investors!$Q:$Q,Investors!$A:$A,$A369,Investors!$G:$G,$B369),0)</f>
        <v>0</v>
      </c>
      <c r="U369" s="4">
        <f>IF(AND(SUMIFS(Investors!$P:$P,Investors!$A:$A,$A369,Investors!$G:$G,$B369)-$B$2&lt;=U$4,SUMIFS(Investors!$P:$P,Investors!$A:$A,$A369,Investors!$G:$G,$B369)-$B$2&gt;T$4),SUMIFS(Investors!$Q:$Q,Investors!$A:$A,$A369,Investors!$G:$G,$B369),0)</f>
        <v>0</v>
      </c>
      <c r="V369" s="4">
        <f>IF(AND(SUMIFS(Investors!$P:$P,Investors!$A:$A,$A369,Investors!$G:$G,$B369)-$B$2&lt;=V$4,SUMIFS(Investors!$P:$P,Investors!$A:$A,$A369,Investors!$G:$G,$B369)-$B$2&gt;U$4),SUMIFS(Investors!$Q:$Q,Investors!$A:$A,$A369,Investors!$G:$G,$B369),0)</f>
        <v>0</v>
      </c>
      <c r="W369" s="4">
        <f>IF(AND(SUMIFS(Investors!$P:$P,Investors!$A:$A,$A369,Investors!$G:$G,$B369)-$B$2&lt;=W$4,SUMIFS(Investors!$P:$P,Investors!$A:$A,$A369,Investors!$G:$G,$B369)-$B$2&gt;V$4),SUMIFS(Investors!$Q:$Q,Investors!$A:$A,$A369,Investors!$G:$G,$B369),0)</f>
        <v>0</v>
      </c>
      <c r="X369" s="4">
        <f>IF(AND(SUMIFS(Investors!$P:$P,Investors!$A:$A,$A369,Investors!$G:$G,$B369)-$B$2&lt;=X$4,SUMIFS(Investors!$P:$P,Investors!$A:$A,$A369,Investors!$G:$G,$B369)-$B$2&gt;W$4),SUMIFS(Investors!$Q:$Q,Investors!$A:$A,$A369,Investors!$G:$G,$B369),0)</f>
        <v>0</v>
      </c>
      <c r="Y369" s="4">
        <f>IF(AND(SUMIFS(Investors!$P:$P,Investors!$A:$A,$A369,Investors!$G:$G,$B369)-$B$2&lt;=Y$4,SUMIFS(Investors!$P:$P,Investors!$A:$A,$A369,Investors!$G:$G,$B369)-$B$2&gt;X$4),SUMIFS(Investors!$Q:$Q,Investors!$A:$A,$A369,Investors!$G:$G,$B369),0)</f>
        <v>0</v>
      </c>
      <c r="Z369" s="4">
        <f>IF(AND(SUMIFS(Investors!$P:$P,Investors!$A:$A,$A369,Investors!$G:$G,$B369)-$B$2&lt;=Z$4,SUMIFS(Investors!$P:$P,Investors!$A:$A,$A369,Investors!$G:$G,$B369)-$B$2&gt;Y$4),SUMIFS(Investors!$Q:$Q,Investors!$A:$A,$A369,Investors!$G:$G,$B369),0)</f>
        <v>0</v>
      </c>
      <c r="AA369" s="4">
        <f>IF(AND(SUMIFS(Investors!$P:$P,Investors!$A:$A,$A369,Investors!$G:$G,$B369)-$B$2&lt;=AA$4,SUMIFS(Investors!$P:$P,Investors!$A:$A,$A369,Investors!$G:$G,$B369)-$B$2&gt;Z$4),SUMIFS(Investors!$Q:$Q,Investors!$A:$A,$A369,Investors!$G:$G,$B369),0)</f>
        <v>0</v>
      </c>
      <c r="AB369" s="4">
        <f>IF(AND(SUMIFS(Investors!$P:$P,Investors!$A:$A,$A369,Investors!$G:$G,$B369)-$B$2&lt;=AB$4,SUMIFS(Investors!$P:$P,Investors!$A:$A,$A369,Investors!$G:$G,$B369)-$B$2&gt;AA$4),SUMIFS(Investors!$Q:$Q,Investors!$A:$A,$A369,Investors!$G:$G,$B369),0)</f>
        <v>0</v>
      </c>
      <c r="AC369" s="4">
        <f>IF(AND(SUMIFS(Investors!$P:$P,Investors!$A:$A,$A369,Investors!$G:$G,$B369)-$B$2&lt;=AC$4,SUMIFS(Investors!$P:$P,Investors!$A:$A,$A369,Investors!$G:$G,$B369)-$B$2&gt;AB$4),SUMIFS(Investors!$Q:$Q,Investors!$A:$A,$A369,Investors!$G:$G,$B369),0)</f>
        <v>0</v>
      </c>
    </row>
    <row r="370" spans="1:29">
      <c r="A370" t="s">
        <v>644</v>
      </c>
      <c r="B370" t="s">
        <v>88</v>
      </c>
      <c r="C370" s="4">
        <f t="shared" si="6"/>
        <v>0</v>
      </c>
      <c r="E370" s="4">
        <f>IF(AND(SUMIFS(Investors!$P:$P,Investors!$A:$A,$A370,Investors!$G:$G,$B370)-$B$2&lt;=E$4,SUMIFS(Investors!$P:$P,Investors!$A:$A,$A370,Investors!$G:$G,$B370)-$B$2&gt;D$4),SUMIFS(Investors!$Q:$Q,Investors!$A:$A,$A370,Investors!$G:$G,$B370),0)</f>
        <v>0</v>
      </c>
      <c r="F370" s="4">
        <f>IF(AND(SUMIFS(Investors!$P:$P,Investors!$A:$A,$A370,Investors!$G:$G,$B370)-$B$2&lt;=F$4,SUMIFS(Investors!$P:$P,Investors!$A:$A,$A370,Investors!$G:$G,$B370)-$B$2&gt;E$4),SUMIFS(Investors!$Q:$Q,Investors!$A:$A,$A370,Investors!$G:$G,$B370),0)</f>
        <v>0</v>
      </c>
      <c r="G370" s="4">
        <f>IF(AND(SUMIFS(Investors!$P:$P,Investors!$A:$A,$A370,Investors!$G:$G,$B370)-$B$2&lt;=G$4,SUMIFS(Investors!$P:$P,Investors!$A:$A,$A370,Investors!$G:$G,$B370)-$B$2&gt;F$4),SUMIFS(Investors!$Q:$Q,Investors!$A:$A,$A370,Investors!$G:$G,$B370),0)</f>
        <v>0</v>
      </c>
      <c r="H370" s="4">
        <f>IF(AND(SUMIFS(Investors!$P:$P,Investors!$A:$A,$A370,Investors!$G:$G,$B370)-$B$2&lt;=H$4,SUMIFS(Investors!$P:$P,Investors!$A:$A,$A370,Investors!$G:$G,$B370)-$B$2&gt;G$4),SUMIFS(Investors!$Q:$Q,Investors!$A:$A,$A370,Investors!$G:$G,$B370),0)</f>
        <v>0</v>
      </c>
      <c r="I370" s="4">
        <f>IF(AND(SUMIFS(Investors!$P:$P,Investors!$A:$A,$A370,Investors!$G:$G,$B370)-$B$2&lt;=I$4,SUMIFS(Investors!$P:$P,Investors!$A:$A,$A370,Investors!$G:$G,$B370)-$B$2&gt;H$4),SUMIFS(Investors!$Q:$Q,Investors!$A:$A,$A370,Investors!$G:$G,$B370),0)</f>
        <v>0</v>
      </c>
      <c r="J370" s="4">
        <f>IF(AND(SUMIFS(Investors!$P:$P,Investors!$A:$A,$A370,Investors!$G:$G,$B370)-$B$2&lt;=J$4,SUMIFS(Investors!$P:$P,Investors!$A:$A,$A370,Investors!$G:$G,$B370)-$B$2&gt;I$4),SUMIFS(Investors!$Q:$Q,Investors!$A:$A,$A370,Investors!$G:$G,$B370),0)</f>
        <v>0</v>
      </c>
      <c r="K370" s="4">
        <f>IF(AND(SUMIFS(Investors!$P:$P,Investors!$A:$A,$A370,Investors!$G:$G,$B370)-$B$2&lt;=K$4,SUMIFS(Investors!$P:$P,Investors!$A:$A,$A370,Investors!$G:$G,$B370)-$B$2&gt;J$4),SUMIFS(Investors!$Q:$Q,Investors!$A:$A,$A370,Investors!$G:$G,$B370),0)</f>
        <v>0</v>
      </c>
      <c r="L370" s="4">
        <f>IF(AND(SUMIFS(Investors!$P:$P,Investors!$A:$A,$A370,Investors!$G:$G,$B370)-$B$2&lt;=L$4,SUMIFS(Investors!$P:$P,Investors!$A:$A,$A370,Investors!$G:$G,$B370)-$B$2&gt;K$4),SUMIFS(Investors!$Q:$Q,Investors!$A:$A,$A370,Investors!$G:$G,$B370),0)</f>
        <v>0</v>
      </c>
      <c r="M370" s="4">
        <f>IF(AND(SUMIFS(Investors!$P:$P,Investors!$A:$A,$A370,Investors!$G:$G,$B370)-$B$2&lt;=M$4,SUMIFS(Investors!$P:$P,Investors!$A:$A,$A370,Investors!$G:$G,$B370)-$B$2&gt;L$4),SUMIFS(Investors!$Q:$Q,Investors!$A:$A,$A370,Investors!$G:$G,$B370),0)</f>
        <v>0</v>
      </c>
      <c r="N370" s="4">
        <f>IF(AND(SUMIFS(Investors!$P:$P,Investors!$A:$A,$A370,Investors!$G:$G,$B370)-$B$2&lt;=N$4,SUMIFS(Investors!$P:$P,Investors!$A:$A,$A370,Investors!$G:$G,$B370)-$B$2&gt;M$4),SUMIFS(Investors!$Q:$Q,Investors!$A:$A,$A370,Investors!$G:$G,$B370),0)</f>
        <v>0</v>
      </c>
      <c r="O370" s="4">
        <f>IF(AND(SUMIFS(Investors!$P:$P,Investors!$A:$A,$A370,Investors!$G:$G,$B370)-$B$2&lt;=O$4,SUMIFS(Investors!$P:$P,Investors!$A:$A,$A370,Investors!$G:$G,$B370)-$B$2&gt;N$4),SUMIFS(Investors!$Q:$Q,Investors!$A:$A,$A370,Investors!$G:$G,$B370),0)</f>
        <v>0</v>
      </c>
      <c r="P370" s="4">
        <f>IF(AND(SUMIFS(Investors!$P:$P,Investors!$A:$A,$A370,Investors!$G:$G,$B370)-$B$2&lt;=P$4,SUMIFS(Investors!$P:$P,Investors!$A:$A,$A370,Investors!$G:$G,$B370)-$B$2&gt;O$4),SUMIFS(Investors!$Q:$Q,Investors!$A:$A,$A370,Investors!$G:$G,$B370),0)</f>
        <v>0</v>
      </c>
      <c r="Q370" s="4">
        <f>IF(AND(SUMIFS(Investors!$P:$P,Investors!$A:$A,$A370,Investors!$G:$G,$B370)-$B$2&lt;=Q$4,SUMIFS(Investors!$P:$P,Investors!$A:$A,$A370,Investors!$G:$G,$B370)-$B$2&gt;P$4),SUMIFS(Investors!$Q:$Q,Investors!$A:$A,$A370,Investors!$G:$G,$B370),0)</f>
        <v>0</v>
      </c>
      <c r="R370" s="4">
        <f>IF(AND(SUMIFS(Investors!$P:$P,Investors!$A:$A,$A370,Investors!$G:$G,$B370)-$B$2&lt;=R$4,SUMIFS(Investors!$P:$P,Investors!$A:$A,$A370,Investors!$G:$G,$B370)-$B$2&gt;Q$4),SUMIFS(Investors!$Q:$Q,Investors!$A:$A,$A370,Investors!$G:$G,$B370),0)</f>
        <v>0</v>
      </c>
      <c r="S370" s="4">
        <f>IF(AND(SUMIFS(Investors!$P:$P,Investors!$A:$A,$A370,Investors!$G:$G,$B370)-$B$2&lt;=S$4,SUMIFS(Investors!$P:$P,Investors!$A:$A,$A370,Investors!$G:$G,$B370)-$B$2&gt;R$4),SUMIFS(Investors!$Q:$Q,Investors!$A:$A,$A370,Investors!$G:$G,$B370),0)</f>
        <v>0</v>
      </c>
      <c r="T370" s="4">
        <f>IF(AND(SUMIFS(Investors!$P:$P,Investors!$A:$A,$A370,Investors!$G:$G,$B370)-$B$2&lt;=T$4,SUMIFS(Investors!$P:$P,Investors!$A:$A,$A370,Investors!$G:$G,$B370)-$B$2&gt;S$4),SUMIFS(Investors!$Q:$Q,Investors!$A:$A,$A370,Investors!$G:$G,$B370),0)</f>
        <v>0</v>
      </c>
      <c r="U370" s="4">
        <f>IF(AND(SUMIFS(Investors!$P:$P,Investors!$A:$A,$A370,Investors!$G:$G,$B370)-$B$2&lt;=U$4,SUMIFS(Investors!$P:$P,Investors!$A:$A,$A370,Investors!$G:$G,$B370)-$B$2&gt;T$4),SUMIFS(Investors!$Q:$Q,Investors!$A:$A,$A370,Investors!$G:$G,$B370),0)</f>
        <v>0</v>
      </c>
      <c r="V370" s="4">
        <f>IF(AND(SUMIFS(Investors!$P:$P,Investors!$A:$A,$A370,Investors!$G:$G,$B370)-$B$2&lt;=V$4,SUMIFS(Investors!$P:$P,Investors!$A:$A,$A370,Investors!$G:$G,$B370)-$B$2&gt;U$4),SUMIFS(Investors!$Q:$Q,Investors!$A:$A,$A370,Investors!$G:$G,$B370),0)</f>
        <v>0</v>
      </c>
      <c r="W370" s="4">
        <f>IF(AND(SUMIFS(Investors!$P:$P,Investors!$A:$A,$A370,Investors!$G:$G,$B370)-$B$2&lt;=W$4,SUMIFS(Investors!$P:$P,Investors!$A:$A,$A370,Investors!$G:$G,$B370)-$B$2&gt;V$4),SUMIFS(Investors!$Q:$Q,Investors!$A:$A,$A370,Investors!$G:$G,$B370),0)</f>
        <v>0</v>
      </c>
      <c r="X370" s="4">
        <f>IF(AND(SUMIFS(Investors!$P:$P,Investors!$A:$A,$A370,Investors!$G:$G,$B370)-$B$2&lt;=X$4,SUMIFS(Investors!$P:$P,Investors!$A:$A,$A370,Investors!$G:$G,$B370)-$B$2&gt;W$4),SUMIFS(Investors!$Q:$Q,Investors!$A:$A,$A370,Investors!$G:$G,$B370),0)</f>
        <v>0</v>
      </c>
      <c r="Y370" s="4">
        <f>IF(AND(SUMIFS(Investors!$P:$P,Investors!$A:$A,$A370,Investors!$G:$G,$B370)-$B$2&lt;=Y$4,SUMIFS(Investors!$P:$P,Investors!$A:$A,$A370,Investors!$G:$G,$B370)-$B$2&gt;X$4),SUMIFS(Investors!$Q:$Q,Investors!$A:$A,$A370,Investors!$G:$G,$B370),0)</f>
        <v>0</v>
      </c>
      <c r="Z370" s="4">
        <f>IF(AND(SUMIFS(Investors!$P:$P,Investors!$A:$A,$A370,Investors!$G:$G,$B370)-$B$2&lt;=Z$4,SUMIFS(Investors!$P:$P,Investors!$A:$A,$A370,Investors!$G:$G,$B370)-$B$2&gt;Y$4),SUMIFS(Investors!$Q:$Q,Investors!$A:$A,$A370,Investors!$G:$G,$B370),0)</f>
        <v>0</v>
      </c>
      <c r="AA370" s="4">
        <f>IF(AND(SUMIFS(Investors!$P:$P,Investors!$A:$A,$A370,Investors!$G:$G,$B370)-$B$2&lt;=AA$4,SUMIFS(Investors!$P:$P,Investors!$A:$A,$A370,Investors!$G:$G,$B370)-$B$2&gt;Z$4),SUMIFS(Investors!$Q:$Q,Investors!$A:$A,$A370,Investors!$G:$G,$B370),0)</f>
        <v>0</v>
      </c>
      <c r="AB370" s="4">
        <f>IF(AND(SUMIFS(Investors!$P:$P,Investors!$A:$A,$A370,Investors!$G:$G,$B370)-$B$2&lt;=AB$4,SUMIFS(Investors!$P:$P,Investors!$A:$A,$A370,Investors!$G:$G,$B370)-$B$2&gt;AA$4),SUMIFS(Investors!$Q:$Q,Investors!$A:$A,$A370,Investors!$G:$G,$B370),0)</f>
        <v>0</v>
      </c>
      <c r="AC370" s="4">
        <f>IF(AND(SUMIFS(Investors!$P:$P,Investors!$A:$A,$A370,Investors!$G:$G,$B370)-$B$2&lt;=AC$4,SUMIFS(Investors!$P:$P,Investors!$A:$A,$A370,Investors!$G:$G,$B370)-$B$2&gt;AB$4),SUMIFS(Investors!$Q:$Q,Investors!$A:$A,$A370,Investors!$G:$G,$B370),0)</f>
        <v>0</v>
      </c>
    </row>
    <row r="371" spans="1:29">
      <c r="A371" t="s">
        <v>647</v>
      </c>
      <c r="B371" t="s">
        <v>52</v>
      </c>
      <c r="C371" s="4">
        <f t="shared" si="6"/>
        <v>0</v>
      </c>
      <c r="E371" s="4">
        <f>IF(AND(SUMIFS(Investors!$P:$P,Investors!$A:$A,$A371,Investors!$G:$G,$B371)-$B$2&lt;=E$4,SUMIFS(Investors!$P:$P,Investors!$A:$A,$A371,Investors!$G:$G,$B371)-$B$2&gt;D$4),SUMIFS(Investors!$Q:$Q,Investors!$A:$A,$A371,Investors!$G:$G,$B371),0)</f>
        <v>0</v>
      </c>
      <c r="F371" s="4">
        <f>IF(AND(SUMIFS(Investors!$P:$P,Investors!$A:$A,$A371,Investors!$G:$G,$B371)-$B$2&lt;=F$4,SUMIFS(Investors!$P:$P,Investors!$A:$A,$A371,Investors!$G:$G,$B371)-$B$2&gt;E$4),SUMIFS(Investors!$Q:$Q,Investors!$A:$A,$A371,Investors!$G:$G,$B371),0)</f>
        <v>0</v>
      </c>
      <c r="G371" s="4">
        <f>IF(AND(SUMIFS(Investors!$P:$P,Investors!$A:$A,$A371,Investors!$G:$G,$B371)-$B$2&lt;=G$4,SUMIFS(Investors!$P:$P,Investors!$A:$A,$A371,Investors!$G:$G,$B371)-$B$2&gt;F$4),SUMIFS(Investors!$Q:$Q,Investors!$A:$A,$A371,Investors!$G:$G,$B371),0)</f>
        <v>0</v>
      </c>
      <c r="H371" s="4">
        <f>IF(AND(SUMIFS(Investors!$P:$P,Investors!$A:$A,$A371,Investors!$G:$G,$B371)-$B$2&lt;=H$4,SUMIFS(Investors!$P:$P,Investors!$A:$A,$A371,Investors!$G:$G,$B371)-$B$2&gt;G$4),SUMIFS(Investors!$Q:$Q,Investors!$A:$A,$A371,Investors!$G:$G,$B371),0)</f>
        <v>0</v>
      </c>
      <c r="I371" s="4">
        <f>IF(AND(SUMIFS(Investors!$P:$P,Investors!$A:$A,$A371,Investors!$G:$G,$B371)-$B$2&lt;=I$4,SUMIFS(Investors!$P:$P,Investors!$A:$A,$A371,Investors!$G:$G,$B371)-$B$2&gt;H$4),SUMIFS(Investors!$Q:$Q,Investors!$A:$A,$A371,Investors!$G:$G,$B371),0)</f>
        <v>0</v>
      </c>
      <c r="J371" s="4">
        <f>IF(AND(SUMIFS(Investors!$P:$P,Investors!$A:$A,$A371,Investors!$G:$G,$B371)-$B$2&lt;=J$4,SUMIFS(Investors!$P:$P,Investors!$A:$A,$A371,Investors!$G:$G,$B371)-$B$2&gt;I$4),SUMIFS(Investors!$Q:$Q,Investors!$A:$A,$A371,Investors!$G:$G,$B371),0)</f>
        <v>0</v>
      </c>
      <c r="K371" s="4">
        <f>IF(AND(SUMIFS(Investors!$P:$P,Investors!$A:$A,$A371,Investors!$G:$G,$B371)-$B$2&lt;=K$4,SUMIFS(Investors!$P:$P,Investors!$A:$A,$A371,Investors!$G:$G,$B371)-$B$2&gt;J$4),SUMIFS(Investors!$Q:$Q,Investors!$A:$A,$A371,Investors!$G:$G,$B371),0)</f>
        <v>0</v>
      </c>
      <c r="L371" s="4">
        <f>IF(AND(SUMIFS(Investors!$P:$P,Investors!$A:$A,$A371,Investors!$G:$G,$B371)-$B$2&lt;=L$4,SUMIFS(Investors!$P:$P,Investors!$A:$A,$A371,Investors!$G:$G,$B371)-$B$2&gt;K$4),SUMIFS(Investors!$Q:$Q,Investors!$A:$A,$A371,Investors!$G:$G,$B371),0)</f>
        <v>0</v>
      </c>
      <c r="M371" s="4">
        <f>IF(AND(SUMIFS(Investors!$P:$P,Investors!$A:$A,$A371,Investors!$G:$G,$B371)-$B$2&lt;=M$4,SUMIFS(Investors!$P:$P,Investors!$A:$A,$A371,Investors!$G:$G,$B371)-$B$2&gt;L$4),SUMIFS(Investors!$Q:$Q,Investors!$A:$A,$A371,Investors!$G:$G,$B371),0)</f>
        <v>0</v>
      </c>
      <c r="N371" s="4">
        <f>IF(AND(SUMIFS(Investors!$P:$P,Investors!$A:$A,$A371,Investors!$G:$G,$B371)-$B$2&lt;=N$4,SUMIFS(Investors!$P:$P,Investors!$A:$A,$A371,Investors!$G:$G,$B371)-$B$2&gt;M$4),SUMIFS(Investors!$Q:$Q,Investors!$A:$A,$A371,Investors!$G:$G,$B371),0)</f>
        <v>0</v>
      </c>
      <c r="O371" s="4">
        <f>IF(AND(SUMIFS(Investors!$P:$P,Investors!$A:$A,$A371,Investors!$G:$G,$B371)-$B$2&lt;=O$4,SUMIFS(Investors!$P:$P,Investors!$A:$A,$A371,Investors!$G:$G,$B371)-$B$2&gt;N$4),SUMIFS(Investors!$Q:$Q,Investors!$A:$A,$A371,Investors!$G:$G,$B371),0)</f>
        <v>0</v>
      </c>
      <c r="P371" s="4">
        <f>IF(AND(SUMIFS(Investors!$P:$P,Investors!$A:$A,$A371,Investors!$G:$G,$B371)-$B$2&lt;=P$4,SUMIFS(Investors!$P:$P,Investors!$A:$A,$A371,Investors!$G:$G,$B371)-$B$2&gt;O$4),SUMIFS(Investors!$Q:$Q,Investors!$A:$A,$A371,Investors!$G:$G,$B371),0)</f>
        <v>0</v>
      </c>
      <c r="Q371" s="4">
        <f>IF(AND(SUMIFS(Investors!$P:$P,Investors!$A:$A,$A371,Investors!$G:$G,$B371)-$B$2&lt;=Q$4,SUMIFS(Investors!$P:$P,Investors!$A:$A,$A371,Investors!$G:$G,$B371)-$B$2&gt;P$4),SUMIFS(Investors!$Q:$Q,Investors!$A:$A,$A371,Investors!$G:$G,$B371),0)</f>
        <v>0</v>
      </c>
      <c r="R371" s="4">
        <f>IF(AND(SUMIFS(Investors!$P:$P,Investors!$A:$A,$A371,Investors!$G:$G,$B371)-$B$2&lt;=R$4,SUMIFS(Investors!$P:$P,Investors!$A:$A,$A371,Investors!$G:$G,$B371)-$B$2&gt;Q$4),SUMIFS(Investors!$Q:$Q,Investors!$A:$A,$A371,Investors!$G:$G,$B371),0)</f>
        <v>0</v>
      </c>
      <c r="S371" s="4">
        <f>IF(AND(SUMIFS(Investors!$P:$P,Investors!$A:$A,$A371,Investors!$G:$G,$B371)-$B$2&lt;=S$4,SUMIFS(Investors!$P:$P,Investors!$A:$A,$A371,Investors!$G:$G,$B371)-$B$2&gt;R$4),SUMIFS(Investors!$Q:$Q,Investors!$A:$A,$A371,Investors!$G:$G,$B371),0)</f>
        <v>0</v>
      </c>
      <c r="T371" s="4">
        <f>IF(AND(SUMIFS(Investors!$P:$P,Investors!$A:$A,$A371,Investors!$G:$G,$B371)-$B$2&lt;=T$4,SUMIFS(Investors!$P:$P,Investors!$A:$A,$A371,Investors!$G:$G,$B371)-$B$2&gt;S$4),SUMIFS(Investors!$Q:$Q,Investors!$A:$A,$A371,Investors!$G:$G,$B371),0)</f>
        <v>0</v>
      </c>
      <c r="U371" s="4">
        <f>IF(AND(SUMIFS(Investors!$P:$P,Investors!$A:$A,$A371,Investors!$G:$G,$B371)-$B$2&lt;=U$4,SUMIFS(Investors!$P:$P,Investors!$A:$A,$A371,Investors!$G:$G,$B371)-$B$2&gt;T$4),SUMIFS(Investors!$Q:$Q,Investors!$A:$A,$A371,Investors!$G:$G,$B371),0)</f>
        <v>0</v>
      </c>
      <c r="V371" s="4">
        <f>IF(AND(SUMIFS(Investors!$P:$P,Investors!$A:$A,$A371,Investors!$G:$G,$B371)-$B$2&lt;=V$4,SUMIFS(Investors!$P:$P,Investors!$A:$A,$A371,Investors!$G:$G,$B371)-$B$2&gt;U$4),SUMIFS(Investors!$Q:$Q,Investors!$A:$A,$A371,Investors!$G:$G,$B371),0)</f>
        <v>0</v>
      </c>
      <c r="W371" s="4">
        <f>IF(AND(SUMIFS(Investors!$P:$P,Investors!$A:$A,$A371,Investors!$G:$G,$B371)-$B$2&lt;=W$4,SUMIFS(Investors!$P:$P,Investors!$A:$A,$A371,Investors!$G:$G,$B371)-$B$2&gt;V$4),SUMIFS(Investors!$Q:$Q,Investors!$A:$A,$A371,Investors!$G:$G,$B371),0)</f>
        <v>0</v>
      </c>
      <c r="X371" s="4">
        <f>IF(AND(SUMIFS(Investors!$P:$P,Investors!$A:$A,$A371,Investors!$G:$G,$B371)-$B$2&lt;=X$4,SUMIFS(Investors!$P:$P,Investors!$A:$A,$A371,Investors!$G:$G,$B371)-$B$2&gt;W$4),SUMIFS(Investors!$Q:$Q,Investors!$A:$A,$A371,Investors!$G:$G,$B371),0)</f>
        <v>0</v>
      </c>
      <c r="Y371" s="4">
        <f>IF(AND(SUMIFS(Investors!$P:$P,Investors!$A:$A,$A371,Investors!$G:$G,$B371)-$B$2&lt;=Y$4,SUMIFS(Investors!$P:$P,Investors!$A:$A,$A371,Investors!$G:$G,$B371)-$B$2&gt;X$4),SUMIFS(Investors!$Q:$Q,Investors!$A:$A,$A371,Investors!$G:$G,$B371),0)</f>
        <v>0</v>
      </c>
      <c r="Z371" s="4">
        <f>IF(AND(SUMIFS(Investors!$P:$P,Investors!$A:$A,$A371,Investors!$G:$G,$B371)-$B$2&lt;=Z$4,SUMIFS(Investors!$P:$P,Investors!$A:$A,$A371,Investors!$G:$G,$B371)-$B$2&gt;Y$4),SUMIFS(Investors!$Q:$Q,Investors!$A:$A,$A371,Investors!$G:$G,$B371),0)</f>
        <v>0</v>
      </c>
      <c r="AA371" s="4">
        <f>IF(AND(SUMIFS(Investors!$P:$P,Investors!$A:$A,$A371,Investors!$G:$G,$B371)-$B$2&lt;=AA$4,SUMIFS(Investors!$P:$P,Investors!$A:$A,$A371,Investors!$G:$G,$B371)-$B$2&gt;Z$4),SUMIFS(Investors!$Q:$Q,Investors!$A:$A,$A371,Investors!$G:$G,$B371),0)</f>
        <v>0</v>
      </c>
      <c r="AB371" s="4">
        <f>IF(AND(SUMIFS(Investors!$P:$P,Investors!$A:$A,$A371,Investors!$G:$G,$B371)-$B$2&lt;=AB$4,SUMIFS(Investors!$P:$P,Investors!$A:$A,$A371,Investors!$G:$G,$B371)-$B$2&gt;AA$4),SUMIFS(Investors!$Q:$Q,Investors!$A:$A,$A371,Investors!$G:$G,$B371),0)</f>
        <v>0</v>
      </c>
      <c r="AC371" s="4">
        <f>IF(AND(SUMIFS(Investors!$P:$P,Investors!$A:$A,$A371,Investors!$G:$G,$B371)-$B$2&lt;=AC$4,SUMIFS(Investors!$P:$P,Investors!$A:$A,$A371,Investors!$G:$G,$B371)-$B$2&gt;AB$4),SUMIFS(Investors!$Q:$Q,Investors!$A:$A,$A371,Investors!$G:$G,$B371),0)</f>
        <v>0</v>
      </c>
    </row>
    <row r="372" spans="1:29">
      <c r="A372" t="s">
        <v>649</v>
      </c>
      <c r="B372" t="s">
        <v>244</v>
      </c>
      <c r="C372" s="4">
        <f t="shared" si="6"/>
        <v>0</v>
      </c>
      <c r="E372" s="4">
        <f>IF(AND(SUMIFS(Investors!$P:$P,Investors!$A:$A,$A372,Investors!$G:$G,$B372)-$B$2&lt;=E$4,SUMIFS(Investors!$P:$P,Investors!$A:$A,$A372,Investors!$G:$G,$B372)-$B$2&gt;D$4),SUMIFS(Investors!$Q:$Q,Investors!$A:$A,$A372,Investors!$G:$G,$B372),0)</f>
        <v>0</v>
      </c>
      <c r="F372" s="4">
        <f>IF(AND(SUMIFS(Investors!$P:$P,Investors!$A:$A,$A372,Investors!$G:$G,$B372)-$B$2&lt;=F$4,SUMIFS(Investors!$P:$P,Investors!$A:$A,$A372,Investors!$G:$G,$B372)-$B$2&gt;E$4),SUMIFS(Investors!$Q:$Q,Investors!$A:$A,$A372,Investors!$G:$G,$B372),0)</f>
        <v>0</v>
      </c>
      <c r="G372" s="4">
        <f>IF(AND(SUMIFS(Investors!$P:$P,Investors!$A:$A,$A372,Investors!$G:$G,$B372)-$B$2&lt;=G$4,SUMIFS(Investors!$P:$P,Investors!$A:$A,$A372,Investors!$G:$G,$B372)-$B$2&gt;F$4),SUMIFS(Investors!$Q:$Q,Investors!$A:$A,$A372,Investors!$G:$G,$B372),0)</f>
        <v>0</v>
      </c>
      <c r="H372" s="4">
        <f>IF(AND(SUMIFS(Investors!$P:$P,Investors!$A:$A,$A372,Investors!$G:$G,$B372)-$B$2&lt;=H$4,SUMIFS(Investors!$P:$P,Investors!$A:$A,$A372,Investors!$G:$G,$B372)-$B$2&gt;G$4),SUMIFS(Investors!$Q:$Q,Investors!$A:$A,$A372,Investors!$G:$G,$B372),0)</f>
        <v>0</v>
      </c>
      <c r="I372" s="4">
        <f>IF(AND(SUMIFS(Investors!$P:$P,Investors!$A:$A,$A372,Investors!$G:$G,$B372)-$B$2&lt;=I$4,SUMIFS(Investors!$P:$P,Investors!$A:$A,$A372,Investors!$G:$G,$B372)-$B$2&gt;H$4),SUMIFS(Investors!$Q:$Q,Investors!$A:$A,$A372,Investors!$G:$G,$B372),0)</f>
        <v>0</v>
      </c>
      <c r="J372" s="4">
        <f>IF(AND(SUMIFS(Investors!$P:$P,Investors!$A:$A,$A372,Investors!$G:$G,$B372)-$B$2&lt;=J$4,SUMIFS(Investors!$P:$P,Investors!$A:$A,$A372,Investors!$G:$G,$B372)-$B$2&gt;I$4),SUMIFS(Investors!$Q:$Q,Investors!$A:$A,$A372,Investors!$G:$G,$B372),0)</f>
        <v>0</v>
      </c>
      <c r="K372" s="4">
        <f>IF(AND(SUMIFS(Investors!$P:$P,Investors!$A:$A,$A372,Investors!$G:$G,$B372)-$B$2&lt;=K$4,SUMIFS(Investors!$P:$P,Investors!$A:$A,$A372,Investors!$G:$G,$B372)-$B$2&gt;J$4),SUMIFS(Investors!$Q:$Q,Investors!$A:$A,$A372,Investors!$G:$G,$B372),0)</f>
        <v>0</v>
      </c>
      <c r="L372" s="4">
        <f>IF(AND(SUMIFS(Investors!$P:$P,Investors!$A:$A,$A372,Investors!$G:$G,$B372)-$B$2&lt;=L$4,SUMIFS(Investors!$P:$P,Investors!$A:$A,$A372,Investors!$G:$G,$B372)-$B$2&gt;K$4),SUMIFS(Investors!$Q:$Q,Investors!$A:$A,$A372,Investors!$G:$G,$B372),0)</f>
        <v>0</v>
      </c>
      <c r="M372" s="4">
        <f>IF(AND(SUMIFS(Investors!$P:$P,Investors!$A:$A,$A372,Investors!$G:$G,$B372)-$B$2&lt;=M$4,SUMIFS(Investors!$P:$P,Investors!$A:$A,$A372,Investors!$G:$G,$B372)-$B$2&gt;L$4),SUMIFS(Investors!$Q:$Q,Investors!$A:$A,$A372,Investors!$G:$G,$B372),0)</f>
        <v>0</v>
      </c>
      <c r="N372" s="4">
        <f>IF(AND(SUMIFS(Investors!$P:$P,Investors!$A:$A,$A372,Investors!$G:$G,$B372)-$B$2&lt;=N$4,SUMIFS(Investors!$P:$P,Investors!$A:$A,$A372,Investors!$G:$G,$B372)-$B$2&gt;M$4),SUMIFS(Investors!$Q:$Q,Investors!$A:$A,$A372,Investors!$G:$G,$B372),0)</f>
        <v>0</v>
      </c>
      <c r="O372" s="4">
        <f>IF(AND(SUMIFS(Investors!$P:$P,Investors!$A:$A,$A372,Investors!$G:$G,$B372)-$B$2&lt;=O$4,SUMIFS(Investors!$P:$P,Investors!$A:$A,$A372,Investors!$G:$G,$B372)-$B$2&gt;N$4),SUMIFS(Investors!$Q:$Q,Investors!$A:$A,$A372,Investors!$G:$G,$B372),0)</f>
        <v>0</v>
      </c>
      <c r="P372" s="4">
        <f>IF(AND(SUMIFS(Investors!$P:$P,Investors!$A:$A,$A372,Investors!$G:$G,$B372)-$B$2&lt;=P$4,SUMIFS(Investors!$P:$P,Investors!$A:$A,$A372,Investors!$G:$G,$B372)-$B$2&gt;O$4),SUMIFS(Investors!$Q:$Q,Investors!$A:$A,$A372,Investors!$G:$G,$B372),0)</f>
        <v>0</v>
      </c>
      <c r="Q372" s="4">
        <f>IF(AND(SUMIFS(Investors!$P:$P,Investors!$A:$A,$A372,Investors!$G:$G,$B372)-$B$2&lt;=Q$4,SUMIFS(Investors!$P:$P,Investors!$A:$A,$A372,Investors!$G:$G,$B372)-$B$2&gt;P$4),SUMIFS(Investors!$Q:$Q,Investors!$A:$A,$A372,Investors!$G:$G,$B372),0)</f>
        <v>0</v>
      </c>
      <c r="R372" s="4">
        <f>IF(AND(SUMIFS(Investors!$P:$P,Investors!$A:$A,$A372,Investors!$G:$G,$B372)-$B$2&lt;=R$4,SUMIFS(Investors!$P:$P,Investors!$A:$A,$A372,Investors!$G:$G,$B372)-$B$2&gt;Q$4),SUMIFS(Investors!$Q:$Q,Investors!$A:$A,$A372,Investors!$G:$G,$B372),0)</f>
        <v>0</v>
      </c>
      <c r="S372" s="4">
        <f>IF(AND(SUMIFS(Investors!$P:$P,Investors!$A:$A,$A372,Investors!$G:$G,$B372)-$B$2&lt;=S$4,SUMIFS(Investors!$P:$P,Investors!$A:$A,$A372,Investors!$G:$G,$B372)-$B$2&gt;R$4),SUMIFS(Investors!$Q:$Q,Investors!$A:$A,$A372,Investors!$G:$G,$B372),0)</f>
        <v>0</v>
      </c>
      <c r="T372" s="4">
        <f>IF(AND(SUMIFS(Investors!$P:$P,Investors!$A:$A,$A372,Investors!$G:$G,$B372)-$B$2&lt;=T$4,SUMIFS(Investors!$P:$P,Investors!$A:$A,$A372,Investors!$G:$G,$B372)-$B$2&gt;S$4),SUMIFS(Investors!$Q:$Q,Investors!$A:$A,$A372,Investors!$G:$G,$B372),0)</f>
        <v>0</v>
      </c>
      <c r="U372" s="4">
        <f>IF(AND(SUMIFS(Investors!$P:$P,Investors!$A:$A,$A372,Investors!$G:$G,$B372)-$B$2&lt;=U$4,SUMIFS(Investors!$P:$P,Investors!$A:$A,$A372,Investors!$G:$G,$B372)-$B$2&gt;T$4),SUMIFS(Investors!$Q:$Q,Investors!$A:$A,$A372,Investors!$G:$G,$B372),0)</f>
        <v>0</v>
      </c>
      <c r="V372" s="4">
        <f>IF(AND(SUMIFS(Investors!$P:$P,Investors!$A:$A,$A372,Investors!$G:$G,$B372)-$B$2&lt;=V$4,SUMIFS(Investors!$P:$P,Investors!$A:$A,$A372,Investors!$G:$G,$B372)-$B$2&gt;U$4),SUMIFS(Investors!$Q:$Q,Investors!$A:$A,$A372,Investors!$G:$G,$B372),0)</f>
        <v>0</v>
      </c>
      <c r="W372" s="4">
        <f>IF(AND(SUMIFS(Investors!$P:$P,Investors!$A:$A,$A372,Investors!$G:$G,$B372)-$B$2&lt;=W$4,SUMIFS(Investors!$P:$P,Investors!$A:$A,$A372,Investors!$G:$G,$B372)-$B$2&gt;V$4),SUMIFS(Investors!$Q:$Q,Investors!$A:$A,$A372,Investors!$G:$G,$B372),0)</f>
        <v>0</v>
      </c>
      <c r="X372" s="4">
        <f>IF(AND(SUMIFS(Investors!$P:$P,Investors!$A:$A,$A372,Investors!$G:$G,$B372)-$B$2&lt;=X$4,SUMIFS(Investors!$P:$P,Investors!$A:$A,$A372,Investors!$G:$G,$B372)-$B$2&gt;W$4),SUMIFS(Investors!$Q:$Q,Investors!$A:$A,$A372,Investors!$G:$G,$B372),0)</f>
        <v>0</v>
      </c>
      <c r="Y372" s="4">
        <f>IF(AND(SUMIFS(Investors!$P:$P,Investors!$A:$A,$A372,Investors!$G:$G,$B372)-$B$2&lt;=Y$4,SUMIFS(Investors!$P:$P,Investors!$A:$A,$A372,Investors!$G:$G,$B372)-$B$2&gt;X$4),SUMIFS(Investors!$Q:$Q,Investors!$A:$A,$A372,Investors!$G:$G,$B372),0)</f>
        <v>0</v>
      </c>
      <c r="Z372" s="4">
        <f>IF(AND(SUMIFS(Investors!$P:$P,Investors!$A:$A,$A372,Investors!$G:$G,$B372)-$B$2&lt;=Z$4,SUMIFS(Investors!$P:$P,Investors!$A:$A,$A372,Investors!$G:$G,$B372)-$B$2&gt;Y$4),SUMIFS(Investors!$Q:$Q,Investors!$A:$A,$A372,Investors!$G:$G,$B372),0)</f>
        <v>0</v>
      </c>
      <c r="AA372" s="4">
        <f>IF(AND(SUMIFS(Investors!$P:$P,Investors!$A:$A,$A372,Investors!$G:$G,$B372)-$B$2&lt;=AA$4,SUMIFS(Investors!$P:$P,Investors!$A:$A,$A372,Investors!$G:$G,$B372)-$B$2&gt;Z$4),SUMIFS(Investors!$Q:$Q,Investors!$A:$A,$A372,Investors!$G:$G,$B372),0)</f>
        <v>0</v>
      </c>
      <c r="AB372" s="4">
        <f>IF(AND(SUMIFS(Investors!$P:$P,Investors!$A:$A,$A372,Investors!$G:$G,$B372)-$B$2&lt;=AB$4,SUMIFS(Investors!$P:$P,Investors!$A:$A,$A372,Investors!$G:$G,$B372)-$B$2&gt;AA$4),SUMIFS(Investors!$Q:$Q,Investors!$A:$A,$A372,Investors!$G:$G,$B372),0)</f>
        <v>0</v>
      </c>
      <c r="AC372" s="4">
        <f>IF(AND(SUMIFS(Investors!$P:$P,Investors!$A:$A,$A372,Investors!$G:$G,$B372)-$B$2&lt;=AC$4,SUMIFS(Investors!$P:$P,Investors!$A:$A,$A372,Investors!$G:$G,$B372)-$B$2&gt;AB$4),SUMIFS(Investors!$Q:$Q,Investors!$A:$A,$A372,Investors!$G:$G,$B372),0)</f>
        <v>0</v>
      </c>
    </row>
    <row r="373" spans="1:29">
      <c r="A373" t="s">
        <v>652</v>
      </c>
      <c r="B373" t="s">
        <v>68</v>
      </c>
      <c r="C373" s="4">
        <f t="shared" si="6"/>
        <v>0</v>
      </c>
      <c r="E373" s="4">
        <f>IF(AND(SUMIFS(Investors!$P:$P,Investors!$A:$A,$A373,Investors!$G:$G,$B373)-$B$2&lt;=E$4,SUMIFS(Investors!$P:$P,Investors!$A:$A,$A373,Investors!$G:$G,$B373)-$B$2&gt;D$4),SUMIFS(Investors!$Q:$Q,Investors!$A:$A,$A373,Investors!$G:$G,$B373),0)</f>
        <v>0</v>
      </c>
      <c r="F373" s="4">
        <f>IF(AND(SUMIFS(Investors!$P:$P,Investors!$A:$A,$A373,Investors!$G:$G,$B373)-$B$2&lt;=F$4,SUMIFS(Investors!$P:$P,Investors!$A:$A,$A373,Investors!$G:$G,$B373)-$B$2&gt;E$4),SUMIFS(Investors!$Q:$Q,Investors!$A:$A,$A373,Investors!$G:$G,$B373),0)</f>
        <v>0</v>
      </c>
      <c r="G373" s="4">
        <f>IF(AND(SUMIFS(Investors!$P:$P,Investors!$A:$A,$A373,Investors!$G:$G,$B373)-$B$2&lt;=G$4,SUMIFS(Investors!$P:$P,Investors!$A:$A,$A373,Investors!$G:$G,$B373)-$B$2&gt;F$4),SUMIFS(Investors!$Q:$Q,Investors!$A:$A,$A373,Investors!$G:$G,$B373),0)</f>
        <v>0</v>
      </c>
      <c r="H373" s="4">
        <f>IF(AND(SUMIFS(Investors!$P:$P,Investors!$A:$A,$A373,Investors!$G:$G,$B373)-$B$2&lt;=H$4,SUMIFS(Investors!$P:$P,Investors!$A:$A,$A373,Investors!$G:$G,$B373)-$B$2&gt;G$4),SUMIFS(Investors!$Q:$Q,Investors!$A:$A,$A373,Investors!$G:$G,$B373),0)</f>
        <v>0</v>
      </c>
      <c r="I373" s="4">
        <f>IF(AND(SUMIFS(Investors!$P:$P,Investors!$A:$A,$A373,Investors!$G:$G,$B373)-$B$2&lt;=I$4,SUMIFS(Investors!$P:$P,Investors!$A:$A,$A373,Investors!$G:$G,$B373)-$B$2&gt;H$4),SUMIFS(Investors!$Q:$Q,Investors!$A:$A,$A373,Investors!$G:$G,$B373),0)</f>
        <v>0</v>
      </c>
      <c r="J373" s="4">
        <f>IF(AND(SUMIFS(Investors!$P:$P,Investors!$A:$A,$A373,Investors!$G:$G,$B373)-$B$2&lt;=J$4,SUMIFS(Investors!$P:$P,Investors!$A:$A,$A373,Investors!$G:$G,$B373)-$B$2&gt;I$4),SUMIFS(Investors!$Q:$Q,Investors!$A:$A,$A373,Investors!$G:$G,$B373),0)</f>
        <v>0</v>
      </c>
      <c r="K373" s="4">
        <f>IF(AND(SUMIFS(Investors!$P:$P,Investors!$A:$A,$A373,Investors!$G:$G,$B373)-$B$2&lt;=K$4,SUMIFS(Investors!$P:$P,Investors!$A:$A,$A373,Investors!$G:$G,$B373)-$B$2&gt;J$4),SUMIFS(Investors!$Q:$Q,Investors!$A:$A,$A373,Investors!$G:$G,$B373),0)</f>
        <v>0</v>
      </c>
      <c r="L373" s="4">
        <f>IF(AND(SUMIFS(Investors!$P:$P,Investors!$A:$A,$A373,Investors!$G:$G,$B373)-$B$2&lt;=L$4,SUMIFS(Investors!$P:$P,Investors!$A:$A,$A373,Investors!$G:$G,$B373)-$B$2&gt;K$4),SUMIFS(Investors!$Q:$Q,Investors!$A:$A,$A373,Investors!$G:$G,$B373),0)</f>
        <v>0</v>
      </c>
      <c r="M373" s="4">
        <f>IF(AND(SUMIFS(Investors!$P:$P,Investors!$A:$A,$A373,Investors!$G:$G,$B373)-$B$2&lt;=M$4,SUMIFS(Investors!$P:$P,Investors!$A:$A,$A373,Investors!$G:$G,$B373)-$B$2&gt;L$4),SUMIFS(Investors!$Q:$Q,Investors!$A:$A,$A373,Investors!$G:$G,$B373),0)</f>
        <v>0</v>
      </c>
      <c r="N373" s="4">
        <f>IF(AND(SUMIFS(Investors!$P:$P,Investors!$A:$A,$A373,Investors!$G:$G,$B373)-$B$2&lt;=N$4,SUMIFS(Investors!$P:$P,Investors!$A:$A,$A373,Investors!$G:$G,$B373)-$B$2&gt;M$4),SUMIFS(Investors!$Q:$Q,Investors!$A:$A,$A373,Investors!$G:$G,$B373),0)</f>
        <v>0</v>
      </c>
      <c r="O373" s="4">
        <f>IF(AND(SUMIFS(Investors!$P:$P,Investors!$A:$A,$A373,Investors!$G:$G,$B373)-$B$2&lt;=O$4,SUMIFS(Investors!$P:$P,Investors!$A:$A,$A373,Investors!$G:$G,$B373)-$B$2&gt;N$4),SUMIFS(Investors!$Q:$Q,Investors!$A:$A,$A373,Investors!$G:$G,$B373),0)</f>
        <v>0</v>
      </c>
      <c r="P373" s="4">
        <f>IF(AND(SUMIFS(Investors!$P:$P,Investors!$A:$A,$A373,Investors!$G:$G,$B373)-$B$2&lt;=P$4,SUMIFS(Investors!$P:$P,Investors!$A:$A,$A373,Investors!$G:$G,$B373)-$B$2&gt;O$4),SUMIFS(Investors!$Q:$Q,Investors!$A:$A,$A373,Investors!$G:$G,$B373),0)</f>
        <v>0</v>
      </c>
      <c r="Q373" s="4">
        <f>IF(AND(SUMIFS(Investors!$P:$P,Investors!$A:$A,$A373,Investors!$G:$G,$B373)-$B$2&lt;=Q$4,SUMIFS(Investors!$P:$P,Investors!$A:$A,$A373,Investors!$G:$G,$B373)-$B$2&gt;P$4),SUMIFS(Investors!$Q:$Q,Investors!$A:$A,$A373,Investors!$G:$G,$B373),0)</f>
        <v>0</v>
      </c>
      <c r="R373" s="4">
        <f>IF(AND(SUMIFS(Investors!$P:$P,Investors!$A:$A,$A373,Investors!$G:$G,$B373)-$B$2&lt;=R$4,SUMIFS(Investors!$P:$P,Investors!$A:$A,$A373,Investors!$G:$G,$B373)-$B$2&gt;Q$4),SUMIFS(Investors!$Q:$Q,Investors!$A:$A,$A373,Investors!$G:$G,$B373),0)</f>
        <v>0</v>
      </c>
      <c r="S373" s="4">
        <f>IF(AND(SUMIFS(Investors!$P:$P,Investors!$A:$A,$A373,Investors!$G:$G,$B373)-$B$2&lt;=S$4,SUMIFS(Investors!$P:$P,Investors!$A:$A,$A373,Investors!$G:$G,$B373)-$B$2&gt;R$4),SUMIFS(Investors!$Q:$Q,Investors!$A:$A,$A373,Investors!$G:$G,$B373),0)</f>
        <v>0</v>
      </c>
      <c r="T373" s="4">
        <f>IF(AND(SUMIFS(Investors!$P:$P,Investors!$A:$A,$A373,Investors!$G:$G,$B373)-$B$2&lt;=T$4,SUMIFS(Investors!$P:$P,Investors!$A:$A,$A373,Investors!$G:$G,$B373)-$B$2&gt;S$4),SUMIFS(Investors!$Q:$Q,Investors!$A:$A,$A373,Investors!$G:$G,$B373),0)</f>
        <v>0</v>
      </c>
      <c r="U373" s="4">
        <f>IF(AND(SUMIFS(Investors!$P:$P,Investors!$A:$A,$A373,Investors!$G:$G,$B373)-$B$2&lt;=U$4,SUMIFS(Investors!$P:$P,Investors!$A:$A,$A373,Investors!$G:$G,$B373)-$B$2&gt;T$4),SUMIFS(Investors!$Q:$Q,Investors!$A:$A,$A373,Investors!$G:$G,$B373),0)</f>
        <v>0</v>
      </c>
      <c r="V373" s="4">
        <f>IF(AND(SUMIFS(Investors!$P:$P,Investors!$A:$A,$A373,Investors!$G:$G,$B373)-$B$2&lt;=V$4,SUMIFS(Investors!$P:$P,Investors!$A:$A,$A373,Investors!$G:$G,$B373)-$B$2&gt;U$4),SUMIFS(Investors!$Q:$Q,Investors!$A:$A,$A373,Investors!$G:$G,$B373),0)</f>
        <v>0</v>
      </c>
      <c r="W373" s="4">
        <f>IF(AND(SUMIFS(Investors!$P:$P,Investors!$A:$A,$A373,Investors!$G:$G,$B373)-$B$2&lt;=W$4,SUMIFS(Investors!$P:$P,Investors!$A:$A,$A373,Investors!$G:$G,$B373)-$B$2&gt;V$4),SUMIFS(Investors!$Q:$Q,Investors!$A:$A,$A373,Investors!$G:$G,$B373),0)</f>
        <v>0</v>
      </c>
      <c r="X373" s="4">
        <f>IF(AND(SUMIFS(Investors!$P:$P,Investors!$A:$A,$A373,Investors!$G:$G,$B373)-$B$2&lt;=X$4,SUMIFS(Investors!$P:$P,Investors!$A:$A,$A373,Investors!$G:$G,$B373)-$B$2&gt;W$4),SUMIFS(Investors!$Q:$Q,Investors!$A:$A,$A373,Investors!$G:$G,$B373),0)</f>
        <v>0</v>
      </c>
      <c r="Y373" s="4">
        <f>IF(AND(SUMIFS(Investors!$P:$P,Investors!$A:$A,$A373,Investors!$G:$G,$B373)-$B$2&lt;=Y$4,SUMIFS(Investors!$P:$P,Investors!$A:$A,$A373,Investors!$G:$G,$B373)-$B$2&gt;X$4),SUMIFS(Investors!$Q:$Q,Investors!$A:$A,$A373,Investors!$G:$G,$B373),0)</f>
        <v>0</v>
      </c>
      <c r="Z373" s="4">
        <f>IF(AND(SUMIFS(Investors!$P:$P,Investors!$A:$A,$A373,Investors!$G:$G,$B373)-$B$2&lt;=Z$4,SUMIFS(Investors!$P:$P,Investors!$A:$A,$A373,Investors!$G:$G,$B373)-$B$2&gt;Y$4),SUMIFS(Investors!$Q:$Q,Investors!$A:$A,$A373,Investors!$G:$G,$B373),0)</f>
        <v>0</v>
      </c>
      <c r="AA373" s="4">
        <f>IF(AND(SUMIFS(Investors!$P:$P,Investors!$A:$A,$A373,Investors!$G:$G,$B373)-$B$2&lt;=AA$4,SUMIFS(Investors!$P:$P,Investors!$A:$A,$A373,Investors!$G:$G,$B373)-$B$2&gt;Z$4),SUMIFS(Investors!$Q:$Q,Investors!$A:$A,$A373,Investors!$G:$G,$B373),0)</f>
        <v>0</v>
      </c>
      <c r="AB373" s="4">
        <f>IF(AND(SUMIFS(Investors!$P:$P,Investors!$A:$A,$A373,Investors!$G:$G,$B373)-$B$2&lt;=AB$4,SUMIFS(Investors!$P:$P,Investors!$A:$A,$A373,Investors!$G:$G,$B373)-$B$2&gt;AA$4),SUMIFS(Investors!$Q:$Q,Investors!$A:$A,$A373,Investors!$G:$G,$B373),0)</f>
        <v>0</v>
      </c>
      <c r="AC373" s="4">
        <f>IF(AND(SUMIFS(Investors!$P:$P,Investors!$A:$A,$A373,Investors!$G:$G,$B373)-$B$2&lt;=AC$4,SUMIFS(Investors!$P:$P,Investors!$A:$A,$A373,Investors!$G:$G,$B373)-$B$2&gt;AB$4),SUMIFS(Investors!$Q:$Q,Investors!$A:$A,$A373,Investors!$G:$G,$B373),0)</f>
        <v>0</v>
      </c>
    </row>
    <row r="374" spans="1:29">
      <c r="A374" t="s">
        <v>652</v>
      </c>
      <c r="B374" t="s">
        <v>81</v>
      </c>
      <c r="C374" s="4">
        <f t="shared" si="6"/>
        <v>0</v>
      </c>
      <c r="E374" s="4">
        <f>IF(AND(SUMIFS(Investors!$P:$P,Investors!$A:$A,$A374,Investors!$G:$G,$B374)-$B$2&lt;=E$4,SUMIFS(Investors!$P:$P,Investors!$A:$A,$A374,Investors!$G:$G,$B374)-$B$2&gt;D$4),SUMIFS(Investors!$Q:$Q,Investors!$A:$A,$A374,Investors!$G:$G,$B374),0)</f>
        <v>0</v>
      </c>
      <c r="F374" s="4">
        <f>IF(AND(SUMIFS(Investors!$P:$P,Investors!$A:$A,$A374,Investors!$G:$G,$B374)-$B$2&lt;=F$4,SUMIFS(Investors!$P:$P,Investors!$A:$A,$A374,Investors!$G:$G,$B374)-$B$2&gt;E$4),SUMIFS(Investors!$Q:$Q,Investors!$A:$A,$A374,Investors!$G:$G,$B374),0)</f>
        <v>0</v>
      </c>
      <c r="G374" s="4">
        <f>IF(AND(SUMIFS(Investors!$P:$P,Investors!$A:$A,$A374,Investors!$G:$G,$B374)-$B$2&lt;=G$4,SUMIFS(Investors!$P:$P,Investors!$A:$A,$A374,Investors!$G:$G,$B374)-$B$2&gt;F$4),SUMIFS(Investors!$Q:$Q,Investors!$A:$A,$A374,Investors!$G:$G,$B374),0)</f>
        <v>0</v>
      </c>
      <c r="H374" s="4">
        <f>IF(AND(SUMIFS(Investors!$P:$P,Investors!$A:$A,$A374,Investors!$G:$G,$B374)-$B$2&lt;=H$4,SUMIFS(Investors!$P:$P,Investors!$A:$A,$A374,Investors!$G:$G,$B374)-$B$2&gt;G$4),SUMIFS(Investors!$Q:$Q,Investors!$A:$A,$A374,Investors!$G:$G,$B374),0)</f>
        <v>0</v>
      </c>
      <c r="I374" s="4">
        <f>IF(AND(SUMIFS(Investors!$P:$P,Investors!$A:$A,$A374,Investors!$G:$G,$B374)-$B$2&lt;=I$4,SUMIFS(Investors!$P:$P,Investors!$A:$A,$A374,Investors!$G:$G,$B374)-$B$2&gt;H$4),SUMIFS(Investors!$Q:$Q,Investors!$A:$A,$A374,Investors!$G:$G,$B374),0)</f>
        <v>0</v>
      </c>
      <c r="J374" s="4">
        <f>IF(AND(SUMIFS(Investors!$P:$P,Investors!$A:$A,$A374,Investors!$G:$G,$B374)-$B$2&lt;=J$4,SUMIFS(Investors!$P:$P,Investors!$A:$A,$A374,Investors!$G:$G,$B374)-$B$2&gt;I$4),SUMIFS(Investors!$Q:$Q,Investors!$A:$A,$A374,Investors!$G:$G,$B374),0)</f>
        <v>0</v>
      </c>
      <c r="K374" s="4">
        <f>IF(AND(SUMIFS(Investors!$P:$P,Investors!$A:$A,$A374,Investors!$G:$G,$B374)-$B$2&lt;=K$4,SUMIFS(Investors!$P:$P,Investors!$A:$A,$A374,Investors!$G:$G,$B374)-$B$2&gt;J$4),SUMIFS(Investors!$Q:$Q,Investors!$A:$A,$A374,Investors!$G:$G,$B374),0)</f>
        <v>0</v>
      </c>
      <c r="L374" s="4">
        <f>IF(AND(SUMIFS(Investors!$P:$P,Investors!$A:$A,$A374,Investors!$G:$G,$B374)-$B$2&lt;=L$4,SUMIFS(Investors!$P:$P,Investors!$A:$A,$A374,Investors!$G:$G,$B374)-$B$2&gt;K$4),SUMIFS(Investors!$Q:$Q,Investors!$A:$A,$A374,Investors!$G:$G,$B374),0)</f>
        <v>0</v>
      </c>
      <c r="M374" s="4">
        <f>IF(AND(SUMIFS(Investors!$P:$P,Investors!$A:$A,$A374,Investors!$G:$G,$B374)-$B$2&lt;=M$4,SUMIFS(Investors!$P:$P,Investors!$A:$A,$A374,Investors!$G:$G,$B374)-$B$2&gt;L$4),SUMIFS(Investors!$Q:$Q,Investors!$A:$A,$A374,Investors!$G:$G,$B374),0)</f>
        <v>0</v>
      </c>
      <c r="N374" s="4">
        <f>IF(AND(SUMIFS(Investors!$P:$P,Investors!$A:$A,$A374,Investors!$G:$G,$B374)-$B$2&lt;=N$4,SUMIFS(Investors!$P:$P,Investors!$A:$A,$A374,Investors!$G:$G,$B374)-$B$2&gt;M$4),SUMIFS(Investors!$Q:$Q,Investors!$A:$A,$A374,Investors!$G:$G,$B374),0)</f>
        <v>0</v>
      </c>
      <c r="O374" s="4">
        <f>IF(AND(SUMIFS(Investors!$P:$P,Investors!$A:$A,$A374,Investors!$G:$G,$B374)-$B$2&lt;=O$4,SUMIFS(Investors!$P:$P,Investors!$A:$A,$A374,Investors!$G:$G,$B374)-$B$2&gt;N$4),SUMIFS(Investors!$Q:$Q,Investors!$A:$A,$A374,Investors!$G:$G,$B374),0)</f>
        <v>0</v>
      </c>
      <c r="P374" s="4">
        <f>IF(AND(SUMIFS(Investors!$P:$P,Investors!$A:$A,$A374,Investors!$G:$G,$B374)-$B$2&lt;=P$4,SUMIFS(Investors!$P:$P,Investors!$A:$A,$A374,Investors!$G:$G,$B374)-$B$2&gt;O$4),SUMIFS(Investors!$Q:$Q,Investors!$A:$A,$A374,Investors!$G:$G,$B374),0)</f>
        <v>0</v>
      </c>
      <c r="Q374" s="4">
        <f>IF(AND(SUMIFS(Investors!$P:$P,Investors!$A:$A,$A374,Investors!$G:$G,$B374)-$B$2&lt;=Q$4,SUMIFS(Investors!$P:$P,Investors!$A:$A,$A374,Investors!$G:$G,$B374)-$B$2&gt;P$4),SUMIFS(Investors!$Q:$Q,Investors!$A:$A,$A374,Investors!$G:$G,$B374),0)</f>
        <v>0</v>
      </c>
      <c r="R374" s="4">
        <f>IF(AND(SUMIFS(Investors!$P:$P,Investors!$A:$A,$A374,Investors!$G:$G,$B374)-$B$2&lt;=R$4,SUMIFS(Investors!$P:$P,Investors!$A:$A,$A374,Investors!$G:$G,$B374)-$B$2&gt;Q$4),SUMIFS(Investors!$Q:$Q,Investors!$A:$A,$A374,Investors!$G:$G,$B374),0)</f>
        <v>0</v>
      </c>
      <c r="S374" s="4">
        <f>IF(AND(SUMIFS(Investors!$P:$P,Investors!$A:$A,$A374,Investors!$G:$G,$B374)-$B$2&lt;=S$4,SUMIFS(Investors!$P:$P,Investors!$A:$A,$A374,Investors!$G:$G,$B374)-$B$2&gt;R$4),SUMIFS(Investors!$Q:$Q,Investors!$A:$A,$A374,Investors!$G:$G,$B374),0)</f>
        <v>0</v>
      </c>
      <c r="T374" s="4">
        <f>IF(AND(SUMIFS(Investors!$P:$P,Investors!$A:$A,$A374,Investors!$G:$G,$B374)-$B$2&lt;=T$4,SUMIFS(Investors!$P:$P,Investors!$A:$A,$A374,Investors!$G:$G,$B374)-$B$2&gt;S$4),SUMIFS(Investors!$Q:$Q,Investors!$A:$A,$A374,Investors!$G:$G,$B374),0)</f>
        <v>0</v>
      </c>
      <c r="U374" s="4">
        <f>IF(AND(SUMIFS(Investors!$P:$P,Investors!$A:$A,$A374,Investors!$G:$G,$B374)-$B$2&lt;=U$4,SUMIFS(Investors!$P:$P,Investors!$A:$A,$A374,Investors!$G:$G,$B374)-$B$2&gt;T$4),SUMIFS(Investors!$Q:$Q,Investors!$A:$A,$A374,Investors!$G:$G,$B374),0)</f>
        <v>0</v>
      </c>
      <c r="V374" s="4">
        <f>IF(AND(SUMIFS(Investors!$P:$P,Investors!$A:$A,$A374,Investors!$G:$G,$B374)-$B$2&lt;=V$4,SUMIFS(Investors!$P:$P,Investors!$A:$A,$A374,Investors!$G:$G,$B374)-$B$2&gt;U$4),SUMIFS(Investors!$Q:$Q,Investors!$A:$A,$A374,Investors!$G:$G,$B374),0)</f>
        <v>0</v>
      </c>
      <c r="W374" s="4">
        <f>IF(AND(SUMIFS(Investors!$P:$P,Investors!$A:$A,$A374,Investors!$G:$G,$B374)-$B$2&lt;=W$4,SUMIFS(Investors!$P:$P,Investors!$A:$A,$A374,Investors!$G:$G,$B374)-$B$2&gt;V$4),SUMIFS(Investors!$Q:$Q,Investors!$A:$A,$A374,Investors!$G:$G,$B374),0)</f>
        <v>0</v>
      </c>
      <c r="X374" s="4">
        <f>IF(AND(SUMIFS(Investors!$P:$P,Investors!$A:$A,$A374,Investors!$G:$G,$B374)-$B$2&lt;=X$4,SUMIFS(Investors!$P:$P,Investors!$A:$A,$A374,Investors!$G:$G,$B374)-$B$2&gt;W$4),SUMIFS(Investors!$Q:$Q,Investors!$A:$A,$A374,Investors!$G:$G,$B374),0)</f>
        <v>0</v>
      </c>
      <c r="Y374" s="4">
        <f>IF(AND(SUMIFS(Investors!$P:$P,Investors!$A:$A,$A374,Investors!$G:$G,$B374)-$B$2&lt;=Y$4,SUMIFS(Investors!$P:$P,Investors!$A:$A,$A374,Investors!$G:$G,$B374)-$B$2&gt;X$4),SUMIFS(Investors!$Q:$Q,Investors!$A:$A,$A374,Investors!$G:$G,$B374),0)</f>
        <v>0</v>
      </c>
      <c r="Z374" s="4">
        <f>IF(AND(SUMIFS(Investors!$P:$P,Investors!$A:$A,$A374,Investors!$G:$G,$B374)-$B$2&lt;=Z$4,SUMIFS(Investors!$P:$P,Investors!$A:$A,$A374,Investors!$G:$G,$B374)-$B$2&gt;Y$4),SUMIFS(Investors!$Q:$Q,Investors!$A:$A,$A374,Investors!$G:$G,$B374),0)</f>
        <v>0</v>
      </c>
      <c r="AA374" s="4">
        <f>IF(AND(SUMIFS(Investors!$P:$P,Investors!$A:$A,$A374,Investors!$G:$G,$B374)-$B$2&lt;=AA$4,SUMIFS(Investors!$P:$P,Investors!$A:$A,$A374,Investors!$G:$G,$B374)-$B$2&gt;Z$4),SUMIFS(Investors!$Q:$Q,Investors!$A:$A,$A374,Investors!$G:$G,$B374),0)</f>
        <v>0</v>
      </c>
      <c r="AB374" s="4">
        <f>IF(AND(SUMIFS(Investors!$P:$P,Investors!$A:$A,$A374,Investors!$G:$G,$B374)-$B$2&lt;=AB$4,SUMIFS(Investors!$P:$P,Investors!$A:$A,$A374,Investors!$G:$G,$B374)-$B$2&gt;AA$4),SUMIFS(Investors!$Q:$Q,Investors!$A:$A,$A374,Investors!$G:$G,$B374),0)</f>
        <v>0</v>
      </c>
      <c r="AC374" s="4">
        <f>IF(AND(SUMIFS(Investors!$P:$P,Investors!$A:$A,$A374,Investors!$G:$G,$B374)-$B$2&lt;=AC$4,SUMIFS(Investors!$P:$P,Investors!$A:$A,$A374,Investors!$G:$G,$B374)-$B$2&gt;AB$4),SUMIFS(Investors!$Q:$Q,Investors!$A:$A,$A374,Investors!$G:$G,$B374),0)</f>
        <v>0</v>
      </c>
    </row>
    <row r="375" spans="1:29">
      <c r="A375" t="s">
        <v>652</v>
      </c>
      <c r="B375" t="s">
        <v>82</v>
      </c>
      <c r="C375" s="4">
        <f t="shared" si="6"/>
        <v>0</v>
      </c>
      <c r="E375" s="4">
        <f>IF(AND(SUMIFS(Investors!$P:$P,Investors!$A:$A,$A375,Investors!$G:$G,$B375)-$B$2&lt;=E$4,SUMIFS(Investors!$P:$P,Investors!$A:$A,$A375,Investors!$G:$G,$B375)-$B$2&gt;D$4),SUMIFS(Investors!$Q:$Q,Investors!$A:$A,$A375,Investors!$G:$G,$B375),0)</f>
        <v>0</v>
      </c>
      <c r="F375" s="4">
        <f>IF(AND(SUMIFS(Investors!$P:$P,Investors!$A:$A,$A375,Investors!$G:$G,$B375)-$B$2&lt;=F$4,SUMIFS(Investors!$P:$P,Investors!$A:$A,$A375,Investors!$G:$G,$B375)-$B$2&gt;E$4),SUMIFS(Investors!$Q:$Q,Investors!$A:$A,$A375,Investors!$G:$G,$B375),0)</f>
        <v>0</v>
      </c>
      <c r="G375" s="4">
        <f>IF(AND(SUMIFS(Investors!$P:$P,Investors!$A:$A,$A375,Investors!$G:$G,$B375)-$B$2&lt;=G$4,SUMIFS(Investors!$P:$P,Investors!$A:$A,$A375,Investors!$G:$G,$B375)-$B$2&gt;F$4),SUMIFS(Investors!$Q:$Q,Investors!$A:$A,$A375,Investors!$G:$G,$B375),0)</f>
        <v>0</v>
      </c>
      <c r="H375" s="4">
        <f>IF(AND(SUMIFS(Investors!$P:$P,Investors!$A:$A,$A375,Investors!$G:$G,$B375)-$B$2&lt;=H$4,SUMIFS(Investors!$P:$P,Investors!$A:$A,$A375,Investors!$G:$G,$B375)-$B$2&gt;G$4),SUMIFS(Investors!$Q:$Q,Investors!$A:$A,$A375,Investors!$G:$G,$B375),0)</f>
        <v>0</v>
      </c>
      <c r="I375" s="4">
        <f>IF(AND(SUMIFS(Investors!$P:$P,Investors!$A:$A,$A375,Investors!$G:$G,$B375)-$B$2&lt;=I$4,SUMIFS(Investors!$P:$P,Investors!$A:$A,$A375,Investors!$G:$G,$B375)-$B$2&gt;H$4),SUMIFS(Investors!$Q:$Q,Investors!$A:$A,$A375,Investors!$G:$G,$B375),0)</f>
        <v>0</v>
      </c>
      <c r="J375" s="4">
        <f>IF(AND(SUMIFS(Investors!$P:$P,Investors!$A:$A,$A375,Investors!$G:$G,$B375)-$B$2&lt;=J$4,SUMIFS(Investors!$P:$P,Investors!$A:$A,$A375,Investors!$G:$G,$B375)-$B$2&gt;I$4),SUMIFS(Investors!$Q:$Q,Investors!$A:$A,$A375,Investors!$G:$G,$B375),0)</f>
        <v>0</v>
      </c>
      <c r="K375" s="4">
        <f>IF(AND(SUMIFS(Investors!$P:$P,Investors!$A:$A,$A375,Investors!$G:$G,$B375)-$B$2&lt;=K$4,SUMIFS(Investors!$P:$P,Investors!$A:$A,$A375,Investors!$G:$G,$B375)-$B$2&gt;J$4),SUMIFS(Investors!$Q:$Q,Investors!$A:$A,$A375,Investors!$G:$G,$B375),0)</f>
        <v>0</v>
      </c>
      <c r="L375" s="4">
        <f>IF(AND(SUMIFS(Investors!$P:$P,Investors!$A:$A,$A375,Investors!$G:$G,$B375)-$B$2&lt;=L$4,SUMIFS(Investors!$P:$P,Investors!$A:$A,$A375,Investors!$G:$G,$B375)-$B$2&gt;K$4),SUMIFS(Investors!$Q:$Q,Investors!$A:$A,$A375,Investors!$G:$G,$B375),0)</f>
        <v>0</v>
      </c>
      <c r="M375" s="4">
        <f>IF(AND(SUMIFS(Investors!$P:$P,Investors!$A:$A,$A375,Investors!$G:$G,$B375)-$B$2&lt;=M$4,SUMIFS(Investors!$P:$P,Investors!$A:$A,$A375,Investors!$G:$G,$B375)-$B$2&gt;L$4),SUMIFS(Investors!$Q:$Q,Investors!$A:$A,$A375,Investors!$G:$G,$B375),0)</f>
        <v>0</v>
      </c>
      <c r="N375" s="4">
        <f>IF(AND(SUMIFS(Investors!$P:$P,Investors!$A:$A,$A375,Investors!$G:$G,$B375)-$B$2&lt;=N$4,SUMIFS(Investors!$P:$P,Investors!$A:$A,$A375,Investors!$G:$G,$B375)-$B$2&gt;M$4),SUMIFS(Investors!$Q:$Q,Investors!$A:$A,$A375,Investors!$G:$G,$B375),0)</f>
        <v>0</v>
      </c>
      <c r="O375" s="4">
        <f>IF(AND(SUMIFS(Investors!$P:$P,Investors!$A:$A,$A375,Investors!$G:$G,$B375)-$B$2&lt;=O$4,SUMIFS(Investors!$P:$P,Investors!$A:$A,$A375,Investors!$G:$G,$B375)-$B$2&gt;N$4),SUMIFS(Investors!$Q:$Q,Investors!$A:$A,$A375,Investors!$G:$G,$B375),0)</f>
        <v>0</v>
      </c>
      <c r="P375" s="4">
        <f>IF(AND(SUMIFS(Investors!$P:$P,Investors!$A:$A,$A375,Investors!$G:$G,$B375)-$B$2&lt;=P$4,SUMIFS(Investors!$P:$P,Investors!$A:$A,$A375,Investors!$G:$G,$B375)-$B$2&gt;O$4),SUMIFS(Investors!$Q:$Q,Investors!$A:$A,$A375,Investors!$G:$G,$B375),0)</f>
        <v>0</v>
      </c>
      <c r="Q375" s="4">
        <f>IF(AND(SUMIFS(Investors!$P:$P,Investors!$A:$A,$A375,Investors!$G:$G,$B375)-$B$2&lt;=Q$4,SUMIFS(Investors!$P:$P,Investors!$A:$A,$A375,Investors!$G:$G,$B375)-$B$2&gt;P$4),SUMIFS(Investors!$Q:$Q,Investors!$A:$A,$A375,Investors!$G:$G,$B375),0)</f>
        <v>0</v>
      </c>
      <c r="R375" s="4">
        <f>IF(AND(SUMIFS(Investors!$P:$P,Investors!$A:$A,$A375,Investors!$G:$G,$B375)-$B$2&lt;=R$4,SUMIFS(Investors!$P:$P,Investors!$A:$A,$A375,Investors!$G:$G,$B375)-$B$2&gt;Q$4),SUMIFS(Investors!$Q:$Q,Investors!$A:$A,$A375,Investors!$G:$G,$B375),0)</f>
        <v>0</v>
      </c>
      <c r="S375" s="4">
        <f>IF(AND(SUMIFS(Investors!$P:$P,Investors!$A:$A,$A375,Investors!$G:$G,$B375)-$B$2&lt;=S$4,SUMIFS(Investors!$P:$P,Investors!$A:$A,$A375,Investors!$G:$G,$B375)-$B$2&gt;R$4),SUMIFS(Investors!$Q:$Q,Investors!$A:$A,$A375,Investors!$G:$G,$B375),0)</f>
        <v>0</v>
      </c>
      <c r="T375" s="4">
        <f>IF(AND(SUMIFS(Investors!$P:$P,Investors!$A:$A,$A375,Investors!$G:$G,$B375)-$B$2&lt;=T$4,SUMIFS(Investors!$P:$P,Investors!$A:$A,$A375,Investors!$G:$G,$B375)-$B$2&gt;S$4),SUMIFS(Investors!$Q:$Q,Investors!$A:$A,$A375,Investors!$G:$G,$B375),0)</f>
        <v>0</v>
      </c>
      <c r="U375" s="4">
        <f>IF(AND(SUMIFS(Investors!$P:$P,Investors!$A:$A,$A375,Investors!$G:$G,$B375)-$B$2&lt;=U$4,SUMIFS(Investors!$P:$P,Investors!$A:$A,$A375,Investors!$G:$G,$B375)-$B$2&gt;T$4),SUMIFS(Investors!$Q:$Q,Investors!$A:$A,$A375,Investors!$G:$G,$B375),0)</f>
        <v>0</v>
      </c>
      <c r="V375" s="4">
        <f>IF(AND(SUMIFS(Investors!$P:$P,Investors!$A:$A,$A375,Investors!$G:$G,$B375)-$B$2&lt;=V$4,SUMIFS(Investors!$P:$P,Investors!$A:$A,$A375,Investors!$G:$G,$B375)-$B$2&gt;U$4),SUMIFS(Investors!$Q:$Q,Investors!$A:$A,$A375,Investors!$G:$G,$B375),0)</f>
        <v>0</v>
      </c>
      <c r="W375" s="4">
        <f>IF(AND(SUMIFS(Investors!$P:$P,Investors!$A:$A,$A375,Investors!$G:$G,$B375)-$B$2&lt;=W$4,SUMIFS(Investors!$P:$P,Investors!$A:$A,$A375,Investors!$G:$G,$B375)-$B$2&gt;V$4),SUMIFS(Investors!$Q:$Q,Investors!$A:$A,$A375,Investors!$G:$G,$B375),0)</f>
        <v>0</v>
      </c>
      <c r="X375" s="4">
        <f>IF(AND(SUMIFS(Investors!$P:$P,Investors!$A:$A,$A375,Investors!$G:$G,$B375)-$B$2&lt;=X$4,SUMIFS(Investors!$P:$P,Investors!$A:$A,$A375,Investors!$G:$G,$B375)-$B$2&gt;W$4),SUMIFS(Investors!$Q:$Q,Investors!$A:$A,$A375,Investors!$G:$G,$B375),0)</f>
        <v>0</v>
      </c>
      <c r="Y375" s="4">
        <f>IF(AND(SUMIFS(Investors!$P:$P,Investors!$A:$A,$A375,Investors!$G:$G,$B375)-$B$2&lt;=Y$4,SUMIFS(Investors!$P:$P,Investors!$A:$A,$A375,Investors!$G:$G,$B375)-$B$2&gt;X$4),SUMIFS(Investors!$Q:$Q,Investors!$A:$A,$A375,Investors!$G:$G,$B375),0)</f>
        <v>0</v>
      </c>
      <c r="Z375" s="4">
        <f>IF(AND(SUMIFS(Investors!$P:$P,Investors!$A:$A,$A375,Investors!$G:$G,$B375)-$B$2&lt;=Z$4,SUMIFS(Investors!$P:$P,Investors!$A:$A,$A375,Investors!$G:$G,$B375)-$B$2&gt;Y$4),SUMIFS(Investors!$Q:$Q,Investors!$A:$A,$A375,Investors!$G:$G,$B375),0)</f>
        <v>0</v>
      </c>
      <c r="AA375" s="4">
        <f>IF(AND(SUMIFS(Investors!$P:$P,Investors!$A:$A,$A375,Investors!$G:$G,$B375)-$B$2&lt;=AA$4,SUMIFS(Investors!$P:$P,Investors!$A:$A,$A375,Investors!$G:$G,$B375)-$B$2&gt;Z$4),SUMIFS(Investors!$Q:$Q,Investors!$A:$A,$A375,Investors!$G:$G,$B375),0)</f>
        <v>0</v>
      </c>
      <c r="AB375" s="4">
        <f>IF(AND(SUMIFS(Investors!$P:$P,Investors!$A:$A,$A375,Investors!$G:$G,$B375)-$B$2&lt;=AB$4,SUMIFS(Investors!$P:$P,Investors!$A:$A,$A375,Investors!$G:$G,$B375)-$B$2&gt;AA$4),SUMIFS(Investors!$Q:$Q,Investors!$A:$A,$A375,Investors!$G:$G,$B375),0)</f>
        <v>0</v>
      </c>
      <c r="AC375" s="4">
        <f>IF(AND(SUMIFS(Investors!$P:$P,Investors!$A:$A,$A375,Investors!$G:$G,$B375)-$B$2&lt;=AC$4,SUMIFS(Investors!$P:$P,Investors!$A:$A,$A375,Investors!$G:$G,$B375)-$B$2&gt;AB$4),SUMIFS(Investors!$Q:$Q,Investors!$A:$A,$A375,Investors!$G:$G,$B375),0)</f>
        <v>0</v>
      </c>
    </row>
    <row r="376" spans="1:29">
      <c r="A376" t="s">
        <v>652</v>
      </c>
      <c r="B376" t="s">
        <v>146</v>
      </c>
      <c r="C376" s="4">
        <f t="shared" si="6"/>
        <v>1338465.7534246575</v>
      </c>
      <c r="E376" s="4">
        <f>IF(AND(SUMIFS(Investors!$P:$P,Investors!$A:$A,$A376,Investors!$G:$G,$B376)-$B$2&lt;=E$4,SUMIFS(Investors!$P:$P,Investors!$A:$A,$A376,Investors!$G:$G,$B376)-$B$2&gt;D$4),SUMIFS(Investors!$Q:$Q,Investors!$A:$A,$A376,Investors!$G:$G,$B376),0)</f>
        <v>0</v>
      </c>
      <c r="F376" s="4">
        <f>IF(AND(SUMIFS(Investors!$P:$P,Investors!$A:$A,$A376,Investors!$G:$G,$B376)-$B$2&lt;=F$4,SUMIFS(Investors!$P:$P,Investors!$A:$A,$A376,Investors!$G:$G,$B376)-$B$2&gt;E$4),SUMIFS(Investors!$Q:$Q,Investors!$A:$A,$A376,Investors!$G:$G,$B376),0)</f>
        <v>0</v>
      </c>
      <c r="G376" s="4">
        <f>IF(AND(SUMIFS(Investors!$P:$P,Investors!$A:$A,$A376,Investors!$G:$G,$B376)-$B$2&lt;=G$4,SUMIFS(Investors!$P:$P,Investors!$A:$A,$A376,Investors!$G:$G,$B376)-$B$2&gt;F$4),SUMIFS(Investors!$Q:$Q,Investors!$A:$A,$A376,Investors!$G:$G,$B376),0)</f>
        <v>0</v>
      </c>
      <c r="H376" s="4">
        <f>IF(AND(SUMIFS(Investors!$P:$P,Investors!$A:$A,$A376,Investors!$G:$G,$B376)-$B$2&lt;=H$4,SUMIFS(Investors!$P:$P,Investors!$A:$A,$A376,Investors!$G:$G,$B376)-$B$2&gt;G$4),SUMIFS(Investors!$Q:$Q,Investors!$A:$A,$A376,Investors!$G:$G,$B376),0)</f>
        <v>0</v>
      </c>
      <c r="I376" s="4">
        <f>IF(AND(SUMIFS(Investors!$P:$P,Investors!$A:$A,$A376,Investors!$G:$G,$B376)-$B$2&lt;=I$4,SUMIFS(Investors!$P:$P,Investors!$A:$A,$A376,Investors!$G:$G,$B376)-$B$2&gt;H$4),SUMIFS(Investors!$Q:$Q,Investors!$A:$A,$A376,Investors!$G:$G,$B376),0)</f>
        <v>0</v>
      </c>
      <c r="J376" s="4">
        <f>IF(AND(SUMIFS(Investors!$P:$P,Investors!$A:$A,$A376,Investors!$G:$G,$B376)-$B$2&lt;=J$4,SUMIFS(Investors!$P:$P,Investors!$A:$A,$A376,Investors!$G:$G,$B376)-$B$2&gt;I$4),SUMIFS(Investors!$Q:$Q,Investors!$A:$A,$A376,Investors!$G:$G,$B376),0)</f>
        <v>0</v>
      </c>
      <c r="K376" s="4">
        <f>IF(AND(SUMIFS(Investors!$P:$P,Investors!$A:$A,$A376,Investors!$G:$G,$B376)-$B$2&lt;=K$4,SUMIFS(Investors!$P:$P,Investors!$A:$A,$A376,Investors!$G:$G,$B376)-$B$2&gt;J$4),SUMIFS(Investors!$Q:$Q,Investors!$A:$A,$A376,Investors!$G:$G,$B376),0)</f>
        <v>0</v>
      </c>
      <c r="L376" s="4">
        <f>IF(AND(SUMIFS(Investors!$P:$P,Investors!$A:$A,$A376,Investors!$G:$G,$B376)-$B$2&lt;=L$4,SUMIFS(Investors!$P:$P,Investors!$A:$A,$A376,Investors!$G:$G,$B376)-$B$2&gt;K$4),SUMIFS(Investors!$Q:$Q,Investors!$A:$A,$A376,Investors!$G:$G,$B376),0)</f>
        <v>1338465.7534246575</v>
      </c>
      <c r="M376" s="4">
        <f>IF(AND(SUMIFS(Investors!$P:$P,Investors!$A:$A,$A376,Investors!$G:$G,$B376)-$B$2&lt;=M$4,SUMIFS(Investors!$P:$P,Investors!$A:$A,$A376,Investors!$G:$G,$B376)-$B$2&gt;L$4),SUMIFS(Investors!$Q:$Q,Investors!$A:$A,$A376,Investors!$G:$G,$B376),0)</f>
        <v>0</v>
      </c>
      <c r="N376" s="4">
        <f>IF(AND(SUMIFS(Investors!$P:$P,Investors!$A:$A,$A376,Investors!$G:$G,$B376)-$B$2&lt;=N$4,SUMIFS(Investors!$P:$P,Investors!$A:$A,$A376,Investors!$G:$G,$B376)-$B$2&gt;M$4),SUMIFS(Investors!$Q:$Q,Investors!$A:$A,$A376,Investors!$G:$G,$B376),0)</f>
        <v>0</v>
      </c>
      <c r="O376" s="4">
        <f>IF(AND(SUMIFS(Investors!$P:$P,Investors!$A:$A,$A376,Investors!$G:$G,$B376)-$B$2&lt;=O$4,SUMIFS(Investors!$P:$P,Investors!$A:$A,$A376,Investors!$G:$G,$B376)-$B$2&gt;N$4),SUMIFS(Investors!$Q:$Q,Investors!$A:$A,$A376,Investors!$G:$G,$B376),0)</f>
        <v>0</v>
      </c>
      <c r="P376" s="4">
        <f>IF(AND(SUMIFS(Investors!$P:$P,Investors!$A:$A,$A376,Investors!$G:$G,$B376)-$B$2&lt;=P$4,SUMIFS(Investors!$P:$P,Investors!$A:$A,$A376,Investors!$G:$G,$B376)-$B$2&gt;O$4),SUMIFS(Investors!$Q:$Q,Investors!$A:$A,$A376,Investors!$G:$G,$B376),0)</f>
        <v>0</v>
      </c>
      <c r="Q376" s="4">
        <f>IF(AND(SUMIFS(Investors!$P:$P,Investors!$A:$A,$A376,Investors!$G:$G,$B376)-$B$2&lt;=Q$4,SUMIFS(Investors!$P:$P,Investors!$A:$A,$A376,Investors!$G:$G,$B376)-$B$2&gt;P$4),SUMIFS(Investors!$Q:$Q,Investors!$A:$A,$A376,Investors!$G:$G,$B376),0)</f>
        <v>0</v>
      </c>
      <c r="R376" s="4">
        <f>IF(AND(SUMIFS(Investors!$P:$P,Investors!$A:$A,$A376,Investors!$G:$G,$B376)-$B$2&lt;=R$4,SUMIFS(Investors!$P:$P,Investors!$A:$A,$A376,Investors!$G:$G,$B376)-$B$2&gt;Q$4),SUMIFS(Investors!$Q:$Q,Investors!$A:$A,$A376,Investors!$G:$G,$B376),0)</f>
        <v>0</v>
      </c>
      <c r="S376" s="4">
        <f>IF(AND(SUMIFS(Investors!$P:$P,Investors!$A:$A,$A376,Investors!$G:$G,$B376)-$B$2&lt;=S$4,SUMIFS(Investors!$P:$P,Investors!$A:$A,$A376,Investors!$G:$G,$B376)-$B$2&gt;R$4),SUMIFS(Investors!$Q:$Q,Investors!$A:$A,$A376,Investors!$G:$G,$B376),0)</f>
        <v>0</v>
      </c>
      <c r="T376" s="4">
        <f>IF(AND(SUMIFS(Investors!$P:$P,Investors!$A:$A,$A376,Investors!$G:$G,$B376)-$B$2&lt;=T$4,SUMIFS(Investors!$P:$P,Investors!$A:$A,$A376,Investors!$G:$G,$B376)-$B$2&gt;S$4),SUMIFS(Investors!$Q:$Q,Investors!$A:$A,$A376,Investors!$G:$G,$B376),0)</f>
        <v>0</v>
      </c>
      <c r="U376" s="4">
        <f>IF(AND(SUMIFS(Investors!$P:$P,Investors!$A:$A,$A376,Investors!$G:$G,$B376)-$B$2&lt;=U$4,SUMIFS(Investors!$P:$P,Investors!$A:$A,$A376,Investors!$G:$G,$B376)-$B$2&gt;T$4),SUMIFS(Investors!$Q:$Q,Investors!$A:$A,$A376,Investors!$G:$G,$B376),0)</f>
        <v>0</v>
      </c>
      <c r="V376" s="4">
        <f>IF(AND(SUMIFS(Investors!$P:$P,Investors!$A:$A,$A376,Investors!$G:$G,$B376)-$B$2&lt;=V$4,SUMIFS(Investors!$P:$P,Investors!$A:$A,$A376,Investors!$G:$G,$B376)-$B$2&gt;U$4),SUMIFS(Investors!$Q:$Q,Investors!$A:$A,$A376,Investors!$G:$G,$B376),0)</f>
        <v>0</v>
      </c>
      <c r="W376" s="4">
        <f>IF(AND(SUMIFS(Investors!$P:$P,Investors!$A:$A,$A376,Investors!$G:$G,$B376)-$B$2&lt;=W$4,SUMIFS(Investors!$P:$P,Investors!$A:$A,$A376,Investors!$G:$G,$B376)-$B$2&gt;V$4),SUMIFS(Investors!$Q:$Q,Investors!$A:$A,$A376,Investors!$G:$G,$B376),0)</f>
        <v>0</v>
      </c>
      <c r="X376" s="4">
        <f>IF(AND(SUMIFS(Investors!$P:$P,Investors!$A:$A,$A376,Investors!$G:$G,$B376)-$B$2&lt;=X$4,SUMIFS(Investors!$P:$P,Investors!$A:$A,$A376,Investors!$G:$G,$B376)-$B$2&gt;W$4),SUMIFS(Investors!$Q:$Q,Investors!$A:$A,$A376,Investors!$G:$G,$B376),0)</f>
        <v>0</v>
      </c>
      <c r="Y376" s="4">
        <f>IF(AND(SUMIFS(Investors!$P:$P,Investors!$A:$A,$A376,Investors!$G:$G,$B376)-$B$2&lt;=Y$4,SUMIFS(Investors!$P:$P,Investors!$A:$A,$A376,Investors!$G:$G,$B376)-$B$2&gt;X$4),SUMIFS(Investors!$Q:$Q,Investors!$A:$A,$A376,Investors!$G:$G,$B376),0)</f>
        <v>0</v>
      </c>
      <c r="Z376" s="4">
        <f>IF(AND(SUMIFS(Investors!$P:$P,Investors!$A:$A,$A376,Investors!$G:$G,$B376)-$B$2&lt;=Z$4,SUMIFS(Investors!$P:$P,Investors!$A:$A,$A376,Investors!$G:$G,$B376)-$B$2&gt;Y$4),SUMIFS(Investors!$Q:$Q,Investors!$A:$A,$A376,Investors!$G:$G,$B376),0)</f>
        <v>0</v>
      </c>
      <c r="AA376" s="4">
        <f>IF(AND(SUMIFS(Investors!$P:$P,Investors!$A:$A,$A376,Investors!$G:$G,$B376)-$B$2&lt;=AA$4,SUMIFS(Investors!$P:$P,Investors!$A:$A,$A376,Investors!$G:$G,$B376)-$B$2&gt;Z$4),SUMIFS(Investors!$Q:$Q,Investors!$A:$A,$A376,Investors!$G:$G,$B376),0)</f>
        <v>0</v>
      </c>
      <c r="AB376" s="4">
        <f>IF(AND(SUMIFS(Investors!$P:$P,Investors!$A:$A,$A376,Investors!$G:$G,$B376)-$B$2&lt;=AB$4,SUMIFS(Investors!$P:$P,Investors!$A:$A,$A376,Investors!$G:$G,$B376)-$B$2&gt;AA$4),SUMIFS(Investors!$Q:$Q,Investors!$A:$A,$A376,Investors!$G:$G,$B376),0)</f>
        <v>0</v>
      </c>
      <c r="AC376" s="4">
        <f>IF(AND(SUMIFS(Investors!$P:$P,Investors!$A:$A,$A376,Investors!$G:$G,$B376)-$B$2&lt;=AC$4,SUMIFS(Investors!$P:$P,Investors!$A:$A,$A376,Investors!$G:$G,$B376)-$B$2&gt;AB$4),SUMIFS(Investors!$Q:$Q,Investors!$A:$A,$A376,Investors!$G:$G,$B376),0)</f>
        <v>0</v>
      </c>
    </row>
    <row r="377" spans="1:29">
      <c r="A377" t="s">
        <v>652</v>
      </c>
      <c r="B377" t="s">
        <v>153</v>
      </c>
      <c r="C377" s="4">
        <f t="shared" si="6"/>
        <v>664547.94520547939</v>
      </c>
      <c r="E377" s="4">
        <f>IF(AND(SUMIFS(Investors!$P:$P,Investors!$A:$A,$A377,Investors!$G:$G,$B377)-$B$2&lt;=E$4,SUMIFS(Investors!$P:$P,Investors!$A:$A,$A377,Investors!$G:$G,$B377)-$B$2&gt;D$4),SUMIFS(Investors!$Q:$Q,Investors!$A:$A,$A377,Investors!$G:$G,$B377),0)</f>
        <v>0</v>
      </c>
      <c r="F377" s="4">
        <f>IF(AND(SUMIFS(Investors!$P:$P,Investors!$A:$A,$A377,Investors!$G:$G,$B377)-$B$2&lt;=F$4,SUMIFS(Investors!$P:$P,Investors!$A:$A,$A377,Investors!$G:$G,$B377)-$B$2&gt;E$4),SUMIFS(Investors!$Q:$Q,Investors!$A:$A,$A377,Investors!$G:$G,$B377),0)</f>
        <v>0</v>
      </c>
      <c r="G377" s="4">
        <f>IF(AND(SUMIFS(Investors!$P:$P,Investors!$A:$A,$A377,Investors!$G:$G,$B377)-$B$2&lt;=G$4,SUMIFS(Investors!$P:$P,Investors!$A:$A,$A377,Investors!$G:$G,$B377)-$B$2&gt;F$4),SUMIFS(Investors!$Q:$Q,Investors!$A:$A,$A377,Investors!$G:$G,$B377),0)</f>
        <v>0</v>
      </c>
      <c r="H377" s="4">
        <f>IF(AND(SUMIFS(Investors!$P:$P,Investors!$A:$A,$A377,Investors!$G:$G,$B377)-$B$2&lt;=H$4,SUMIFS(Investors!$P:$P,Investors!$A:$A,$A377,Investors!$G:$G,$B377)-$B$2&gt;G$4),SUMIFS(Investors!$Q:$Q,Investors!$A:$A,$A377,Investors!$G:$G,$B377),0)</f>
        <v>0</v>
      </c>
      <c r="I377" s="4">
        <f>IF(AND(SUMIFS(Investors!$P:$P,Investors!$A:$A,$A377,Investors!$G:$G,$B377)-$B$2&lt;=I$4,SUMIFS(Investors!$P:$P,Investors!$A:$A,$A377,Investors!$G:$G,$B377)-$B$2&gt;H$4),SUMIFS(Investors!$Q:$Q,Investors!$A:$A,$A377,Investors!$G:$G,$B377),0)</f>
        <v>0</v>
      </c>
      <c r="J377" s="4">
        <f>IF(AND(SUMIFS(Investors!$P:$P,Investors!$A:$A,$A377,Investors!$G:$G,$B377)-$B$2&lt;=J$4,SUMIFS(Investors!$P:$P,Investors!$A:$A,$A377,Investors!$G:$G,$B377)-$B$2&gt;I$4),SUMIFS(Investors!$Q:$Q,Investors!$A:$A,$A377,Investors!$G:$G,$B377),0)</f>
        <v>0</v>
      </c>
      <c r="K377" s="4">
        <f>IF(AND(SUMIFS(Investors!$P:$P,Investors!$A:$A,$A377,Investors!$G:$G,$B377)-$B$2&lt;=K$4,SUMIFS(Investors!$P:$P,Investors!$A:$A,$A377,Investors!$G:$G,$B377)-$B$2&gt;J$4),SUMIFS(Investors!$Q:$Q,Investors!$A:$A,$A377,Investors!$G:$G,$B377),0)</f>
        <v>0</v>
      </c>
      <c r="L377" s="4">
        <f>IF(AND(SUMIFS(Investors!$P:$P,Investors!$A:$A,$A377,Investors!$G:$G,$B377)-$B$2&lt;=L$4,SUMIFS(Investors!$P:$P,Investors!$A:$A,$A377,Investors!$G:$G,$B377)-$B$2&gt;K$4),SUMIFS(Investors!$Q:$Q,Investors!$A:$A,$A377,Investors!$G:$G,$B377),0)</f>
        <v>664547.94520547939</v>
      </c>
      <c r="M377" s="4">
        <f>IF(AND(SUMIFS(Investors!$P:$P,Investors!$A:$A,$A377,Investors!$G:$G,$B377)-$B$2&lt;=M$4,SUMIFS(Investors!$P:$P,Investors!$A:$A,$A377,Investors!$G:$G,$B377)-$B$2&gt;L$4),SUMIFS(Investors!$Q:$Q,Investors!$A:$A,$A377,Investors!$G:$G,$B377),0)</f>
        <v>0</v>
      </c>
      <c r="N377" s="4">
        <f>IF(AND(SUMIFS(Investors!$P:$P,Investors!$A:$A,$A377,Investors!$G:$G,$B377)-$B$2&lt;=N$4,SUMIFS(Investors!$P:$P,Investors!$A:$A,$A377,Investors!$G:$G,$B377)-$B$2&gt;M$4),SUMIFS(Investors!$Q:$Q,Investors!$A:$A,$A377,Investors!$G:$G,$B377),0)</f>
        <v>0</v>
      </c>
      <c r="O377" s="4">
        <f>IF(AND(SUMIFS(Investors!$P:$P,Investors!$A:$A,$A377,Investors!$G:$G,$B377)-$B$2&lt;=O$4,SUMIFS(Investors!$P:$P,Investors!$A:$A,$A377,Investors!$G:$G,$B377)-$B$2&gt;N$4),SUMIFS(Investors!$Q:$Q,Investors!$A:$A,$A377,Investors!$G:$G,$B377),0)</f>
        <v>0</v>
      </c>
      <c r="P377" s="4">
        <f>IF(AND(SUMIFS(Investors!$P:$P,Investors!$A:$A,$A377,Investors!$G:$G,$B377)-$B$2&lt;=P$4,SUMIFS(Investors!$P:$P,Investors!$A:$A,$A377,Investors!$G:$G,$B377)-$B$2&gt;O$4),SUMIFS(Investors!$Q:$Q,Investors!$A:$A,$A377,Investors!$G:$G,$B377),0)</f>
        <v>0</v>
      </c>
      <c r="Q377" s="4">
        <f>IF(AND(SUMIFS(Investors!$P:$P,Investors!$A:$A,$A377,Investors!$G:$G,$B377)-$B$2&lt;=Q$4,SUMIFS(Investors!$P:$P,Investors!$A:$A,$A377,Investors!$G:$G,$B377)-$B$2&gt;P$4),SUMIFS(Investors!$Q:$Q,Investors!$A:$A,$A377,Investors!$G:$G,$B377),0)</f>
        <v>0</v>
      </c>
      <c r="R377" s="4">
        <f>IF(AND(SUMIFS(Investors!$P:$P,Investors!$A:$A,$A377,Investors!$G:$G,$B377)-$B$2&lt;=R$4,SUMIFS(Investors!$P:$P,Investors!$A:$A,$A377,Investors!$G:$G,$B377)-$B$2&gt;Q$4),SUMIFS(Investors!$Q:$Q,Investors!$A:$A,$A377,Investors!$G:$G,$B377),0)</f>
        <v>0</v>
      </c>
      <c r="S377" s="4">
        <f>IF(AND(SUMIFS(Investors!$P:$P,Investors!$A:$A,$A377,Investors!$G:$G,$B377)-$B$2&lt;=S$4,SUMIFS(Investors!$P:$P,Investors!$A:$A,$A377,Investors!$G:$G,$B377)-$B$2&gt;R$4),SUMIFS(Investors!$Q:$Q,Investors!$A:$A,$A377,Investors!$G:$G,$B377),0)</f>
        <v>0</v>
      </c>
      <c r="T377" s="4">
        <f>IF(AND(SUMIFS(Investors!$P:$P,Investors!$A:$A,$A377,Investors!$G:$G,$B377)-$B$2&lt;=T$4,SUMIFS(Investors!$P:$P,Investors!$A:$A,$A377,Investors!$G:$G,$B377)-$B$2&gt;S$4),SUMIFS(Investors!$Q:$Q,Investors!$A:$A,$A377,Investors!$G:$G,$B377),0)</f>
        <v>0</v>
      </c>
      <c r="U377" s="4">
        <f>IF(AND(SUMIFS(Investors!$P:$P,Investors!$A:$A,$A377,Investors!$G:$G,$B377)-$B$2&lt;=U$4,SUMIFS(Investors!$P:$P,Investors!$A:$A,$A377,Investors!$G:$G,$B377)-$B$2&gt;T$4),SUMIFS(Investors!$Q:$Q,Investors!$A:$A,$A377,Investors!$G:$G,$B377),0)</f>
        <v>0</v>
      </c>
      <c r="V377" s="4">
        <f>IF(AND(SUMIFS(Investors!$P:$P,Investors!$A:$A,$A377,Investors!$G:$G,$B377)-$B$2&lt;=V$4,SUMIFS(Investors!$P:$P,Investors!$A:$A,$A377,Investors!$G:$G,$B377)-$B$2&gt;U$4),SUMIFS(Investors!$Q:$Q,Investors!$A:$A,$A377,Investors!$G:$G,$B377),0)</f>
        <v>0</v>
      </c>
      <c r="W377" s="4">
        <f>IF(AND(SUMIFS(Investors!$P:$P,Investors!$A:$A,$A377,Investors!$G:$G,$B377)-$B$2&lt;=W$4,SUMIFS(Investors!$P:$P,Investors!$A:$A,$A377,Investors!$G:$G,$B377)-$B$2&gt;V$4),SUMIFS(Investors!$Q:$Q,Investors!$A:$A,$A377,Investors!$G:$G,$B377),0)</f>
        <v>0</v>
      </c>
      <c r="X377" s="4">
        <f>IF(AND(SUMIFS(Investors!$P:$P,Investors!$A:$A,$A377,Investors!$G:$G,$B377)-$B$2&lt;=X$4,SUMIFS(Investors!$P:$P,Investors!$A:$A,$A377,Investors!$G:$G,$B377)-$B$2&gt;W$4),SUMIFS(Investors!$Q:$Q,Investors!$A:$A,$A377,Investors!$G:$G,$B377),0)</f>
        <v>0</v>
      </c>
      <c r="Y377" s="4">
        <f>IF(AND(SUMIFS(Investors!$P:$P,Investors!$A:$A,$A377,Investors!$G:$G,$B377)-$B$2&lt;=Y$4,SUMIFS(Investors!$P:$P,Investors!$A:$A,$A377,Investors!$G:$G,$B377)-$B$2&gt;X$4),SUMIFS(Investors!$Q:$Q,Investors!$A:$A,$A377,Investors!$G:$G,$B377),0)</f>
        <v>0</v>
      </c>
      <c r="Z377" s="4">
        <f>IF(AND(SUMIFS(Investors!$P:$P,Investors!$A:$A,$A377,Investors!$G:$G,$B377)-$B$2&lt;=Z$4,SUMIFS(Investors!$P:$P,Investors!$A:$A,$A377,Investors!$G:$G,$B377)-$B$2&gt;Y$4),SUMIFS(Investors!$Q:$Q,Investors!$A:$A,$A377,Investors!$G:$G,$B377),0)</f>
        <v>0</v>
      </c>
      <c r="AA377" s="4">
        <f>IF(AND(SUMIFS(Investors!$P:$P,Investors!$A:$A,$A377,Investors!$G:$G,$B377)-$B$2&lt;=AA$4,SUMIFS(Investors!$P:$P,Investors!$A:$A,$A377,Investors!$G:$G,$B377)-$B$2&gt;Z$4),SUMIFS(Investors!$Q:$Q,Investors!$A:$A,$A377,Investors!$G:$G,$B377),0)</f>
        <v>0</v>
      </c>
      <c r="AB377" s="4">
        <f>IF(AND(SUMIFS(Investors!$P:$P,Investors!$A:$A,$A377,Investors!$G:$G,$B377)-$B$2&lt;=AB$4,SUMIFS(Investors!$P:$P,Investors!$A:$A,$A377,Investors!$G:$G,$B377)-$B$2&gt;AA$4),SUMIFS(Investors!$Q:$Q,Investors!$A:$A,$A377,Investors!$G:$G,$B377),0)</f>
        <v>0</v>
      </c>
      <c r="AC377" s="4">
        <f>IF(AND(SUMIFS(Investors!$P:$P,Investors!$A:$A,$A377,Investors!$G:$G,$B377)-$B$2&lt;=AC$4,SUMIFS(Investors!$P:$P,Investors!$A:$A,$A377,Investors!$G:$G,$B377)-$B$2&gt;AB$4),SUMIFS(Investors!$Q:$Q,Investors!$A:$A,$A377,Investors!$G:$G,$B377),0)</f>
        <v>0</v>
      </c>
    </row>
    <row r="378" spans="1:29">
      <c r="A378" t="s">
        <v>654</v>
      </c>
      <c r="B378" t="s">
        <v>71</v>
      </c>
      <c r="C378" s="4">
        <f t="shared" si="6"/>
        <v>0</v>
      </c>
      <c r="E378" s="4">
        <f>IF(AND(SUMIFS(Investors!$P:$P,Investors!$A:$A,$A378,Investors!$G:$G,$B378)-$B$2&lt;=E$4,SUMIFS(Investors!$P:$P,Investors!$A:$A,$A378,Investors!$G:$G,$B378)-$B$2&gt;D$4),SUMIFS(Investors!$Q:$Q,Investors!$A:$A,$A378,Investors!$G:$G,$B378),0)</f>
        <v>0</v>
      </c>
      <c r="F378" s="4">
        <f>IF(AND(SUMIFS(Investors!$P:$P,Investors!$A:$A,$A378,Investors!$G:$G,$B378)-$B$2&lt;=F$4,SUMIFS(Investors!$P:$P,Investors!$A:$A,$A378,Investors!$G:$G,$B378)-$B$2&gt;E$4),SUMIFS(Investors!$Q:$Q,Investors!$A:$A,$A378,Investors!$G:$G,$B378),0)</f>
        <v>0</v>
      </c>
      <c r="G378" s="4">
        <f>IF(AND(SUMIFS(Investors!$P:$P,Investors!$A:$A,$A378,Investors!$G:$G,$B378)-$B$2&lt;=G$4,SUMIFS(Investors!$P:$P,Investors!$A:$A,$A378,Investors!$G:$G,$B378)-$B$2&gt;F$4),SUMIFS(Investors!$Q:$Q,Investors!$A:$A,$A378,Investors!$G:$G,$B378),0)</f>
        <v>0</v>
      </c>
      <c r="H378" s="4">
        <f>IF(AND(SUMIFS(Investors!$P:$P,Investors!$A:$A,$A378,Investors!$G:$G,$B378)-$B$2&lt;=H$4,SUMIFS(Investors!$P:$P,Investors!$A:$A,$A378,Investors!$G:$G,$B378)-$B$2&gt;G$4),SUMIFS(Investors!$Q:$Q,Investors!$A:$A,$A378,Investors!$G:$G,$B378),0)</f>
        <v>0</v>
      </c>
      <c r="I378" s="4">
        <f>IF(AND(SUMIFS(Investors!$P:$P,Investors!$A:$A,$A378,Investors!$G:$G,$B378)-$B$2&lt;=I$4,SUMIFS(Investors!$P:$P,Investors!$A:$A,$A378,Investors!$G:$G,$B378)-$B$2&gt;H$4),SUMIFS(Investors!$Q:$Q,Investors!$A:$A,$A378,Investors!$G:$G,$B378),0)</f>
        <v>0</v>
      </c>
      <c r="J378" s="4">
        <f>IF(AND(SUMIFS(Investors!$P:$P,Investors!$A:$A,$A378,Investors!$G:$G,$B378)-$B$2&lt;=J$4,SUMIFS(Investors!$P:$P,Investors!$A:$A,$A378,Investors!$G:$G,$B378)-$B$2&gt;I$4),SUMIFS(Investors!$Q:$Q,Investors!$A:$A,$A378,Investors!$G:$G,$B378),0)</f>
        <v>0</v>
      </c>
      <c r="K378" s="4">
        <f>IF(AND(SUMIFS(Investors!$P:$P,Investors!$A:$A,$A378,Investors!$G:$G,$B378)-$B$2&lt;=K$4,SUMIFS(Investors!$P:$P,Investors!$A:$A,$A378,Investors!$G:$G,$B378)-$B$2&gt;J$4),SUMIFS(Investors!$Q:$Q,Investors!$A:$A,$A378,Investors!$G:$G,$B378),0)</f>
        <v>0</v>
      </c>
      <c r="L378" s="4">
        <f>IF(AND(SUMIFS(Investors!$P:$P,Investors!$A:$A,$A378,Investors!$G:$G,$B378)-$B$2&lt;=L$4,SUMIFS(Investors!$P:$P,Investors!$A:$A,$A378,Investors!$G:$G,$B378)-$B$2&gt;K$4),SUMIFS(Investors!$Q:$Q,Investors!$A:$A,$A378,Investors!$G:$G,$B378),0)</f>
        <v>0</v>
      </c>
      <c r="M378" s="4">
        <f>IF(AND(SUMIFS(Investors!$P:$P,Investors!$A:$A,$A378,Investors!$G:$G,$B378)-$B$2&lt;=M$4,SUMIFS(Investors!$P:$P,Investors!$A:$A,$A378,Investors!$G:$G,$B378)-$B$2&gt;L$4),SUMIFS(Investors!$Q:$Q,Investors!$A:$A,$A378,Investors!$G:$G,$B378),0)</f>
        <v>0</v>
      </c>
      <c r="N378" s="4">
        <f>IF(AND(SUMIFS(Investors!$P:$P,Investors!$A:$A,$A378,Investors!$G:$G,$B378)-$B$2&lt;=N$4,SUMIFS(Investors!$P:$P,Investors!$A:$A,$A378,Investors!$G:$G,$B378)-$B$2&gt;M$4),SUMIFS(Investors!$Q:$Q,Investors!$A:$A,$A378,Investors!$G:$G,$B378),0)</f>
        <v>0</v>
      </c>
      <c r="O378" s="4">
        <f>IF(AND(SUMIFS(Investors!$P:$P,Investors!$A:$A,$A378,Investors!$G:$G,$B378)-$B$2&lt;=O$4,SUMIFS(Investors!$P:$P,Investors!$A:$A,$A378,Investors!$G:$G,$B378)-$B$2&gt;N$4),SUMIFS(Investors!$Q:$Q,Investors!$A:$A,$A378,Investors!$G:$G,$B378),0)</f>
        <v>0</v>
      </c>
      <c r="P378" s="4">
        <f>IF(AND(SUMIFS(Investors!$P:$P,Investors!$A:$A,$A378,Investors!$G:$G,$B378)-$B$2&lt;=P$4,SUMIFS(Investors!$P:$P,Investors!$A:$A,$A378,Investors!$G:$G,$B378)-$B$2&gt;O$4),SUMIFS(Investors!$Q:$Q,Investors!$A:$A,$A378,Investors!$G:$G,$B378),0)</f>
        <v>0</v>
      </c>
      <c r="Q378" s="4">
        <f>IF(AND(SUMIFS(Investors!$P:$P,Investors!$A:$A,$A378,Investors!$G:$G,$B378)-$B$2&lt;=Q$4,SUMIFS(Investors!$P:$P,Investors!$A:$A,$A378,Investors!$G:$G,$B378)-$B$2&gt;P$4),SUMIFS(Investors!$Q:$Q,Investors!$A:$A,$A378,Investors!$G:$G,$B378),0)</f>
        <v>0</v>
      </c>
      <c r="R378" s="4">
        <f>IF(AND(SUMIFS(Investors!$P:$P,Investors!$A:$A,$A378,Investors!$G:$G,$B378)-$B$2&lt;=R$4,SUMIFS(Investors!$P:$P,Investors!$A:$A,$A378,Investors!$G:$G,$B378)-$B$2&gt;Q$4),SUMIFS(Investors!$Q:$Q,Investors!$A:$A,$A378,Investors!$G:$G,$B378),0)</f>
        <v>0</v>
      </c>
      <c r="S378" s="4">
        <f>IF(AND(SUMIFS(Investors!$P:$P,Investors!$A:$A,$A378,Investors!$G:$G,$B378)-$B$2&lt;=S$4,SUMIFS(Investors!$P:$P,Investors!$A:$A,$A378,Investors!$G:$G,$B378)-$B$2&gt;R$4),SUMIFS(Investors!$Q:$Q,Investors!$A:$A,$A378,Investors!$G:$G,$B378),0)</f>
        <v>0</v>
      </c>
      <c r="T378" s="4">
        <f>IF(AND(SUMIFS(Investors!$P:$P,Investors!$A:$A,$A378,Investors!$G:$G,$B378)-$B$2&lt;=T$4,SUMIFS(Investors!$P:$P,Investors!$A:$A,$A378,Investors!$G:$G,$B378)-$B$2&gt;S$4),SUMIFS(Investors!$Q:$Q,Investors!$A:$A,$A378,Investors!$G:$G,$B378),0)</f>
        <v>0</v>
      </c>
      <c r="U378" s="4">
        <f>IF(AND(SUMIFS(Investors!$P:$P,Investors!$A:$A,$A378,Investors!$G:$G,$B378)-$B$2&lt;=U$4,SUMIFS(Investors!$P:$P,Investors!$A:$A,$A378,Investors!$G:$G,$B378)-$B$2&gt;T$4),SUMIFS(Investors!$Q:$Q,Investors!$A:$A,$A378,Investors!$G:$G,$B378),0)</f>
        <v>0</v>
      </c>
      <c r="V378" s="4">
        <f>IF(AND(SUMIFS(Investors!$P:$P,Investors!$A:$A,$A378,Investors!$G:$G,$B378)-$B$2&lt;=V$4,SUMIFS(Investors!$P:$P,Investors!$A:$A,$A378,Investors!$G:$G,$B378)-$B$2&gt;U$4),SUMIFS(Investors!$Q:$Q,Investors!$A:$A,$A378,Investors!$G:$G,$B378),0)</f>
        <v>0</v>
      </c>
      <c r="W378" s="4">
        <f>IF(AND(SUMIFS(Investors!$P:$P,Investors!$A:$A,$A378,Investors!$G:$G,$B378)-$B$2&lt;=W$4,SUMIFS(Investors!$P:$P,Investors!$A:$A,$A378,Investors!$G:$G,$B378)-$B$2&gt;V$4),SUMIFS(Investors!$Q:$Q,Investors!$A:$A,$A378,Investors!$G:$G,$B378),0)</f>
        <v>0</v>
      </c>
      <c r="X378" s="4">
        <f>IF(AND(SUMIFS(Investors!$P:$P,Investors!$A:$A,$A378,Investors!$G:$G,$B378)-$B$2&lt;=X$4,SUMIFS(Investors!$P:$P,Investors!$A:$A,$A378,Investors!$G:$G,$B378)-$B$2&gt;W$4),SUMIFS(Investors!$Q:$Q,Investors!$A:$A,$A378,Investors!$G:$G,$B378),0)</f>
        <v>0</v>
      </c>
      <c r="Y378" s="4">
        <f>IF(AND(SUMIFS(Investors!$P:$P,Investors!$A:$A,$A378,Investors!$G:$G,$B378)-$B$2&lt;=Y$4,SUMIFS(Investors!$P:$P,Investors!$A:$A,$A378,Investors!$G:$G,$B378)-$B$2&gt;X$4),SUMIFS(Investors!$Q:$Q,Investors!$A:$A,$A378,Investors!$G:$G,$B378),0)</f>
        <v>0</v>
      </c>
      <c r="Z378" s="4">
        <f>IF(AND(SUMIFS(Investors!$P:$P,Investors!$A:$A,$A378,Investors!$G:$G,$B378)-$B$2&lt;=Z$4,SUMIFS(Investors!$P:$P,Investors!$A:$A,$A378,Investors!$G:$G,$B378)-$B$2&gt;Y$4),SUMIFS(Investors!$Q:$Q,Investors!$A:$A,$A378,Investors!$G:$G,$B378),0)</f>
        <v>0</v>
      </c>
      <c r="AA378" s="4">
        <f>IF(AND(SUMIFS(Investors!$P:$P,Investors!$A:$A,$A378,Investors!$G:$G,$B378)-$B$2&lt;=AA$4,SUMIFS(Investors!$P:$P,Investors!$A:$A,$A378,Investors!$G:$G,$B378)-$B$2&gt;Z$4),SUMIFS(Investors!$Q:$Q,Investors!$A:$A,$A378,Investors!$G:$G,$B378),0)</f>
        <v>0</v>
      </c>
      <c r="AB378" s="4">
        <f>IF(AND(SUMIFS(Investors!$P:$P,Investors!$A:$A,$A378,Investors!$G:$G,$B378)-$B$2&lt;=AB$4,SUMIFS(Investors!$P:$P,Investors!$A:$A,$A378,Investors!$G:$G,$B378)-$B$2&gt;AA$4),SUMIFS(Investors!$Q:$Q,Investors!$A:$A,$A378,Investors!$G:$G,$B378),0)</f>
        <v>0</v>
      </c>
      <c r="AC378" s="4">
        <f>IF(AND(SUMIFS(Investors!$P:$P,Investors!$A:$A,$A378,Investors!$G:$G,$B378)-$B$2&lt;=AC$4,SUMIFS(Investors!$P:$P,Investors!$A:$A,$A378,Investors!$G:$G,$B378)-$B$2&gt;AB$4),SUMIFS(Investors!$Q:$Q,Investors!$A:$A,$A378,Investors!$G:$G,$B378),0)</f>
        <v>0</v>
      </c>
    </row>
    <row r="379" spans="1:29">
      <c r="A379" t="s">
        <v>654</v>
      </c>
      <c r="B379" t="s">
        <v>177</v>
      </c>
      <c r="C379" s="4">
        <f t="shared" si="6"/>
        <v>0</v>
      </c>
      <c r="E379" s="4">
        <f>IF(AND(SUMIFS(Investors!$P:$P,Investors!$A:$A,$A379,Investors!$G:$G,$B379)-$B$2&lt;=E$4,SUMIFS(Investors!$P:$P,Investors!$A:$A,$A379,Investors!$G:$G,$B379)-$B$2&gt;D$4),SUMIFS(Investors!$Q:$Q,Investors!$A:$A,$A379,Investors!$G:$G,$B379),0)</f>
        <v>0</v>
      </c>
      <c r="F379" s="4">
        <f>IF(AND(SUMIFS(Investors!$P:$P,Investors!$A:$A,$A379,Investors!$G:$G,$B379)-$B$2&lt;=F$4,SUMIFS(Investors!$P:$P,Investors!$A:$A,$A379,Investors!$G:$G,$B379)-$B$2&gt;E$4),SUMIFS(Investors!$Q:$Q,Investors!$A:$A,$A379,Investors!$G:$G,$B379),0)</f>
        <v>0</v>
      </c>
      <c r="G379" s="4">
        <f>IF(AND(SUMIFS(Investors!$P:$P,Investors!$A:$A,$A379,Investors!$G:$G,$B379)-$B$2&lt;=G$4,SUMIFS(Investors!$P:$P,Investors!$A:$A,$A379,Investors!$G:$G,$B379)-$B$2&gt;F$4),SUMIFS(Investors!$Q:$Q,Investors!$A:$A,$A379,Investors!$G:$G,$B379),0)</f>
        <v>0</v>
      </c>
      <c r="H379" s="4">
        <f>IF(AND(SUMIFS(Investors!$P:$P,Investors!$A:$A,$A379,Investors!$G:$G,$B379)-$B$2&lt;=H$4,SUMIFS(Investors!$P:$P,Investors!$A:$A,$A379,Investors!$G:$G,$B379)-$B$2&gt;G$4),SUMIFS(Investors!$Q:$Q,Investors!$A:$A,$A379,Investors!$G:$G,$B379),0)</f>
        <v>0</v>
      </c>
      <c r="I379" s="4">
        <f>IF(AND(SUMIFS(Investors!$P:$P,Investors!$A:$A,$A379,Investors!$G:$G,$B379)-$B$2&lt;=I$4,SUMIFS(Investors!$P:$P,Investors!$A:$A,$A379,Investors!$G:$G,$B379)-$B$2&gt;H$4),SUMIFS(Investors!$Q:$Q,Investors!$A:$A,$A379,Investors!$G:$G,$B379),0)</f>
        <v>0</v>
      </c>
      <c r="J379" s="4">
        <f>IF(AND(SUMIFS(Investors!$P:$P,Investors!$A:$A,$A379,Investors!$G:$G,$B379)-$B$2&lt;=J$4,SUMIFS(Investors!$P:$P,Investors!$A:$A,$A379,Investors!$G:$G,$B379)-$B$2&gt;I$4),SUMIFS(Investors!$Q:$Q,Investors!$A:$A,$A379,Investors!$G:$G,$B379),0)</f>
        <v>0</v>
      </c>
      <c r="K379" s="4">
        <f>IF(AND(SUMIFS(Investors!$P:$P,Investors!$A:$A,$A379,Investors!$G:$G,$B379)-$B$2&lt;=K$4,SUMIFS(Investors!$P:$P,Investors!$A:$A,$A379,Investors!$G:$G,$B379)-$B$2&gt;J$4),SUMIFS(Investors!$Q:$Q,Investors!$A:$A,$A379,Investors!$G:$G,$B379),0)</f>
        <v>0</v>
      </c>
      <c r="L379" s="4">
        <f>IF(AND(SUMIFS(Investors!$P:$P,Investors!$A:$A,$A379,Investors!$G:$G,$B379)-$B$2&lt;=L$4,SUMIFS(Investors!$P:$P,Investors!$A:$A,$A379,Investors!$G:$G,$B379)-$B$2&gt;K$4),SUMIFS(Investors!$Q:$Q,Investors!$A:$A,$A379,Investors!$G:$G,$B379),0)</f>
        <v>0</v>
      </c>
      <c r="M379" s="4">
        <f>IF(AND(SUMIFS(Investors!$P:$P,Investors!$A:$A,$A379,Investors!$G:$G,$B379)-$B$2&lt;=M$4,SUMIFS(Investors!$P:$P,Investors!$A:$A,$A379,Investors!$G:$G,$B379)-$B$2&gt;L$4),SUMIFS(Investors!$Q:$Q,Investors!$A:$A,$A379,Investors!$G:$G,$B379),0)</f>
        <v>0</v>
      </c>
      <c r="N379" s="4">
        <f>IF(AND(SUMIFS(Investors!$P:$P,Investors!$A:$A,$A379,Investors!$G:$G,$B379)-$B$2&lt;=N$4,SUMIFS(Investors!$P:$P,Investors!$A:$A,$A379,Investors!$G:$G,$B379)-$B$2&gt;M$4),SUMIFS(Investors!$Q:$Q,Investors!$A:$A,$A379,Investors!$G:$G,$B379),0)</f>
        <v>0</v>
      </c>
      <c r="O379" s="4">
        <f>IF(AND(SUMIFS(Investors!$P:$P,Investors!$A:$A,$A379,Investors!$G:$G,$B379)-$B$2&lt;=O$4,SUMIFS(Investors!$P:$P,Investors!$A:$A,$A379,Investors!$G:$G,$B379)-$B$2&gt;N$4),SUMIFS(Investors!$Q:$Q,Investors!$A:$A,$A379,Investors!$G:$G,$B379),0)</f>
        <v>0</v>
      </c>
      <c r="P379" s="4">
        <f>IF(AND(SUMIFS(Investors!$P:$P,Investors!$A:$A,$A379,Investors!$G:$G,$B379)-$B$2&lt;=P$4,SUMIFS(Investors!$P:$P,Investors!$A:$A,$A379,Investors!$G:$G,$B379)-$B$2&gt;O$4),SUMIFS(Investors!$Q:$Q,Investors!$A:$A,$A379,Investors!$G:$G,$B379),0)</f>
        <v>0</v>
      </c>
      <c r="Q379" s="4">
        <f>IF(AND(SUMIFS(Investors!$P:$P,Investors!$A:$A,$A379,Investors!$G:$G,$B379)-$B$2&lt;=Q$4,SUMIFS(Investors!$P:$P,Investors!$A:$A,$A379,Investors!$G:$G,$B379)-$B$2&gt;P$4),SUMIFS(Investors!$Q:$Q,Investors!$A:$A,$A379,Investors!$G:$G,$B379),0)</f>
        <v>0</v>
      </c>
      <c r="R379" s="4">
        <f>IF(AND(SUMIFS(Investors!$P:$P,Investors!$A:$A,$A379,Investors!$G:$G,$B379)-$B$2&lt;=R$4,SUMIFS(Investors!$P:$P,Investors!$A:$A,$A379,Investors!$G:$G,$B379)-$B$2&gt;Q$4),SUMIFS(Investors!$Q:$Q,Investors!$A:$A,$A379,Investors!$G:$G,$B379),0)</f>
        <v>0</v>
      </c>
      <c r="S379" s="4">
        <f>IF(AND(SUMIFS(Investors!$P:$P,Investors!$A:$A,$A379,Investors!$G:$G,$B379)-$B$2&lt;=S$4,SUMIFS(Investors!$P:$P,Investors!$A:$A,$A379,Investors!$G:$G,$B379)-$B$2&gt;R$4),SUMIFS(Investors!$Q:$Q,Investors!$A:$A,$A379,Investors!$G:$G,$B379),0)</f>
        <v>0</v>
      </c>
      <c r="T379" s="4">
        <f>IF(AND(SUMIFS(Investors!$P:$P,Investors!$A:$A,$A379,Investors!$G:$G,$B379)-$B$2&lt;=T$4,SUMIFS(Investors!$P:$P,Investors!$A:$A,$A379,Investors!$G:$G,$B379)-$B$2&gt;S$4),SUMIFS(Investors!$Q:$Q,Investors!$A:$A,$A379,Investors!$G:$G,$B379),0)</f>
        <v>0</v>
      </c>
      <c r="U379" s="4">
        <f>IF(AND(SUMIFS(Investors!$P:$P,Investors!$A:$A,$A379,Investors!$G:$G,$B379)-$B$2&lt;=U$4,SUMIFS(Investors!$P:$P,Investors!$A:$A,$A379,Investors!$G:$G,$B379)-$B$2&gt;T$4),SUMIFS(Investors!$Q:$Q,Investors!$A:$A,$A379,Investors!$G:$G,$B379),0)</f>
        <v>0</v>
      </c>
      <c r="V379" s="4">
        <f>IF(AND(SUMIFS(Investors!$P:$P,Investors!$A:$A,$A379,Investors!$G:$G,$B379)-$B$2&lt;=V$4,SUMIFS(Investors!$P:$P,Investors!$A:$A,$A379,Investors!$G:$G,$B379)-$B$2&gt;U$4),SUMIFS(Investors!$Q:$Q,Investors!$A:$A,$A379,Investors!$G:$G,$B379),0)</f>
        <v>0</v>
      </c>
      <c r="W379" s="4">
        <f>IF(AND(SUMIFS(Investors!$P:$P,Investors!$A:$A,$A379,Investors!$G:$G,$B379)-$B$2&lt;=W$4,SUMIFS(Investors!$P:$P,Investors!$A:$A,$A379,Investors!$G:$G,$B379)-$B$2&gt;V$4),SUMIFS(Investors!$Q:$Q,Investors!$A:$A,$A379,Investors!$G:$G,$B379),0)</f>
        <v>0</v>
      </c>
      <c r="X379" s="4">
        <f>IF(AND(SUMIFS(Investors!$P:$P,Investors!$A:$A,$A379,Investors!$G:$G,$B379)-$B$2&lt;=X$4,SUMIFS(Investors!$P:$P,Investors!$A:$A,$A379,Investors!$G:$G,$B379)-$B$2&gt;W$4),SUMIFS(Investors!$Q:$Q,Investors!$A:$A,$A379,Investors!$G:$G,$B379),0)</f>
        <v>0</v>
      </c>
      <c r="Y379" s="4">
        <f>IF(AND(SUMIFS(Investors!$P:$P,Investors!$A:$A,$A379,Investors!$G:$G,$B379)-$B$2&lt;=Y$4,SUMIFS(Investors!$P:$P,Investors!$A:$A,$A379,Investors!$G:$G,$B379)-$B$2&gt;X$4),SUMIFS(Investors!$Q:$Q,Investors!$A:$A,$A379,Investors!$G:$G,$B379),0)</f>
        <v>0</v>
      </c>
      <c r="Z379" s="4">
        <f>IF(AND(SUMIFS(Investors!$P:$P,Investors!$A:$A,$A379,Investors!$G:$G,$B379)-$B$2&lt;=Z$4,SUMIFS(Investors!$P:$P,Investors!$A:$A,$A379,Investors!$G:$G,$B379)-$B$2&gt;Y$4),SUMIFS(Investors!$Q:$Q,Investors!$A:$A,$A379,Investors!$G:$G,$B379),0)</f>
        <v>0</v>
      </c>
      <c r="AA379" s="4">
        <f>IF(AND(SUMIFS(Investors!$P:$P,Investors!$A:$A,$A379,Investors!$G:$G,$B379)-$B$2&lt;=AA$4,SUMIFS(Investors!$P:$P,Investors!$A:$A,$A379,Investors!$G:$G,$B379)-$B$2&gt;Z$4),SUMIFS(Investors!$Q:$Q,Investors!$A:$A,$A379,Investors!$G:$G,$B379),0)</f>
        <v>0</v>
      </c>
      <c r="AB379" s="4">
        <f>IF(AND(SUMIFS(Investors!$P:$P,Investors!$A:$A,$A379,Investors!$G:$G,$B379)-$B$2&lt;=AB$4,SUMIFS(Investors!$P:$P,Investors!$A:$A,$A379,Investors!$G:$G,$B379)-$B$2&gt;AA$4),SUMIFS(Investors!$Q:$Q,Investors!$A:$A,$A379,Investors!$G:$G,$B379),0)</f>
        <v>0</v>
      </c>
      <c r="AC379" s="4">
        <f>IF(AND(SUMIFS(Investors!$P:$P,Investors!$A:$A,$A379,Investors!$G:$G,$B379)-$B$2&lt;=AC$4,SUMIFS(Investors!$P:$P,Investors!$A:$A,$A379,Investors!$G:$G,$B379)-$B$2&gt;AB$4),SUMIFS(Investors!$Q:$Q,Investors!$A:$A,$A379,Investors!$G:$G,$B379),0)</f>
        <v>0</v>
      </c>
    </row>
    <row r="380" spans="1:29">
      <c r="A380" t="s">
        <v>654</v>
      </c>
      <c r="B380" t="s">
        <v>250</v>
      </c>
      <c r="C380" s="4">
        <f t="shared" si="6"/>
        <v>0</v>
      </c>
      <c r="E380" s="4">
        <f>IF(AND(SUMIFS(Investors!$P:$P,Investors!$A:$A,$A380,Investors!$G:$G,$B380)-$B$2&lt;=E$4,SUMIFS(Investors!$P:$P,Investors!$A:$A,$A380,Investors!$G:$G,$B380)-$B$2&gt;D$4),SUMIFS(Investors!$Q:$Q,Investors!$A:$A,$A380,Investors!$G:$G,$B380),0)</f>
        <v>0</v>
      </c>
      <c r="F380" s="4">
        <f>IF(AND(SUMIFS(Investors!$P:$P,Investors!$A:$A,$A380,Investors!$G:$G,$B380)-$B$2&lt;=F$4,SUMIFS(Investors!$P:$P,Investors!$A:$A,$A380,Investors!$G:$G,$B380)-$B$2&gt;E$4),SUMIFS(Investors!$Q:$Q,Investors!$A:$A,$A380,Investors!$G:$G,$B380),0)</f>
        <v>0</v>
      </c>
      <c r="G380" s="4">
        <f>IF(AND(SUMIFS(Investors!$P:$P,Investors!$A:$A,$A380,Investors!$G:$G,$B380)-$B$2&lt;=G$4,SUMIFS(Investors!$P:$P,Investors!$A:$A,$A380,Investors!$G:$G,$B380)-$B$2&gt;F$4),SUMIFS(Investors!$Q:$Q,Investors!$A:$A,$A380,Investors!$G:$G,$B380),0)</f>
        <v>0</v>
      </c>
      <c r="H380" s="4">
        <f>IF(AND(SUMIFS(Investors!$P:$P,Investors!$A:$A,$A380,Investors!$G:$G,$B380)-$B$2&lt;=H$4,SUMIFS(Investors!$P:$P,Investors!$A:$A,$A380,Investors!$G:$G,$B380)-$B$2&gt;G$4),SUMIFS(Investors!$Q:$Q,Investors!$A:$A,$A380,Investors!$G:$G,$B380),0)</f>
        <v>0</v>
      </c>
      <c r="I380" s="4">
        <f>IF(AND(SUMIFS(Investors!$P:$P,Investors!$A:$A,$A380,Investors!$G:$G,$B380)-$B$2&lt;=I$4,SUMIFS(Investors!$P:$P,Investors!$A:$A,$A380,Investors!$G:$G,$B380)-$B$2&gt;H$4),SUMIFS(Investors!$Q:$Q,Investors!$A:$A,$A380,Investors!$G:$G,$B380),0)</f>
        <v>0</v>
      </c>
      <c r="J380" s="4">
        <f>IF(AND(SUMIFS(Investors!$P:$P,Investors!$A:$A,$A380,Investors!$G:$G,$B380)-$B$2&lt;=J$4,SUMIFS(Investors!$P:$P,Investors!$A:$A,$A380,Investors!$G:$G,$B380)-$B$2&gt;I$4),SUMIFS(Investors!$Q:$Q,Investors!$A:$A,$A380,Investors!$G:$G,$B380),0)</f>
        <v>0</v>
      </c>
      <c r="K380" s="4">
        <f>IF(AND(SUMIFS(Investors!$P:$P,Investors!$A:$A,$A380,Investors!$G:$G,$B380)-$B$2&lt;=K$4,SUMIFS(Investors!$P:$P,Investors!$A:$A,$A380,Investors!$G:$G,$B380)-$B$2&gt;J$4),SUMIFS(Investors!$Q:$Q,Investors!$A:$A,$A380,Investors!$G:$G,$B380),0)</f>
        <v>0</v>
      </c>
      <c r="L380" s="4">
        <f>IF(AND(SUMIFS(Investors!$P:$P,Investors!$A:$A,$A380,Investors!$G:$G,$B380)-$B$2&lt;=L$4,SUMIFS(Investors!$P:$P,Investors!$A:$A,$A380,Investors!$G:$G,$B380)-$B$2&gt;K$4),SUMIFS(Investors!$Q:$Q,Investors!$A:$A,$A380,Investors!$G:$G,$B380),0)</f>
        <v>0</v>
      </c>
      <c r="M380" s="4">
        <f>IF(AND(SUMIFS(Investors!$P:$P,Investors!$A:$A,$A380,Investors!$G:$G,$B380)-$B$2&lt;=M$4,SUMIFS(Investors!$P:$P,Investors!$A:$A,$A380,Investors!$G:$G,$B380)-$B$2&gt;L$4),SUMIFS(Investors!$Q:$Q,Investors!$A:$A,$A380,Investors!$G:$G,$B380),0)</f>
        <v>0</v>
      </c>
      <c r="N380" s="4">
        <f>IF(AND(SUMIFS(Investors!$P:$P,Investors!$A:$A,$A380,Investors!$G:$G,$B380)-$B$2&lt;=N$4,SUMIFS(Investors!$P:$P,Investors!$A:$A,$A380,Investors!$G:$G,$B380)-$B$2&gt;M$4),SUMIFS(Investors!$Q:$Q,Investors!$A:$A,$A380,Investors!$G:$G,$B380),0)</f>
        <v>0</v>
      </c>
      <c r="O380" s="4">
        <f>IF(AND(SUMIFS(Investors!$P:$P,Investors!$A:$A,$A380,Investors!$G:$G,$B380)-$B$2&lt;=O$4,SUMIFS(Investors!$P:$P,Investors!$A:$A,$A380,Investors!$G:$G,$B380)-$B$2&gt;N$4),SUMIFS(Investors!$Q:$Q,Investors!$A:$A,$A380,Investors!$G:$G,$B380),0)</f>
        <v>0</v>
      </c>
      <c r="P380" s="4">
        <f>IF(AND(SUMIFS(Investors!$P:$P,Investors!$A:$A,$A380,Investors!$G:$G,$B380)-$B$2&lt;=P$4,SUMIFS(Investors!$P:$P,Investors!$A:$A,$A380,Investors!$G:$G,$B380)-$B$2&gt;O$4),SUMIFS(Investors!$Q:$Q,Investors!$A:$A,$A380,Investors!$G:$G,$B380),0)</f>
        <v>0</v>
      </c>
      <c r="Q380" s="4">
        <f>IF(AND(SUMIFS(Investors!$P:$P,Investors!$A:$A,$A380,Investors!$G:$G,$B380)-$B$2&lt;=Q$4,SUMIFS(Investors!$P:$P,Investors!$A:$A,$A380,Investors!$G:$G,$B380)-$B$2&gt;P$4),SUMIFS(Investors!$Q:$Q,Investors!$A:$A,$A380,Investors!$G:$G,$B380),0)</f>
        <v>0</v>
      </c>
      <c r="R380" s="4">
        <f>IF(AND(SUMIFS(Investors!$P:$P,Investors!$A:$A,$A380,Investors!$G:$G,$B380)-$B$2&lt;=R$4,SUMIFS(Investors!$P:$P,Investors!$A:$A,$A380,Investors!$G:$G,$B380)-$B$2&gt;Q$4),SUMIFS(Investors!$Q:$Q,Investors!$A:$A,$A380,Investors!$G:$G,$B380),0)</f>
        <v>0</v>
      </c>
      <c r="S380" s="4">
        <f>IF(AND(SUMIFS(Investors!$P:$P,Investors!$A:$A,$A380,Investors!$G:$G,$B380)-$B$2&lt;=S$4,SUMIFS(Investors!$P:$P,Investors!$A:$A,$A380,Investors!$G:$G,$B380)-$B$2&gt;R$4),SUMIFS(Investors!$Q:$Q,Investors!$A:$A,$A380,Investors!$G:$G,$B380),0)</f>
        <v>0</v>
      </c>
      <c r="T380" s="4">
        <f>IF(AND(SUMIFS(Investors!$P:$P,Investors!$A:$A,$A380,Investors!$G:$G,$B380)-$B$2&lt;=T$4,SUMIFS(Investors!$P:$P,Investors!$A:$A,$A380,Investors!$G:$G,$B380)-$B$2&gt;S$4),SUMIFS(Investors!$Q:$Q,Investors!$A:$A,$A380,Investors!$G:$G,$B380),0)</f>
        <v>0</v>
      </c>
      <c r="U380" s="4">
        <f>IF(AND(SUMIFS(Investors!$P:$P,Investors!$A:$A,$A380,Investors!$G:$G,$B380)-$B$2&lt;=U$4,SUMIFS(Investors!$P:$P,Investors!$A:$A,$A380,Investors!$G:$G,$B380)-$B$2&gt;T$4),SUMIFS(Investors!$Q:$Q,Investors!$A:$A,$A380,Investors!$G:$G,$B380),0)</f>
        <v>0</v>
      </c>
      <c r="V380" s="4">
        <f>IF(AND(SUMIFS(Investors!$P:$P,Investors!$A:$A,$A380,Investors!$G:$G,$B380)-$B$2&lt;=V$4,SUMIFS(Investors!$P:$P,Investors!$A:$A,$A380,Investors!$G:$G,$B380)-$B$2&gt;U$4),SUMIFS(Investors!$Q:$Q,Investors!$A:$A,$A380,Investors!$G:$G,$B380),0)</f>
        <v>0</v>
      </c>
      <c r="W380" s="4">
        <f>IF(AND(SUMIFS(Investors!$P:$P,Investors!$A:$A,$A380,Investors!$G:$G,$B380)-$B$2&lt;=W$4,SUMIFS(Investors!$P:$P,Investors!$A:$A,$A380,Investors!$G:$G,$B380)-$B$2&gt;V$4),SUMIFS(Investors!$Q:$Q,Investors!$A:$A,$A380,Investors!$G:$G,$B380),0)</f>
        <v>0</v>
      </c>
      <c r="X380" s="4">
        <f>IF(AND(SUMIFS(Investors!$P:$P,Investors!$A:$A,$A380,Investors!$G:$G,$B380)-$B$2&lt;=X$4,SUMIFS(Investors!$P:$P,Investors!$A:$A,$A380,Investors!$G:$G,$B380)-$B$2&gt;W$4),SUMIFS(Investors!$Q:$Q,Investors!$A:$A,$A380,Investors!$G:$G,$B380),0)</f>
        <v>0</v>
      </c>
      <c r="Y380" s="4">
        <f>IF(AND(SUMIFS(Investors!$P:$P,Investors!$A:$A,$A380,Investors!$G:$G,$B380)-$B$2&lt;=Y$4,SUMIFS(Investors!$P:$P,Investors!$A:$A,$A380,Investors!$G:$G,$B380)-$B$2&gt;X$4),SUMIFS(Investors!$Q:$Q,Investors!$A:$A,$A380,Investors!$G:$G,$B380),0)</f>
        <v>0</v>
      </c>
      <c r="Z380" s="4">
        <f>IF(AND(SUMIFS(Investors!$P:$P,Investors!$A:$A,$A380,Investors!$G:$G,$B380)-$B$2&lt;=Z$4,SUMIFS(Investors!$P:$P,Investors!$A:$A,$A380,Investors!$G:$G,$B380)-$B$2&gt;Y$4),SUMIFS(Investors!$Q:$Q,Investors!$A:$A,$A380,Investors!$G:$G,$B380),0)</f>
        <v>0</v>
      </c>
      <c r="AA380" s="4">
        <f>IF(AND(SUMIFS(Investors!$P:$P,Investors!$A:$A,$A380,Investors!$G:$G,$B380)-$B$2&lt;=AA$4,SUMIFS(Investors!$P:$P,Investors!$A:$A,$A380,Investors!$G:$G,$B380)-$B$2&gt;Z$4),SUMIFS(Investors!$Q:$Q,Investors!$A:$A,$A380,Investors!$G:$G,$B380),0)</f>
        <v>0</v>
      </c>
      <c r="AB380" s="4">
        <f>IF(AND(SUMIFS(Investors!$P:$P,Investors!$A:$A,$A380,Investors!$G:$G,$B380)-$B$2&lt;=AB$4,SUMIFS(Investors!$P:$P,Investors!$A:$A,$A380,Investors!$G:$G,$B380)-$B$2&gt;AA$4),SUMIFS(Investors!$Q:$Q,Investors!$A:$A,$A380,Investors!$G:$G,$B380),0)</f>
        <v>0</v>
      </c>
      <c r="AC380" s="4">
        <f>IF(AND(SUMIFS(Investors!$P:$P,Investors!$A:$A,$A380,Investors!$G:$G,$B380)-$B$2&lt;=AC$4,SUMIFS(Investors!$P:$P,Investors!$A:$A,$A380,Investors!$G:$G,$B380)-$B$2&gt;AB$4),SUMIFS(Investors!$Q:$Q,Investors!$A:$A,$A380,Investors!$G:$G,$B380),0)</f>
        <v>0</v>
      </c>
    </row>
    <row r="381" spans="1:29">
      <c r="A381" t="s">
        <v>654</v>
      </c>
      <c r="B381" t="s">
        <v>147</v>
      </c>
      <c r="C381" s="4">
        <f t="shared" si="6"/>
        <v>406464.97643123288</v>
      </c>
      <c r="E381" s="4">
        <f>IF(AND(SUMIFS(Investors!$P:$P,Investors!$A:$A,$A381,Investors!$G:$G,$B381)-$B$2&lt;=E$4,SUMIFS(Investors!$P:$P,Investors!$A:$A,$A381,Investors!$G:$G,$B381)-$B$2&gt;D$4),SUMIFS(Investors!$Q:$Q,Investors!$A:$A,$A381,Investors!$G:$G,$B381),0)</f>
        <v>0</v>
      </c>
      <c r="F381" s="4">
        <f>IF(AND(SUMIFS(Investors!$P:$P,Investors!$A:$A,$A381,Investors!$G:$G,$B381)-$B$2&lt;=F$4,SUMIFS(Investors!$P:$P,Investors!$A:$A,$A381,Investors!$G:$G,$B381)-$B$2&gt;E$4),SUMIFS(Investors!$Q:$Q,Investors!$A:$A,$A381,Investors!$G:$G,$B381),0)</f>
        <v>0</v>
      </c>
      <c r="G381" s="4">
        <f>IF(AND(SUMIFS(Investors!$P:$P,Investors!$A:$A,$A381,Investors!$G:$G,$B381)-$B$2&lt;=G$4,SUMIFS(Investors!$P:$P,Investors!$A:$A,$A381,Investors!$G:$G,$B381)-$B$2&gt;F$4),SUMIFS(Investors!$Q:$Q,Investors!$A:$A,$A381,Investors!$G:$G,$B381),0)</f>
        <v>0</v>
      </c>
      <c r="H381" s="4">
        <f>IF(AND(SUMIFS(Investors!$P:$P,Investors!$A:$A,$A381,Investors!$G:$G,$B381)-$B$2&lt;=H$4,SUMIFS(Investors!$P:$P,Investors!$A:$A,$A381,Investors!$G:$G,$B381)-$B$2&gt;G$4),SUMIFS(Investors!$Q:$Q,Investors!$A:$A,$A381,Investors!$G:$G,$B381),0)</f>
        <v>0</v>
      </c>
      <c r="I381" s="4">
        <f>IF(AND(SUMIFS(Investors!$P:$P,Investors!$A:$A,$A381,Investors!$G:$G,$B381)-$B$2&lt;=I$4,SUMIFS(Investors!$P:$P,Investors!$A:$A,$A381,Investors!$G:$G,$B381)-$B$2&gt;H$4),SUMIFS(Investors!$Q:$Q,Investors!$A:$A,$A381,Investors!$G:$G,$B381),0)</f>
        <v>0</v>
      </c>
      <c r="J381" s="4">
        <f>IF(AND(SUMIFS(Investors!$P:$P,Investors!$A:$A,$A381,Investors!$G:$G,$B381)-$B$2&lt;=J$4,SUMIFS(Investors!$P:$P,Investors!$A:$A,$A381,Investors!$G:$G,$B381)-$B$2&gt;I$4),SUMIFS(Investors!$Q:$Q,Investors!$A:$A,$A381,Investors!$G:$G,$B381),0)</f>
        <v>0</v>
      </c>
      <c r="K381" s="4">
        <f>IF(AND(SUMIFS(Investors!$P:$P,Investors!$A:$A,$A381,Investors!$G:$G,$B381)-$B$2&lt;=K$4,SUMIFS(Investors!$P:$P,Investors!$A:$A,$A381,Investors!$G:$G,$B381)-$B$2&gt;J$4),SUMIFS(Investors!$Q:$Q,Investors!$A:$A,$A381,Investors!$G:$G,$B381),0)</f>
        <v>0</v>
      </c>
      <c r="L381" s="4">
        <f>IF(AND(SUMIFS(Investors!$P:$P,Investors!$A:$A,$A381,Investors!$G:$G,$B381)-$B$2&lt;=L$4,SUMIFS(Investors!$P:$P,Investors!$A:$A,$A381,Investors!$G:$G,$B381)-$B$2&gt;K$4),SUMIFS(Investors!$Q:$Q,Investors!$A:$A,$A381,Investors!$G:$G,$B381),0)</f>
        <v>406464.97643123288</v>
      </c>
      <c r="M381" s="4">
        <f>IF(AND(SUMIFS(Investors!$P:$P,Investors!$A:$A,$A381,Investors!$G:$G,$B381)-$B$2&lt;=M$4,SUMIFS(Investors!$P:$P,Investors!$A:$A,$A381,Investors!$G:$G,$B381)-$B$2&gt;L$4),SUMIFS(Investors!$Q:$Q,Investors!$A:$A,$A381,Investors!$G:$G,$B381),0)</f>
        <v>0</v>
      </c>
      <c r="N381" s="4">
        <f>IF(AND(SUMIFS(Investors!$P:$P,Investors!$A:$A,$A381,Investors!$G:$G,$B381)-$B$2&lt;=N$4,SUMIFS(Investors!$P:$P,Investors!$A:$A,$A381,Investors!$G:$G,$B381)-$B$2&gt;M$4),SUMIFS(Investors!$Q:$Q,Investors!$A:$A,$A381,Investors!$G:$G,$B381),0)</f>
        <v>0</v>
      </c>
      <c r="O381" s="4">
        <f>IF(AND(SUMIFS(Investors!$P:$P,Investors!$A:$A,$A381,Investors!$G:$G,$B381)-$B$2&lt;=O$4,SUMIFS(Investors!$P:$P,Investors!$A:$A,$A381,Investors!$G:$G,$B381)-$B$2&gt;N$4),SUMIFS(Investors!$Q:$Q,Investors!$A:$A,$A381,Investors!$G:$G,$B381),0)</f>
        <v>0</v>
      </c>
      <c r="P381" s="4">
        <f>IF(AND(SUMIFS(Investors!$P:$P,Investors!$A:$A,$A381,Investors!$G:$G,$B381)-$B$2&lt;=P$4,SUMIFS(Investors!$P:$P,Investors!$A:$A,$A381,Investors!$G:$G,$B381)-$B$2&gt;O$4),SUMIFS(Investors!$Q:$Q,Investors!$A:$A,$A381,Investors!$G:$G,$B381),0)</f>
        <v>0</v>
      </c>
      <c r="Q381" s="4">
        <f>IF(AND(SUMIFS(Investors!$P:$P,Investors!$A:$A,$A381,Investors!$G:$G,$B381)-$B$2&lt;=Q$4,SUMIFS(Investors!$P:$P,Investors!$A:$A,$A381,Investors!$G:$G,$B381)-$B$2&gt;P$4),SUMIFS(Investors!$Q:$Q,Investors!$A:$A,$A381,Investors!$G:$G,$B381),0)</f>
        <v>0</v>
      </c>
      <c r="R381" s="4">
        <f>IF(AND(SUMIFS(Investors!$P:$P,Investors!$A:$A,$A381,Investors!$G:$G,$B381)-$B$2&lt;=R$4,SUMIFS(Investors!$P:$P,Investors!$A:$A,$A381,Investors!$G:$G,$B381)-$B$2&gt;Q$4),SUMIFS(Investors!$Q:$Q,Investors!$A:$A,$A381,Investors!$G:$G,$B381),0)</f>
        <v>0</v>
      </c>
      <c r="S381" s="4">
        <f>IF(AND(SUMIFS(Investors!$P:$P,Investors!$A:$A,$A381,Investors!$G:$G,$B381)-$B$2&lt;=S$4,SUMIFS(Investors!$P:$P,Investors!$A:$A,$A381,Investors!$G:$G,$B381)-$B$2&gt;R$4),SUMIFS(Investors!$Q:$Q,Investors!$A:$A,$A381,Investors!$G:$G,$B381),0)</f>
        <v>0</v>
      </c>
      <c r="T381" s="4">
        <f>IF(AND(SUMIFS(Investors!$P:$P,Investors!$A:$A,$A381,Investors!$G:$G,$B381)-$B$2&lt;=T$4,SUMIFS(Investors!$P:$P,Investors!$A:$A,$A381,Investors!$G:$G,$B381)-$B$2&gt;S$4),SUMIFS(Investors!$Q:$Q,Investors!$A:$A,$A381,Investors!$G:$G,$B381),0)</f>
        <v>0</v>
      </c>
      <c r="U381" s="4">
        <f>IF(AND(SUMIFS(Investors!$P:$P,Investors!$A:$A,$A381,Investors!$G:$G,$B381)-$B$2&lt;=U$4,SUMIFS(Investors!$P:$P,Investors!$A:$A,$A381,Investors!$G:$G,$B381)-$B$2&gt;T$4),SUMIFS(Investors!$Q:$Q,Investors!$A:$A,$A381,Investors!$G:$G,$B381),0)</f>
        <v>0</v>
      </c>
      <c r="V381" s="4">
        <f>IF(AND(SUMIFS(Investors!$P:$P,Investors!$A:$A,$A381,Investors!$G:$G,$B381)-$B$2&lt;=V$4,SUMIFS(Investors!$P:$P,Investors!$A:$A,$A381,Investors!$G:$G,$B381)-$B$2&gt;U$4),SUMIFS(Investors!$Q:$Q,Investors!$A:$A,$A381,Investors!$G:$G,$B381),0)</f>
        <v>0</v>
      </c>
      <c r="W381" s="4">
        <f>IF(AND(SUMIFS(Investors!$P:$P,Investors!$A:$A,$A381,Investors!$G:$G,$B381)-$B$2&lt;=W$4,SUMIFS(Investors!$P:$P,Investors!$A:$A,$A381,Investors!$G:$G,$B381)-$B$2&gt;V$4),SUMIFS(Investors!$Q:$Q,Investors!$A:$A,$A381,Investors!$G:$G,$B381),0)</f>
        <v>0</v>
      </c>
      <c r="X381" s="4">
        <f>IF(AND(SUMIFS(Investors!$P:$P,Investors!$A:$A,$A381,Investors!$G:$G,$B381)-$B$2&lt;=X$4,SUMIFS(Investors!$P:$P,Investors!$A:$A,$A381,Investors!$G:$G,$B381)-$B$2&gt;W$4),SUMIFS(Investors!$Q:$Q,Investors!$A:$A,$A381,Investors!$G:$G,$B381),0)</f>
        <v>0</v>
      </c>
      <c r="Y381" s="4">
        <f>IF(AND(SUMIFS(Investors!$P:$P,Investors!$A:$A,$A381,Investors!$G:$G,$B381)-$B$2&lt;=Y$4,SUMIFS(Investors!$P:$P,Investors!$A:$A,$A381,Investors!$G:$G,$B381)-$B$2&gt;X$4),SUMIFS(Investors!$Q:$Q,Investors!$A:$A,$A381,Investors!$G:$G,$B381),0)</f>
        <v>0</v>
      </c>
      <c r="Z381" s="4">
        <f>IF(AND(SUMIFS(Investors!$P:$P,Investors!$A:$A,$A381,Investors!$G:$G,$B381)-$B$2&lt;=Z$4,SUMIFS(Investors!$P:$P,Investors!$A:$A,$A381,Investors!$G:$G,$B381)-$B$2&gt;Y$4),SUMIFS(Investors!$Q:$Q,Investors!$A:$A,$A381,Investors!$G:$G,$B381),0)</f>
        <v>0</v>
      </c>
      <c r="AA381" s="4">
        <f>IF(AND(SUMIFS(Investors!$P:$P,Investors!$A:$A,$A381,Investors!$G:$G,$B381)-$B$2&lt;=AA$4,SUMIFS(Investors!$P:$P,Investors!$A:$A,$A381,Investors!$G:$G,$B381)-$B$2&gt;Z$4),SUMIFS(Investors!$Q:$Q,Investors!$A:$A,$A381,Investors!$G:$G,$B381),0)</f>
        <v>0</v>
      </c>
      <c r="AB381" s="4">
        <f>IF(AND(SUMIFS(Investors!$P:$P,Investors!$A:$A,$A381,Investors!$G:$G,$B381)-$B$2&lt;=AB$4,SUMIFS(Investors!$P:$P,Investors!$A:$A,$A381,Investors!$G:$G,$B381)-$B$2&gt;AA$4),SUMIFS(Investors!$Q:$Q,Investors!$A:$A,$A381,Investors!$G:$G,$B381),0)</f>
        <v>0</v>
      </c>
      <c r="AC381" s="4">
        <f>IF(AND(SUMIFS(Investors!$P:$P,Investors!$A:$A,$A381,Investors!$G:$G,$B381)-$B$2&lt;=AC$4,SUMIFS(Investors!$P:$P,Investors!$A:$A,$A381,Investors!$G:$G,$B381)-$B$2&gt;AB$4),SUMIFS(Investors!$Q:$Q,Investors!$A:$A,$A381,Investors!$G:$G,$B381),0)</f>
        <v>0</v>
      </c>
    </row>
    <row r="382" spans="1:29">
      <c r="A382" t="s">
        <v>654</v>
      </c>
      <c r="B382" t="s">
        <v>178</v>
      </c>
      <c r="C382" s="4">
        <f t="shared" si="6"/>
        <v>803260.27397260279</v>
      </c>
      <c r="E382" s="4">
        <f>IF(AND(SUMIFS(Investors!$P:$P,Investors!$A:$A,$A382,Investors!$G:$G,$B382)-$B$2&lt;=E$4,SUMIFS(Investors!$P:$P,Investors!$A:$A,$A382,Investors!$G:$G,$B382)-$B$2&gt;D$4),SUMIFS(Investors!$Q:$Q,Investors!$A:$A,$A382,Investors!$G:$G,$B382),0)</f>
        <v>0</v>
      </c>
      <c r="F382" s="4">
        <f>IF(AND(SUMIFS(Investors!$P:$P,Investors!$A:$A,$A382,Investors!$G:$G,$B382)-$B$2&lt;=F$4,SUMIFS(Investors!$P:$P,Investors!$A:$A,$A382,Investors!$G:$G,$B382)-$B$2&gt;E$4),SUMIFS(Investors!$Q:$Q,Investors!$A:$A,$A382,Investors!$G:$G,$B382),0)</f>
        <v>0</v>
      </c>
      <c r="G382" s="4">
        <f>IF(AND(SUMIFS(Investors!$P:$P,Investors!$A:$A,$A382,Investors!$G:$G,$B382)-$B$2&lt;=G$4,SUMIFS(Investors!$P:$P,Investors!$A:$A,$A382,Investors!$G:$G,$B382)-$B$2&gt;F$4),SUMIFS(Investors!$Q:$Q,Investors!$A:$A,$A382,Investors!$G:$G,$B382),0)</f>
        <v>0</v>
      </c>
      <c r="H382" s="4">
        <f>IF(AND(SUMIFS(Investors!$P:$P,Investors!$A:$A,$A382,Investors!$G:$G,$B382)-$B$2&lt;=H$4,SUMIFS(Investors!$P:$P,Investors!$A:$A,$A382,Investors!$G:$G,$B382)-$B$2&gt;G$4),SUMIFS(Investors!$Q:$Q,Investors!$A:$A,$A382,Investors!$G:$G,$B382),0)</f>
        <v>0</v>
      </c>
      <c r="I382" s="4">
        <f>IF(AND(SUMIFS(Investors!$P:$P,Investors!$A:$A,$A382,Investors!$G:$G,$B382)-$B$2&lt;=I$4,SUMIFS(Investors!$P:$P,Investors!$A:$A,$A382,Investors!$G:$G,$B382)-$B$2&gt;H$4),SUMIFS(Investors!$Q:$Q,Investors!$A:$A,$A382,Investors!$G:$G,$B382),0)</f>
        <v>803260.27397260279</v>
      </c>
      <c r="J382" s="4">
        <f>IF(AND(SUMIFS(Investors!$P:$P,Investors!$A:$A,$A382,Investors!$G:$G,$B382)-$B$2&lt;=J$4,SUMIFS(Investors!$P:$P,Investors!$A:$A,$A382,Investors!$G:$G,$B382)-$B$2&gt;I$4),SUMIFS(Investors!$Q:$Q,Investors!$A:$A,$A382,Investors!$G:$G,$B382),0)</f>
        <v>0</v>
      </c>
      <c r="K382" s="4">
        <f>IF(AND(SUMIFS(Investors!$P:$P,Investors!$A:$A,$A382,Investors!$G:$G,$B382)-$B$2&lt;=K$4,SUMIFS(Investors!$P:$P,Investors!$A:$A,$A382,Investors!$G:$G,$B382)-$B$2&gt;J$4),SUMIFS(Investors!$Q:$Q,Investors!$A:$A,$A382,Investors!$G:$G,$B382),0)</f>
        <v>0</v>
      </c>
      <c r="L382" s="4">
        <f>IF(AND(SUMIFS(Investors!$P:$P,Investors!$A:$A,$A382,Investors!$G:$G,$B382)-$B$2&lt;=L$4,SUMIFS(Investors!$P:$P,Investors!$A:$A,$A382,Investors!$G:$G,$B382)-$B$2&gt;K$4),SUMIFS(Investors!$Q:$Q,Investors!$A:$A,$A382,Investors!$G:$G,$B382),0)</f>
        <v>0</v>
      </c>
      <c r="M382" s="4">
        <f>IF(AND(SUMIFS(Investors!$P:$P,Investors!$A:$A,$A382,Investors!$G:$G,$B382)-$B$2&lt;=M$4,SUMIFS(Investors!$P:$P,Investors!$A:$A,$A382,Investors!$G:$G,$B382)-$B$2&gt;L$4),SUMIFS(Investors!$Q:$Q,Investors!$A:$A,$A382,Investors!$G:$G,$B382),0)</f>
        <v>0</v>
      </c>
      <c r="N382" s="4">
        <f>IF(AND(SUMIFS(Investors!$P:$P,Investors!$A:$A,$A382,Investors!$G:$G,$B382)-$B$2&lt;=N$4,SUMIFS(Investors!$P:$P,Investors!$A:$A,$A382,Investors!$G:$G,$B382)-$B$2&gt;M$4),SUMIFS(Investors!$Q:$Q,Investors!$A:$A,$A382,Investors!$G:$G,$B382),0)</f>
        <v>0</v>
      </c>
      <c r="O382" s="4">
        <f>IF(AND(SUMIFS(Investors!$P:$P,Investors!$A:$A,$A382,Investors!$G:$G,$B382)-$B$2&lt;=O$4,SUMIFS(Investors!$P:$P,Investors!$A:$A,$A382,Investors!$G:$G,$B382)-$B$2&gt;N$4),SUMIFS(Investors!$Q:$Q,Investors!$A:$A,$A382,Investors!$G:$G,$B382),0)</f>
        <v>0</v>
      </c>
      <c r="P382" s="4">
        <f>IF(AND(SUMIFS(Investors!$P:$P,Investors!$A:$A,$A382,Investors!$G:$G,$B382)-$B$2&lt;=P$4,SUMIFS(Investors!$P:$P,Investors!$A:$A,$A382,Investors!$G:$G,$B382)-$B$2&gt;O$4),SUMIFS(Investors!$Q:$Q,Investors!$A:$A,$A382,Investors!$G:$G,$B382),0)</f>
        <v>0</v>
      </c>
      <c r="Q382" s="4">
        <f>IF(AND(SUMIFS(Investors!$P:$P,Investors!$A:$A,$A382,Investors!$G:$G,$B382)-$B$2&lt;=Q$4,SUMIFS(Investors!$P:$P,Investors!$A:$A,$A382,Investors!$G:$G,$B382)-$B$2&gt;P$4),SUMIFS(Investors!$Q:$Q,Investors!$A:$A,$A382,Investors!$G:$G,$B382),0)</f>
        <v>0</v>
      </c>
      <c r="R382" s="4">
        <f>IF(AND(SUMIFS(Investors!$P:$P,Investors!$A:$A,$A382,Investors!$G:$G,$B382)-$B$2&lt;=R$4,SUMIFS(Investors!$P:$P,Investors!$A:$A,$A382,Investors!$G:$G,$B382)-$B$2&gt;Q$4),SUMIFS(Investors!$Q:$Q,Investors!$A:$A,$A382,Investors!$G:$G,$B382),0)</f>
        <v>0</v>
      </c>
      <c r="S382" s="4">
        <f>IF(AND(SUMIFS(Investors!$P:$P,Investors!$A:$A,$A382,Investors!$G:$G,$B382)-$B$2&lt;=S$4,SUMIFS(Investors!$P:$P,Investors!$A:$A,$A382,Investors!$G:$G,$B382)-$B$2&gt;R$4),SUMIFS(Investors!$Q:$Q,Investors!$A:$A,$A382,Investors!$G:$G,$B382),0)</f>
        <v>0</v>
      </c>
      <c r="T382" s="4">
        <f>IF(AND(SUMIFS(Investors!$P:$P,Investors!$A:$A,$A382,Investors!$G:$G,$B382)-$B$2&lt;=T$4,SUMIFS(Investors!$P:$P,Investors!$A:$A,$A382,Investors!$G:$G,$B382)-$B$2&gt;S$4),SUMIFS(Investors!$Q:$Q,Investors!$A:$A,$A382,Investors!$G:$G,$B382),0)</f>
        <v>0</v>
      </c>
      <c r="U382" s="4">
        <f>IF(AND(SUMIFS(Investors!$P:$P,Investors!$A:$A,$A382,Investors!$G:$G,$B382)-$B$2&lt;=U$4,SUMIFS(Investors!$P:$P,Investors!$A:$A,$A382,Investors!$G:$G,$B382)-$B$2&gt;T$4),SUMIFS(Investors!$Q:$Q,Investors!$A:$A,$A382,Investors!$G:$G,$B382),0)</f>
        <v>0</v>
      </c>
      <c r="V382" s="4">
        <f>IF(AND(SUMIFS(Investors!$P:$P,Investors!$A:$A,$A382,Investors!$G:$G,$B382)-$B$2&lt;=V$4,SUMIFS(Investors!$P:$P,Investors!$A:$A,$A382,Investors!$G:$G,$B382)-$B$2&gt;U$4),SUMIFS(Investors!$Q:$Q,Investors!$A:$A,$A382,Investors!$G:$G,$B382),0)</f>
        <v>0</v>
      </c>
      <c r="W382" s="4">
        <f>IF(AND(SUMIFS(Investors!$P:$P,Investors!$A:$A,$A382,Investors!$G:$G,$B382)-$B$2&lt;=W$4,SUMIFS(Investors!$P:$P,Investors!$A:$A,$A382,Investors!$G:$G,$B382)-$B$2&gt;V$4),SUMIFS(Investors!$Q:$Q,Investors!$A:$A,$A382,Investors!$G:$G,$B382),0)</f>
        <v>0</v>
      </c>
      <c r="X382" s="4">
        <f>IF(AND(SUMIFS(Investors!$P:$P,Investors!$A:$A,$A382,Investors!$G:$G,$B382)-$B$2&lt;=X$4,SUMIFS(Investors!$P:$P,Investors!$A:$A,$A382,Investors!$G:$G,$B382)-$B$2&gt;W$4),SUMIFS(Investors!$Q:$Q,Investors!$A:$A,$A382,Investors!$G:$G,$B382),0)</f>
        <v>0</v>
      </c>
      <c r="Y382" s="4">
        <f>IF(AND(SUMIFS(Investors!$P:$P,Investors!$A:$A,$A382,Investors!$G:$G,$B382)-$B$2&lt;=Y$4,SUMIFS(Investors!$P:$P,Investors!$A:$A,$A382,Investors!$G:$G,$B382)-$B$2&gt;X$4),SUMIFS(Investors!$Q:$Q,Investors!$A:$A,$A382,Investors!$G:$G,$B382),0)</f>
        <v>0</v>
      </c>
      <c r="Z382" s="4">
        <f>IF(AND(SUMIFS(Investors!$P:$P,Investors!$A:$A,$A382,Investors!$G:$G,$B382)-$B$2&lt;=Z$4,SUMIFS(Investors!$P:$P,Investors!$A:$A,$A382,Investors!$G:$G,$B382)-$B$2&gt;Y$4),SUMIFS(Investors!$Q:$Q,Investors!$A:$A,$A382,Investors!$G:$G,$B382),0)</f>
        <v>0</v>
      </c>
      <c r="AA382" s="4">
        <f>IF(AND(SUMIFS(Investors!$P:$P,Investors!$A:$A,$A382,Investors!$G:$G,$B382)-$B$2&lt;=AA$4,SUMIFS(Investors!$P:$P,Investors!$A:$A,$A382,Investors!$G:$G,$B382)-$B$2&gt;Z$4),SUMIFS(Investors!$Q:$Q,Investors!$A:$A,$A382,Investors!$G:$G,$B382),0)</f>
        <v>0</v>
      </c>
      <c r="AB382" s="4">
        <f>IF(AND(SUMIFS(Investors!$P:$P,Investors!$A:$A,$A382,Investors!$G:$G,$B382)-$B$2&lt;=AB$4,SUMIFS(Investors!$P:$P,Investors!$A:$A,$A382,Investors!$G:$G,$B382)-$B$2&gt;AA$4),SUMIFS(Investors!$Q:$Q,Investors!$A:$A,$A382,Investors!$G:$G,$B382),0)</f>
        <v>0</v>
      </c>
      <c r="AC382" s="4">
        <f>IF(AND(SUMIFS(Investors!$P:$P,Investors!$A:$A,$A382,Investors!$G:$G,$B382)-$B$2&lt;=AC$4,SUMIFS(Investors!$P:$P,Investors!$A:$A,$A382,Investors!$G:$G,$B382)-$B$2&gt;AB$4),SUMIFS(Investors!$Q:$Q,Investors!$A:$A,$A382,Investors!$G:$G,$B382),0)</f>
        <v>0</v>
      </c>
    </row>
    <row r="383" spans="1:29">
      <c r="A383" t="s">
        <v>654</v>
      </c>
      <c r="B383" t="s">
        <v>184</v>
      </c>
      <c r="C383" s="4">
        <f t="shared" si="6"/>
        <v>651590.64540054789</v>
      </c>
      <c r="E383" s="4">
        <f>IF(AND(SUMIFS(Investors!$P:$P,Investors!$A:$A,$A383,Investors!$G:$G,$B383)-$B$2&lt;=E$4,SUMIFS(Investors!$P:$P,Investors!$A:$A,$A383,Investors!$G:$G,$B383)-$B$2&gt;D$4),SUMIFS(Investors!$Q:$Q,Investors!$A:$A,$A383,Investors!$G:$G,$B383),0)</f>
        <v>0</v>
      </c>
      <c r="F383" s="4">
        <f>IF(AND(SUMIFS(Investors!$P:$P,Investors!$A:$A,$A383,Investors!$G:$G,$B383)-$B$2&lt;=F$4,SUMIFS(Investors!$P:$P,Investors!$A:$A,$A383,Investors!$G:$G,$B383)-$B$2&gt;E$4),SUMIFS(Investors!$Q:$Q,Investors!$A:$A,$A383,Investors!$G:$G,$B383),0)</f>
        <v>0</v>
      </c>
      <c r="G383" s="4">
        <f>IF(AND(SUMIFS(Investors!$P:$P,Investors!$A:$A,$A383,Investors!$G:$G,$B383)-$B$2&lt;=G$4,SUMIFS(Investors!$P:$P,Investors!$A:$A,$A383,Investors!$G:$G,$B383)-$B$2&gt;F$4),SUMIFS(Investors!$Q:$Q,Investors!$A:$A,$A383,Investors!$G:$G,$B383),0)</f>
        <v>0</v>
      </c>
      <c r="H383" s="4">
        <f>IF(AND(SUMIFS(Investors!$P:$P,Investors!$A:$A,$A383,Investors!$G:$G,$B383)-$B$2&lt;=H$4,SUMIFS(Investors!$P:$P,Investors!$A:$A,$A383,Investors!$G:$G,$B383)-$B$2&gt;G$4),SUMIFS(Investors!$Q:$Q,Investors!$A:$A,$A383,Investors!$G:$G,$B383),0)</f>
        <v>0</v>
      </c>
      <c r="I383" s="4">
        <f>IF(AND(SUMIFS(Investors!$P:$P,Investors!$A:$A,$A383,Investors!$G:$G,$B383)-$B$2&lt;=I$4,SUMIFS(Investors!$P:$P,Investors!$A:$A,$A383,Investors!$G:$G,$B383)-$B$2&gt;H$4),SUMIFS(Investors!$Q:$Q,Investors!$A:$A,$A383,Investors!$G:$G,$B383),0)</f>
        <v>651590.64540054789</v>
      </c>
      <c r="J383" s="4">
        <f>IF(AND(SUMIFS(Investors!$P:$P,Investors!$A:$A,$A383,Investors!$G:$G,$B383)-$B$2&lt;=J$4,SUMIFS(Investors!$P:$P,Investors!$A:$A,$A383,Investors!$G:$G,$B383)-$B$2&gt;I$4),SUMIFS(Investors!$Q:$Q,Investors!$A:$A,$A383,Investors!$G:$G,$B383),0)</f>
        <v>0</v>
      </c>
      <c r="K383" s="4">
        <f>IF(AND(SUMIFS(Investors!$P:$P,Investors!$A:$A,$A383,Investors!$G:$G,$B383)-$B$2&lt;=K$4,SUMIFS(Investors!$P:$P,Investors!$A:$A,$A383,Investors!$G:$G,$B383)-$B$2&gt;J$4),SUMIFS(Investors!$Q:$Q,Investors!$A:$A,$A383,Investors!$G:$G,$B383),0)</f>
        <v>0</v>
      </c>
      <c r="L383" s="4">
        <f>IF(AND(SUMIFS(Investors!$P:$P,Investors!$A:$A,$A383,Investors!$G:$G,$B383)-$B$2&lt;=L$4,SUMIFS(Investors!$P:$P,Investors!$A:$A,$A383,Investors!$G:$G,$B383)-$B$2&gt;K$4),SUMIFS(Investors!$Q:$Q,Investors!$A:$A,$A383,Investors!$G:$G,$B383),0)</f>
        <v>0</v>
      </c>
      <c r="M383" s="4">
        <f>IF(AND(SUMIFS(Investors!$P:$P,Investors!$A:$A,$A383,Investors!$G:$G,$B383)-$B$2&lt;=M$4,SUMIFS(Investors!$P:$P,Investors!$A:$A,$A383,Investors!$G:$G,$B383)-$B$2&gt;L$4),SUMIFS(Investors!$Q:$Q,Investors!$A:$A,$A383,Investors!$G:$G,$B383),0)</f>
        <v>0</v>
      </c>
      <c r="N383" s="4">
        <f>IF(AND(SUMIFS(Investors!$P:$P,Investors!$A:$A,$A383,Investors!$G:$G,$B383)-$B$2&lt;=N$4,SUMIFS(Investors!$P:$P,Investors!$A:$A,$A383,Investors!$G:$G,$B383)-$B$2&gt;M$4),SUMIFS(Investors!$Q:$Q,Investors!$A:$A,$A383,Investors!$G:$G,$B383),0)</f>
        <v>0</v>
      </c>
      <c r="O383" s="4">
        <f>IF(AND(SUMIFS(Investors!$P:$P,Investors!$A:$A,$A383,Investors!$G:$G,$B383)-$B$2&lt;=O$4,SUMIFS(Investors!$P:$P,Investors!$A:$A,$A383,Investors!$G:$G,$B383)-$B$2&gt;N$4),SUMIFS(Investors!$Q:$Q,Investors!$A:$A,$A383,Investors!$G:$G,$B383),0)</f>
        <v>0</v>
      </c>
      <c r="P383" s="4">
        <f>IF(AND(SUMIFS(Investors!$P:$P,Investors!$A:$A,$A383,Investors!$G:$G,$B383)-$B$2&lt;=P$4,SUMIFS(Investors!$P:$P,Investors!$A:$A,$A383,Investors!$G:$G,$B383)-$B$2&gt;O$4),SUMIFS(Investors!$Q:$Q,Investors!$A:$A,$A383,Investors!$G:$G,$B383),0)</f>
        <v>0</v>
      </c>
      <c r="Q383" s="4">
        <f>IF(AND(SUMIFS(Investors!$P:$P,Investors!$A:$A,$A383,Investors!$G:$G,$B383)-$B$2&lt;=Q$4,SUMIFS(Investors!$P:$P,Investors!$A:$A,$A383,Investors!$G:$G,$B383)-$B$2&gt;P$4),SUMIFS(Investors!$Q:$Q,Investors!$A:$A,$A383,Investors!$G:$G,$B383),0)</f>
        <v>0</v>
      </c>
      <c r="R383" s="4">
        <f>IF(AND(SUMIFS(Investors!$P:$P,Investors!$A:$A,$A383,Investors!$G:$G,$B383)-$B$2&lt;=R$4,SUMIFS(Investors!$P:$P,Investors!$A:$A,$A383,Investors!$G:$G,$B383)-$B$2&gt;Q$4),SUMIFS(Investors!$Q:$Q,Investors!$A:$A,$A383,Investors!$G:$G,$B383),0)</f>
        <v>0</v>
      </c>
      <c r="S383" s="4">
        <f>IF(AND(SUMIFS(Investors!$P:$P,Investors!$A:$A,$A383,Investors!$G:$G,$B383)-$B$2&lt;=S$4,SUMIFS(Investors!$P:$P,Investors!$A:$A,$A383,Investors!$G:$G,$B383)-$B$2&gt;R$4),SUMIFS(Investors!$Q:$Q,Investors!$A:$A,$A383,Investors!$G:$G,$B383),0)</f>
        <v>0</v>
      </c>
      <c r="T383" s="4">
        <f>IF(AND(SUMIFS(Investors!$P:$P,Investors!$A:$A,$A383,Investors!$G:$G,$B383)-$B$2&lt;=T$4,SUMIFS(Investors!$P:$P,Investors!$A:$A,$A383,Investors!$G:$G,$B383)-$B$2&gt;S$4),SUMIFS(Investors!$Q:$Q,Investors!$A:$A,$A383,Investors!$G:$G,$B383),0)</f>
        <v>0</v>
      </c>
      <c r="U383" s="4">
        <f>IF(AND(SUMIFS(Investors!$P:$P,Investors!$A:$A,$A383,Investors!$G:$G,$B383)-$B$2&lt;=U$4,SUMIFS(Investors!$P:$P,Investors!$A:$A,$A383,Investors!$G:$G,$B383)-$B$2&gt;T$4),SUMIFS(Investors!$Q:$Q,Investors!$A:$A,$A383,Investors!$G:$G,$B383),0)</f>
        <v>0</v>
      </c>
      <c r="V383" s="4">
        <f>IF(AND(SUMIFS(Investors!$P:$P,Investors!$A:$A,$A383,Investors!$G:$G,$B383)-$B$2&lt;=V$4,SUMIFS(Investors!$P:$P,Investors!$A:$A,$A383,Investors!$G:$G,$B383)-$B$2&gt;U$4),SUMIFS(Investors!$Q:$Q,Investors!$A:$A,$A383,Investors!$G:$G,$B383),0)</f>
        <v>0</v>
      </c>
      <c r="W383" s="4">
        <f>IF(AND(SUMIFS(Investors!$P:$P,Investors!$A:$A,$A383,Investors!$G:$G,$B383)-$B$2&lt;=W$4,SUMIFS(Investors!$P:$P,Investors!$A:$A,$A383,Investors!$G:$G,$B383)-$B$2&gt;V$4),SUMIFS(Investors!$Q:$Q,Investors!$A:$A,$A383,Investors!$G:$G,$B383),0)</f>
        <v>0</v>
      </c>
      <c r="X383" s="4">
        <f>IF(AND(SUMIFS(Investors!$P:$P,Investors!$A:$A,$A383,Investors!$G:$G,$B383)-$B$2&lt;=X$4,SUMIFS(Investors!$P:$P,Investors!$A:$A,$A383,Investors!$G:$G,$B383)-$B$2&gt;W$4),SUMIFS(Investors!$Q:$Q,Investors!$A:$A,$A383,Investors!$G:$G,$B383),0)</f>
        <v>0</v>
      </c>
      <c r="Y383" s="4">
        <f>IF(AND(SUMIFS(Investors!$P:$P,Investors!$A:$A,$A383,Investors!$G:$G,$B383)-$B$2&lt;=Y$4,SUMIFS(Investors!$P:$P,Investors!$A:$A,$A383,Investors!$G:$G,$B383)-$B$2&gt;X$4),SUMIFS(Investors!$Q:$Q,Investors!$A:$A,$A383,Investors!$G:$G,$B383),0)</f>
        <v>0</v>
      </c>
      <c r="Z383" s="4">
        <f>IF(AND(SUMIFS(Investors!$P:$P,Investors!$A:$A,$A383,Investors!$G:$G,$B383)-$B$2&lt;=Z$4,SUMIFS(Investors!$P:$P,Investors!$A:$A,$A383,Investors!$G:$G,$B383)-$B$2&gt;Y$4),SUMIFS(Investors!$Q:$Q,Investors!$A:$A,$A383,Investors!$G:$G,$B383),0)</f>
        <v>0</v>
      </c>
      <c r="AA383" s="4">
        <f>IF(AND(SUMIFS(Investors!$P:$P,Investors!$A:$A,$A383,Investors!$G:$G,$B383)-$B$2&lt;=AA$4,SUMIFS(Investors!$P:$P,Investors!$A:$A,$A383,Investors!$G:$G,$B383)-$B$2&gt;Z$4),SUMIFS(Investors!$Q:$Q,Investors!$A:$A,$A383,Investors!$G:$G,$B383),0)</f>
        <v>0</v>
      </c>
      <c r="AB383" s="4">
        <f>IF(AND(SUMIFS(Investors!$P:$P,Investors!$A:$A,$A383,Investors!$G:$G,$B383)-$B$2&lt;=AB$4,SUMIFS(Investors!$P:$P,Investors!$A:$A,$A383,Investors!$G:$G,$B383)-$B$2&gt;AA$4),SUMIFS(Investors!$Q:$Q,Investors!$A:$A,$A383,Investors!$G:$G,$B383),0)</f>
        <v>0</v>
      </c>
      <c r="AC383" s="4">
        <f>IF(AND(SUMIFS(Investors!$P:$P,Investors!$A:$A,$A383,Investors!$G:$G,$B383)-$B$2&lt;=AC$4,SUMIFS(Investors!$P:$P,Investors!$A:$A,$A383,Investors!$G:$G,$B383)-$B$2&gt;AB$4),SUMIFS(Investors!$Q:$Q,Investors!$A:$A,$A383,Investors!$G:$G,$B383),0)</f>
        <v>0</v>
      </c>
    </row>
    <row r="384" spans="1:29">
      <c r="A384" t="s">
        <v>657</v>
      </c>
      <c r="B384" t="s">
        <v>78</v>
      </c>
      <c r="C384" s="4">
        <f t="shared" si="6"/>
        <v>0</v>
      </c>
      <c r="E384" s="4">
        <f>IF(AND(SUMIFS(Investors!$P:$P,Investors!$A:$A,$A384,Investors!$G:$G,$B384)-$B$2&lt;=E$4,SUMIFS(Investors!$P:$P,Investors!$A:$A,$A384,Investors!$G:$G,$B384)-$B$2&gt;D$4),SUMIFS(Investors!$Q:$Q,Investors!$A:$A,$A384,Investors!$G:$G,$B384),0)</f>
        <v>0</v>
      </c>
      <c r="F384" s="4">
        <f>IF(AND(SUMIFS(Investors!$P:$P,Investors!$A:$A,$A384,Investors!$G:$G,$B384)-$B$2&lt;=F$4,SUMIFS(Investors!$P:$P,Investors!$A:$A,$A384,Investors!$G:$G,$B384)-$B$2&gt;E$4),SUMIFS(Investors!$Q:$Q,Investors!$A:$A,$A384,Investors!$G:$G,$B384),0)</f>
        <v>0</v>
      </c>
      <c r="G384" s="4">
        <f>IF(AND(SUMIFS(Investors!$P:$P,Investors!$A:$A,$A384,Investors!$G:$G,$B384)-$B$2&lt;=G$4,SUMIFS(Investors!$P:$P,Investors!$A:$A,$A384,Investors!$G:$G,$B384)-$B$2&gt;F$4),SUMIFS(Investors!$Q:$Q,Investors!$A:$A,$A384,Investors!$G:$G,$B384),0)</f>
        <v>0</v>
      </c>
      <c r="H384" s="4">
        <f>IF(AND(SUMIFS(Investors!$P:$P,Investors!$A:$A,$A384,Investors!$G:$G,$B384)-$B$2&lt;=H$4,SUMIFS(Investors!$P:$P,Investors!$A:$A,$A384,Investors!$G:$G,$B384)-$B$2&gt;G$4),SUMIFS(Investors!$Q:$Q,Investors!$A:$A,$A384,Investors!$G:$G,$B384),0)</f>
        <v>0</v>
      </c>
      <c r="I384" s="4">
        <f>IF(AND(SUMIFS(Investors!$P:$P,Investors!$A:$A,$A384,Investors!$G:$G,$B384)-$B$2&lt;=I$4,SUMIFS(Investors!$P:$P,Investors!$A:$A,$A384,Investors!$G:$G,$B384)-$B$2&gt;H$4),SUMIFS(Investors!$Q:$Q,Investors!$A:$A,$A384,Investors!$G:$G,$B384),0)</f>
        <v>0</v>
      </c>
      <c r="J384" s="4">
        <f>IF(AND(SUMIFS(Investors!$P:$P,Investors!$A:$A,$A384,Investors!$G:$G,$B384)-$B$2&lt;=J$4,SUMIFS(Investors!$P:$P,Investors!$A:$A,$A384,Investors!$G:$G,$B384)-$B$2&gt;I$4),SUMIFS(Investors!$Q:$Q,Investors!$A:$A,$A384,Investors!$G:$G,$B384),0)</f>
        <v>0</v>
      </c>
      <c r="K384" s="4">
        <f>IF(AND(SUMIFS(Investors!$P:$P,Investors!$A:$A,$A384,Investors!$G:$G,$B384)-$B$2&lt;=K$4,SUMIFS(Investors!$P:$P,Investors!$A:$A,$A384,Investors!$G:$G,$B384)-$B$2&gt;J$4),SUMIFS(Investors!$Q:$Q,Investors!$A:$A,$A384,Investors!$G:$G,$B384),0)</f>
        <v>0</v>
      </c>
      <c r="L384" s="4">
        <f>IF(AND(SUMIFS(Investors!$P:$P,Investors!$A:$A,$A384,Investors!$G:$G,$B384)-$B$2&lt;=L$4,SUMIFS(Investors!$P:$P,Investors!$A:$A,$A384,Investors!$G:$G,$B384)-$B$2&gt;K$4),SUMIFS(Investors!$Q:$Q,Investors!$A:$A,$A384,Investors!$G:$G,$B384),0)</f>
        <v>0</v>
      </c>
      <c r="M384" s="4">
        <f>IF(AND(SUMIFS(Investors!$P:$P,Investors!$A:$A,$A384,Investors!$G:$G,$B384)-$B$2&lt;=M$4,SUMIFS(Investors!$P:$P,Investors!$A:$A,$A384,Investors!$G:$G,$B384)-$B$2&gt;L$4),SUMIFS(Investors!$Q:$Q,Investors!$A:$A,$A384,Investors!$G:$G,$B384),0)</f>
        <v>0</v>
      </c>
      <c r="N384" s="4">
        <f>IF(AND(SUMIFS(Investors!$P:$P,Investors!$A:$A,$A384,Investors!$G:$G,$B384)-$B$2&lt;=N$4,SUMIFS(Investors!$P:$P,Investors!$A:$A,$A384,Investors!$G:$G,$B384)-$B$2&gt;M$4),SUMIFS(Investors!$Q:$Q,Investors!$A:$A,$A384,Investors!$G:$G,$B384),0)</f>
        <v>0</v>
      </c>
      <c r="O384" s="4">
        <f>IF(AND(SUMIFS(Investors!$P:$P,Investors!$A:$A,$A384,Investors!$G:$G,$B384)-$B$2&lt;=O$4,SUMIFS(Investors!$P:$P,Investors!$A:$A,$A384,Investors!$G:$G,$B384)-$B$2&gt;N$4),SUMIFS(Investors!$Q:$Q,Investors!$A:$A,$A384,Investors!$G:$G,$B384),0)</f>
        <v>0</v>
      </c>
      <c r="P384" s="4">
        <f>IF(AND(SUMIFS(Investors!$P:$P,Investors!$A:$A,$A384,Investors!$G:$G,$B384)-$B$2&lt;=P$4,SUMIFS(Investors!$P:$P,Investors!$A:$A,$A384,Investors!$G:$G,$B384)-$B$2&gt;O$4),SUMIFS(Investors!$Q:$Q,Investors!$A:$A,$A384,Investors!$G:$G,$B384),0)</f>
        <v>0</v>
      </c>
      <c r="Q384" s="4">
        <f>IF(AND(SUMIFS(Investors!$P:$P,Investors!$A:$A,$A384,Investors!$G:$G,$B384)-$B$2&lt;=Q$4,SUMIFS(Investors!$P:$P,Investors!$A:$A,$A384,Investors!$G:$G,$B384)-$B$2&gt;P$4),SUMIFS(Investors!$Q:$Q,Investors!$A:$A,$A384,Investors!$G:$G,$B384),0)</f>
        <v>0</v>
      </c>
      <c r="R384" s="4">
        <f>IF(AND(SUMIFS(Investors!$P:$P,Investors!$A:$A,$A384,Investors!$G:$G,$B384)-$B$2&lt;=R$4,SUMIFS(Investors!$P:$P,Investors!$A:$A,$A384,Investors!$G:$G,$B384)-$B$2&gt;Q$4),SUMIFS(Investors!$Q:$Q,Investors!$A:$A,$A384,Investors!$G:$G,$B384),0)</f>
        <v>0</v>
      </c>
      <c r="S384" s="4">
        <f>IF(AND(SUMIFS(Investors!$P:$P,Investors!$A:$A,$A384,Investors!$G:$G,$B384)-$B$2&lt;=S$4,SUMIFS(Investors!$P:$P,Investors!$A:$A,$A384,Investors!$G:$G,$B384)-$B$2&gt;R$4),SUMIFS(Investors!$Q:$Q,Investors!$A:$A,$A384,Investors!$G:$G,$B384),0)</f>
        <v>0</v>
      </c>
      <c r="T384" s="4">
        <f>IF(AND(SUMIFS(Investors!$P:$P,Investors!$A:$A,$A384,Investors!$G:$G,$B384)-$B$2&lt;=T$4,SUMIFS(Investors!$P:$P,Investors!$A:$A,$A384,Investors!$G:$G,$B384)-$B$2&gt;S$4),SUMIFS(Investors!$Q:$Q,Investors!$A:$A,$A384,Investors!$G:$G,$B384),0)</f>
        <v>0</v>
      </c>
      <c r="U384" s="4">
        <f>IF(AND(SUMIFS(Investors!$P:$P,Investors!$A:$A,$A384,Investors!$G:$G,$B384)-$B$2&lt;=U$4,SUMIFS(Investors!$P:$P,Investors!$A:$A,$A384,Investors!$G:$G,$B384)-$B$2&gt;T$4),SUMIFS(Investors!$Q:$Q,Investors!$A:$A,$A384,Investors!$G:$G,$B384),0)</f>
        <v>0</v>
      </c>
      <c r="V384" s="4">
        <f>IF(AND(SUMIFS(Investors!$P:$P,Investors!$A:$A,$A384,Investors!$G:$G,$B384)-$B$2&lt;=V$4,SUMIFS(Investors!$P:$P,Investors!$A:$A,$A384,Investors!$G:$G,$B384)-$B$2&gt;U$4),SUMIFS(Investors!$Q:$Q,Investors!$A:$A,$A384,Investors!$G:$G,$B384),0)</f>
        <v>0</v>
      </c>
      <c r="W384" s="4">
        <f>IF(AND(SUMIFS(Investors!$P:$P,Investors!$A:$A,$A384,Investors!$G:$G,$B384)-$B$2&lt;=W$4,SUMIFS(Investors!$P:$P,Investors!$A:$A,$A384,Investors!$G:$G,$B384)-$B$2&gt;V$4),SUMIFS(Investors!$Q:$Q,Investors!$A:$A,$A384,Investors!$G:$G,$B384),0)</f>
        <v>0</v>
      </c>
      <c r="X384" s="4">
        <f>IF(AND(SUMIFS(Investors!$P:$P,Investors!$A:$A,$A384,Investors!$G:$G,$B384)-$B$2&lt;=X$4,SUMIFS(Investors!$P:$P,Investors!$A:$A,$A384,Investors!$G:$G,$B384)-$B$2&gt;W$4),SUMIFS(Investors!$Q:$Q,Investors!$A:$A,$A384,Investors!$G:$G,$B384),0)</f>
        <v>0</v>
      </c>
      <c r="Y384" s="4">
        <f>IF(AND(SUMIFS(Investors!$P:$P,Investors!$A:$A,$A384,Investors!$G:$G,$B384)-$B$2&lt;=Y$4,SUMIFS(Investors!$P:$P,Investors!$A:$A,$A384,Investors!$G:$G,$B384)-$B$2&gt;X$4),SUMIFS(Investors!$Q:$Q,Investors!$A:$A,$A384,Investors!$G:$G,$B384),0)</f>
        <v>0</v>
      </c>
      <c r="Z384" s="4">
        <f>IF(AND(SUMIFS(Investors!$P:$P,Investors!$A:$A,$A384,Investors!$G:$G,$B384)-$B$2&lt;=Z$4,SUMIFS(Investors!$P:$P,Investors!$A:$A,$A384,Investors!$G:$G,$B384)-$B$2&gt;Y$4),SUMIFS(Investors!$Q:$Q,Investors!$A:$A,$A384,Investors!$G:$G,$B384),0)</f>
        <v>0</v>
      </c>
      <c r="AA384" s="4">
        <f>IF(AND(SUMIFS(Investors!$P:$P,Investors!$A:$A,$A384,Investors!$G:$G,$B384)-$B$2&lt;=AA$4,SUMIFS(Investors!$P:$P,Investors!$A:$A,$A384,Investors!$G:$G,$B384)-$B$2&gt;Z$4),SUMIFS(Investors!$Q:$Q,Investors!$A:$A,$A384,Investors!$G:$G,$B384),0)</f>
        <v>0</v>
      </c>
      <c r="AB384" s="4">
        <f>IF(AND(SUMIFS(Investors!$P:$P,Investors!$A:$A,$A384,Investors!$G:$G,$B384)-$B$2&lt;=AB$4,SUMIFS(Investors!$P:$P,Investors!$A:$A,$A384,Investors!$G:$G,$B384)-$B$2&gt;AA$4),SUMIFS(Investors!$Q:$Q,Investors!$A:$A,$A384,Investors!$G:$G,$B384),0)</f>
        <v>0</v>
      </c>
      <c r="AC384" s="4">
        <f>IF(AND(SUMIFS(Investors!$P:$P,Investors!$A:$A,$A384,Investors!$G:$G,$B384)-$B$2&lt;=AC$4,SUMIFS(Investors!$P:$P,Investors!$A:$A,$A384,Investors!$G:$G,$B384)-$B$2&gt;AB$4),SUMIFS(Investors!$Q:$Q,Investors!$A:$A,$A384,Investors!$G:$G,$B384),0)</f>
        <v>0</v>
      </c>
    </row>
    <row r="385" spans="1:29">
      <c r="A385" t="s">
        <v>657</v>
      </c>
      <c r="B385" t="s">
        <v>224</v>
      </c>
      <c r="C385" s="4">
        <f t="shared" si="6"/>
        <v>1390339.7260273972</v>
      </c>
      <c r="E385" s="4">
        <f>IF(AND(SUMIFS(Investors!$P:$P,Investors!$A:$A,$A385,Investors!$G:$G,$B385)-$B$2&lt;=E$4,SUMIFS(Investors!$P:$P,Investors!$A:$A,$A385,Investors!$G:$G,$B385)-$B$2&gt;D$4),SUMIFS(Investors!$Q:$Q,Investors!$A:$A,$A385,Investors!$G:$G,$B385),0)</f>
        <v>0</v>
      </c>
      <c r="F385" s="4">
        <f>IF(AND(SUMIFS(Investors!$P:$P,Investors!$A:$A,$A385,Investors!$G:$G,$B385)-$B$2&lt;=F$4,SUMIFS(Investors!$P:$P,Investors!$A:$A,$A385,Investors!$G:$G,$B385)-$B$2&gt;E$4),SUMIFS(Investors!$Q:$Q,Investors!$A:$A,$A385,Investors!$G:$G,$B385),0)</f>
        <v>1390339.7260273972</v>
      </c>
      <c r="G385" s="4">
        <f>IF(AND(SUMIFS(Investors!$P:$P,Investors!$A:$A,$A385,Investors!$G:$G,$B385)-$B$2&lt;=G$4,SUMIFS(Investors!$P:$P,Investors!$A:$A,$A385,Investors!$G:$G,$B385)-$B$2&gt;F$4),SUMIFS(Investors!$Q:$Q,Investors!$A:$A,$A385,Investors!$G:$G,$B385),0)</f>
        <v>0</v>
      </c>
      <c r="H385" s="4">
        <f>IF(AND(SUMIFS(Investors!$P:$P,Investors!$A:$A,$A385,Investors!$G:$G,$B385)-$B$2&lt;=H$4,SUMIFS(Investors!$P:$P,Investors!$A:$A,$A385,Investors!$G:$G,$B385)-$B$2&gt;G$4),SUMIFS(Investors!$Q:$Q,Investors!$A:$A,$A385,Investors!$G:$G,$B385),0)</f>
        <v>0</v>
      </c>
      <c r="I385" s="4">
        <f>IF(AND(SUMIFS(Investors!$P:$P,Investors!$A:$A,$A385,Investors!$G:$G,$B385)-$B$2&lt;=I$4,SUMIFS(Investors!$P:$P,Investors!$A:$A,$A385,Investors!$G:$G,$B385)-$B$2&gt;H$4),SUMIFS(Investors!$Q:$Q,Investors!$A:$A,$A385,Investors!$G:$G,$B385),0)</f>
        <v>0</v>
      </c>
      <c r="J385" s="4">
        <f>IF(AND(SUMIFS(Investors!$P:$P,Investors!$A:$A,$A385,Investors!$G:$G,$B385)-$B$2&lt;=J$4,SUMIFS(Investors!$P:$P,Investors!$A:$A,$A385,Investors!$G:$G,$B385)-$B$2&gt;I$4),SUMIFS(Investors!$Q:$Q,Investors!$A:$A,$A385,Investors!$G:$G,$B385),0)</f>
        <v>0</v>
      </c>
      <c r="K385" s="4">
        <f>IF(AND(SUMIFS(Investors!$P:$P,Investors!$A:$A,$A385,Investors!$G:$G,$B385)-$B$2&lt;=K$4,SUMIFS(Investors!$P:$P,Investors!$A:$A,$A385,Investors!$G:$G,$B385)-$B$2&gt;J$4),SUMIFS(Investors!$Q:$Q,Investors!$A:$A,$A385,Investors!$G:$G,$B385),0)</f>
        <v>0</v>
      </c>
      <c r="L385" s="4">
        <f>IF(AND(SUMIFS(Investors!$P:$P,Investors!$A:$A,$A385,Investors!$G:$G,$B385)-$B$2&lt;=L$4,SUMIFS(Investors!$P:$P,Investors!$A:$A,$A385,Investors!$G:$G,$B385)-$B$2&gt;K$4),SUMIFS(Investors!$Q:$Q,Investors!$A:$A,$A385,Investors!$G:$G,$B385),0)</f>
        <v>0</v>
      </c>
      <c r="M385" s="4">
        <f>IF(AND(SUMIFS(Investors!$P:$P,Investors!$A:$A,$A385,Investors!$G:$G,$B385)-$B$2&lt;=M$4,SUMIFS(Investors!$P:$P,Investors!$A:$A,$A385,Investors!$G:$G,$B385)-$B$2&gt;L$4),SUMIFS(Investors!$Q:$Q,Investors!$A:$A,$A385,Investors!$G:$G,$B385),0)</f>
        <v>0</v>
      </c>
      <c r="N385" s="4">
        <f>IF(AND(SUMIFS(Investors!$P:$P,Investors!$A:$A,$A385,Investors!$G:$G,$B385)-$B$2&lt;=N$4,SUMIFS(Investors!$P:$P,Investors!$A:$A,$A385,Investors!$G:$G,$B385)-$B$2&gt;M$4),SUMIFS(Investors!$Q:$Q,Investors!$A:$A,$A385,Investors!$G:$G,$B385),0)</f>
        <v>0</v>
      </c>
      <c r="O385" s="4">
        <f>IF(AND(SUMIFS(Investors!$P:$P,Investors!$A:$A,$A385,Investors!$G:$G,$B385)-$B$2&lt;=O$4,SUMIFS(Investors!$P:$P,Investors!$A:$A,$A385,Investors!$G:$G,$B385)-$B$2&gt;N$4),SUMIFS(Investors!$Q:$Q,Investors!$A:$A,$A385,Investors!$G:$G,$B385),0)</f>
        <v>0</v>
      </c>
      <c r="P385" s="4">
        <f>IF(AND(SUMIFS(Investors!$P:$P,Investors!$A:$A,$A385,Investors!$G:$G,$B385)-$B$2&lt;=P$4,SUMIFS(Investors!$P:$P,Investors!$A:$A,$A385,Investors!$G:$G,$B385)-$B$2&gt;O$4),SUMIFS(Investors!$Q:$Q,Investors!$A:$A,$A385,Investors!$G:$G,$B385),0)</f>
        <v>0</v>
      </c>
      <c r="Q385" s="4">
        <f>IF(AND(SUMIFS(Investors!$P:$P,Investors!$A:$A,$A385,Investors!$G:$G,$B385)-$B$2&lt;=Q$4,SUMIFS(Investors!$P:$P,Investors!$A:$A,$A385,Investors!$G:$G,$B385)-$B$2&gt;P$4),SUMIFS(Investors!$Q:$Q,Investors!$A:$A,$A385,Investors!$G:$G,$B385),0)</f>
        <v>0</v>
      </c>
      <c r="R385" s="4">
        <f>IF(AND(SUMIFS(Investors!$P:$P,Investors!$A:$A,$A385,Investors!$G:$G,$B385)-$B$2&lt;=R$4,SUMIFS(Investors!$P:$P,Investors!$A:$A,$A385,Investors!$G:$G,$B385)-$B$2&gt;Q$4),SUMIFS(Investors!$Q:$Q,Investors!$A:$A,$A385,Investors!$G:$G,$B385),0)</f>
        <v>0</v>
      </c>
      <c r="S385" s="4">
        <f>IF(AND(SUMIFS(Investors!$P:$P,Investors!$A:$A,$A385,Investors!$G:$G,$B385)-$B$2&lt;=S$4,SUMIFS(Investors!$P:$P,Investors!$A:$A,$A385,Investors!$G:$G,$B385)-$B$2&gt;R$4),SUMIFS(Investors!$Q:$Q,Investors!$A:$A,$A385,Investors!$G:$G,$B385),0)</f>
        <v>0</v>
      </c>
      <c r="T385" s="4">
        <f>IF(AND(SUMIFS(Investors!$P:$P,Investors!$A:$A,$A385,Investors!$G:$G,$B385)-$B$2&lt;=T$4,SUMIFS(Investors!$P:$P,Investors!$A:$A,$A385,Investors!$G:$G,$B385)-$B$2&gt;S$4),SUMIFS(Investors!$Q:$Q,Investors!$A:$A,$A385,Investors!$G:$G,$B385),0)</f>
        <v>0</v>
      </c>
      <c r="U385" s="4">
        <f>IF(AND(SUMIFS(Investors!$P:$P,Investors!$A:$A,$A385,Investors!$G:$G,$B385)-$B$2&lt;=U$4,SUMIFS(Investors!$P:$P,Investors!$A:$A,$A385,Investors!$G:$G,$B385)-$B$2&gt;T$4),SUMIFS(Investors!$Q:$Q,Investors!$A:$A,$A385,Investors!$G:$G,$B385),0)</f>
        <v>0</v>
      </c>
      <c r="V385" s="4">
        <f>IF(AND(SUMIFS(Investors!$P:$P,Investors!$A:$A,$A385,Investors!$G:$G,$B385)-$B$2&lt;=V$4,SUMIFS(Investors!$P:$P,Investors!$A:$A,$A385,Investors!$G:$G,$B385)-$B$2&gt;U$4),SUMIFS(Investors!$Q:$Q,Investors!$A:$A,$A385,Investors!$G:$G,$B385),0)</f>
        <v>0</v>
      </c>
      <c r="W385" s="4">
        <f>IF(AND(SUMIFS(Investors!$P:$P,Investors!$A:$A,$A385,Investors!$G:$G,$B385)-$B$2&lt;=W$4,SUMIFS(Investors!$P:$P,Investors!$A:$A,$A385,Investors!$G:$G,$B385)-$B$2&gt;V$4),SUMIFS(Investors!$Q:$Q,Investors!$A:$A,$A385,Investors!$G:$G,$B385),0)</f>
        <v>0</v>
      </c>
      <c r="X385" s="4">
        <f>IF(AND(SUMIFS(Investors!$P:$P,Investors!$A:$A,$A385,Investors!$G:$G,$B385)-$B$2&lt;=X$4,SUMIFS(Investors!$P:$P,Investors!$A:$A,$A385,Investors!$G:$G,$B385)-$B$2&gt;W$4),SUMIFS(Investors!$Q:$Q,Investors!$A:$A,$A385,Investors!$G:$G,$B385),0)</f>
        <v>0</v>
      </c>
      <c r="Y385" s="4">
        <f>IF(AND(SUMIFS(Investors!$P:$P,Investors!$A:$A,$A385,Investors!$G:$G,$B385)-$B$2&lt;=Y$4,SUMIFS(Investors!$P:$P,Investors!$A:$A,$A385,Investors!$G:$G,$B385)-$B$2&gt;X$4),SUMIFS(Investors!$Q:$Q,Investors!$A:$A,$A385,Investors!$G:$G,$B385),0)</f>
        <v>0</v>
      </c>
      <c r="Z385" s="4">
        <f>IF(AND(SUMIFS(Investors!$P:$P,Investors!$A:$A,$A385,Investors!$G:$G,$B385)-$B$2&lt;=Z$4,SUMIFS(Investors!$P:$P,Investors!$A:$A,$A385,Investors!$G:$G,$B385)-$B$2&gt;Y$4),SUMIFS(Investors!$Q:$Q,Investors!$A:$A,$A385,Investors!$G:$G,$B385),0)</f>
        <v>0</v>
      </c>
      <c r="AA385" s="4">
        <f>IF(AND(SUMIFS(Investors!$P:$P,Investors!$A:$A,$A385,Investors!$G:$G,$B385)-$B$2&lt;=AA$4,SUMIFS(Investors!$P:$P,Investors!$A:$A,$A385,Investors!$G:$G,$B385)-$B$2&gt;Z$4),SUMIFS(Investors!$Q:$Q,Investors!$A:$A,$A385,Investors!$G:$G,$B385),0)</f>
        <v>0</v>
      </c>
      <c r="AB385" s="4">
        <f>IF(AND(SUMIFS(Investors!$P:$P,Investors!$A:$A,$A385,Investors!$G:$G,$B385)-$B$2&lt;=AB$4,SUMIFS(Investors!$P:$P,Investors!$A:$A,$A385,Investors!$G:$G,$B385)-$B$2&gt;AA$4),SUMIFS(Investors!$Q:$Q,Investors!$A:$A,$A385,Investors!$G:$G,$B385),0)</f>
        <v>0</v>
      </c>
      <c r="AC385" s="4">
        <f>IF(AND(SUMIFS(Investors!$P:$P,Investors!$A:$A,$A385,Investors!$G:$G,$B385)-$B$2&lt;=AC$4,SUMIFS(Investors!$P:$P,Investors!$A:$A,$A385,Investors!$G:$G,$B385)-$B$2&gt;AB$4),SUMIFS(Investors!$Q:$Q,Investors!$A:$A,$A385,Investors!$G:$G,$B385),0)</f>
        <v>0</v>
      </c>
    </row>
    <row r="386" spans="1:29">
      <c r="A386" t="s">
        <v>657</v>
      </c>
      <c r="B386" t="s">
        <v>252</v>
      </c>
      <c r="C386" s="4">
        <f t="shared" si="6"/>
        <v>0</v>
      </c>
      <c r="E386" s="4">
        <f>IF(AND(SUMIFS(Investors!$P:$P,Investors!$A:$A,$A386,Investors!$G:$G,$B386)-$B$2&lt;=E$4,SUMIFS(Investors!$P:$P,Investors!$A:$A,$A386,Investors!$G:$G,$B386)-$B$2&gt;D$4),SUMIFS(Investors!$Q:$Q,Investors!$A:$A,$A386,Investors!$G:$G,$B386),0)</f>
        <v>0</v>
      </c>
      <c r="F386" s="4">
        <f>IF(AND(SUMIFS(Investors!$P:$P,Investors!$A:$A,$A386,Investors!$G:$G,$B386)-$B$2&lt;=F$4,SUMIFS(Investors!$P:$P,Investors!$A:$A,$A386,Investors!$G:$G,$B386)-$B$2&gt;E$4),SUMIFS(Investors!$Q:$Q,Investors!$A:$A,$A386,Investors!$G:$G,$B386),0)</f>
        <v>0</v>
      </c>
      <c r="G386" s="4">
        <f>IF(AND(SUMIFS(Investors!$P:$P,Investors!$A:$A,$A386,Investors!$G:$G,$B386)-$B$2&lt;=G$4,SUMIFS(Investors!$P:$P,Investors!$A:$A,$A386,Investors!$G:$G,$B386)-$B$2&gt;F$4),SUMIFS(Investors!$Q:$Q,Investors!$A:$A,$A386,Investors!$G:$G,$B386),0)</f>
        <v>0</v>
      </c>
      <c r="H386" s="4">
        <f>IF(AND(SUMIFS(Investors!$P:$P,Investors!$A:$A,$A386,Investors!$G:$G,$B386)-$B$2&lt;=H$4,SUMIFS(Investors!$P:$P,Investors!$A:$A,$A386,Investors!$G:$G,$B386)-$B$2&gt;G$4),SUMIFS(Investors!$Q:$Q,Investors!$A:$A,$A386,Investors!$G:$G,$B386),0)</f>
        <v>0</v>
      </c>
      <c r="I386" s="4">
        <f>IF(AND(SUMIFS(Investors!$P:$P,Investors!$A:$A,$A386,Investors!$G:$G,$B386)-$B$2&lt;=I$4,SUMIFS(Investors!$P:$P,Investors!$A:$A,$A386,Investors!$G:$G,$B386)-$B$2&gt;H$4),SUMIFS(Investors!$Q:$Q,Investors!$A:$A,$A386,Investors!$G:$G,$B386),0)</f>
        <v>0</v>
      </c>
      <c r="J386" s="4">
        <f>IF(AND(SUMIFS(Investors!$P:$P,Investors!$A:$A,$A386,Investors!$G:$G,$B386)-$B$2&lt;=J$4,SUMIFS(Investors!$P:$P,Investors!$A:$A,$A386,Investors!$G:$G,$B386)-$B$2&gt;I$4),SUMIFS(Investors!$Q:$Q,Investors!$A:$A,$A386,Investors!$G:$G,$B386),0)</f>
        <v>0</v>
      </c>
      <c r="K386" s="4">
        <f>IF(AND(SUMIFS(Investors!$P:$P,Investors!$A:$A,$A386,Investors!$G:$G,$B386)-$B$2&lt;=K$4,SUMIFS(Investors!$P:$P,Investors!$A:$A,$A386,Investors!$G:$G,$B386)-$B$2&gt;J$4),SUMIFS(Investors!$Q:$Q,Investors!$A:$A,$A386,Investors!$G:$G,$B386),0)</f>
        <v>0</v>
      </c>
      <c r="L386" s="4">
        <f>IF(AND(SUMIFS(Investors!$P:$P,Investors!$A:$A,$A386,Investors!$G:$G,$B386)-$B$2&lt;=L$4,SUMIFS(Investors!$P:$P,Investors!$A:$A,$A386,Investors!$G:$G,$B386)-$B$2&gt;K$4),SUMIFS(Investors!$Q:$Q,Investors!$A:$A,$A386,Investors!$G:$G,$B386),0)</f>
        <v>0</v>
      </c>
      <c r="M386" s="4">
        <f>IF(AND(SUMIFS(Investors!$P:$P,Investors!$A:$A,$A386,Investors!$G:$G,$B386)-$B$2&lt;=M$4,SUMIFS(Investors!$P:$P,Investors!$A:$A,$A386,Investors!$G:$G,$B386)-$B$2&gt;L$4),SUMIFS(Investors!$Q:$Q,Investors!$A:$A,$A386,Investors!$G:$G,$B386),0)</f>
        <v>0</v>
      </c>
      <c r="N386" s="4">
        <f>IF(AND(SUMIFS(Investors!$P:$P,Investors!$A:$A,$A386,Investors!$G:$G,$B386)-$B$2&lt;=N$4,SUMIFS(Investors!$P:$P,Investors!$A:$A,$A386,Investors!$G:$G,$B386)-$B$2&gt;M$4),SUMIFS(Investors!$Q:$Q,Investors!$A:$A,$A386,Investors!$G:$G,$B386),0)</f>
        <v>0</v>
      </c>
      <c r="O386" s="4">
        <f>IF(AND(SUMIFS(Investors!$P:$P,Investors!$A:$A,$A386,Investors!$G:$G,$B386)-$B$2&lt;=O$4,SUMIFS(Investors!$P:$P,Investors!$A:$A,$A386,Investors!$G:$G,$B386)-$B$2&gt;N$4),SUMIFS(Investors!$Q:$Q,Investors!$A:$A,$A386,Investors!$G:$G,$B386),0)</f>
        <v>0</v>
      </c>
      <c r="P386" s="4">
        <f>IF(AND(SUMIFS(Investors!$P:$P,Investors!$A:$A,$A386,Investors!$G:$G,$B386)-$B$2&lt;=P$4,SUMIFS(Investors!$P:$P,Investors!$A:$A,$A386,Investors!$G:$G,$B386)-$B$2&gt;O$4),SUMIFS(Investors!$Q:$Q,Investors!$A:$A,$A386,Investors!$G:$G,$B386),0)</f>
        <v>0</v>
      </c>
      <c r="Q386" s="4">
        <f>IF(AND(SUMIFS(Investors!$P:$P,Investors!$A:$A,$A386,Investors!$G:$G,$B386)-$B$2&lt;=Q$4,SUMIFS(Investors!$P:$P,Investors!$A:$A,$A386,Investors!$G:$G,$B386)-$B$2&gt;P$4),SUMIFS(Investors!$Q:$Q,Investors!$A:$A,$A386,Investors!$G:$G,$B386),0)</f>
        <v>0</v>
      </c>
      <c r="R386" s="4">
        <f>IF(AND(SUMIFS(Investors!$P:$P,Investors!$A:$A,$A386,Investors!$G:$G,$B386)-$B$2&lt;=R$4,SUMIFS(Investors!$P:$P,Investors!$A:$A,$A386,Investors!$G:$G,$B386)-$B$2&gt;Q$4),SUMIFS(Investors!$Q:$Q,Investors!$A:$A,$A386,Investors!$G:$G,$B386),0)</f>
        <v>0</v>
      </c>
      <c r="S386" s="4">
        <f>IF(AND(SUMIFS(Investors!$P:$P,Investors!$A:$A,$A386,Investors!$G:$G,$B386)-$B$2&lt;=S$4,SUMIFS(Investors!$P:$P,Investors!$A:$A,$A386,Investors!$G:$G,$B386)-$B$2&gt;R$4),SUMIFS(Investors!$Q:$Q,Investors!$A:$A,$A386,Investors!$G:$G,$B386),0)</f>
        <v>0</v>
      </c>
      <c r="T386" s="4">
        <f>IF(AND(SUMIFS(Investors!$P:$P,Investors!$A:$A,$A386,Investors!$G:$G,$B386)-$B$2&lt;=T$4,SUMIFS(Investors!$P:$P,Investors!$A:$A,$A386,Investors!$G:$G,$B386)-$B$2&gt;S$4),SUMIFS(Investors!$Q:$Q,Investors!$A:$A,$A386,Investors!$G:$G,$B386),0)</f>
        <v>0</v>
      </c>
      <c r="U386" s="4">
        <f>IF(AND(SUMIFS(Investors!$P:$P,Investors!$A:$A,$A386,Investors!$G:$G,$B386)-$B$2&lt;=U$4,SUMIFS(Investors!$P:$P,Investors!$A:$A,$A386,Investors!$G:$G,$B386)-$B$2&gt;T$4),SUMIFS(Investors!$Q:$Q,Investors!$A:$A,$A386,Investors!$G:$G,$B386),0)</f>
        <v>0</v>
      </c>
      <c r="V386" s="4">
        <f>IF(AND(SUMIFS(Investors!$P:$P,Investors!$A:$A,$A386,Investors!$G:$G,$B386)-$B$2&lt;=V$4,SUMIFS(Investors!$P:$P,Investors!$A:$A,$A386,Investors!$G:$G,$B386)-$B$2&gt;U$4),SUMIFS(Investors!$Q:$Q,Investors!$A:$A,$A386,Investors!$G:$G,$B386),0)</f>
        <v>0</v>
      </c>
      <c r="W386" s="4">
        <f>IF(AND(SUMIFS(Investors!$P:$P,Investors!$A:$A,$A386,Investors!$G:$G,$B386)-$B$2&lt;=W$4,SUMIFS(Investors!$P:$P,Investors!$A:$A,$A386,Investors!$G:$G,$B386)-$B$2&gt;V$4),SUMIFS(Investors!$Q:$Q,Investors!$A:$A,$A386,Investors!$G:$G,$B386),0)</f>
        <v>0</v>
      </c>
      <c r="X386" s="4">
        <f>IF(AND(SUMIFS(Investors!$P:$P,Investors!$A:$A,$A386,Investors!$G:$G,$B386)-$B$2&lt;=X$4,SUMIFS(Investors!$P:$P,Investors!$A:$A,$A386,Investors!$G:$G,$B386)-$B$2&gt;W$4),SUMIFS(Investors!$Q:$Q,Investors!$A:$A,$A386,Investors!$G:$G,$B386),0)</f>
        <v>0</v>
      </c>
      <c r="Y386" s="4">
        <f>IF(AND(SUMIFS(Investors!$P:$P,Investors!$A:$A,$A386,Investors!$G:$G,$B386)-$B$2&lt;=Y$4,SUMIFS(Investors!$P:$P,Investors!$A:$A,$A386,Investors!$G:$G,$B386)-$B$2&gt;X$4),SUMIFS(Investors!$Q:$Q,Investors!$A:$A,$A386,Investors!$G:$G,$B386),0)</f>
        <v>0</v>
      </c>
      <c r="Z386" s="4">
        <f>IF(AND(SUMIFS(Investors!$P:$P,Investors!$A:$A,$A386,Investors!$G:$G,$B386)-$B$2&lt;=Z$4,SUMIFS(Investors!$P:$P,Investors!$A:$A,$A386,Investors!$G:$G,$B386)-$B$2&gt;Y$4),SUMIFS(Investors!$Q:$Q,Investors!$A:$A,$A386,Investors!$G:$G,$B386),0)</f>
        <v>0</v>
      </c>
      <c r="AA386" s="4">
        <f>IF(AND(SUMIFS(Investors!$P:$P,Investors!$A:$A,$A386,Investors!$G:$G,$B386)-$B$2&lt;=AA$4,SUMIFS(Investors!$P:$P,Investors!$A:$A,$A386,Investors!$G:$G,$B386)-$B$2&gt;Z$4),SUMIFS(Investors!$Q:$Q,Investors!$A:$A,$A386,Investors!$G:$G,$B386),0)</f>
        <v>0</v>
      </c>
      <c r="AB386" s="4">
        <f>IF(AND(SUMIFS(Investors!$P:$P,Investors!$A:$A,$A386,Investors!$G:$G,$B386)-$B$2&lt;=AB$4,SUMIFS(Investors!$P:$P,Investors!$A:$A,$A386,Investors!$G:$G,$B386)-$B$2&gt;AA$4),SUMIFS(Investors!$Q:$Q,Investors!$A:$A,$A386,Investors!$G:$G,$B386),0)</f>
        <v>0</v>
      </c>
      <c r="AC386" s="4">
        <f>IF(AND(SUMIFS(Investors!$P:$P,Investors!$A:$A,$A386,Investors!$G:$G,$B386)-$B$2&lt;=AC$4,SUMIFS(Investors!$P:$P,Investors!$A:$A,$A386,Investors!$G:$G,$B386)-$B$2&gt;AB$4),SUMIFS(Investors!$Q:$Q,Investors!$A:$A,$A386,Investors!$G:$G,$B386),0)</f>
        <v>0</v>
      </c>
    </row>
    <row r="387" spans="1:29">
      <c r="A387" t="s">
        <v>660</v>
      </c>
      <c r="B387" t="s">
        <v>148</v>
      </c>
      <c r="C387" s="4">
        <f t="shared" si="6"/>
        <v>844981.66943780822</v>
      </c>
      <c r="E387" s="4">
        <f>IF(AND(SUMIFS(Investors!$P:$P,Investors!$A:$A,$A387,Investors!$G:$G,$B387)-$B$2&lt;=E$4,SUMIFS(Investors!$P:$P,Investors!$A:$A,$A387,Investors!$G:$G,$B387)-$B$2&gt;D$4),SUMIFS(Investors!$Q:$Q,Investors!$A:$A,$A387,Investors!$G:$G,$B387),0)</f>
        <v>0</v>
      </c>
      <c r="F387" s="4">
        <f>IF(AND(SUMIFS(Investors!$P:$P,Investors!$A:$A,$A387,Investors!$G:$G,$B387)-$B$2&lt;=F$4,SUMIFS(Investors!$P:$P,Investors!$A:$A,$A387,Investors!$G:$G,$B387)-$B$2&gt;E$4),SUMIFS(Investors!$Q:$Q,Investors!$A:$A,$A387,Investors!$G:$G,$B387),0)</f>
        <v>0</v>
      </c>
      <c r="G387" s="4">
        <f>IF(AND(SUMIFS(Investors!$P:$P,Investors!$A:$A,$A387,Investors!$G:$G,$B387)-$B$2&lt;=G$4,SUMIFS(Investors!$P:$P,Investors!$A:$A,$A387,Investors!$G:$G,$B387)-$B$2&gt;F$4),SUMIFS(Investors!$Q:$Q,Investors!$A:$A,$A387,Investors!$G:$G,$B387),0)</f>
        <v>0</v>
      </c>
      <c r="H387" s="4">
        <f>IF(AND(SUMIFS(Investors!$P:$P,Investors!$A:$A,$A387,Investors!$G:$G,$B387)-$B$2&lt;=H$4,SUMIFS(Investors!$P:$P,Investors!$A:$A,$A387,Investors!$G:$G,$B387)-$B$2&gt;G$4),SUMIFS(Investors!$Q:$Q,Investors!$A:$A,$A387,Investors!$G:$G,$B387),0)</f>
        <v>0</v>
      </c>
      <c r="I387" s="4">
        <f>IF(AND(SUMIFS(Investors!$P:$P,Investors!$A:$A,$A387,Investors!$G:$G,$B387)-$B$2&lt;=I$4,SUMIFS(Investors!$P:$P,Investors!$A:$A,$A387,Investors!$G:$G,$B387)-$B$2&gt;H$4),SUMIFS(Investors!$Q:$Q,Investors!$A:$A,$A387,Investors!$G:$G,$B387),0)</f>
        <v>0</v>
      </c>
      <c r="J387" s="4">
        <f>IF(AND(SUMIFS(Investors!$P:$P,Investors!$A:$A,$A387,Investors!$G:$G,$B387)-$B$2&lt;=J$4,SUMIFS(Investors!$P:$P,Investors!$A:$A,$A387,Investors!$G:$G,$B387)-$B$2&gt;I$4),SUMIFS(Investors!$Q:$Q,Investors!$A:$A,$A387,Investors!$G:$G,$B387),0)</f>
        <v>0</v>
      </c>
      <c r="K387" s="4">
        <f>IF(AND(SUMIFS(Investors!$P:$P,Investors!$A:$A,$A387,Investors!$G:$G,$B387)-$B$2&lt;=K$4,SUMIFS(Investors!$P:$P,Investors!$A:$A,$A387,Investors!$G:$G,$B387)-$B$2&gt;J$4),SUMIFS(Investors!$Q:$Q,Investors!$A:$A,$A387,Investors!$G:$G,$B387),0)</f>
        <v>0</v>
      </c>
      <c r="L387" s="4">
        <f>IF(AND(SUMIFS(Investors!$P:$P,Investors!$A:$A,$A387,Investors!$G:$G,$B387)-$B$2&lt;=L$4,SUMIFS(Investors!$P:$P,Investors!$A:$A,$A387,Investors!$G:$G,$B387)-$B$2&gt;K$4),SUMIFS(Investors!$Q:$Q,Investors!$A:$A,$A387,Investors!$G:$G,$B387),0)</f>
        <v>844981.66943780822</v>
      </c>
      <c r="M387" s="4">
        <f>IF(AND(SUMIFS(Investors!$P:$P,Investors!$A:$A,$A387,Investors!$G:$G,$B387)-$B$2&lt;=M$4,SUMIFS(Investors!$P:$P,Investors!$A:$A,$A387,Investors!$G:$G,$B387)-$B$2&gt;L$4),SUMIFS(Investors!$Q:$Q,Investors!$A:$A,$A387,Investors!$G:$G,$B387),0)</f>
        <v>0</v>
      </c>
      <c r="N387" s="4">
        <f>IF(AND(SUMIFS(Investors!$P:$P,Investors!$A:$A,$A387,Investors!$G:$G,$B387)-$B$2&lt;=N$4,SUMIFS(Investors!$P:$P,Investors!$A:$A,$A387,Investors!$G:$G,$B387)-$B$2&gt;M$4),SUMIFS(Investors!$Q:$Q,Investors!$A:$A,$A387,Investors!$G:$G,$B387),0)</f>
        <v>0</v>
      </c>
      <c r="O387" s="4">
        <f>IF(AND(SUMIFS(Investors!$P:$P,Investors!$A:$A,$A387,Investors!$G:$G,$B387)-$B$2&lt;=O$4,SUMIFS(Investors!$P:$P,Investors!$A:$A,$A387,Investors!$G:$G,$B387)-$B$2&gt;N$4),SUMIFS(Investors!$Q:$Q,Investors!$A:$A,$A387,Investors!$G:$G,$B387),0)</f>
        <v>0</v>
      </c>
      <c r="P387" s="4">
        <f>IF(AND(SUMIFS(Investors!$P:$P,Investors!$A:$A,$A387,Investors!$G:$G,$B387)-$B$2&lt;=P$4,SUMIFS(Investors!$P:$P,Investors!$A:$A,$A387,Investors!$G:$G,$B387)-$B$2&gt;O$4),SUMIFS(Investors!$Q:$Q,Investors!$A:$A,$A387,Investors!$G:$G,$B387),0)</f>
        <v>0</v>
      </c>
      <c r="Q387" s="4">
        <f>IF(AND(SUMIFS(Investors!$P:$P,Investors!$A:$A,$A387,Investors!$G:$G,$B387)-$B$2&lt;=Q$4,SUMIFS(Investors!$P:$P,Investors!$A:$A,$A387,Investors!$G:$G,$B387)-$B$2&gt;P$4),SUMIFS(Investors!$Q:$Q,Investors!$A:$A,$A387,Investors!$G:$G,$B387),0)</f>
        <v>0</v>
      </c>
      <c r="R387" s="4">
        <f>IF(AND(SUMIFS(Investors!$P:$P,Investors!$A:$A,$A387,Investors!$G:$G,$B387)-$B$2&lt;=R$4,SUMIFS(Investors!$P:$P,Investors!$A:$A,$A387,Investors!$G:$G,$B387)-$B$2&gt;Q$4),SUMIFS(Investors!$Q:$Q,Investors!$A:$A,$A387,Investors!$G:$G,$B387),0)</f>
        <v>0</v>
      </c>
      <c r="S387" s="4">
        <f>IF(AND(SUMIFS(Investors!$P:$P,Investors!$A:$A,$A387,Investors!$G:$G,$B387)-$B$2&lt;=S$4,SUMIFS(Investors!$P:$P,Investors!$A:$A,$A387,Investors!$G:$G,$B387)-$B$2&gt;R$4),SUMIFS(Investors!$Q:$Q,Investors!$A:$A,$A387,Investors!$G:$G,$B387),0)</f>
        <v>0</v>
      </c>
      <c r="T387" s="4">
        <f>IF(AND(SUMIFS(Investors!$P:$P,Investors!$A:$A,$A387,Investors!$G:$G,$B387)-$B$2&lt;=T$4,SUMIFS(Investors!$P:$P,Investors!$A:$A,$A387,Investors!$G:$G,$B387)-$B$2&gt;S$4),SUMIFS(Investors!$Q:$Q,Investors!$A:$A,$A387,Investors!$G:$G,$B387),0)</f>
        <v>0</v>
      </c>
      <c r="U387" s="4">
        <f>IF(AND(SUMIFS(Investors!$P:$P,Investors!$A:$A,$A387,Investors!$G:$G,$B387)-$B$2&lt;=U$4,SUMIFS(Investors!$P:$P,Investors!$A:$A,$A387,Investors!$G:$G,$B387)-$B$2&gt;T$4),SUMIFS(Investors!$Q:$Q,Investors!$A:$A,$A387,Investors!$G:$G,$B387),0)</f>
        <v>0</v>
      </c>
      <c r="V387" s="4">
        <f>IF(AND(SUMIFS(Investors!$P:$P,Investors!$A:$A,$A387,Investors!$G:$G,$B387)-$B$2&lt;=V$4,SUMIFS(Investors!$P:$P,Investors!$A:$A,$A387,Investors!$G:$G,$B387)-$B$2&gt;U$4),SUMIFS(Investors!$Q:$Q,Investors!$A:$A,$A387,Investors!$G:$G,$B387),0)</f>
        <v>0</v>
      </c>
      <c r="W387" s="4">
        <f>IF(AND(SUMIFS(Investors!$P:$P,Investors!$A:$A,$A387,Investors!$G:$G,$B387)-$B$2&lt;=W$4,SUMIFS(Investors!$P:$P,Investors!$A:$A,$A387,Investors!$G:$G,$B387)-$B$2&gt;V$4),SUMIFS(Investors!$Q:$Q,Investors!$A:$A,$A387,Investors!$G:$G,$B387),0)</f>
        <v>0</v>
      </c>
      <c r="X387" s="4">
        <f>IF(AND(SUMIFS(Investors!$P:$P,Investors!$A:$A,$A387,Investors!$G:$G,$B387)-$B$2&lt;=X$4,SUMIFS(Investors!$P:$P,Investors!$A:$A,$A387,Investors!$G:$G,$B387)-$B$2&gt;W$4),SUMIFS(Investors!$Q:$Q,Investors!$A:$A,$A387,Investors!$G:$G,$B387),0)</f>
        <v>0</v>
      </c>
      <c r="Y387" s="4">
        <f>IF(AND(SUMIFS(Investors!$P:$P,Investors!$A:$A,$A387,Investors!$G:$G,$B387)-$B$2&lt;=Y$4,SUMIFS(Investors!$P:$P,Investors!$A:$A,$A387,Investors!$G:$G,$B387)-$B$2&gt;X$4),SUMIFS(Investors!$Q:$Q,Investors!$A:$A,$A387,Investors!$G:$G,$B387),0)</f>
        <v>0</v>
      </c>
      <c r="Z387" s="4">
        <f>IF(AND(SUMIFS(Investors!$P:$P,Investors!$A:$A,$A387,Investors!$G:$G,$B387)-$B$2&lt;=Z$4,SUMIFS(Investors!$P:$P,Investors!$A:$A,$A387,Investors!$G:$G,$B387)-$B$2&gt;Y$4),SUMIFS(Investors!$Q:$Q,Investors!$A:$A,$A387,Investors!$G:$G,$B387),0)</f>
        <v>0</v>
      </c>
      <c r="AA387" s="4">
        <f>IF(AND(SUMIFS(Investors!$P:$P,Investors!$A:$A,$A387,Investors!$G:$G,$B387)-$B$2&lt;=AA$4,SUMIFS(Investors!$P:$P,Investors!$A:$A,$A387,Investors!$G:$G,$B387)-$B$2&gt;Z$4),SUMIFS(Investors!$Q:$Q,Investors!$A:$A,$A387,Investors!$G:$G,$B387),0)</f>
        <v>0</v>
      </c>
      <c r="AB387" s="4">
        <f>IF(AND(SUMIFS(Investors!$P:$P,Investors!$A:$A,$A387,Investors!$G:$G,$B387)-$B$2&lt;=AB$4,SUMIFS(Investors!$P:$P,Investors!$A:$A,$A387,Investors!$G:$G,$B387)-$B$2&gt;AA$4),SUMIFS(Investors!$Q:$Q,Investors!$A:$A,$A387,Investors!$G:$G,$B387),0)</f>
        <v>0</v>
      </c>
      <c r="AC387" s="4">
        <f>IF(AND(SUMIFS(Investors!$P:$P,Investors!$A:$A,$A387,Investors!$G:$G,$B387)-$B$2&lt;=AC$4,SUMIFS(Investors!$P:$P,Investors!$A:$A,$A387,Investors!$G:$G,$B387)-$B$2&gt;AB$4),SUMIFS(Investors!$Q:$Q,Investors!$A:$A,$A387,Investors!$G:$G,$B387),0)</f>
        <v>0</v>
      </c>
    </row>
    <row r="388" spans="1:29">
      <c r="A388" t="s">
        <v>662</v>
      </c>
      <c r="B388" t="s">
        <v>65</v>
      </c>
      <c r="C388" s="4">
        <f t="shared" si="6"/>
        <v>0</v>
      </c>
      <c r="E388" s="4">
        <f>IF(AND(SUMIFS(Investors!$P:$P,Investors!$A:$A,$A388,Investors!$G:$G,$B388)-$B$2&lt;=E$4,SUMIFS(Investors!$P:$P,Investors!$A:$A,$A388,Investors!$G:$G,$B388)-$B$2&gt;D$4),SUMIFS(Investors!$Q:$Q,Investors!$A:$A,$A388,Investors!$G:$G,$B388),0)</f>
        <v>0</v>
      </c>
      <c r="F388" s="4">
        <f>IF(AND(SUMIFS(Investors!$P:$P,Investors!$A:$A,$A388,Investors!$G:$G,$B388)-$B$2&lt;=F$4,SUMIFS(Investors!$P:$P,Investors!$A:$A,$A388,Investors!$G:$G,$B388)-$B$2&gt;E$4),SUMIFS(Investors!$Q:$Q,Investors!$A:$A,$A388,Investors!$G:$G,$B388),0)</f>
        <v>0</v>
      </c>
      <c r="G388" s="4">
        <f>IF(AND(SUMIFS(Investors!$P:$P,Investors!$A:$A,$A388,Investors!$G:$G,$B388)-$B$2&lt;=G$4,SUMIFS(Investors!$P:$P,Investors!$A:$A,$A388,Investors!$G:$G,$B388)-$B$2&gt;F$4),SUMIFS(Investors!$Q:$Q,Investors!$A:$A,$A388,Investors!$G:$G,$B388),0)</f>
        <v>0</v>
      </c>
      <c r="H388" s="4">
        <f>IF(AND(SUMIFS(Investors!$P:$P,Investors!$A:$A,$A388,Investors!$G:$G,$B388)-$B$2&lt;=H$4,SUMIFS(Investors!$P:$P,Investors!$A:$A,$A388,Investors!$G:$G,$B388)-$B$2&gt;G$4),SUMIFS(Investors!$Q:$Q,Investors!$A:$A,$A388,Investors!$G:$G,$B388),0)</f>
        <v>0</v>
      </c>
      <c r="I388" s="4">
        <f>IF(AND(SUMIFS(Investors!$P:$P,Investors!$A:$A,$A388,Investors!$G:$G,$B388)-$B$2&lt;=I$4,SUMIFS(Investors!$P:$P,Investors!$A:$A,$A388,Investors!$G:$G,$B388)-$B$2&gt;H$4),SUMIFS(Investors!$Q:$Q,Investors!$A:$A,$A388,Investors!$G:$G,$B388),0)</f>
        <v>0</v>
      </c>
      <c r="J388" s="4">
        <f>IF(AND(SUMIFS(Investors!$P:$P,Investors!$A:$A,$A388,Investors!$G:$G,$B388)-$B$2&lt;=J$4,SUMIFS(Investors!$P:$P,Investors!$A:$A,$A388,Investors!$G:$G,$B388)-$B$2&gt;I$4),SUMIFS(Investors!$Q:$Q,Investors!$A:$A,$A388,Investors!$G:$G,$B388),0)</f>
        <v>0</v>
      </c>
      <c r="K388" s="4">
        <f>IF(AND(SUMIFS(Investors!$P:$P,Investors!$A:$A,$A388,Investors!$G:$G,$B388)-$B$2&lt;=K$4,SUMIFS(Investors!$P:$P,Investors!$A:$A,$A388,Investors!$G:$G,$B388)-$B$2&gt;J$4),SUMIFS(Investors!$Q:$Q,Investors!$A:$A,$A388,Investors!$G:$G,$B388),0)</f>
        <v>0</v>
      </c>
      <c r="L388" s="4">
        <f>IF(AND(SUMIFS(Investors!$P:$P,Investors!$A:$A,$A388,Investors!$G:$G,$B388)-$B$2&lt;=L$4,SUMIFS(Investors!$P:$P,Investors!$A:$A,$A388,Investors!$G:$G,$B388)-$B$2&gt;K$4),SUMIFS(Investors!$Q:$Q,Investors!$A:$A,$A388,Investors!$G:$G,$B388),0)</f>
        <v>0</v>
      </c>
      <c r="M388" s="4">
        <f>IF(AND(SUMIFS(Investors!$P:$P,Investors!$A:$A,$A388,Investors!$G:$G,$B388)-$B$2&lt;=M$4,SUMIFS(Investors!$P:$P,Investors!$A:$A,$A388,Investors!$G:$G,$B388)-$B$2&gt;L$4),SUMIFS(Investors!$Q:$Q,Investors!$A:$A,$A388,Investors!$G:$G,$B388),0)</f>
        <v>0</v>
      </c>
      <c r="N388" s="4">
        <f>IF(AND(SUMIFS(Investors!$P:$P,Investors!$A:$A,$A388,Investors!$G:$G,$B388)-$B$2&lt;=N$4,SUMIFS(Investors!$P:$P,Investors!$A:$A,$A388,Investors!$G:$G,$B388)-$B$2&gt;M$4),SUMIFS(Investors!$Q:$Q,Investors!$A:$A,$A388,Investors!$G:$G,$B388),0)</f>
        <v>0</v>
      </c>
      <c r="O388" s="4">
        <f>IF(AND(SUMIFS(Investors!$P:$P,Investors!$A:$A,$A388,Investors!$G:$G,$B388)-$B$2&lt;=O$4,SUMIFS(Investors!$P:$P,Investors!$A:$A,$A388,Investors!$G:$G,$B388)-$B$2&gt;N$4),SUMIFS(Investors!$Q:$Q,Investors!$A:$A,$A388,Investors!$G:$G,$B388),0)</f>
        <v>0</v>
      </c>
      <c r="P388" s="4">
        <f>IF(AND(SUMIFS(Investors!$P:$P,Investors!$A:$A,$A388,Investors!$G:$G,$B388)-$B$2&lt;=P$4,SUMIFS(Investors!$P:$P,Investors!$A:$A,$A388,Investors!$G:$G,$B388)-$B$2&gt;O$4),SUMIFS(Investors!$Q:$Q,Investors!$A:$A,$A388,Investors!$G:$G,$B388),0)</f>
        <v>0</v>
      </c>
      <c r="Q388" s="4">
        <f>IF(AND(SUMIFS(Investors!$P:$P,Investors!$A:$A,$A388,Investors!$G:$G,$B388)-$B$2&lt;=Q$4,SUMIFS(Investors!$P:$P,Investors!$A:$A,$A388,Investors!$G:$G,$B388)-$B$2&gt;P$4),SUMIFS(Investors!$Q:$Q,Investors!$A:$A,$A388,Investors!$G:$G,$B388),0)</f>
        <v>0</v>
      </c>
      <c r="R388" s="4">
        <f>IF(AND(SUMIFS(Investors!$P:$P,Investors!$A:$A,$A388,Investors!$G:$G,$B388)-$B$2&lt;=R$4,SUMIFS(Investors!$P:$P,Investors!$A:$A,$A388,Investors!$G:$G,$B388)-$B$2&gt;Q$4),SUMIFS(Investors!$Q:$Q,Investors!$A:$A,$A388,Investors!$G:$G,$B388),0)</f>
        <v>0</v>
      </c>
      <c r="S388" s="4">
        <f>IF(AND(SUMIFS(Investors!$P:$P,Investors!$A:$A,$A388,Investors!$G:$G,$B388)-$B$2&lt;=S$4,SUMIFS(Investors!$P:$P,Investors!$A:$A,$A388,Investors!$G:$G,$B388)-$B$2&gt;R$4),SUMIFS(Investors!$Q:$Q,Investors!$A:$A,$A388,Investors!$G:$G,$B388),0)</f>
        <v>0</v>
      </c>
      <c r="T388" s="4">
        <f>IF(AND(SUMIFS(Investors!$P:$P,Investors!$A:$A,$A388,Investors!$G:$G,$B388)-$B$2&lt;=T$4,SUMIFS(Investors!$P:$P,Investors!$A:$A,$A388,Investors!$G:$G,$B388)-$B$2&gt;S$4),SUMIFS(Investors!$Q:$Q,Investors!$A:$A,$A388,Investors!$G:$G,$B388),0)</f>
        <v>0</v>
      </c>
      <c r="U388" s="4">
        <f>IF(AND(SUMIFS(Investors!$P:$P,Investors!$A:$A,$A388,Investors!$G:$G,$B388)-$B$2&lt;=U$4,SUMIFS(Investors!$P:$P,Investors!$A:$A,$A388,Investors!$G:$G,$B388)-$B$2&gt;T$4),SUMIFS(Investors!$Q:$Q,Investors!$A:$A,$A388,Investors!$G:$G,$B388),0)</f>
        <v>0</v>
      </c>
      <c r="V388" s="4">
        <f>IF(AND(SUMIFS(Investors!$P:$P,Investors!$A:$A,$A388,Investors!$G:$G,$B388)-$B$2&lt;=V$4,SUMIFS(Investors!$P:$P,Investors!$A:$A,$A388,Investors!$G:$G,$B388)-$B$2&gt;U$4),SUMIFS(Investors!$Q:$Q,Investors!$A:$A,$A388,Investors!$G:$G,$B388),0)</f>
        <v>0</v>
      </c>
      <c r="W388" s="4">
        <f>IF(AND(SUMIFS(Investors!$P:$P,Investors!$A:$A,$A388,Investors!$G:$G,$B388)-$B$2&lt;=W$4,SUMIFS(Investors!$P:$P,Investors!$A:$A,$A388,Investors!$G:$G,$B388)-$B$2&gt;V$4),SUMIFS(Investors!$Q:$Q,Investors!$A:$A,$A388,Investors!$G:$G,$B388),0)</f>
        <v>0</v>
      </c>
      <c r="X388" s="4">
        <f>IF(AND(SUMIFS(Investors!$P:$P,Investors!$A:$A,$A388,Investors!$G:$G,$B388)-$B$2&lt;=X$4,SUMIFS(Investors!$P:$P,Investors!$A:$A,$A388,Investors!$G:$G,$B388)-$B$2&gt;W$4),SUMIFS(Investors!$Q:$Q,Investors!$A:$A,$A388,Investors!$G:$G,$B388),0)</f>
        <v>0</v>
      </c>
      <c r="Y388" s="4">
        <f>IF(AND(SUMIFS(Investors!$P:$P,Investors!$A:$A,$A388,Investors!$G:$G,$B388)-$B$2&lt;=Y$4,SUMIFS(Investors!$P:$P,Investors!$A:$A,$A388,Investors!$G:$G,$B388)-$B$2&gt;X$4),SUMIFS(Investors!$Q:$Q,Investors!$A:$A,$A388,Investors!$G:$G,$B388),0)</f>
        <v>0</v>
      </c>
      <c r="Z388" s="4">
        <f>IF(AND(SUMIFS(Investors!$P:$P,Investors!$A:$A,$A388,Investors!$G:$G,$B388)-$B$2&lt;=Z$4,SUMIFS(Investors!$P:$P,Investors!$A:$A,$A388,Investors!$G:$G,$B388)-$B$2&gt;Y$4),SUMIFS(Investors!$Q:$Q,Investors!$A:$A,$A388,Investors!$G:$G,$B388),0)</f>
        <v>0</v>
      </c>
      <c r="AA388" s="4">
        <f>IF(AND(SUMIFS(Investors!$P:$P,Investors!$A:$A,$A388,Investors!$G:$G,$B388)-$B$2&lt;=AA$4,SUMIFS(Investors!$P:$P,Investors!$A:$A,$A388,Investors!$G:$G,$B388)-$B$2&gt;Z$4),SUMIFS(Investors!$Q:$Q,Investors!$A:$A,$A388,Investors!$G:$G,$B388),0)</f>
        <v>0</v>
      </c>
      <c r="AB388" s="4">
        <f>IF(AND(SUMIFS(Investors!$P:$P,Investors!$A:$A,$A388,Investors!$G:$G,$B388)-$B$2&lt;=AB$4,SUMIFS(Investors!$P:$P,Investors!$A:$A,$A388,Investors!$G:$G,$B388)-$B$2&gt;AA$4),SUMIFS(Investors!$Q:$Q,Investors!$A:$A,$A388,Investors!$G:$G,$B388),0)</f>
        <v>0</v>
      </c>
      <c r="AC388" s="4">
        <f>IF(AND(SUMIFS(Investors!$P:$P,Investors!$A:$A,$A388,Investors!$G:$G,$B388)-$B$2&lt;=AC$4,SUMIFS(Investors!$P:$P,Investors!$A:$A,$A388,Investors!$G:$G,$B388)-$B$2&gt;AB$4),SUMIFS(Investors!$Q:$Q,Investors!$A:$A,$A388,Investors!$G:$G,$B388),0)</f>
        <v>0</v>
      </c>
    </row>
    <row r="389" spans="1:29">
      <c r="A389" t="s">
        <v>665</v>
      </c>
      <c r="B389" t="s">
        <v>77</v>
      </c>
      <c r="C389" s="4">
        <f t="shared" ref="C389:C452" si="7">SUM(E389:AC389)</f>
        <v>0</v>
      </c>
      <c r="E389" s="4">
        <f>IF(AND(SUMIFS(Investors!$P:$P,Investors!$A:$A,$A389,Investors!$G:$G,$B389)-$B$2&lt;=E$4,SUMIFS(Investors!$P:$P,Investors!$A:$A,$A389,Investors!$G:$G,$B389)-$B$2&gt;D$4),SUMIFS(Investors!$Q:$Q,Investors!$A:$A,$A389,Investors!$G:$G,$B389),0)</f>
        <v>0</v>
      </c>
      <c r="F389" s="4">
        <f>IF(AND(SUMIFS(Investors!$P:$P,Investors!$A:$A,$A389,Investors!$G:$G,$B389)-$B$2&lt;=F$4,SUMIFS(Investors!$P:$P,Investors!$A:$A,$A389,Investors!$G:$G,$B389)-$B$2&gt;E$4),SUMIFS(Investors!$Q:$Q,Investors!$A:$A,$A389,Investors!$G:$G,$B389),0)</f>
        <v>0</v>
      </c>
      <c r="G389" s="4">
        <f>IF(AND(SUMIFS(Investors!$P:$P,Investors!$A:$A,$A389,Investors!$G:$G,$B389)-$B$2&lt;=G$4,SUMIFS(Investors!$P:$P,Investors!$A:$A,$A389,Investors!$G:$G,$B389)-$B$2&gt;F$4),SUMIFS(Investors!$Q:$Q,Investors!$A:$A,$A389,Investors!$G:$G,$B389),0)</f>
        <v>0</v>
      </c>
      <c r="H389" s="4">
        <f>IF(AND(SUMIFS(Investors!$P:$P,Investors!$A:$A,$A389,Investors!$G:$G,$B389)-$B$2&lt;=H$4,SUMIFS(Investors!$P:$P,Investors!$A:$A,$A389,Investors!$G:$G,$B389)-$B$2&gt;G$4),SUMIFS(Investors!$Q:$Q,Investors!$A:$A,$A389,Investors!$G:$G,$B389),0)</f>
        <v>0</v>
      </c>
      <c r="I389" s="4">
        <f>IF(AND(SUMIFS(Investors!$P:$P,Investors!$A:$A,$A389,Investors!$G:$G,$B389)-$B$2&lt;=I$4,SUMIFS(Investors!$P:$P,Investors!$A:$A,$A389,Investors!$G:$G,$B389)-$B$2&gt;H$4),SUMIFS(Investors!$Q:$Q,Investors!$A:$A,$A389,Investors!$G:$G,$B389),0)</f>
        <v>0</v>
      </c>
      <c r="J389" s="4">
        <f>IF(AND(SUMIFS(Investors!$P:$P,Investors!$A:$A,$A389,Investors!$G:$G,$B389)-$B$2&lt;=J$4,SUMIFS(Investors!$P:$P,Investors!$A:$A,$A389,Investors!$G:$G,$B389)-$B$2&gt;I$4),SUMIFS(Investors!$Q:$Q,Investors!$A:$A,$A389,Investors!$G:$G,$B389),0)</f>
        <v>0</v>
      </c>
      <c r="K389" s="4">
        <f>IF(AND(SUMIFS(Investors!$P:$P,Investors!$A:$A,$A389,Investors!$G:$G,$B389)-$B$2&lt;=K$4,SUMIFS(Investors!$P:$P,Investors!$A:$A,$A389,Investors!$G:$G,$B389)-$B$2&gt;J$4),SUMIFS(Investors!$Q:$Q,Investors!$A:$A,$A389,Investors!$G:$G,$B389),0)</f>
        <v>0</v>
      </c>
      <c r="L389" s="4">
        <f>IF(AND(SUMIFS(Investors!$P:$P,Investors!$A:$A,$A389,Investors!$G:$G,$B389)-$B$2&lt;=L$4,SUMIFS(Investors!$P:$P,Investors!$A:$A,$A389,Investors!$G:$G,$B389)-$B$2&gt;K$4),SUMIFS(Investors!$Q:$Q,Investors!$A:$A,$A389,Investors!$G:$G,$B389),0)</f>
        <v>0</v>
      </c>
      <c r="M389" s="4">
        <f>IF(AND(SUMIFS(Investors!$P:$P,Investors!$A:$A,$A389,Investors!$G:$G,$B389)-$B$2&lt;=M$4,SUMIFS(Investors!$P:$P,Investors!$A:$A,$A389,Investors!$G:$G,$B389)-$B$2&gt;L$4),SUMIFS(Investors!$Q:$Q,Investors!$A:$A,$A389,Investors!$G:$G,$B389),0)</f>
        <v>0</v>
      </c>
      <c r="N389" s="4">
        <f>IF(AND(SUMIFS(Investors!$P:$P,Investors!$A:$A,$A389,Investors!$G:$G,$B389)-$B$2&lt;=N$4,SUMIFS(Investors!$P:$P,Investors!$A:$A,$A389,Investors!$G:$G,$B389)-$B$2&gt;M$4),SUMIFS(Investors!$Q:$Q,Investors!$A:$A,$A389,Investors!$G:$G,$B389),0)</f>
        <v>0</v>
      </c>
      <c r="O389" s="4">
        <f>IF(AND(SUMIFS(Investors!$P:$P,Investors!$A:$A,$A389,Investors!$G:$G,$B389)-$B$2&lt;=O$4,SUMIFS(Investors!$P:$P,Investors!$A:$A,$A389,Investors!$G:$G,$B389)-$B$2&gt;N$4),SUMIFS(Investors!$Q:$Q,Investors!$A:$A,$A389,Investors!$G:$G,$B389),0)</f>
        <v>0</v>
      </c>
      <c r="P389" s="4">
        <f>IF(AND(SUMIFS(Investors!$P:$P,Investors!$A:$A,$A389,Investors!$G:$G,$B389)-$B$2&lt;=P$4,SUMIFS(Investors!$P:$P,Investors!$A:$A,$A389,Investors!$G:$G,$B389)-$B$2&gt;O$4),SUMIFS(Investors!$Q:$Q,Investors!$A:$A,$A389,Investors!$G:$G,$B389),0)</f>
        <v>0</v>
      </c>
      <c r="Q389" s="4">
        <f>IF(AND(SUMIFS(Investors!$P:$P,Investors!$A:$A,$A389,Investors!$G:$G,$B389)-$B$2&lt;=Q$4,SUMIFS(Investors!$P:$P,Investors!$A:$A,$A389,Investors!$G:$G,$B389)-$B$2&gt;P$4),SUMIFS(Investors!$Q:$Q,Investors!$A:$A,$A389,Investors!$G:$G,$B389),0)</f>
        <v>0</v>
      </c>
      <c r="R389" s="4">
        <f>IF(AND(SUMIFS(Investors!$P:$P,Investors!$A:$A,$A389,Investors!$G:$G,$B389)-$B$2&lt;=R$4,SUMIFS(Investors!$P:$P,Investors!$A:$A,$A389,Investors!$G:$G,$B389)-$B$2&gt;Q$4),SUMIFS(Investors!$Q:$Q,Investors!$A:$A,$A389,Investors!$G:$G,$B389),0)</f>
        <v>0</v>
      </c>
      <c r="S389" s="4">
        <f>IF(AND(SUMIFS(Investors!$P:$P,Investors!$A:$A,$A389,Investors!$G:$G,$B389)-$B$2&lt;=S$4,SUMIFS(Investors!$P:$P,Investors!$A:$A,$A389,Investors!$G:$G,$B389)-$B$2&gt;R$4),SUMIFS(Investors!$Q:$Q,Investors!$A:$A,$A389,Investors!$G:$G,$B389),0)</f>
        <v>0</v>
      </c>
      <c r="T389" s="4">
        <f>IF(AND(SUMIFS(Investors!$P:$P,Investors!$A:$A,$A389,Investors!$G:$G,$B389)-$B$2&lt;=T$4,SUMIFS(Investors!$P:$P,Investors!$A:$A,$A389,Investors!$G:$G,$B389)-$B$2&gt;S$4),SUMIFS(Investors!$Q:$Q,Investors!$A:$A,$A389,Investors!$G:$G,$B389),0)</f>
        <v>0</v>
      </c>
      <c r="U389" s="4">
        <f>IF(AND(SUMIFS(Investors!$P:$P,Investors!$A:$A,$A389,Investors!$G:$G,$B389)-$B$2&lt;=U$4,SUMIFS(Investors!$P:$P,Investors!$A:$A,$A389,Investors!$G:$G,$B389)-$B$2&gt;T$4),SUMIFS(Investors!$Q:$Q,Investors!$A:$A,$A389,Investors!$G:$G,$B389),0)</f>
        <v>0</v>
      </c>
      <c r="V389" s="4">
        <f>IF(AND(SUMIFS(Investors!$P:$P,Investors!$A:$A,$A389,Investors!$G:$G,$B389)-$B$2&lt;=V$4,SUMIFS(Investors!$P:$P,Investors!$A:$A,$A389,Investors!$G:$G,$B389)-$B$2&gt;U$4),SUMIFS(Investors!$Q:$Q,Investors!$A:$A,$A389,Investors!$G:$G,$B389),0)</f>
        <v>0</v>
      </c>
      <c r="W389" s="4">
        <f>IF(AND(SUMIFS(Investors!$P:$P,Investors!$A:$A,$A389,Investors!$G:$G,$B389)-$B$2&lt;=W$4,SUMIFS(Investors!$P:$P,Investors!$A:$A,$A389,Investors!$G:$G,$B389)-$B$2&gt;V$4),SUMIFS(Investors!$Q:$Q,Investors!$A:$A,$A389,Investors!$G:$G,$B389),0)</f>
        <v>0</v>
      </c>
      <c r="X389" s="4">
        <f>IF(AND(SUMIFS(Investors!$P:$P,Investors!$A:$A,$A389,Investors!$G:$G,$B389)-$B$2&lt;=X$4,SUMIFS(Investors!$P:$P,Investors!$A:$A,$A389,Investors!$G:$G,$B389)-$B$2&gt;W$4),SUMIFS(Investors!$Q:$Q,Investors!$A:$A,$A389,Investors!$G:$G,$B389),0)</f>
        <v>0</v>
      </c>
      <c r="Y389" s="4">
        <f>IF(AND(SUMIFS(Investors!$P:$P,Investors!$A:$A,$A389,Investors!$G:$G,$B389)-$B$2&lt;=Y$4,SUMIFS(Investors!$P:$P,Investors!$A:$A,$A389,Investors!$G:$G,$B389)-$B$2&gt;X$4),SUMIFS(Investors!$Q:$Q,Investors!$A:$A,$A389,Investors!$G:$G,$B389),0)</f>
        <v>0</v>
      </c>
      <c r="Z389" s="4">
        <f>IF(AND(SUMIFS(Investors!$P:$P,Investors!$A:$A,$A389,Investors!$G:$G,$B389)-$B$2&lt;=Z$4,SUMIFS(Investors!$P:$P,Investors!$A:$A,$A389,Investors!$G:$G,$B389)-$B$2&gt;Y$4),SUMIFS(Investors!$Q:$Q,Investors!$A:$A,$A389,Investors!$G:$G,$B389),0)</f>
        <v>0</v>
      </c>
      <c r="AA389" s="4">
        <f>IF(AND(SUMIFS(Investors!$P:$P,Investors!$A:$A,$A389,Investors!$G:$G,$B389)-$B$2&lt;=AA$4,SUMIFS(Investors!$P:$P,Investors!$A:$A,$A389,Investors!$G:$G,$B389)-$B$2&gt;Z$4),SUMIFS(Investors!$Q:$Q,Investors!$A:$A,$A389,Investors!$G:$G,$B389),0)</f>
        <v>0</v>
      </c>
      <c r="AB389" s="4">
        <f>IF(AND(SUMIFS(Investors!$P:$P,Investors!$A:$A,$A389,Investors!$G:$G,$B389)-$B$2&lt;=AB$4,SUMIFS(Investors!$P:$P,Investors!$A:$A,$A389,Investors!$G:$G,$B389)-$B$2&gt;AA$4),SUMIFS(Investors!$Q:$Q,Investors!$A:$A,$A389,Investors!$G:$G,$B389),0)</f>
        <v>0</v>
      </c>
      <c r="AC389" s="4">
        <f>IF(AND(SUMIFS(Investors!$P:$P,Investors!$A:$A,$A389,Investors!$G:$G,$B389)-$B$2&lt;=AC$4,SUMIFS(Investors!$P:$P,Investors!$A:$A,$A389,Investors!$G:$G,$B389)-$B$2&gt;AB$4),SUMIFS(Investors!$Q:$Q,Investors!$A:$A,$A389,Investors!$G:$G,$B389),0)</f>
        <v>0</v>
      </c>
    </row>
    <row r="390" spans="1:29">
      <c r="A390" t="s">
        <v>665</v>
      </c>
      <c r="B390" t="s">
        <v>222</v>
      </c>
      <c r="C390" s="4">
        <f t="shared" si="7"/>
        <v>280656.80219342466</v>
      </c>
      <c r="E390" s="4">
        <f>IF(AND(SUMIFS(Investors!$P:$P,Investors!$A:$A,$A390,Investors!$G:$G,$B390)-$B$2&lt;=E$4,SUMIFS(Investors!$P:$P,Investors!$A:$A,$A390,Investors!$G:$G,$B390)-$B$2&gt;D$4),SUMIFS(Investors!$Q:$Q,Investors!$A:$A,$A390,Investors!$G:$G,$B390),0)</f>
        <v>280656.80219342466</v>
      </c>
      <c r="F390" s="4">
        <f>IF(AND(SUMIFS(Investors!$P:$P,Investors!$A:$A,$A390,Investors!$G:$G,$B390)-$B$2&lt;=F$4,SUMIFS(Investors!$P:$P,Investors!$A:$A,$A390,Investors!$G:$G,$B390)-$B$2&gt;E$4),SUMIFS(Investors!$Q:$Q,Investors!$A:$A,$A390,Investors!$G:$G,$B390),0)</f>
        <v>0</v>
      </c>
      <c r="G390" s="4">
        <f>IF(AND(SUMIFS(Investors!$P:$P,Investors!$A:$A,$A390,Investors!$G:$G,$B390)-$B$2&lt;=G$4,SUMIFS(Investors!$P:$P,Investors!$A:$A,$A390,Investors!$G:$G,$B390)-$B$2&gt;F$4),SUMIFS(Investors!$Q:$Q,Investors!$A:$A,$A390,Investors!$G:$G,$B390),0)</f>
        <v>0</v>
      </c>
      <c r="H390" s="4">
        <f>IF(AND(SUMIFS(Investors!$P:$P,Investors!$A:$A,$A390,Investors!$G:$G,$B390)-$B$2&lt;=H$4,SUMIFS(Investors!$P:$P,Investors!$A:$A,$A390,Investors!$G:$G,$B390)-$B$2&gt;G$4),SUMIFS(Investors!$Q:$Q,Investors!$A:$A,$A390,Investors!$G:$G,$B390),0)</f>
        <v>0</v>
      </c>
      <c r="I390" s="4">
        <f>IF(AND(SUMIFS(Investors!$P:$P,Investors!$A:$A,$A390,Investors!$G:$G,$B390)-$B$2&lt;=I$4,SUMIFS(Investors!$P:$P,Investors!$A:$A,$A390,Investors!$G:$G,$B390)-$B$2&gt;H$4),SUMIFS(Investors!$Q:$Q,Investors!$A:$A,$A390,Investors!$G:$G,$B390),0)</f>
        <v>0</v>
      </c>
      <c r="J390" s="4">
        <f>IF(AND(SUMIFS(Investors!$P:$P,Investors!$A:$A,$A390,Investors!$G:$G,$B390)-$B$2&lt;=J$4,SUMIFS(Investors!$P:$P,Investors!$A:$A,$A390,Investors!$G:$G,$B390)-$B$2&gt;I$4),SUMIFS(Investors!$Q:$Q,Investors!$A:$A,$A390,Investors!$G:$G,$B390),0)</f>
        <v>0</v>
      </c>
      <c r="K390" s="4">
        <f>IF(AND(SUMIFS(Investors!$P:$P,Investors!$A:$A,$A390,Investors!$G:$G,$B390)-$B$2&lt;=K$4,SUMIFS(Investors!$P:$P,Investors!$A:$A,$A390,Investors!$G:$G,$B390)-$B$2&gt;J$4),SUMIFS(Investors!$Q:$Q,Investors!$A:$A,$A390,Investors!$G:$G,$B390),0)</f>
        <v>0</v>
      </c>
      <c r="L390" s="4">
        <f>IF(AND(SUMIFS(Investors!$P:$P,Investors!$A:$A,$A390,Investors!$G:$G,$B390)-$B$2&lt;=L$4,SUMIFS(Investors!$P:$P,Investors!$A:$A,$A390,Investors!$G:$G,$B390)-$B$2&gt;K$4),SUMIFS(Investors!$Q:$Q,Investors!$A:$A,$A390,Investors!$G:$G,$B390),0)</f>
        <v>0</v>
      </c>
      <c r="M390" s="4">
        <f>IF(AND(SUMIFS(Investors!$P:$P,Investors!$A:$A,$A390,Investors!$G:$G,$B390)-$B$2&lt;=M$4,SUMIFS(Investors!$P:$P,Investors!$A:$A,$A390,Investors!$G:$G,$B390)-$B$2&gt;L$4),SUMIFS(Investors!$Q:$Q,Investors!$A:$A,$A390,Investors!$G:$G,$B390),0)</f>
        <v>0</v>
      </c>
      <c r="N390" s="4">
        <f>IF(AND(SUMIFS(Investors!$P:$P,Investors!$A:$A,$A390,Investors!$G:$G,$B390)-$B$2&lt;=N$4,SUMIFS(Investors!$P:$P,Investors!$A:$A,$A390,Investors!$G:$G,$B390)-$B$2&gt;M$4),SUMIFS(Investors!$Q:$Q,Investors!$A:$A,$A390,Investors!$G:$G,$B390),0)</f>
        <v>0</v>
      </c>
      <c r="O390" s="4">
        <f>IF(AND(SUMIFS(Investors!$P:$P,Investors!$A:$A,$A390,Investors!$G:$G,$B390)-$B$2&lt;=O$4,SUMIFS(Investors!$P:$P,Investors!$A:$A,$A390,Investors!$G:$G,$B390)-$B$2&gt;N$4),SUMIFS(Investors!$Q:$Q,Investors!$A:$A,$A390,Investors!$G:$G,$B390),0)</f>
        <v>0</v>
      </c>
      <c r="P390" s="4">
        <f>IF(AND(SUMIFS(Investors!$P:$P,Investors!$A:$A,$A390,Investors!$G:$G,$B390)-$B$2&lt;=P$4,SUMIFS(Investors!$P:$P,Investors!$A:$A,$A390,Investors!$G:$G,$B390)-$B$2&gt;O$4),SUMIFS(Investors!$Q:$Q,Investors!$A:$A,$A390,Investors!$G:$G,$B390),0)</f>
        <v>0</v>
      </c>
      <c r="Q390" s="4">
        <f>IF(AND(SUMIFS(Investors!$P:$P,Investors!$A:$A,$A390,Investors!$G:$G,$B390)-$B$2&lt;=Q$4,SUMIFS(Investors!$P:$P,Investors!$A:$A,$A390,Investors!$G:$G,$B390)-$B$2&gt;P$4),SUMIFS(Investors!$Q:$Q,Investors!$A:$A,$A390,Investors!$G:$G,$B390),0)</f>
        <v>0</v>
      </c>
      <c r="R390" s="4">
        <f>IF(AND(SUMIFS(Investors!$P:$P,Investors!$A:$A,$A390,Investors!$G:$G,$B390)-$B$2&lt;=R$4,SUMIFS(Investors!$P:$P,Investors!$A:$A,$A390,Investors!$G:$G,$B390)-$B$2&gt;Q$4),SUMIFS(Investors!$Q:$Q,Investors!$A:$A,$A390,Investors!$G:$G,$B390),0)</f>
        <v>0</v>
      </c>
      <c r="S390" s="4">
        <f>IF(AND(SUMIFS(Investors!$P:$P,Investors!$A:$A,$A390,Investors!$G:$G,$B390)-$B$2&lt;=S$4,SUMIFS(Investors!$P:$P,Investors!$A:$A,$A390,Investors!$G:$G,$B390)-$B$2&gt;R$4),SUMIFS(Investors!$Q:$Q,Investors!$A:$A,$A390,Investors!$G:$G,$B390),0)</f>
        <v>0</v>
      </c>
      <c r="T390" s="4">
        <f>IF(AND(SUMIFS(Investors!$P:$P,Investors!$A:$A,$A390,Investors!$G:$G,$B390)-$B$2&lt;=T$4,SUMIFS(Investors!$P:$P,Investors!$A:$A,$A390,Investors!$G:$G,$B390)-$B$2&gt;S$4),SUMIFS(Investors!$Q:$Q,Investors!$A:$A,$A390,Investors!$G:$G,$B390),0)</f>
        <v>0</v>
      </c>
      <c r="U390" s="4">
        <f>IF(AND(SUMIFS(Investors!$P:$P,Investors!$A:$A,$A390,Investors!$G:$G,$B390)-$B$2&lt;=U$4,SUMIFS(Investors!$P:$P,Investors!$A:$A,$A390,Investors!$G:$G,$B390)-$B$2&gt;T$4),SUMIFS(Investors!$Q:$Q,Investors!$A:$A,$A390,Investors!$G:$G,$B390),0)</f>
        <v>0</v>
      </c>
      <c r="V390" s="4">
        <f>IF(AND(SUMIFS(Investors!$P:$P,Investors!$A:$A,$A390,Investors!$G:$G,$B390)-$B$2&lt;=V$4,SUMIFS(Investors!$P:$P,Investors!$A:$A,$A390,Investors!$G:$G,$B390)-$B$2&gt;U$4),SUMIFS(Investors!$Q:$Q,Investors!$A:$A,$A390,Investors!$G:$G,$B390),0)</f>
        <v>0</v>
      </c>
      <c r="W390" s="4">
        <f>IF(AND(SUMIFS(Investors!$P:$P,Investors!$A:$A,$A390,Investors!$G:$G,$B390)-$B$2&lt;=W$4,SUMIFS(Investors!$P:$P,Investors!$A:$A,$A390,Investors!$G:$G,$B390)-$B$2&gt;V$4),SUMIFS(Investors!$Q:$Q,Investors!$A:$A,$A390,Investors!$G:$G,$B390),0)</f>
        <v>0</v>
      </c>
      <c r="X390" s="4">
        <f>IF(AND(SUMIFS(Investors!$P:$P,Investors!$A:$A,$A390,Investors!$G:$G,$B390)-$B$2&lt;=X$4,SUMIFS(Investors!$P:$P,Investors!$A:$A,$A390,Investors!$G:$G,$B390)-$B$2&gt;W$4),SUMIFS(Investors!$Q:$Q,Investors!$A:$A,$A390,Investors!$G:$G,$B390),0)</f>
        <v>0</v>
      </c>
      <c r="Y390" s="4">
        <f>IF(AND(SUMIFS(Investors!$P:$P,Investors!$A:$A,$A390,Investors!$G:$G,$B390)-$B$2&lt;=Y$4,SUMIFS(Investors!$P:$P,Investors!$A:$A,$A390,Investors!$G:$G,$B390)-$B$2&gt;X$4),SUMIFS(Investors!$Q:$Q,Investors!$A:$A,$A390,Investors!$G:$G,$B390),0)</f>
        <v>0</v>
      </c>
      <c r="Z390" s="4">
        <f>IF(AND(SUMIFS(Investors!$P:$P,Investors!$A:$A,$A390,Investors!$G:$G,$B390)-$B$2&lt;=Z$4,SUMIFS(Investors!$P:$P,Investors!$A:$A,$A390,Investors!$G:$G,$B390)-$B$2&gt;Y$4),SUMIFS(Investors!$Q:$Q,Investors!$A:$A,$A390,Investors!$G:$G,$B390),0)</f>
        <v>0</v>
      </c>
      <c r="AA390" s="4">
        <f>IF(AND(SUMIFS(Investors!$P:$P,Investors!$A:$A,$A390,Investors!$G:$G,$B390)-$B$2&lt;=AA$4,SUMIFS(Investors!$P:$P,Investors!$A:$A,$A390,Investors!$G:$G,$B390)-$B$2&gt;Z$4),SUMIFS(Investors!$Q:$Q,Investors!$A:$A,$A390,Investors!$G:$G,$B390),0)</f>
        <v>0</v>
      </c>
      <c r="AB390" s="4">
        <f>IF(AND(SUMIFS(Investors!$P:$P,Investors!$A:$A,$A390,Investors!$G:$G,$B390)-$B$2&lt;=AB$4,SUMIFS(Investors!$P:$P,Investors!$A:$A,$A390,Investors!$G:$G,$B390)-$B$2&gt;AA$4),SUMIFS(Investors!$Q:$Q,Investors!$A:$A,$A390,Investors!$G:$G,$B390),0)</f>
        <v>0</v>
      </c>
      <c r="AC390" s="4">
        <f>IF(AND(SUMIFS(Investors!$P:$P,Investors!$A:$A,$A390,Investors!$G:$G,$B390)-$B$2&lt;=AC$4,SUMIFS(Investors!$P:$P,Investors!$A:$A,$A390,Investors!$G:$G,$B390)-$B$2&gt;AB$4),SUMIFS(Investors!$Q:$Q,Investors!$A:$A,$A390,Investors!$G:$G,$B390),0)</f>
        <v>0</v>
      </c>
    </row>
    <row r="391" spans="1:29">
      <c r="A391" t="s">
        <v>668</v>
      </c>
      <c r="B391" t="s">
        <v>42</v>
      </c>
      <c r="C391" s="4">
        <f t="shared" si="7"/>
        <v>0</v>
      </c>
      <c r="E391" s="4">
        <f>IF(AND(SUMIFS(Investors!$P:$P,Investors!$A:$A,$A391,Investors!$G:$G,$B391)-$B$2&lt;=E$4,SUMIFS(Investors!$P:$P,Investors!$A:$A,$A391,Investors!$G:$G,$B391)-$B$2&gt;D$4),SUMIFS(Investors!$Q:$Q,Investors!$A:$A,$A391,Investors!$G:$G,$B391),0)</f>
        <v>0</v>
      </c>
      <c r="F391" s="4">
        <f>IF(AND(SUMIFS(Investors!$P:$P,Investors!$A:$A,$A391,Investors!$G:$G,$B391)-$B$2&lt;=F$4,SUMIFS(Investors!$P:$P,Investors!$A:$A,$A391,Investors!$G:$G,$B391)-$B$2&gt;E$4),SUMIFS(Investors!$Q:$Q,Investors!$A:$A,$A391,Investors!$G:$G,$B391),0)</f>
        <v>0</v>
      </c>
      <c r="G391" s="4">
        <f>IF(AND(SUMIFS(Investors!$P:$P,Investors!$A:$A,$A391,Investors!$G:$G,$B391)-$B$2&lt;=G$4,SUMIFS(Investors!$P:$P,Investors!$A:$A,$A391,Investors!$G:$G,$B391)-$B$2&gt;F$4),SUMIFS(Investors!$Q:$Q,Investors!$A:$A,$A391,Investors!$G:$G,$B391),0)</f>
        <v>0</v>
      </c>
      <c r="H391" s="4">
        <f>IF(AND(SUMIFS(Investors!$P:$P,Investors!$A:$A,$A391,Investors!$G:$G,$B391)-$B$2&lt;=H$4,SUMIFS(Investors!$P:$P,Investors!$A:$A,$A391,Investors!$G:$G,$B391)-$B$2&gt;G$4),SUMIFS(Investors!$Q:$Q,Investors!$A:$A,$A391,Investors!$G:$G,$B391),0)</f>
        <v>0</v>
      </c>
      <c r="I391" s="4">
        <f>IF(AND(SUMIFS(Investors!$P:$P,Investors!$A:$A,$A391,Investors!$G:$G,$B391)-$B$2&lt;=I$4,SUMIFS(Investors!$P:$P,Investors!$A:$A,$A391,Investors!$G:$G,$B391)-$B$2&gt;H$4),SUMIFS(Investors!$Q:$Q,Investors!$A:$A,$A391,Investors!$G:$G,$B391),0)</f>
        <v>0</v>
      </c>
      <c r="J391" s="4">
        <f>IF(AND(SUMIFS(Investors!$P:$P,Investors!$A:$A,$A391,Investors!$G:$G,$B391)-$B$2&lt;=J$4,SUMIFS(Investors!$P:$P,Investors!$A:$A,$A391,Investors!$G:$G,$B391)-$B$2&gt;I$4),SUMIFS(Investors!$Q:$Q,Investors!$A:$A,$A391,Investors!$G:$G,$B391),0)</f>
        <v>0</v>
      </c>
      <c r="K391" s="4">
        <f>IF(AND(SUMIFS(Investors!$P:$P,Investors!$A:$A,$A391,Investors!$G:$G,$B391)-$B$2&lt;=K$4,SUMIFS(Investors!$P:$P,Investors!$A:$A,$A391,Investors!$G:$G,$B391)-$B$2&gt;J$4),SUMIFS(Investors!$Q:$Q,Investors!$A:$A,$A391,Investors!$G:$G,$B391),0)</f>
        <v>0</v>
      </c>
      <c r="L391" s="4">
        <f>IF(AND(SUMIFS(Investors!$P:$P,Investors!$A:$A,$A391,Investors!$G:$G,$B391)-$B$2&lt;=L$4,SUMIFS(Investors!$P:$P,Investors!$A:$A,$A391,Investors!$G:$G,$B391)-$B$2&gt;K$4),SUMIFS(Investors!$Q:$Q,Investors!$A:$A,$A391,Investors!$G:$G,$B391),0)</f>
        <v>0</v>
      </c>
      <c r="M391" s="4">
        <f>IF(AND(SUMIFS(Investors!$P:$P,Investors!$A:$A,$A391,Investors!$G:$G,$B391)-$B$2&lt;=M$4,SUMIFS(Investors!$P:$P,Investors!$A:$A,$A391,Investors!$G:$G,$B391)-$B$2&gt;L$4),SUMIFS(Investors!$Q:$Q,Investors!$A:$A,$A391,Investors!$G:$G,$B391),0)</f>
        <v>0</v>
      </c>
      <c r="N391" s="4">
        <f>IF(AND(SUMIFS(Investors!$P:$P,Investors!$A:$A,$A391,Investors!$G:$G,$B391)-$B$2&lt;=N$4,SUMIFS(Investors!$P:$P,Investors!$A:$A,$A391,Investors!$G:$G,$B391)-$B$2&gt;M$4),SUMIFS(Investors!$Q:$Q,Investors!$A:$A,$A391,Investors!$G:$G,$B391),0)</f>
        <v>0</v>
      </c>
      <c r="O391" s="4">
        <f>IF(AND(SUMIFS(Investors!$P:$P,Investors!$A:$A,$A391,Investors!$G:$G,$B391)-$B$2&lt;=O$4,SUMIFS(Investors!$P:$P,Investors!$A:$A,$A391,Investors!$G:$G,$B391)-$B$2&gt;N$4),SUMIFS(Investors!$Q:$Q,Investors!$A:$A,$A391,Investors!$G:$G,$B391),0)</f>
        <v>0</v>
      </c>
      <c r="P391" s="4">
        <f>IF(AND(SUMIFS(Investors!$P:$P,Investors!$A:$A,$A391,Investors!$G:$G,$B391)-$B$2&lt;=P$4,SUMIFS(Investors!$P:$P,Investors!$A:$A,$A391,Investors!$G:$G,$B391)-$B$2&gt;O$4),SUMIFS(Investors!$Q:$Q,Investors!$A:$A,$A391,Investors!$G:$G,$B391),0)</f>
        <v>0</v>
      </c>
      <c r="Q391" s="4">
        <f>IF(AND(SUMIFS(Investors!$P:$P,Investors!$A:$A,$A391,Investors!$G:$G,$B391)-$B$2&lt;=Q$4,SUMIFS(Investors!$P:$P,Investors!$A:$A,$A391,Investors!$G:$G,$B391)-$B$2&gt;P$4),SUMIFS(Investors!$Q:$Q,Investors!$A:$A,$A391,Investors!$G:$G,$B391),0)</f>
        <v>0</v>
      </c>
      <c r="R391" s="4">
        <f>IF(AND(SUMIFS(Investors!$P:$P,Investors!$A:$A,$A391,Investors!$G:$G,$B391)-$B$2&lt;=R$4,SUMIFS(Investors!$P:$P,Investors!$A:$A,$A391,Investors!$G:$G,$B391)-$B$2&gt;Q$4),SUMIFS(Investors!$Q:$Q,Investors!$A:$A,$A391,Investors!$G:$G,$B391),0)</f>
        <v>0</v>
      </c>
      <c r="S391" s="4">
        <f>IF(AND(SUMIFS(Investors!$P:$P,Investors!$A:$A,$A391,Investors!$G:$G,$B391)-$B$2&lt;=S$4,SUMIFS(Investors!$P:$P,Investors!$A:$A,$A391,Investors!$G:$G,$B391)-$B$2&gt;R$4),SUMIFS(Investors!$Q:$Q,Investors!$A:$A,$A391,Investors!$G:$G,$B391),0)</f>
        <v>0</v>
      </c>
      <c r="T391" s="4">
        <f>IF(AND(SUMIFS(Investors!$P:$P,Investors!$A:$A,$A391,Investors!$G:$G,$B391)-$B$2&lt;=T$4,SUMIFS(Investors!$P:$P,Investors!$A:$A,$A391,Investors!$G:$G,$B391)-$B$2&gt;S$4),SUMIFS(Investors!$Q:$Q,Investors!$A:$A,$A391,Investors!$G:$G,$B391),0)</f>
        <v>0</v>
      </c>
      <c r="U391" s="4">
        <f>IF(AND(SUMIFS(Investors!$P:$P,Investors!$A:$A,$A391,Investors!$G:$G,$B391)-$B$2&lt;=U$4,SUMIFS(Investors!$P:$P,Investors!$A:$A,$A391,Investors!$G:$G,$B391)-$B$2&gt;T$4),SUMIFS(Investors!$Q:$Q,Investors!$A:$A,$A391,Investors!$G:$G,$B391),0)</f>
        <v>0</v>
      </c>
      <c r="V391" s="4">
        <f>IF(AND(SUMIFS(Investors!$P:$P,Investors!$A:$A,$A391,Investors!$G:$G,$B391)-$B$2&lt;=V$4,SUMIFS(Investors!$P:$P,Investors!$A:$A,$A391,Investors!$G:$G,$B391)-$B$2&gt;U$4),SUMIFS(Investors!$Q:$Q,Investors!$A:$A,$A391,Investors!$G:$G,$B391),0)</f>
        <v>0</v>
      </c>
      <c r="W391" s="4">
        <f>IF(AND(SUMIFS(Investors!$P:$P,Investors!$A:$A,$A391,Investors!$G:$G,$B391)-$B$2&lt;=W$4,SUMIFS(Investors!$P:$P,Investors!$A:$A,$A391,Investors!$G:$G,$B391)-$B$2&gt;V$4),SUMIFS(Investors!$Q:$Q,Investors!$A:$A,$A391,Investors!$G:$G,$B391),0)</f>
        <v>0</v>
      </c>
      <c r="X391" s="4">
        <f>IF(AND(SUMIFS(Investors!$P:$P,Investors!$A:$A,$A391,Investors!$G:$G,$B391)-$B$2&lt;=X$4,SUMIFS(Investors!$P:$P,Investors!$A:$A,$A391,Investors!$G:$G,$B391)-$B$2&gt;W$4),SUMIFS(Investors!$Q:$Q,Investors!$A:$A,$A391,Investors!$G:$G,$B391),0)</f>
        <v>0</v>
      </c>
      <c r="Y391" s="4">
        <f>IF(AND(SUMIFS(Investors!$P:$P,Investors!$A:$A,$A391,Investors!$G:$G,$B391)-$B$2&lt;=Y$4,SUMIFS(Investors!$P:$P,Investors!$A:$A,$A391,Investors!$G:$G,$B391)-$B$2&gt;X$4),SUMIFS(Investors!$Q:$Q,Investors!$A:$A,$A391,Investors!$G:$G,$B391),0)</f>
        <v>0</v>
      </c>
      <c r="Z391" s="4">
        <f>IF(AND(SUMIFS(Investors!$P:$P,Investors!$A:$A,$A391,Investors!$G:$G,$B391)-$B$2&lt;=Z$4,SUMIFS(Investors!$P:$P,Investors!$A:$A,$A391,Investors!$G:$G,$B391)-$B$2&gt;Y$4),SUMIFS(Investors!$Q:$Q,Investors!$A:$A,$A391,Investors!$G:$G,$B391),0)</f>
        <v>0</v>
      </c>
      <c r="AA391" s="4">
        <f>IF(AND(SUMIFS(Investors!$P:$P,Investors!$A:$A,$A391,Investors!$G:$G,$B391)-$B$2&lt;=AA$4,SUMIFS(Investors!$P:$P,Investors!$A:$A,$A391,Investors!$G:$G,$B391)-$B$2&gt;Z$4),SUMIFS(Investors!$Q:$Q,Investors!$A:$A,$A391,Investors!$G:$G,$B391),0)</f>
        <v>0</v>
      </c>
      <c r="AB391" s="4">
        <f>IF(AND(SUMIFS(Investors!$P:$P,Investors!$A:$A,$A391,Investors!$G:$G,$B391)-$B$2&lt;=AB$4,SUMIFS(Investors!$P:$P,Investors!$A:$A,$A391,Investors!$G:$G,$B391)-$B$2&gt;AA$4),SUMIFS(Investors!$Q:$Q,Investors!$A:$A,$A391,Investors!$G:$G,$B391),0)</f>
        <v>0</v>
      </c>
      <c r="AC391" s="4">
        <f>IF(AND(SUMIFS(Investors!$P:$P,Investors!$A:$A,$A391,Investors!$G:$G,$B391)-$B$2&lt;=AC$4,SUMIFS(Investors!$P:$P,Investors!$A:$A,$A391,Investors!$G:$G,$B391)-$B$2&gt;AB$4),SUMIFS(Investors!$Q:$Q,Investors!$A:$A,$A391,Investors!$G:$G,$B391),0)</f>
        <v>0</v>
      </c>
    </row>
    <row r="392" spans="1:29">
      <c r="A392" t="s">
        <v>671</v>
      </c>
      <c r="B392" t="s">
        <v>76</v>
      </c>
      <c r="C392" s="4">
        <f t="shared" si="7"/>
        <v>0</v>
      </c>
      <c r="E392" s="4">
        <f>IF(AND(SUMIFS(Investors!$P:$P,Investors!$A:$A,$A392,Investors!$G:$G,$B392)-$B$2&lt;=E$4,SUMIFS(Investors!$P:$P,Investors!$A:$A,$A392,Investors!$G:$G,$B392)-$B$2&gt;D$4),SUMIFS(Investors!$Q:$Q,Investors!$A:$A,$A392,Investors!$G:$G,$B392),0)</f>
        <v>0</v>
      </c>
      <c r="F392" s="4">
        <f>IF(AND(SUMIFS(Investors!$P:$P,Investors!$A:$A,$A392,Investors!$G:$G,$B392)-$B$2&lt;=F$4,SUMIFS(Investors!$P:$P,Investors!$A:$A,$A392,Investors!$G:$G,$B392)-$B$2&gt;E$4),SUMIFS(Investors!$Q:$Q,Investors!$A:$A,$A392,Investors!$G:$G,$B392),0)</f>
        <v>0</v>
      </c>
      <c r="G392" s="4">
        <f>IF(AND(SUMIFS(Investors!$P:$P,Investors!$A:$A,$A392,Investors!$G:$G,$B392)-$B$2&lt;=G$4,SUMIFS(Investors!$P:$P,Investors!$A:$A,$A392,Investors!$G:$G,$B392)-$B$2&gt;F$4),SUMIFS(Investors!$Q:$Q,Investors!$A:$A,$A392,Investors!$G:$G,$B392),0)</f>
        <v>0</v>
      </c>
      <c r="H392" s="4">
        <f>IF(AND(SUMIFS(Investors!$P:$P,Investors!$A:$A,$A392,Investors!$G:$G,$B392)-$B$2&lt;=H$4,SUMIFS(Investors!$P:$P,Investors!$A:$A,$A392,Investors!$G:$G,$B392)-$B$2&gt;G$4),SUMIFS(Investors!$Q:$Q,Investors!$A:$A,$A392,Investors!$G:$G,$B392),0)</f>
        <v>0</v>
      </c>
      <c r="I392" s="4">
        <f>IF(AND(SUMIFS(Investors!$P:$P,Investors!$A:$A,$A392,Investors!$G:$G,$B392)-$B$2&lt;=I$4,SUMIFS(Investors!$P:$P,Investors!$A:$A,$A392,Investors!$G:$G,$B392)-$B$2&gt;H$4),SUMIFS(Investors!$Q:$Q,Investors!$A:$A,$A392,Investors!$G:$G,$B392),0)</f>
        <v>0</v>
      </c>
      <c r="J392" s="4">
        <f>IF(AND(SUMIFS(Investors!$P:$P,Investors!$A:$A,$A392,Investors!$G:$G,$B392)-$B$2&lt;=J$4,SUMIFS(Investors!$P:$P,Investors!$A:$A,$A392,Investors!$G:$G,$B392)-$B$2&gt;I$4),SUMIFS(Investors!$Q:$Q,Investors!$A:$A,$A392,Investors!$G:$G,$B392),0)</f>
        <v>0</v>
      </c>
      <c r="K392" s="4">
        <f>IF(AND(SUMIFS(Investors!$P:$P,Investors!$A:$A,$A392,Investors!$G:$G,$B392)-$B$2&lt;=K$4,SUMIFS(Investors!$P:$P,Investors!$A:$A,$A392,Investors!$G:$G,$B392)-$B$2&gt;J$4),SUMIFS(Investors!$Q:$Q,Investors!$A:$A,$A392,Investors!$G:$G,$B392),0)</f>
        <v>0</v>
      </c>
      <c r="L392" s="4">
        <f>IF(AND(SUMIFS(Investors!$P:$P,Investors!$A:$A,$A392,Investors!$G:$G,$B392)-$B$2&lt;=L$4,SUMIFS(Investors!$P:$P,Investors!$A:$A,$A392,Investors!$G:$G,$B392)-$B$2&gt;K$4),SUMIFS(Investors!$Q:$Q,Investors!$A:$A,$A392,Investors!$G:$G,$B392),0)</f>
        <v>0</v>
      </c>
      <c r="M392" s="4">
        <f>IF(AND(SUMIFS(Investors!$P:$P,Investors!$A:$A,$A392,Investors!$G:$G,$B392)-$B$2&lt;=M$4,SUMIFS(Investors!$P:$P,Investors!$A:$A,$A392,Investors!$G:$G,$B392)-$B$2&gt;L$4),SUMIFS(Investors!$Q:$Q,Investors!$A:$A,$A392,Investors!$G:$G,$B392),0)</f>
        <v>0</v>
      </c>
      <c r="N392" s="4">
        <f>IF(AND(SUMIFS(Investors!$P:$P,Investors!$A:$A,$A392,Investors!$G:$G,$B392)-$B$2&lt;=N$4,SUMIFS(Investors!$P:$P,Investors!$A:$A,$A392,Investors!$G:$G,$B392)-$B$2&gt;M$4),SUMIFS(Investors!$Q:$Q,Investors!$A:$A,$A392,Investors!$G:$G,$B392),0)</f>
        <v>0</v>
      </c>
      <c r="O392" s="4">
        <f>IF(AND(SUMIFS(Investors!$P:$P,Investors!$A:$A,$A392,Investors!$G:$G,$B392)-$B$2&lt;=O$4,SUMIFS(Investors!$P:$P,Investors!$A:$A,$A392,Investors!$G:$G,$B392)-$B$2&gt;N$4),SUMIFS(Investors!$Q:$Q,Investors!$A:$A,$A392,Investors!$G:$G,$B392),0)</f>
        <v>0</v>
      </c>
      <c r="P392" s="4">
        <f>IF(AND(SUMIFS(Investors!$P:$P,Investors!$A:$A,$A392,Investors!$G:$G,$B392)-$B$2&lt;=P$4,SUMIFS(Investors!$P:$P,Investors!$A:$A,$A392,Investors!$G:$G,$B392)-$B$2&gt;O$4),SUMIFS(Investors!$Q:$Q,Investors!$A:$A,$A392,Investors!$G:$G,$B392),0)</f>
        <v>0</v>
      </c>
      <c r="Q392" s="4">
        <f>IF(AND(SUMIFS(Investors!$P:$P,Investors!$A:$A,$A392,Investors!$G:$G,$B392)-$B$2&lt;=Q$4,SUMIFS(Investors!$P:$P,Investors!$A:$A,$A392,Investors!$G:$G,$B392)-$B$2&gt;P$4),SUMIFS(Investors!$Q:$Q,Investors!$A:$A,$A392,Investors!$G:$G,$B392),0)</f>
        <v>0</v>
      </c>
      <c r="R392" s="4">
        <f>IF(AND(SUMIFS(Investors!$P:$P,Investors!$A:$A,$A392,Investors!$G:$G,$B392)-$B$2&lt;=R$4,SUMIFS(Investors!$P:$P,Investors!$A:$A,$A392,Investors!$G:$G,$B392)-$B$2&gt;Q$4),SUMIFS(Investors!$Q:$Q,Investors!$A:$A,$A392,Investors!$G:$G,$B392),0)</f>
        <v>0</v>
      </c>
      <c r="S392" s="4">
        <f>IF(AND(SUMIFS(Investors!$P:$P,Investors!$A:$A,$A392,Investors!$G:$G,$B392)-$B$2&lt;=S$4,SUMIFS(Investors!$P:$P,Investors!$A:$A,$A392,Investors!$G:$G,$B392)-$B$2&gt;R$4),SUMIFS(Investors!$Q:$Q,Investors!$A:$A,$A392,Investors!$G:$G,$B392),0)</f>
        <v>0</v>
      </c>
      <c r="T392" s="4">
        <f>IF(AND(SUMIFS(Investors!$P:$P,Investors!$A:$A,$A392,Investors!$G:$G,$B392)-$B$2&lt;=T$4,SUMIFS(Investors!$P:$P,Investors!$A:$A,$A392,Investors!$G:$G,$B392)-$B$2&gt;S$4),SUMIFS(Investors!$Q:$Q,Investors!$A:$A,$A392,Investors!$G:$G,$B392),0)</f>
        <v>0</v>
      </c>
      <c r="U392" s="4">
        <f>IF(AND(SUMIFS(Investors!$P:$P,Investors!$A:$A,$A392,Investors!$G:$G,$B392)-$B$2&lt;=U$4,SUMIFS(Investors!$P:$P,Investors!$A:$A,$A392,Investors!$G:$G,$B392)-$B$2&gt;T$4),SUMIFS(Investors!$Q:$Q,Investors!$A:$A,$A392,Investors!$G:$G,$B392),0)</f>
        <v>0</v>
      </c>
      <c r="V392" s="4">
        <f>IF(AND(SUMIFS(Investors!$P:$P,Investors!$A:$A,$A392,Investors!$G:$G,$B392)-$B$2&lt;=V$4,SUMIFS(Investors!$P:$P,Investors!$A:$A,$A392,Investors!$G:$G,$B392)-$B$2&gt;U$4),SUMIFS(Investors!$Q:$Q,Investors!$A:$A,$A392,Investors!$G:$G,$B392),0)</f>
        <v>0</v>
      </c>
      <c r="W392" s="4">
        <f>IF(AND(SUMIFS(Investors!$P:$P,Investors!$A:$A,$A392,Investors!$G:$G,$B392)-$B$2&lt;=W$4,SUMIFS(Investors!$P:$P,Investors!$A:$A,$A392,Investors!$G:$G,$B392)-$B$2&gt;V$4),SUMIFS(Investors!$Q:$Q,Investors!$A:$A,$A392,Investors!$G:$G,$B392),0)</f>
        <v>0</v>
      </c>
      <c r="X392" s="4">
        <f>IF(AND(SUMIFS(Investors!$P:$P,Investors!$A:$A,$A392,Investors!$G:$G,$B392)-$B$2&lt;=X$4,SUMIFS(Investors!$P:$P,Investors!$A:$A,$A392,Investors!$G:$G,$B392)-$B$2&gt;W$4),SUMIFS(Investors!$Q:$Q,Investors!$A:$A,$A392,Investors!$G:$G,$B392),0)</f>
        <v>0</v>
      </c>
      <c r="Y392" s="4">
        <f>IF(AND(SUMIFS(Investors!$P:$P,Investors!$A:$A,$A392,Investors!$G:$G,$B392)-$B$2&lt;=Y$4,SUMIFS(Investors!$P:$P,Investors!$A:$A,$A392,Investors!$G:$G,$B392)-$B$2&gt;X$4),SUMIFS(Investors!$Q:$Q,Investors!$A:$A,$A392,Investors!$G:$G,$B392),0)</f>
        <v>0</v>
      </c>
      <c r="Z392" s="4">
        <f>IF(AND(SUMIFS(Investors!$P:$P,Investors!$A:$A,$A392,Investors!$G:$G,$B392)-$B$2&lt;=Z$4,SUMIFS(Investors!$P:$P,Investors!$A:$A,$A392,Investors!$G:$G,$B392)-$B$2&gt;Y$4),SUMIFS(Investors!$Q:$Q,Investors!$A:$A,$A392,Investors!$G:$G,$B392),0)</f>
        <v>0</v>
      </c>
      <c r="AA392" s="4">
        <f>IF(AND(SUMIFS(Investors!$P:$P,Investors!$A:$A,$A392,Investors!$G:$G,$B392)-$B$2&lt;=AA$4,SUMIFS(Investors!$P:$P,Investors!$A:$A,$A392,Investors!$G:$G,$B392)-$B$2&gt;Z$4),SUMIFS(Investors!$Q:$Q,Investors!$A:$A,$A392,Investors!$G:$G,$B392),0)</f>
        <v>0</v>
      </c>
      <c r="AB392" s="4">
        <f>IF(AND(SUMIFS(Investors!$P:$P,Investors!$A:$A,$A392,Investors!$G:$G,$B392)-$B$2&lt;=AB$4,SUMIFS(Investors!$P:$P,Investors!$A:$A,$A392,Investors!$G:$G,$B392)-$B$2&gt;AA$4),SUMIFS(Investors!$Q:$Q,Investors!$A:$A,$A392,Investors!$G:$G,$B392),0)</f>
        <v>0</v>
      </c>
      <c r="AC392" s="4">
        <f>IF(AND(SUMIFS(Investors!$P:$P,Investors!$A:$A,$A392,Investors!$G:$G,$B392)-$B$2&lt;=AC$4,SUMIFS(Investors!$P:$P,Investors!$A:$A,$A392,Investors!$G:$G,$B392)-$B$2&gt;AB$4),SUMIFS(Investors!$Q:$Q,Investors!$A:$A,$A392,Investors!$G:$G,$B392),0)</f>
        <v>0</v>
      </c>
    </row>
    <row r="393" spans="1:29">
      <c r="A393" t="s">
        <v>671</v>
      </c>
      <c r="B393" t="s">
        <v>221</v>
      </c>
      <c r="C393" s="4">
        <f t="shared" si="7"/>
        <v>630315.06849315064</v>
      </c>
      <c r="E393" s="4">
        <f>IF(AND(SUMIFS(Investors!$P:$P,Investors!$A:$A,$A393,Investors!$G:$G,$B393)-$B$2&lt;=E$4,SUMIFS(Investors!$P:$P,Investors!$A:$A,$A393,Investors!$G:$G,$B393)-$B$2&gt;D$4),SUMIFS(Investors!$Q:$Q,Investors!$A:$A,$A393,Investors!$G:$G,$B393),0)</f>
        <v>0</v>
      </c>
      <c r="F393" s="4">
        <f>IF(AND(SUMIFS(Investors!$P:$P,Investors!$A:$A,$A393,Investors!$G:$G,$B393)-$B$2&lt;=F$4,SUMIFS(Investors!$P:$P,Investors!$A:$A,$A393,Investors!$G:$G,$B393)-$B$2&gt;E$4),SUMIFS(Investors!$Q:$Q,Investors!$A:$A,$A393,Investors!$G:$G,$B393),0)</f>
        <v>630315.06849315064</v>
      </c>
      <c r="G393" s="4">
        <f>IF(AND(SUMIFS(Investors!$P:$P,Investors!$A:$A,$A393,Investors!$G:$G,$B393)-$B$2&lt;=G$4,SUMIFS(Investors!$P:$P,Investors!$A:$A,$A393,Investors!$G:$G,$B393)-$B$2&gt;F$4),SUMIFS(Investors!$Q:$Q,Investors!$A:$A,$A393,Investors!$G:$G,$B393),0)</f>
        <v>0</v>
      </c>
      <c r="H393" s="4">
        <f>IF(AND(SUMIFS(Investors!$P:$P,Investors!$A:$A,$A393,Investors!$G:$G,$B393)-$B$2&lt;=H$4,SUMIFS(Investors!$P:$P,Investors!$A:$A,$A393,Investors!$G:$G,$B393)-$B$2&gt;G$4),SUMIFS(Investors!$Q:$Q,Investors!$A:$A,$A393,Investors!$G:$G,$B393),0)</f>
        <v>0</v>
      </c>
      <c r="I393" s="4">
        <f>IF(AND(SUMIFS(Investors!$P:$P,Investors!$A:$A,$A393,Investors!$G:$G,$B393)-$B$2&lt;=I$4,SUMIFS(Investors!$P:$P,Investors!$A:$A,$A393,Investors!$G:$G,$B393)-$B$2&gt;H$4),SUMIFS(Investors!$Q:$Q,Investors!$A:$A,$A393,Investors!$G:$G,$B393),0)</f>
        <v>0</v>
      </c>
      <c r="J393" s="4">
        <f>IF(AND(SUMIFS(Investors!$P:$P,Investors!$A:$A,$A393,Investors!$G:$G,$B393)-$B$2&lt;=J$4,SUMIFS(Investors!$P:$P,Investors!$A:$A,$A393,Investors!$G:$G,$B393)-$B$2&gt;I$4),SUMIFS(Investors!$Q:$Q,Investors!$A:$A,$A393,Investors!$G:$G,$B393),0)</f>
        <v>0</v>
      </c>
      <c r="K393" s="4">
        <f>IF(AND(SUMIFS(Investors!$P:$P,Investors!$A:$A,$A393,Investors!$G:$G,$B393)-$B$2&lt;=K$4,SUMIFS(Investors!$P:$P,Investors!$A:$A,$A393,Investors!$G:$G,$B393)-$B$2&gt;J$4),SUMIFS(Investors!$Q:$Q,Investors!$A:$A,$A393,Investors!$G:$G,$B393),0)</f>
        <v>0</v>
      </c>
      <c r="L393" s="4">
        <f>IF(AND(SUMIFS(Investors!$P:$P,Investors!$A:$A,$A393,Investors!$G:$G,$B393)-$B$2&lt;=L$4,SUMIFS(Investors!$P:$P,Investors!$A:$A,$A393,Investors!$G:$G,$B393)-$B$2&gt;K$4),SUMIFS(Investors!$Q:$Q,Investors!$A:$A,$A393,Investors!$G:$G,$B393),0)</f>
        <v>0</v>
      </c>
      <c r="M393" s="4">
        <f>IF(AND(SUMIFS(Investors!$P:$P,Investors!$A:$A,$A393,Investors!$G:$G,$B393)-$B$2&lt;=M$4,SUMIFS(Investors!$P:$P,Investors!$A:$A,$A393,Investors!$G:$G,$B393)-$B$2&gt;L$4),SUMIFS(Investors!$Q:$Q,Investors!$A:$A,$A393,Investors!$G:$G,$B393),0)</f>
        <v>0</v>
      </c>
      <c r="N393" s="4">
        <f>IF(AND(SUMIFS(Investors!$P:$P,Investors!$A:$A,$A393,Investors!$G:$G,$B393)-$B$2&lt;=N$4,SUMIFS(Investors!$P:$P,Investors!$A:$A,$A393,Investors!$G:$G,$B393)-$B$2&gt;M$4),SUMIFS(Investors!$Q:$Q,Investors!$A:$A,$A393,Investors!$G:$G,$B393),0)</f>
        <v>0</v>
      </c>
      <c r="O393" s="4">
        <f>IF(AND(SUMIFS(Investors!$P:$P,Investors!$A:$A,$A393,Investors!$G:$G,$B393)-$B$2&lt;=O$4,SUMIFS(Investors!$P:$P,Investors!$A:$A,$A393,Investors!$G:$G,$B393)-$B$2&gt;N$4),SUMIFS(Investors!$Q:$Q,Investors!$A:$A,$A393,Investors!$G:$G,$B393),0)</f>
        <v>0</v>
      </c>
      <c r="P393" s="4">
        <f>IF(AND(SUMIFS(Investors!$P:$P,Investors!$A:$A,$A393,Investors!$G:$G,$B393)-$B$2&lt;=P$4,SUMIFS(Investors!$P:$P,Investors!$A:$A,$A393,Investors!$G:$G,$B393)-$B$2&gt;O$4),SUMIFS(Investors!$Q:$Q,Investors!$A:$A,$A393,Investors!$G:$G,$B393),0)</f>
        <v>0</v>
      </c>
      <c r="Q393" s="4">
        <f>IF(AND(SUMIFS(Investors!$P:$P,Investors!$A:$A,$A393,Investors!$G:$G,$B393)-$B$2&lt;=Q$4,SUMIFS(Investors!$P:$P,Investors!$A:$A,$A393,Investors!$G:$G,$B393)-$B$2&gt;P$4),SUMIFS(Investors!$Q:$Q,Investors!$A:$A,$A393,Investors!$G:$G,$B393),0)</f>
        <v>0</v>
      </c>
      <c r="R393" s="4">
        <f>IF(AND(SUMIFS(Investors!$P:$P,Investors!$A:$A,$A393,Investors!$G:$G,$B393)-$B$2&lt;=R$4,SUMIFS(Investors!$P:$P,Investors!$A:$A,$A393,Investors!$G:$G,$B393)-$B$2&gt;Q$4),SUMIFS(Investors!$Q:$Q,Investors!$A:$A,$A393,Investors!$G:$G,$B393),0)</f>
        <v>0</v>
      </c>
      <c r="S393" s="4">
        <f>IF(AND(SUMIFS(Investors!$P:$P,Investors!$A:$A,$A393,Investors!$G:$G,$B393)-$B$2&lt;=S$4,SUMIFS(Investors!$P:$P,Investors!$A:$A,$A393,Investors!$G:$G,$B393)-$B$2&gt;R$4),SUMIFS(Investors!$Q:$Q,Investors!$A:$A,$A393,Investors!$G:$G,$B393),0)</f>
        <v>0</v>
      </c>
      <c r="T393" s="4">
        <f>IF(AND(SUMIFS(Investors!$P:$P,Investors!$A:$A,$A393,Investors!$G:$G,$B393)-$B$2&lt;=T$4,SUMIFS(Investors!$P:$P,Investors!$A:$A,$A393,Investors!$G:$G,$B393)-$B$2&gt;S$4),SUMIFS(Investors!$Q:$Q,Investors!$A:$A,$A393,Investors!$G:$G,$B393),0)</f>
        <v>0</v>
      </c>
      <c r="U393" s="4">
        <f>IF(AND(SUMIFS(Investors!$P:$P,Investors!$A:$A,$A393,Investors!$G:$G,$B393)-$B$2&lt;=U$4,SUMIFS(Investors!$P:$P,Investors!$A:$A,$A393,Investors!$G:$G,$B393)-$B$2&gt;T$4),SUMIFS(Investors!$Q:$Q,Investors!$A:$A,$A393,Investors!$G:$G,$B393),0)</f>
        <v>0</v>
      </c>
      <c r="V393" s="4">
        <f>IF(AND(SUMIFS(Investors!$P:$P,Investors!$A:$A,$A393,Investors!$G:$G,$B393)-$B$2&lt;=V$4,SUMIFS(Investors!$P:$P,Investors!$A:$A,$A393,Investors!$G:$G,$B393)-$B$2&gt;U$4),SUMIFS(Investors!$Q:$Q,Investors!$A:$A,$A393,Investors!$G:$G,$B393),0)</f>
        <v>0</v>
      </c>
      <c r="W393" s="4">
        <f>IF(AND(SUMIFS(Investors!$P:$P,Investors!$A:$A,$A393,Investors!$G:$G,$B393)-$B$2&lt;=W$4,SUMIFS(Investors!$P:$P,Investors!$A:$A,$A393,Investors!$G:$G,$B393)-$B$2&gt;V$4),SUMIFS(Investors!$Q:$Q,Investors!$A:$A,$A393,Investors!$G:$G,$B393),0)</f>
        <v>0</v>
      </c>
      <c r="X393" s="4">
        <f>IF(AND(SUMIFS(Investors!$P:$P,Investors!$A:$A,$A393,Investors!$G:$G,$B393)-$B$2&lt;=X$4,SUMIFS(Investors!$P:$P,Investors!$A:$A,$A393,Investors!$G:$G,$B393)-$B$2&gt;W$4),SUMIFS(Investors!$Q:$Q,Investors!$A:$A,$A393,Investors!$G:$G,$B393),0)</f>
        <v>0</v>
      </c>
      <c r="Y393" s="4">
        <f>IF(AND(SUMIFS(Investors!$P:$P,Investors!$A:$A,$A393,Investors!$G:$G,$B393)-$B$2&lt;=Y$4,SUMIFS(Investors!$P:$P,Investors!$A:$A,$A393,Investors!$G:$G,$B393)-$B$2&gt;X$4),SUMIFS(Investors!$Q:$Q,Investors!$A:$A,$A393,Investors!$G:$G,$B393),0)</f>
        <v>0</v>
      </c>
      <c r="Z393" s="4">
        <f>IF(AND(SUMIFS(Investors!$P:$P,Investors!$A:$A,$A393,Investors!$G:$G,$B393)-$B$2&lt;=Z$4,SUMIFS(Investors!$P:$P,Investors!$A:$A,$A393,Investors!$G:$G,$B393)-$B$2&gt;Y$4),SUMIFS(Investors!$Q:$Q,Investors!$A:$A,$A393,Investors!$G:$G,$B393),0)</f>
        <v>0</v>
      </c>
      <c r="AA393" s="4">
        <f>IF(AND(SUMIFS(Investors!$P:$P,Investors!$A:$A,$A393,Investors!$G:$G,$B393)-$B$2&lt;=AA$4,SUMIFS(Investors!$P:$P,Investors!$A:$A,$A393,Investors!$G:$G,$B393)-$B$2&gt;Z$4),SUMIFS(Investors!$Q:$Q,Investors!$A:$A,$A393,Investors!$G:$G,$B393),0)</f>
        <v>0</v>
      </c>
      <c r="AB393" s="4">
        <f>IF(AND(SUMIFS(Investors!$P:$P,Investors!$A:$A,$A393,Investors!$G:$G,$B393)-$B$2&lt;=AB$4,SUMIFS(Investors!$P:$P,Investors!$A:$A,$A393,Investors!$G:$G,$B393)-$B$2&gt;AA$4),SUMIFS(Investors!$Q:$Q,Investors!$A:$A,$A393,Investors!$G:$G,$B393),0)</f>
        <v>0</v>
      </c>
      <c r="AC393" s="4">
        <f>IF(AND(SUMIFS(Investors!$P:$P,Investors!$A:$A,$A393,Investors!$G:$G,$B393)-$B$2&lt;=AC$4,SUMIFS(Investors!$P:$P,Investors!$A:$A,$A393,Investors!$G:$G,$B393)-$B$2&gt;AB$4),SUMIFS(Investors!$Q:$Q,Investors!$A:$A,$A393,Investors!$G:$G,$B393),0)</f>
        <v>0</v>
      </c>
    </row>
    <row r="394" spans="1:29">
      <c r="A394" t="s">
        <v>671</v>
      </c>
      <c r="B394" t="s">
        <v>222</v>
      </c>
      <c r="C394" s="4">
        <f t="shared" si="7"/>
        <v>619356.1643835617</v>
      </c>
      <c r="E394" s="4">
        <f>IF(AND(SUMIFS(Investors!$P:$P,Investors!$A:$A,$A394,Investors!$G:$G,$B394)-$B$2&lt;=E$4,SUMIFS(Investors!$P:$P,Investors!$A:$A,$A394,Investors!$G:$G,$B394)-$B$2&gt;D$4),SUMIFS(Investors!$Q:$Q,Investors!$A:$A,$A394,Investors!$G:$G,$B394),0)</f>
        <v>619356.1643835617</v>
      </c>
      <c r="F394" s="4">
        <f>IF(AND(SUMIFS(Investors!$P:$P,Investors!$A:$A,$A394,Investors!$G:$G,$B394)-$B$2&lt;=F$4,SUMIFS(Investors!$P:$P,Investors!$A:$A,$A394,Investors!$G:$G,$B394)-$B$2&gt;E$4),SUMIFS(Investors!$Q:$Q,Investors!$A:$A,$A394,Investors!$G:$G,$B394),0)</f>
        <v>0</v>
      </c>
      <c r="G394" s="4">
        <f>IF(AND(SUMIFS(Investors!$P:$P,Investors!$A:$A,$A394,Investors!$G:$G,$B394)-$B$2&lt;=G$4,SUMIFS(Investors!$P:$P,Investors!$A:$A,$A394,Investors!$G:$G,$B394)-$B$2&gt;F$4),SUMIFS(Investors!$Q:$Q,Investors!$A:$A,$A394,Investors!$G:$G,$B394),0)</f>
        <v>0</v>
      </c>
      <c r="H394" s="4">
        <f>IF(AND(SUMIFS(Investors!$P:$P,Investors!$A:$A,$A394,Investors!$G:$G,$B394)-$B$2&lt;=H$4,SUMIFS(Investors!$P:$P,Investors!$A:$A,$A394,Investors!$G:$G,$B394)-$B$2&gt;G$4),SUMIFS(Investors!$Q:$Q,Investors!$A:$A,$A394,Investors!$G:$G,$B394),0)</f>
        <v>0</v>
      </c>
      <c r="I394" s="4">
        <f>IF(AND(SUMIFS(Investors!$P:$P,Investors!$A:$A,$A394,Investors!$G:$G,$B394)-$B$2&lt;=I$4,SUMIFS(Investors!$P:$P,Investors!$A:$A,$A394,Investors!$G:$G,$B394)-$B$2&gt;H$4),SUMIFS(Investors!$Q:$Q,Investors!$A:$A,$A394,Investors!$G:$G,$B394),0)</f>
        <v>0</v>
      </c>
      <c r="J394" s="4">
        <f>IF(AND(SUMIFS(Investors!$P:$P,Investors!$A:$A,$A394,Investors!$G:$G,$B394)-$B$2&lt;=J$4,SUMIFS(Investors!$P:$P,Investors!$A:$A,$A394,Investors!$G:$G,$B394)-$B$2&gt;I$4),SUMIFS(Investors!$Q:$Q,Investors!$A:$A,$A394,Investors!$G:$G,$B394),0)</f>
        <v>0</v>
      </c>
      <c r="K394" s="4">
        <f>IF(AND(SUMIFS(Investors!$P:$P,Investors!$A:$A,$A394,Investors!$G:$G,$B394)-$B$2&lt;=K$4,SUMIFS(Investors!$P:$P,Investors!$A:$A,$A394,Investors!$G:$G,$B394)-$B$2&gt;J$4),SUMIFS(Investors!$Q:$Q,Investors!$A:$A,$A394,Investors!$G:$G,$B394),0)</f>
        <v>0</v>
      </c>
      <c r="L394" s="4">
        <f>IF(AND(SUMIFS(Investors!$P:$P,Investors!$A:$A,$A394,Investors!$G:$G,$B394)-$B$2&lt;=L$4,SUMIFS(Investors!$P:$P,Investors!$A:$A,$A394,Investors!$G:$G,$B394)-$B$2&gt;K$4),SUMIFS(Investors!$Q:$Q,Investors!$A:$A,$A394,Investors!$G:$G,$B394),0)</f>
        <v>0</v>
      </c>
      <c r="M394" s="4">
        <f>IF(AND(SUMIFS(Investors!$P:$P,Investors!$A:$A,$A394,Investors!$G:$G,$B394)-$B$2&lt;=M$4,SUMIFS(Investors!$P:$P,Investors!$A:$A,$A394,Investors!$G:$G,$B394)-$B$2&gt;L$4),SUMIFS(Investors!$Q:$Q,Investors!$A:$A,$A394,Investors!$G:$G,$B394),0)</f>
        <v>0</v>
      </c>
      <c r="N394" s="4">
        <f>IF(AND(SUMIFS(Investors!$P:$P,Investors!$A:$A,$A394,Investors!$G:$G,$B394)-$B$2&lt;=N$4,SUMIFS(Investors!$P:$P,Investors!$A:$A,$A394,Investors!$G:$G,$B394)-$B$2&gt;M$4),SUMIFS(Investors!$Q:$Q,Investors!$A:$A,$A394,Investors!$G:$G,$B394),0)</f>
        <v>0</v>
      </c>
      <c r="O394" s="4">
        <f>IF(AND(SUMIFS(Investors!$P:$P,Investors!$A:$A,$A394,Investors!$G:$G,$B394)-$B$2&lt;=O$4,SUMIFS(Investors!$P:$P,Investors!$A:$A,$A394,Investors!$G:$G,$B394)-$B$2&gt;N$4),SUMIFS(Investors!$Q:$Q,Investors!$A:$A,$A394,Investors!$G:$G,$B394),0)</f>
        <v>0</v>
      </c>
      <c r="P394" s="4">
        <f>IF(AND(SUMIFS(Investors!$P:$P,Investors!$A:$A,$A394,Investors!$G:$G,$B394)-$B$2&lt;=P$4,SUMIFS(Investors!$P:$P,Investors!$A:$A,$A394,Investors!$G:$G,$B394)-$B$2&gt;O$4),SUMIFS(Investors!$Q:$Q,Investors!$A:$A,$A394,Investors!$G:$G,$B394),0)</f>
        <v>0</v>
      </c>
      <c r="Q394" s="4">
        <f>IF(AND(SUMIFS(Investors!$P:$P,Investors!$A:$A,$A394,Investors!$G:$G,$B394)-$B$2&lt;=Q$4,SUMIFS(Investors!$P:$P,Investors!$A:$A,$A394,Investors!$G:$G,$B394)-$B$2&gt;P$4),SUMIFS(Investors!$Q:$Q,Investors!$A:$A,$A394,Investors!$G:$G,$B394),0)</f>
        <v>0</v>
      </c>
      <c r="R394" s="4">
        <f>IF(AND(SUMIFS(Investors!$P:$P,Investors!$A:$A,$A394,Investors!$G:$G,$B394)-$B$2&lt;=R$4,SUMIFS(Investors!$P:$P,Investors!$A:$A,$A394,Investors!$G:$G,$B394)-$B$2&gt;Q$4),SUMIFS(Investors!$Q:$Q,Investors!$A:$A,$A394,Investors!$G:$G,$B394),0)</f>
        <v>0</v>
      </c>
      <c r="S394" s="4">
        <f>IF(AND(SUMIFS(Investors!$P:$P,Investors!$A:$A,$A394,Investors!$G:$G,$B394)-$B$2&lt;=S$4,SUMIFS(Investors!$P:$P,Investors!$A:$A,$A394,Investors!$G:$G,$B394)-$B$2&gt;R$4),SUMIFS(Investors!$Q:$Q,Investors!$A:$A,$A394,Investors!$G:$G,$B394),0)</f>
        <v>0</v>
      </c>
      <c r="T394" s="4">
        <f>IF(AND(SUMIFS(Investors!$P:$P,Investors!$A:$A,$A394,Investors!$G:$G,$B394)-$B$2&lt;=T$4,SUMIFS(Investors!$P:$P,Investors!$A:$A,$A394,Investors!$G:$G,$B394)-$B$2&gt;S$4),SUMIFS(Investors!$Q:$Q,Investors!$A:$A,$A394,Investors!$G:$G,$B394),0)</f>
        <v>0</v>
      </c>
      <c r="U394" s="4">
        <f>IF(AND(SUMIFS(Investors!$P:$P,Investors!$A:$A,$A394,Investors!$G:$G,$B394)-$B$2&lt;=U$4,SUMIFS(Investors!$P:$P,Investors!$A:$A,$A394,Investors!$G:$G,$B394)-$B$2&gt;T$4),SUMIFS(Investors!$Q:$Q,Investors!$A:$A,$A394,Investors!$G:$G,$B394),0)</f>
        <v>0</v>
      </c>
      <c r="V394" s="4">
        <f>IF(AND(SUMIFS(Investors!$P:$P,Investors!$A:$A,$A394,Investors!$G:$G,$B394)-$B$2&lt;=V$4,SUMIFS(Investors!$P:$P,Investors!$A:$A,$A394,Investors!$G:$G,$B394)-$B$2&gt;U$4),SUMIFS(Investors!$Q:$Q,Investors!$A:$A,$A394,Investors!$G:$G,$B394),0)</f>
        <v>0</v>
      </c>
      <c r="W394" s="4">
        <f>IF(AND(SUMIFS(Investors!$P:$P,Investors!$A:$A,$A394,Investors!$G:$G,$B394)-$B$2&lt;=W$4,SUMIFS(Investors!$P:$P,Investors!$A:$A,$A394,Investors!$G:$G,$B394)-$B$2&gt;V$4),SUMIFS(Investors!$Q:$Q,Investors!$A:$A,$A394,Investors!$G:$G,$B394),0)</f>
        <v>0</v>
      </c>
      <c r="X394" s="4">
        <f>IF(AND(SUMIFS(Investors!$P:$P,Investors!$A:$A,$A394,Investors!$G:$G,$B394)-$B$2&lt;=X$4,SUMIFS(Investors!$P:$P,Investors!$A:$A,$A394,Investors!$G:$G,$B394)-$B$2&gt;W$4),SUMIFS(Investors!$Q:$Q,Investors!$A:$A,$A394,Investors!$G:$G,$B394),0)</f>
        <v>0</v>
      </c>
      <c r="Y394" s="4">
        <f>IF(AND(SUMIFS(Investors!$P:$P,Investors!$A:$A,$A394,Investors!$G:$G,$B394)-$B$2&lt;=Y$4,SUMIFS(Investors!$P:$P,Investors!$A:$A,$A394,Investors!$G:$G,$B394)-$B$2&gt;X$4),SUMIFS(Investors!$Q:$Q,Investors!$A:$A,$A394,Investors!$G:$G,$B394),0)</f>
        <v>0</v>
      </c>
      <c r="Z394" s="4">
        <f>IF(AND(SUMIFS(Investors!$P:$P,Investors!$A:$A,$A394,Investors!$G:$G,$B394)-$B$2&lt;=Z$4,SUMIFS(Investors!$P:$P,Investors!$A:$A,$A394,Investors!$G:$G,$B394)-$B$2&gt;Y$4),SUMIFS(Investors!$Q:$Q,Investors!$A:$A,$A394,Investors!$G:$G,$B394),0)</f>
        <v>0</v>
      </c>
      <c r="AA394" s="4">
        <f>IF(AND(SUMIFS(Investors!$P:$P,Investors!$A:$A,$A394,Investors!$G:$G,$B394)-$B$2&lt;=AA$4,SUMIFS(Investors!$P:$P,Investors!$A:$A,$A394,Investors!$G:$G,$B394)-$B$2&gt;Z$4),SUMIFS(Investors!$Q:$Q,Investors!$A:$A,$A394,Investors!$G:$G,$B394),0)</f>
        <v>0</v>
      </c>
      <c r="AB394" s="4">
        <f>IF(AND(SUMIFS(Investors!$P:$P,Investors!$A:$A,$A394,Investors!$G:$G,$B394)-$B$2&lt;=AB$4,SUMIFS(Investors!$P:$P,Investors!$A:$A,$A394,Investors!$G:$G,$B394)-$B$2&gt;AA$4),SUMIFS(Investors!$Q:$Q,Investors!$A:$A,$A394,Investors!$G:$G,$B394),0)</f>
        <v>0</v>
      </c>
      <c r="AC394" s="4">
        <f>IF(AND(SUMIFS(Investors!$P:$P,Investors!$A:$A,$A394,Investors!$G:$G,$B394)-$B$2&lt;=AC$4,SUMIFS(Investors!$P:$P,Investors!$A:$A,$A394,Investors!$G:$G,$B394)-$B$2&gt;AB$4),SUMIFS(Investors!$Q:$Q,Investors!$A:$A,$A394,Investors!$G:$G,$B394),0)</f>
        <v>0</v>
      </c>
    </row>
    <row r="395" spans="1:29">
      <c r="A395" t="s">
        <v>674</v>
      </c>
      <c r="B395" t="s">
        <v>79</v>
      </c>
      <c r="C395" s="4">
        <f t="shared" si="7"/>
        <v>0</v>
      </c>
      <c r="E395" s="4">
        <f>IF(AND(SUMIFS(Investors!$P:$P,Investors!$A:$A,$A395,Investors!$G:$G,$B395)-$B$2&lt;=E$4,SUMIFS(Investors!$P:$P,Investors!$A:$A,$A395,Investors!$G:$G,$B395)-$B$2&gt;D$4),SUMIFS(Investors!$Q:$Q,Investors!$A:$A,$A395,Investors!$G:$G,$B395),0)</f>
        <v>0</v>
      </c>
      <c r="F395" s="4">
        <f>IF(AND(SUMIFS(Investors!$P:$P,Investors!$A:$A,$A395,Investors!$G:$G,$B395)-$B$2&lt;=F$4,SUMIFS(Investors!$P:$P,Investors!$A:$A,$A395,Investors!$G:$G,$B395)-$B$2&gt;E$4),SUMIFS(Investors!$Q:$Q,Investors!$A:$A,$A395,Investors!$G:$G,$B395),0)</f>
        <v>0</v>
      </c>
      <c r="G395" s="4">
        <f>IF(AND(SUMIFS(Investors!$P:$P,Investors!$A:$A,$A395,Investors!$G:$G,$B395)-$B$2&lt;=G$4,SUMIFS(Investors!$P:$P,Investors!$A:$A,$A395,Investors!$G:$G,$B395)-$B$2&gt;F$4),SUMIFS(Investors!$Q:$Q,Investors!$A:$A,$A395,Investors!$G:$G,$B395),0)</f>
        <v>0</v>
      </c>
      <c r="H395" s="4">
        <f>IF(AND(SUMIFS(Investors!$P:$P,Investors!$A:$A,$A395,Investors!$G:$G,$B395)-$B$2&lt;=H$4,SUMIFS(Investors!$P:$P,Investors!$A:$A,$A395,Investors!$G:$G,$B395)-$B$2&gt;G$4),SUMIFS(Investors!$Q:$Q,Investors!$A:$A,$A395,Investors!$G:$G,$B395),0)</f>
        <v>0</v>
      </c>
      <c r="I395" s="4">
        <f>IF(AND(SUMIFS(Investors!$P:$P,Investors!$A:$A,$A395,Investors!$G:$G,$B395)-$B$2&lt;=I$4,SUMIFS(Investors!$P:$P,Investors!$A:$A,$A395,Investors!$G:$G,$B395)-$B$2&gt;H$4),SUMIFS(Investors!$Q:$Q,Investors!$A:$A,$A395,Investors!$G:$G,$B395),0)</f>
        <v>0</v>
      </c>
      <c r="J395" s="4">
        <f>IF(AND(SUMIFS(Investors!$P:$P,Investors!$A:$A,$A395,Investors!$G:$G,$B395)-$B$2&lt;=J$4,SUMIFS(Investors!$P:$P,Investors!$A:$A,$A395,Investors!$G:$G,$B395)-$B$2&gt;I$4),SUMIFS(Investors!$Q:$Q,Investors!$A:$A,$A395,Investors!$G:$G,$B395),0)</f>
        <v>0</v>
      </c>
      <c r="K395" s="4">
        <f>IF(AND(SUMIFS(Investors!$P:$P,Investors!$A:$A,$A395,Investors!$G:$G,$B395)-$B$2&lt;=K$4,SUMIFS(Investors!$P:$P,Investors!$A:$A,$A395,Investors!$G:$G,$B395)-$B$2&gt;J$4),SUMIFS(Investors!$Q:$Q,Investors!$A:$A,$A395,Investors!$G:$G,$B395),0)</f>
        <v>0</v>
      </c>
      <c r="L395" s="4">
        <f>IF(AND(SUMIFS(Investors!$P:$P,Investors!$A:$A,$A395,Investors!$G:$G,$B395)-$B$2&lt;=L$4,SUMIFS(Investors!$P:$P,Investors!$A:$A,$A395,Investors!$G:$G,$B395)-$B$2&gt;K$4),SUMIFS(Investors!$Q:$Q,Investors!$A:$A,$A395,Investors!$G:$G,$B395),0)</f>
        <v>0</v>
      </c>
      <c r="M395" s="4">
        <f>IF(AND(SUMIFS(Investors!$P:$P,Investors!$A:$A,$A395,Investors!$G:$G,$B395)-$B$2&lt;=M$4,SUMIFS(Investors!$P:$P,Investors!$A:$A,$A395,Investors!$G:$G,$B395)-$B$2&gt;L$4),SUMIFS(Investors!$Q:$Q,Investors!$A:$A,$A395,Investors!$G:$G,$B395),0)</f>
        <v>0</v>
      </c>
      <c r="N395" s="4">
        <f>IF(AND(SUMIFS(Investors!$P:$P,Investors!$A:$A,$A395,Investors!$G:$G,$B395)-$B$2&lt;=N$4,SUMIFS(Investors!$P:$P,Investors!$A:$A,$A395,Investors!$G:$G,$B395)-$B$2&gt;M$4),SUMIFS(Investors!$Q:$Q,Investors!$A:$A,$A395,Investors!$G:$G,$B395),0)</f>
        <v>0</v>
      </c>
      <c r="O395" s="4">
        <f>IF(AND(SUMIFS(Investors!$P:$P,Investors!$A:$A,$A395,Investors!$G:$G,$B395)-$B$2&lt;=O$4,SUMIFS(Investors!$P:$P,Investors!$A:$A,$A395,Investors!$G:$G,$B395)-$B$2&gt;N$4),SUMIFS(Investors!$Q:$Q,Investors!$A:$A,$A395,Investors!$G:$G,$B395),0)</f>
        <v>0</v>
      </c>
      <c r="P395" s="4">
        <f>IF(AND(SUMIFS(Investors!$P:$P,Investors!$A:$A,$A395,Investors!$G:$G,$B395)-$B$2&lt;=P$4,SUMIFS(Investors!$P:$P,Investors!$A:$A,$A395,Investors!$G:$G,$B395)-$B$2&gt;O$4),SUMIFS(Investors!$Q:$Q,Investors!$A:$A,$A395,Investors!$G:$G,$B395),0)</f>
        <v>0</v>
      </c>
      <c r="Q395" s="4">
        <f>IF(AND(SUMIFS(Investors!$P:$P,Investors!$A:$A,$A395,Investors!$G:$G,$B395)-$B$2&lt;=Q$4,SUMIFS(Investors!$P:$P,Investors!$A:$A,$A395,Investors!$G:$G,$B395)-$B$2&gt;P$4),SUMIFS(Investors!$Q:$Q,Investors!$A:$A,$A395,Investors!$G:$G,$B395),0)</f>
        <v>0</v>
      </c>
      <c r="R395" s="4">
        <f>IF(AND(SUMIFS(Investors!$P:$P,Investors!$A:$A,$A395,Investors!$G:$G,$B395)-$B$2&lt;=R$4,SUMIFS(Investors!$P:$P,Investors!$A:$A,$A395,Investors!$G:$G,$B395)-$B$2&gt;Q$4),SUMIFS(Investors!$Q:$Q,Investors!$A:$A,$A395,Investors!$G:$G,$B395),0)</f>
        <v>0</v>
      </c>
      <c r="S395" s="4">
        <f>IF(AND(SUMIFS(Investors!$P:$P,Investors!$A:$A,$A395,Investors!$G:$G,$B395)-$B$2&lt;=S$4,SUMIFS(Investors!$P:$P,Investors!$A:$A,$A395,Investors!$G:$G,$B395)-$B$2&gt;R$4),SUMIFS(Investors!$Q:$Q,Investors!$A:$A,$A395,Investors!$G:$G,$B395),0)</f>
        <v>0</v>
      </c>
      <c r="T395" s="4">
        <f>IF(AND(SUMIFS(Investors!$P:$P,Investors!$A:$A,$A395,Investors!$G:$G,$B395)-$B$2&lt;=T$4,SUMIFS(Investors!$P:$P,Investors!$A:$A,$A395,Investors!$G:$G,$B395)-$B$2&gt;S$4),SUMIFS(Investors!$Q:$Q,Investors!$A:$A,$A395,Investors!$G:$G,$B395),0)</f>
        <v>0</v>
      </c>
      <c r="U395" s="4">
        <f>IF(AND(SUMIFS(Investors!$P:$P,Investors!$A:$A,$A395,Investors!$G:$G,$B395)-$B$2&lt;=U$4,SUMIFS(Investors!$P:$P,Investors!$A:$A,$A395,Investors!$G:$G,$B395)-$B$2&gt;T$4),SUMIFS(Investors!$Q:$Q,Investors!$A:$A,$A395,Investors!$G:$G,$B395),0)</f>
        <v>0</v>
      </c>
      <c r="V395" s="4">
        <f>IF(AND(SUMIFS(Investors!$P:$P,Investors!$A:$A,$A395,Investors!$G:$G,$B395)-$B$2&lt;=V$4,SUMIFS(Investors!$P:$P,Investors!$A:$A,$A395,Investors!$G:$G,$B395)-$B$2&gt;U$4),SUMIFS(Investors!$Q:$Q,Investors!$A:$A,$A395,Investors!$G:$G,$B395),0)</f>
        <v>0</v>
      </c>
      <c r="W395" s="4">
        <f>IF(AND(SUMIFS(Investors!$P:$P,Investors!$A:$A,$A395,Investors!$G:$G,$B395)-$B$2&lt;=W$4,SUMIFS(Investors!$P:$P,Investors!$A:$A,$A395,Investors!$G:$G,$B395)-$B$2&gt;V$4),SUMIFS(Investors!$Q:$Q,Investors!$A:$A,$A395,Investors!$G:$G,$B395),0)</f>
        <v>0</v>
      </c>
      <c r="X395" s="4">
        <f>IF(AND(SUMIFS(Investors!$P:$P,Investors!$A:$A,$A395,Investors!$G:$G,$B395)-$B$2&lt;=X$4,SUMIFS(Investors!$P:$P,Investors!$A:$A,$A395,Investors!$G:$G,$B395)-$B$2&gt;W$4),SUMIFS(Investors!$Q:$Q,Investors!$A:$A,$A395,Investors!$G:$G,$B395),0)</f>
        <v>0</v>
      </c>
      <c r="Y395" s="4">
        <f>IF(AND(SUMIFS(Investors!$P:$P,Investors!$A:$A,$A395,Investors!$G:$G,$B395)-$B$2&lt;=Y$4,SUMIFS(Investors!$P:$P,Investors!$A:$A,$A395,Investors!$G:$G,$B395)-$B$2&gt;X$4),SUMIFS(Investors!$Q:$Q,Investors!$A:$A,$A395,Investors!$G:$G,$B395),0)</f>
        <v>0</v>
      </c>
      <c r="Z395" s="4">
        <f>IF(AND(SUMIFS(Investors!$P:$P,Investors!$A:$A,$A395,Investors!$G:$G,$B395)-$B$2&lt;=Z$4,SUMIFS(Investors!$P:$P,Investors!$A:$A,$A395,Investors!$G:$G,$B395)-$B$2&gt;Y$4),SUMIFS(Investors!$Q:$Q,Investors!$A:$A,$A395,Investors!$G:$G,$B395),0)</f>
        <v>0</v>
      </c>
      <c r="AA395" s="4">
        <f>IF(AND(SUMIFS(Investors!$P:$P,Investors!$A:$A,$A395,Investors!$G:$G,$B395)-$B$2&lt;=AA$4,SUMIFS(Investors!$P:$P,Investors!$A:$A,$A395,Investors!$G:$G,$B395)-$B$2&gt;Z$4),SUMIFS(Investors!$Q:$Q,Investors!$A:$A,$A395,Investors!$G:$G,$B395),0)</f>
        <v>0</v>
      </c>
      <c r="AB395" s="4">
        <f>IF(AND(SUMIFS(Investors!$P:$P,Investors!$A:$A,$A395,Investors!$G:$G,$B395)-$B$2&lt;=AB$4,SUMIFS(Investors!$P:$P,Investors!$A:$A,$A395,Investors!$G:$G,$B395)-$B$2&gt;AA$4),SUMIFS(Investors!$Q:$Q,Investors!$A:$A,$A395,Investors!$G:$G,$B395),0)</f>
        <v>0</v>
      </c>
      <c r="AC395" s="4">
        <f>IF(AND(SUMIFS(Investors!$P:$P,Investors!$A:$A,$A395,Investors!$G:$G,$B395)-$B$2&lt;=AC$4,SUMIFS(Investors!$P:$P,Investors!$A:$A,$A395,Investors!$G:$G,$B395)-$B$2&gt;AB$4),SUMIFS(Investors!$Q:$Q,Investors!$A:$A,$A395,Investors!$G:$G,$B395),0)</f>
        <v>0</v>
      </c>
    </row>
    <row r="396" spans="1:29">
      <c r="A396" t="s">
        <v>674</v>
      </c>
      <c r="B396" t="s">
        <v>255</v>
      </c>
      <c r="C396" s="4">
        <f t="shared" si="7"/>
        <v>139248.12919780822</v>
      </c>
      <c r="E396" s="4">
        <f>IF(AND(SUMIFS(Investors!$P:$P,Investors!$A:$A,$A396,Investors!$G:$G,$B396)-$B$2&lt;=E$4,SUMIFS(Investors!$P:$P,Investors!$A:$A,$A396,Investors!$G:$G,$B396)-$B$2&gt;D$4),SUMIFS(Investors!$Q:$Q,Investors!$A:$A,$A396,Investors!$G:$G,$B396),0)</f>
        <v>139248.12919780822</v>
      </c>
      <c r="F396" s="4">
        <f>IF(AND(SUMIFS(Investors!$P:$P,Investors!$A:$A,$A396,Investors!$G:$G,$B396)-$B$2&lt;=F$4,SUMIFS(Investors!$P:$P,Investors!$A:$A,$A396,Investors!$G:$G,$B396)-$B$2&gt;E$4),SUMIFS(Investors!$Q:$Q,Investors!$A:$A,$A396,Investors!$G:$G,$B396),0)</f>
        <v>0</v>
      </c>
      <c r="G396" s="4">
        <f>IF(AND(SUMIFS(Investors!$P:$P,Investors!$A:$A,$A396,Investors!$G:$G,$B396)-$B$2&lt;=G$4,SUMIFS(Investors!$P:$P,Investors!$A:$A,$A396,Investors!$G:$G,$B396)-$B$2&gt;F$4),SUMIFS(Investors!$Q:$Q,Investors!$A:$A,$A396,Investors!$G:$G,$B396),0)</f>
        <v>0</v>
      </c>
      <c r="H396" s="4">
        <f>IF(AND(SUMIFS(Investors!$P:$P,Investors!$A:$A,$A396,Investors!$G:$G,$B396)-$B$2&lt;=H$4,SUMIFS(Investors!$P:$P,Investors!$A:$A,$A396,Investors!$G:$G,$B396)-$B$2&gt;G$4),SUMIFS(Investors!$Q:$Q,Investors!$A:$A,$A396,Investors!$G:$G,$B396),0)</f>
        <v>0</v>
      </c>
      <c r="I396" s="4">
        <f>IF(AND(SUMIFS(Investors!$P:$P,Investors!$A:$A,$A396,Investors!$G:$G,$B396)-$B$2&lt;=I$4,SUMIFS(Investors!$P:$P,Investors!$A:$A,$A396,Investors!$G:$G,$B396)-$B$2&gt;H$4),SUMIFS(Investors!$Q:$Q,Investors!$A:$A,$A396,Investors!$G:$G,$B396),0)</f>
        <v>0</v>
      </c>
      <c r="J396" s="4">
        <f>IF(AND(SUMIFS(Investors!$P:$P,Investors!$A:$A,$A396,Investors!$G:$G,$B396)-$B$2&lt;=J$4,SUMIFS(Investors!$P:$P,Investors!$A:$A,$A396,Investors!$G:$G,$B396)-$B$2&gt;I$4),SUMIFS(Investors!$Q:$Q,Investors!$A:$A,$A396,Investors!$G:$G,$B396),0)</f>
        <v>0</v>
      </c>
      <c r="K396" s="4">
        <f>IF(AND(SUMIFS(Investors!$P:$P,Investors!$A:$A,$A396,Investors!$G:$G,$B396)-$B$2&lt;=K$4,SUMIFS(Investors!$P:$P,Investors!$A:$A,$A396,Investors!$G:$G,$B396)-$B$2&gt;J$4),SUMIFS(Investors!$Q:$Q,Investors!$A:$A,$A396,Investors!$G:$G,$B396),0)</f>
        <v>0</v>
      </c>
      <c r="L396" s="4">
        <f>IF(AND(SUMIFS(Investors!$P:$P,Investors!$A:$A,$A396,Investors!$G:$G,$B396)-$B$2&lt;=L$4,SUMIFS(Investors!$P:$P,Investors!$A:$A,$A396,Investors!$G:$G,$B396)-$B$2&gt;K$4),SUMIFS(Investors!$Q:$Q,Investors!$A:$A,$A396,Investors!$G:$G,$B396),0)</f>
        <v>0</v>
      </c>
      <c r="M396" s="4">
        <f>IF(AND(SUMIFS(Investors!$P:$P,Investors!$A:$A,$A396,Investors!$G:$G,$B396)-$B$2&lt;=M$4,SUMIFS(Investors!$P:$P,Investors!$A:$A,$A396,Investors!$G:$G,$B396)-$B$2&gt;L$4),SUMIFS(Investors!$Q:$Q,Investors!$A:$A,$A396,Investors!$G:$G,$B396),0)</f>
        <v>0</v>
      </c>
      <c r="N396" s="4">
        <f>IF(AND(SUMIFS(Investors!$P:$P,Investors!$A:$A,$A396,Investors!$G:$G,$B396)-$B$2&lt;=N$4,SUMIFS(Investors!$P:$P,Investors!$A:$A,$A396,Investors!$G:$G,$B396)-$B$2&gt;M$4),SUMIFS(Investors!$Q:$Q,Investors!$A:$A,$A396,Investors!$G:$G,$B396),0)</f>
        <v>0</v>
      </c>
      <c r="O396" s="4">
        <f>IF(AND(SUMIFS(Investors!$P:$P,Investors!$A:$A,$A396,Investors!$G:$G,$B396)-$B$2&lt;=O$4,SUMIFS(Investors!$P:$P,Investors!$A:$A,$A396,Investors!$G:$G,$B396)-$B$2&gt;N$4),SUMIFS(Investors!$Q:$Q,Investors!$A:$A,$A396,Investors!$G:$G,$B396),0)</f>
        <v>0</v>
      </c>
      <c r="P396" s="4">
        <f>IF(AND(SUMIFS(Investors!$P:$P,Investors!$A:$A,$A396,Investors!$G:$G,$B396)-$B$2&lt;=P$4,SUMIFS(Investors!$P:$P,Investors!$A:$A,$A396,Investors!$G:$G,$B396)-$B$2&gt;O$4),SUMIFS(Investors!$Q:$Q,Investors!$A:$A,$A396,Investors!$G:$G,$B396),0)</f>
        <v>0</v>
      </c>
      <c r="Q396" s="4">
        <f>IF(AND(SUMIFS(Investors!$P:$P,Investors!$A:$A,$A396,Investors!$G:$G,$B396)-$B$2&lt;=Q$4,SUMIFS(Investors!$P:$P,Investors!$A:$A,$A396,Investors!$G:$G,$B396)-$B$2&gt;P$4),SUMIFS(Investors!$Q:$Q,Investors!$A:$A,$A396,Investors!$G:$G,$B396),0)</f>
        <v>0</v>
      </c>
      <c r="R396" s="4">
        <f>IF(AND(SUMIFS(Investors!$P:$P,Investors!$A:$A,$A396,Investors!$G:$G,$B396)-$B$2&lt;=R$4,SUMIFS(Investors!$P:$P,Investors!$A:$A,$A396,Investors!$G:$G,$B396)-$B$2&gt;Q$4),SUMIFS(Investors!$Q:$Q,Investors!$A:$A,$A396,Investors!$G:$G,$B396),0)</f>
        <v>0</v>
      </c>
      <c r="S396" s="4">
        <f>IF(AND(SUMIFS(Investors!$P:$P,Investors!$A:$A,$A396,Investors!$G:$G,$B396)-$B$2&lt;=S$4,SUMIFS(Investors!$P:$P,Investors!$A:$A,$A396,Investors!$G:$G,$B396)-$B$2&gt;R$4),SUMIFS(Investors!$Q:$Q,Investors!$A:$A,$A396,Investors!$G:$G,$B396),0)</f>
        <v>0</v>
      </c>
      <c r="T396" s="4">
        <f>IF(AND(SUMIFS(Investors!$P:$P,Investors!$A:$A,$A396,Investors!$G:$G,$B396)-$B$2&lt;=T$4,SUMIFS(Investors!$P:$P,Investors!$A:$A,$A396,Investors!$G:$G,$B396)-$B$2&gt;S$4),SUMIFS(Investors!$Q:$Q,Investors!$A:$A,$A396,Investors!$G:$G,$B396),0)</f>
        <v>0</v>
      </c>
      <c r="U396" s="4">
        <f>IF(AND(SUMIFS(Investors!$P:$P,Investors!$A:$A,$A396,Investors!$G:$G,$B396)-$B$2&lt;=U$4,SUMIFS(Investors!$P:$P,Investors!$A:$A,$A396,Investors!$G:$G,$B396)-$B$2&gt;T$4),SUMIFS(Investors!$Q:$Q,Investors!$A:$A,$A396,Investors!$G:$G,$B396),0)</f>
        <v>0</v>
      </c>
      <c r="V396" s="4">
        <f>IF(AND(SUMIFS(Investors!$P:$P,Investors!$A:$A,$A396,Investors!$G:$G,$B396)-$B$2&lt;=V$4,SUMIFS(Investors!$P:$P,Investors!$A:$A,$A396,Investors!$G:$G,$B396)-$B$2&gt;U$4),SUMIFS(Investors!$Q:$Q,Investors!$A:$A,$A396,Investors!$G:$G,$B396),0)</f>
        <v>0</v>
      </c>
      <c r="W396" s="4">
        <f>IF(AND(SUMIFS(Investors!$P:$P,Investors!$A:$A,$A396,Investors!$G:$G,$B396)-$B$2&lt;=W$4,SUMIFS(Investors!$P:$P,Investors!$A:$A,$A396,Investors!$G:$G,$B396)-$B$2&gt;V$4),SUMIFS(Investors!$Q:$Q,Investors!$A:$A,$A396,Investors!$G:$G,$B396),0)</f>
        <v>0</v>
      </c>
      <c r="X396" s="4">
        <f>IF(AND(SUMIFS(Investors!$P:$P,Investors!$A:$A,$A396,Investors!$G:$G,$B396)-$B$2&lt;=X$4,SUMIFS(Investors!$P:$P,Investors!$A:$A,$A396,Investors!$G:$G,$B396)-$B$2&gt;W$4),SUMIFS(Investors!$Q:$Q,Investors!$A:$A,$A396,Investors!$G:$G,$B396),0)</f>
        <v>0</v>
      </c>
      <c r="Y396" s="4">
        <f>IF(AND(SUMIFS(Investors!$P:$P,Investors!$A:$A,$A396,Investors!$G:$G,$B396)-$B$2&lt;=Y$4,SUMIFS(Investors!$P:$P,Investors!$A:$A,$A396,Investors!$G:$G,$B396)-$B$2&gt;X$4),SUMIFS(Investors!$Q:$Q,Investors!$A:$A,$A396,Investors!$G:$G,$B396),0)</f>
        <v>0</v>
      </c>
      <c r="Z396" s="4">
        <f>IF(AND(SUMIFS(Investors!$P:$P,Investors!$A:$A,$A396,Investors!$G:$G,$B396)-$B$2&lt;=Z$4,SUMIFS(Investors!$P:$P,Investors!$A:$A,$A396,Investors!$G:$G,$B396)-$B$2&gt;Y$4),SUMIFS(Investors!$Q:$Q,Investors!$A:$A,$A396,Investors!$G:$G,$B396),0)</f>
        <v>0</v>
      </c>
      <c r="AA396" s="4">
        <f>IF(AND(SUMIFS(Investors!$P:$P,Investors!$A:$A,$A396,Investors!$G:$G,$B396)-$B$2&lt;=AA$4,SUMIFS(Investors!$P:$P,Investors!$A:$A,$A396,Investors!$G:$G,$B396)-$B$2&gt;Z$4),SUMIFS(Investors!$Q:$Q,Investors!$A:$A,$A396,Investors!$G:$G,$B396),0)</f>
        <v>0</v>
      </c>
      <c r="AB396" s="4">
        <f>IF(AND(SUMIFS(Investors!$P:$P,Investors!$A:$A,$A396,Investors!$G:$G,$B396)-$B$2&lt;=AB$4,SUMIFS(Investors!$P:$P,Investors!$A:$A,$A396,Investors!$G:$G,$B396)-$B$2&gt;AA$4),SUMIFS(Investors!$Q:$Q,Investors!$A:$A,$A396,Investors!$G:$G,$B396),0)</f>
        <v>0</v>
      </c>
      <c r="AC396" s="4">
        <f>IF(AND(SUMIFS(Investors!$P:$P,Investors!$A:$A,$A396,Investors!$G:$G,$B396)-$B$2&lt;=AC$4,SUMIFS(Investors!$P:$P,Investors!$A:$A,$A396,Investors!$G:$G,$B396)-$B$2&gt;AB$4),SUMIFS(Investors!$Q:$Q,Investors!$A:$A,$A396,Investors!$G:$G,$B396),0)</f>
        <v>0</v>
      </c>
    </row>
    <row r="397" spans="1:29">
      <c r="A397" t="s">
        <v>676</v>
      </c>
      <c r="B397" t="s">
        <v>45</v>
      </c>
      <c r="C397" s="4">
        <f t="shared" si="7"/>
        <v>0</v>
      </c>
      <c r="E397" s="4">
        <f>IF(AND(SUMIFS(Investors!$P:$P,Investors!$A:$A,$A397,Investors!$G:$G,$B397)-$B$2&lt;=E$4,SUMIFS(Investors!$P:$P,Investors!$A:$A,$A397,Investors!$G:$G,$B397)-$B$2&gt;D$4),SUMIFS(Investors!$Q:$Q,Investors!$A:$A,$A397,Investors!$G:$G,$B397),0)</f>
        <v>0</v>
      </c>
      <c r="F397" s="4">
        <f>IF(AND(SUMIFS(Investors!$P:$P,Investors!$A:$A,$A397,Investors!$G:$G,$B397)-$B$2&lt;=F$4,SUMIFS(Investors!$P:$P,Investors!$A:$A,$A397,Investors!$G:$G,$B397)-$B$2&gt;E$4),SUMIFS(Investors!$Q:$Q,Investors!$A:$A,$A397,Investors!$G:$G,$B397),0)</f>
        <v>0</v>
      </c>
      <c r="G397" s="4">
        <f>IF(AND(SUMIFS(Investors!$P:$P,Investors!$A:$A,$A397,Investors!$G:$G,$B397)-$B$2&lt;=G$4,SUMIFS(Investors!$P:$P,Investors!$A:$A,$A397,Investors!$G:$G,$B397)-$B$2&gt;F$4),SUMIFS(Investors!$Q:$Q,Investors!$A:$A,$A397,Investors!$G:$G,$B397),0)</f>
        <v>0</v>
      </c>
      <c r="H397" s="4">
        <f>IF(AND(SUMIFS(Investors!$P:$P,Investors!$A:$A,$A397,Investors!$G:$G,$B397)-$B$2&lt;=H$4,SUMIFS(Investors!$P:$P,Investors!$A:$A,$A397,Investors!$G:$G,$B397)-$B$2&gt;G$4),SUMIFS(Investors!$Q:$Q,Investors!$A:$A,$A397,Investors!$G:$G,$B397),0)</f>
        <v>0</v>
      </c>
      <c r="I397" s="4">
        <f>IF(AND(SUMIFS(Investors!$P:$P,Investors!$A:$A,$A397,Investors!$G:$G,$B397)-$B$2&lt;=I$4,SUMIFS(Investors!$P:$P,Investors!$A:$A,$A397,Investors!$G:$G,$B397)-$B$2&gt;H$4),SUMIFS(Investors!$Q:$Q,Investors!$A:$A,$A397,Investors!$G:$G,$B397),0)</f>
        <v>0</v>
      </c>
      <c r="J397" s="4">
        <f>IF(AND(SUMIFS(Investors!$P:$P,Investors!$A:$A,$A397,Investors!$G:$G,$B397)-$B$2&lt;=J$4,SUMIFS(Investors!$P:$P,Investors!$A:$A,$A397,Investors!$G:$G,$B397)-$B$2&gt;I$4),SUMIFS(Investors!$Q:$Q,Investors!$A:$A,$A397,Investors!$G:$G,$B397),0)</f>
        <v>0</v>
      </c>
      <c r="K397" s="4">
        <f>IF(AND(SUMIFS(Investors!$P:$P,Investors!$A:$A,$A397,Investors!$G:$G,$B397)-$B$2&lt;=K$4,SUMIFS(Investors!$P:$P,Investors!$A:$A,$A397,Investors!$G:$G,$B397)-$B$2&gt;J$4),SUMIFS(Investors!$Q:$Q,Investors!$A:$A,$A397,Investors!$G:$G,$B397),0)</f>
        <v>0</v>
      </c>
      <c r="L397" s="4">
        <f>IF(AND(SUMIFS(Investors!$P:$P,Investors!$A:$A,$A397,Investors!$G:$G,$B397)-$B$2&lt;=L$4,SUMIFS(Investors!$P:$P,Investors!$A:$A,$A397,Investors!$G:$G,$B397)-$B$2&gt;K$4),SUMIFS(Investors!$Q:$Q,Investors!$A:$A,$A397,Investors!$G:$G,$B397),0)</f>
        <v>0</v>
      </c>
      <c r="M397" s="4">
        <f>IF(AND(SUMIFS(Investors!$P:$P,Investors!$A:$A,$A397,Investors!$G:$G,$B397)-$B$2&lt;=M$4,SUMIFS(Investors!$P:$P,Investors!$A:$A,$A397,Investors!$G:$G,$B397)-$B$2&gt;L$4),SUMIFS(Investors!$Q:$Q,Investors!$A:$A,$A397,Investors!$G:$G,$B397),0)</f>
        <v>0</v>
      </c>
      <c r="N397" s="4">
        <f>IF(AND(SUMIFS(Investors!$P:$P,Investors!$A:$A,$A397,Investors!$G:$G,$B397)-$B$2&lt;=N$4,SUMIFS(Investors!$P:$P,Investors!$A:$A,$A397,Investors!$G:$G,$B397)-$B$2&gt;M$4),SUMIFS(Investors!$Q:$Q,Investors!$A:$A,$A397,Investors!$G:$G,$B397),0)</f>
        <v>0</v>
      </c>
      <c r="O397" s="4">
        <f>IF(AND(SUMIFS(Investors!$P:$P,Investors!$A:$A,$A397,Investors!$G:$G,$B397)-$B$2&lt;=O$4,SUMIFS(Investors!$P:$P,Investors!$A:$A,$A397,Investors!$G:$G,$B397)-$B$2&gt;N$4),SUMIFS(Investors!$Q:$Q,Investors!$A:$A,$A397,Investors!$G:$G,$B397),0)</f>
        <v>0</v>
      </c>
      <c r="P397" s="4">
        <f>IF(AND(SUMIFS(Investors!$P:$P,Investors!$A:$A,$A397,Investors!$G:$G,$B397)-$B$2&lt;=P$4,SUMIFS(Investors!$P:$P,Investors!$A:$A,$A397,Investors!$G:$G,$B397)-$B$2&gt;O$4),SUMIFS(Investors!$Q:$Q,Investors!$A:$A,$A397,Investors!$G:$G,$B397),0)</f>
        <v>0</v>
      </c>
      <c r="Q397" s="4">
        <f>IF(AND(SUMIFS(Investors!$P:$P,Investors!$A:$A,$A397,Investors!$G:$G,$B397)-$B$2&lt;=Q$4,SUMIFS(Investors!$P:$P,Investors!$A:$A,$A397,Investors!$G:$G,$B397)-$B$2&gt;P$4),SUMIFS(Investors!$Q:$Q,Investors!$A:$A,$A397,Investors!$G:$G,$B397),0)</f>
        <v>0</v>
      </c>
      <c r="R397" s="4">
        <f>IF(AND(SUMIFS(Investors!$P:$P,Investors!$A:$A,$A397,Investors!$G:$G,$B397)-$B$2&lt;=R$4,SUMIFS(Investors!$P:$P,Investors!$A:$A,$A397,Investors!$G:$G,$B397)-$B$2&gt;Q$4),SUMIFS(Investors!$Q:$Q,Investors!$A:$A,$A397,Investors!$G:$G,$B397),0)</f>
        <v>0</v>
      </c>
      <c r="S397" s="4">
        <f>IF(AND(SUMIFS(Investors!$P:$P,Investors!$A:$A,$A397,Investors!$G:$G,$B397)-$B$2&lt;=S$4,SUMIFS(Investors!$P:$P,Investors!$A:$A,$A397,Investors!$G:$G,$B397)-$B$2&gt;R$4),SUMIFS(Investors!$Q:$Q,Investors!$A:$A,$A397,Investors!$G:$G,$B397),0)</f>
        <v>0</v>
      </c>
      <c r="T397" s="4">
        <f>IF(AND(SUMIFS(Investors!$P:$P,Investors!$A:$A,$A397,Investors!$G:$G,$B397)-$B$2&lt;=T$4,SUMIFS(Investors!$P:$P,Investors!$A:$A,$A397,Investors!$G:$G,$B397)-$B$2&gt;S$4),SUMIFS(Investors!$Q:$Q,Investors!$A:$A,$A397,Investors!$G:$G,$B397),0)</f>
        <v>0</v>
      </c>
      <c r="U397" s="4">
        <f>IF(AND(SUMIFS(Investors!$P:$P,Investors!$A:$A,$A397,Investors!$G:$G,$B397)-$B$2&lt;=U$4,SUMIFS(Investors!$P:$P,Investors!$A:$A,$A397,Investors!$G:$G,$B397)-$B$2&gt;T$4),SUMIFS(Investors!$Q:$Q,Investors!$A:$A,$A397,Investors!$G:$G,$B397),0)</f>
        <v>0</v>
      </c>
      <c r="V397" s="4">
        <f>IF(AND(SUMIFS(Investors!$P:$P,Investors!$A:$A,$A397,Investors!$G:$G,$B397)-$B$2&lt;=V$4,SUMIFS(Investors!$P:$P,Investors!$A:$A,$A397,Investors!$G:$G,$B397)-$B$2&gt;U$4),SUMIFS(Investors!$Q:$Q,Investors!$A:$A,$A397,Investors!$G:$G,$B397),0)</f>
        <v>0</v>
      </c>
      <c r="W397" s="4">
        <f>IF(AND(SUMIFS(Investors!$P:$P,Investors!$A:$A,$A397,Investors!$G:$G,$B397)-$B$2&lt;=W$4,SUMIFS(Investors!$P:$P,Investors!$A:$A,$A397,Investors!$G:$G,$B397)-$B$2&gt;V$4),SUMIFS(Investors!$Q:$Q,Investors!$A:$A,$A397,Investors!$G:$G,$B397),0)</f>
        <v>0</v>
      </c>
      <c r="X397" s="4">
        <f>IF(AND(SUMIFS(Investors!$P:$P,Investors!$A:$A,$A397,Investors!$G:$G,$B397)-$B$2&lt;=X$4,SUMIFS(Investors!$P:$P,Investors!$A:$A,$A397,Investors!$G:$G,$B397)-$B$2&gt;W$4),SUMIFS(Investors!$Q:$Q,Investors!$A:$A,$A397,Investors!$G:$G,$B397),0)</f>
        <v>0</v>
      </c>
      <c r="Y397" s="4">
        <f>IF(AND(SUMIFS(Investors!$P:$P,Investors!$A:$A,$A397,Investors!$G:$G,$B397)-$B$2&lt;=Y$4,SUMIFS(Investors!$P:$P,Investors!$A:$A,$A397,Investors!$G:$G,$B397)-$B$2&gt;X$4),SUMIFS(Investors!$Q:$Q,Investors!$A:$A,$A397,Investors!$G:$G,$B397),0)</f>
        <v>0</v>
      </c>
      <c r="Z397" s="4">
        <f>IF(AND(SUMIFS(Investors!$P:$P,Investors!$A:$A,$A397,Investors!$G:$G,$B397)-$B$2&lt;=Z$4,SUMIFS(Investors!$P:$P,Investors!$A:$A,$A397,Investors!$G:$G,$B397)-$B$2&gt;Y$4),SUMIFS(Investors!$Q:$Q,Investors!$A:$A,$A397,Investors!$G:$G,$B397),0)</f>
        <v>0</v>
      </c>
      <c r="AA397" s="4">
        <f>IF(AND(SUMIFS(Investors!$P:$P,Investors!$A:$A,$A397,Investors!$G:$G,$B397)-$B$2&lt;=AA$4,SUMIFS(Investors!$P:$P,Investors!$A:$A,$A397,Investors!$G:$G,$B397)-$B$2&gt;Z$4),SUMIFS(Investors!$Q:$Q,Investors!$A:$A,$A397,Investors!$G:$G,$B397),0)</f>
        <v>0</v>
      </c>
      <c r="AB397" s="4">
        <f>IF(AND(SUMIFS(Investors!$P:$P,Investors!$A:$A,$A397,Investors!$G:$G,$B397)-$B$2&lt;=AB$4,SUMIFS(Investors!$P:$P,Investors!$A:$A,$A397,Investors!$G:$G,$B397)-$B$2&gt;AA$4),SUMIFS(Investors!$Q:$Q,Investors!$A:$A,$A397,Investors!$G:$G,$B397),0)</f>
        <v>0</v>
      </c>
      <c r="AC397" s="4">
        <f>IF(AND(SUMIFS(Investors!$P:$P,Investors!$A:$A,$A397,Investors!$G:$G,$B397)-$B$2&lt;=AC$4,SUMIFS(Investors!$P:$P,Investors!$A:$A,$A397,Investors!$G:$G,$B397)-$B$2&gt;AB$4),SUMIFS(Investors!$Q:$Q,Investors!$A:$A,$A397,Investors!$G:$G,$B397),0)</f>
        <v>0</v>
      </c>
    </row>
    <row r="398" spans="1:29">
      <c r="A398" t="s">
        <v>676</v>
      </c>
      <c r="B398" t="s">
        <v>200</v>
      </c>
      <c r="C398" s="4">
        <f t="shared" si="7"/>
        <v>150189.96344301369</v>
      </c>
      <c r="E398" s="4">
        <f>IF(AND(SUMIFS(Investors!$P:$P,Investors!$A:$A,$A398,Investors!$G:$G,$B398)-$B$2&lt;=E$4,SUMIFS(Investors!$P:$P,Investors!$A:$A,$A398,Investors!$G:$G,$B398)-$B$2&gt;D$4),SUMIFS(Investors!$Q:$Q,Investors!$A:$A,$A398,Investors!$G:$G,$B398),0)</f>
        <v>0</v>
      </c>
      <c r="F398" s="4">
        <f>IF(AND(SUMIFS(Investors!$P:$P,Investors!$A:$A,$A398,Investors!$G:$G,$B398)-$B$2&lt;=F$4,SUMIFS(Investors!$P:$P,Investors!$A:$A,$A398,Investors!$G:$G,$B398)-$B$2&gt;E$4),SUMIFS(Investors!$Q:$Q,Investors!$A:$A,$A398,Investors!$G:$G,$B398),0)</f>
        <v>0</v>
      </c>
      <c r="G398" s="4">
        <f>IF(AND(SUMIFS(Investors!$P:$P,Investors!$A:$A,$A398,Investors!$G:$G,$B398)-$B$2&lt;=G$4,SUMIFS(Investors!$P:$P,Investors!$A:$A,$A398,Investors!$G:$G,$B398)-$B$2&gt;F$4),SUMIFS(Investors!$Q:$Q,Investors!$A:$A,$A398,Investors!$G:$G,$B398),0)</f>
        <v>0</v>
      </c>
      <c r="H398" s="4">
        <f>IF(AND(SUMIFS(Investors!$P:$P,Investors!$A:$A,$A398,Investors!$G:$G,$B398)-$B$2&lt;=H$4,SUMIFS(Investors!$P:$P,Investors!$A:$A,$A398,Investors!$G:$G,$B398)-$B$2&gt;G$4),SUMIFS(Investors!$Q:$Q,Investors!$A:$A,$A398,Investors!$G:$G,$B398),0)</f>
        <v>0</v>
      </c>
      <c r="I398" s="4">
        <f>IF(AND(SUMIFS(Investors!$P:$P,Investors!$A:$A,$A398,Investors!$G:$G,$B398)-$B$2&lt;=I$4,SUMIFS(Investors!$P:$P,Investors!$A:$A,$A398,Investors!$G:$G,$B398)-$B$2&gt;H$4),SUMIFS(Investors!$Q:$Q,Investors!$A:$A,$A398,Investors!$G:$G,$B398),0)</f>
        <v>0</v>
      </c>
      <c r="J398" s="4">
        <f>IF(AND(SUMIFS(Investors!$P:$P,Investors!$A:$A,$A398,Investors!$G:$G,$B398)-$B$2&lt;=J$4,SUMIFS(Investors!$P:$P,Investors!$A:$A,$A398,Investors!$G:$G,$B398)-$B$2&gt;I$4),SUMIFS(Investors!$Q:$Q,Investors!$A:$A,$A398,Investors!$G:$G,$B398),0)</f>
        <v>0</v>
      </c>
      <c r="K398" s="4">
        <f>IF(AND(SUMIFS(Investors!$P:$P,Investors!$A:$A,$A398,Investors!$G:$G,$B398)-$B$2&lt;=K$4,SUMIFS(Investors!$P:$P,Investors!$A:$A,$A398,Investors!$G:$G,$B398)-$B$2&gt;J$4),SUMIFS(Investors!$Q:$Q,Investors!$A:$A,$A398,Investors!$G:$G,$B398),0)</f>
        <v>150189.96344301369</v>
      </c>
      <c r="L398" s="4">
        <f>IF(AND(SUMIFS(Investors!$P:$P,Investors!$A:$A,$A398,Investors!$G:$G,$B398)-$B$2&lt;=L$4,SUMIFS(Investors!$P:$P,Investors!$A:$A,$A398,Investors!$G:$G,$B398)-$B$2&gt;K$4),SUMIFS(Investors!$Q:$Q,Investors!$A:$A,$A398,Investors!$G:$G,$B398),0)</f>
        <v>0</v>
      </c>
      <c r="M398" s="4">
        <f>IF(AND(SUMIFS(Investors!$P:$P,Investors!$A:$A,$A398,Investors!$G:$G,$B398)-$B$2&lt;=M$4,SUMIFS(Investors!$P:$P,Investors!$A:$A,$A398,Investors!$G:$G,$B398)-$B$2&gt;L$4),SUMIFS(Investors!$Q:$Q,Investors!$A:$A,$A398,Investors!$G:$G,$B398),0)</f>
        <v>0</v>
      </c>
      <c r="N398" s="4">
        <f>IF(AND(SUMIFS(Investors!$P:$P,Investors!$A:$A,$A398,Investors!$G:$G,$B398)-$B$2&lt;=N$4,SUMIFS(Investors!$P:$P,Investors!$A:$A,$A398,Investors!$G:$G,$B398)-$B$2&gt;M$4),SUMIFS(Investors!$Q:$Q,Investors!$A:$A,$A398,Investors!$G:$G,$B398),0)</f>
        <v>0</v>
      </c>
      <c r="O398" s="4">
        <f>IF(AND(SUMIFS(Investors!$P:$P,Investors!$A:$A,$A398,Investors!$G:$G,$B398)-$B$2&lt;=O$4,SUMIFS(Investors!$P:$P,Investors!$A:$A,$A398,Investors!$G:$G,$B398)-$B$2&gt;N$4),SUMIFS(Investors!$Q:$Q,Investors!$A:$A,$A398,Investors!$G:$G,$B398),0)</f>
        <v>0</v>
      </c>
      <c r="P398" s="4">
        <f>IF(AND(SUMIFS(Investors!$P:$P,Investors!$A:$A,$A398,Investors!$G:$G,$B398)-$B$2&lt;=P$4,SUMIFS(Investors!$P:$P,Investors!$A:$A,$A398,Investors!$G:$G,$B398)-$B$2&gt;O$4),SUMIFS(Investors!$Q:$Q,Investors!$A:$A,$A398,Investors!$G:$G,$B398),0)</f>
        <v>0</v>
      </c>
      <c r="Q398" s="4">
        <f>IF(AND(SUMIFS(Investors!$P:$P,Investors!$A:$A,$A398,Investors!$G:$G,$B398)-$B$2&lt;=Q$4,SUMIFS(Investors!$P:$P,Investors!$A:$A,$A398,Investors!$G:$G,$B398)-$B$2&gt;P$4),SUMIFS(Investors!$Q:$Q,Investors!$A:$A,$A398,Investors!$G:$G,$B398),0)</f>
        <v>0</v>
      </c>
      <c r="R398" s="4">
        <f>IF(AND(SUMIFS(Investors!$P:$P,Investors!$A:$A,$A398,Investors!$G:$G,$B398)-$B$2&lt;=R$4,SUMIFS(Investors!$P:$P,Investors!$A:$A,$A398,Investors!$G:$G,$B398)-$B$2&gt;Q$4),SUMIFS(Investors!$Q:$Q,Investors!$A:$A,$A398,Investors!$G:$G,$B398),0)</f>
        <v>0</v>
      </c>
      <c r="S398" s="4">
        <f>IF(AND(SUMIFS(Investors!$P:$P,Investors!$A:$A,$A398,Investors!$G:$G,$B398)-$B$2&lt;=S$4,SUMIFS(Investors!$P:$P,Investors!$A:$A,$A398,Investors!$G:$G,$B398)-$B$2&gt;R$4),SUMIFS(Investors!$Q:$Q,Investors!$A:$A,$A398,Investors!$G:$G,$B398),0)</f>
        <v>0</v>
      </c>
      <c r="T398" s="4">
        <f>IF(AND(SUMIFS(Investors!$P:$P,Investors!$A:$A,$A398,Investors!$G:$G,$B398)-$B$2&lt;=T$4,SUMIFS(Investors!$P:$P,Investors!$A:$A,$A398,Investors!$G:$G,$B398)-$B$2&gt;S$4),SUMIFS(Investors!$Q:$Q,Investors!$A:$A,$A398,Investors!$G:$G,$B398),0)</f>
        <v>0</v>
      </c>
      <c r="U398" s="4">
        <f>IF(AND(SUMIFS(Investors!$P:$P,Investors!$A:$A,$A398,Investors!$G:$G,$B398)-$B$2&lt;=U$4,SUMIFS(Investors!$P:$P,Investors!$A:$A,$A398,Investors!$G:$G,$B398)-$B$2&gt;T$4),SUMIFS(Investors!$Q:$Q,Investors!$A:$A,$A398,Investors!$G:$G,$B398),0)</f>
        <v>0</v>
      </c>
      <c r="V398" s="4">
        <f>IF(AND(SUMIFS(Investors!$P:$P,Investors!$A:$A,$A398,Investors!$G:$G,$B398)-$B$2&lt;=V$4,SUMIFS(Investors!$P:$P,Investors!$A:$A,$A398,Investors!$G:$G,$B398)-$B$2&gt;U$4),SUMIFS(Investors!$Q:$Q,Investors!$A:$A,$A398,Investors!$G:$G,$B398),0)</f>
        <v>0</v>
      </c>
      <c r="W398" s="4">
        <f>IF(AND(SUMIFS(Investors!$P:$P,Investors!$A:$A,$A398,Investors!$G:$G,$B398)-$B$2&lt;=W$4,SUMIFS(Investors!$P:$P,Investors!$A:$A,$A398,Investors!$G:$G,$B398)-$B$2&gt;V$4),SUMIFS(Investors!$Q:$Q,Investors!$A:$A,$A398,Investors!$G:$G,$B398),0)</f>
        <v>0</v>
      </c>
      <c r="X398" s="4">
        <f>IF(AND(SUMIFS(Investors!$P:$P,Investors!$A:$A,$A398,Investors!$G:$G,$B398)-$B$2&lt;=X$4,SUMIFS(Investors!$P:$P,Investors!$A:$A,$A398,Investors!$G:$G,$B398)-$B$2&gt;W$4),SUMIFS(Investors!$Q:$Q,Investors!$A:$A,$A398,Investors!$G:$G,$B398),0)</f>
        <v>0</v>
      </c>
      <c r="Y398" s="4">
        <f>IF(AND(SUMIFS(Investors!$P:$P,Investors!$A:$A,$A398,Investors!$G:$G,$B398)-$B$2&lt;=Y$4,SUMIFS(Investors!$P:$P,Investors!$A:$A,$A398,Investors!$G:$G,$B398)-$B$2&gt;X$4),SUMIFS(Investors!$Q:$Q,Investors!$A:$A,$A398,Investors!$G:$G,$B398),0)</f>
        <v>0</v>
      </c>
      <c r="Z398" s="4">
        <f>IF(AND(SUMIFS(Investors!$P:$P,Investors!$A:$A,$A398,Investors!$G:$G,$B398)-$B$2&lt;=Z$4,SUMIFS(Investors!$P:$P,Investors!$A:$A,$A398,Investors!$G:$G,$B398)-$B$2&gt;Y$4),SUMIFS(Investors!$Q:$Q,Investors!$A:$A,$A398,Investors!$G:$G,$B398),0)</f>
        <v>0</v>
      </c>
      <c r="AA398" s="4">
        <f>IF(AND(SUMIFS(Investors!$P:$P,Investors!$A:$A,$A398,Investors!$G:$G,$B398)-$B$2&lt;=AA$4,SUMIFS(Investors!$P:$P,Investors!$A:$A,$A398,Investors!$G:$G,$B398)-$B$2&gt;Z$4),SUMIFS(Investors!$Q:$Q,Investors!$A:$A,$A398,Investors!$G:$G,$B398),0)</f>
        <v>0</v>
      </c>
      <c r="AB398" s="4">
        <f>IF(AND(SUMIFS(Investors!$P:$P,Investors!$A:$A,$A398,Investors!$G:$G,$B398)-$B$2&lt;=AB$4,SUMIFS(Investors!$P:$P,Investors!$A:$A,$A398,Investors!$G:$G,$B398)-$B$2&gt;AA$4),SUMIFS(Investors!$Q:$Q,Investors!$A:$A,$A398,Investors!$G:$G,$B398),0)</f>
        <v>0</v>
      </c>
      <c r="AC398" s="4">
        <f>IF(AND(SUMIFS(Investors!$P:$P,Investors!$A:$A,$A398,Investors!$G:$G,$B398)-$B$2&lt;=AC$4,SUMIFS(Investors!$P:$P,Investors!$A:$A,$A398,Investors!$G:$G,$B398)-$B$2&gt;AB$4),SUMIFS(Investors!$Q:$Q,Investors!$A:$A,$A398,Investors!$G:$G,$B398),0)</f>
        <v>0</v>
      </c>
    </row>
    <row r="399" spans="1:29">
      <c r="A399" t="s">
        <v>679</v>
      </c>
      <c r="B399" t="s">
        <v>42</v>
      </c>
      <c r="C399" s="4">
        <f t="shared" si="7"/>
        <v>0</v>
      </c>
      <c r="E399" s="4">
        <f>IF(AND(SUMIFS(Investors!$P:$P,Investors!$A:$A,$A399,Investors!$G:$G,$B399)-$B$2&lt;=E$4,SUMIFS(Investors!$P:$P,Investors!$A:$A,$A399,Investors!$G:$G,$B399)-$B$2&gt;D$4),SUMIFS(Investors!$Q:$Q,Investors!$A:$A,$A399,Investors!$G:$G,$B399),0)</f>
        <v>0</v>
      </c>
      <c r="F399" s="4">
        <f>IF(AND(SUMIFS(Investors!$P:$P,Investors!$A:$A,$A399,Investors!$G:$G,$B399)-$B$2&lt;=F$4,SUMIFS(Investors!$P:$P,Investors!$A:$A,$A399,Investors!$G:$G,$B399)-$B$2&gt;E$4),SUMIFS(Investors!$Q:$Q,Investors!$A:$A,$A399,Investors!$G:$G,$B399),0)</f>
        <v>0</v>
      </c>
      <c r="G399" s="4">
        <f>IF(AND(SUMIFS(Investors!$P:$P,Investors!$A:$A,$A399,Investors!$G:$G,$B399)-$B$2&lt;=G$4,SUMIFS(Investors!$P:$P,Investors!$A:$A,$A399,Investors!$G:$G,$B399)-$B$2&gt;F$4),SUMIFS(Investors!$Q:$Q,Investors!$A:$A,$A399,Investors!$G:$G,$B399),0)</f>
        <v>0</v>
      </c>
      <c r="H399" s="4">
        <f>IF(AND(SUMIFS(Investors!$P:$P,Investors!$A:$A,$A399,Investors!$G:$G,$B399)-$B$2&lt;=H$4,SUMIFS(Investors!$P:$P,Investors!$A:$A,$A399,Investors!$G:$G,$B399)-$B$2&gt;G$4),SUMIFS(Investors!$Q:$Q,Investors!$A:$A,$A399,Investors!$G:$G,$B399),0)</f>
        <v>0</v>
      </c>
      <c r="I399" s="4">
        <f>IF(AND(SUMIFS(Investors!$P:$P,Investors!$A:$A,$A399,Investors!$G:$G,$B399)-$B$2&lt;=I$4,SUMIFS(Investors!$P:$P,Investors!$A:$A,$A399,Investors!$G:$G,$B399)-$B$2&gt;H$4),SUMIFS(Investors!$Q:$Q,Investors!$A:$A,$A399,Investors!$G:$G,$B399),0)</f>
        <v>0</v>
      </c>
      <c r="J399" s="4">
        <f>IF(AND(SUMIFS(Investors!$P:$P,Investors!$A:$A,$A399,Investors!$G:$G,$B399)-$B$2&lt;=J$4,SUMIFS(Investors!$P:$P,Investors!$A:$A,$A399,Investors!$G:$G,$B399)-$B$2&gt;I$4),SUMIFS(Investors!$Q:$Q,Investors!$A:$A,$A399,Investors!$G:$G,$B399),0)</f>
        <v>0</v>
      </c>
      <c r="K399" s="4">
        <f>IF(AND(SUMIFS(Investors!$P:$P,Investors!$A:$A,$A399,Investors!$G:$G,$B399)-$B$2&lt;=K$4,SUMIFS(Investors!$P:$P,Investors!$A:$A,$A399,Investors!$G:$G,$B399)-$B$2&gt;J$4),SUMIFS(Investors!$Q:$Q,Investors!$A:$A,$A399,Investors!$G:$G,$B399),0)</f>
        <v>0</v>
      </c>
      <c r="L399" s="4">
        <f>IF(AND(SUMIFS(Investors!$P:$P,Investors!$A:$A,$A399,Investors!$G:$G,$B399)-$B$2&lt;=L$4,SUMIFS(Investors!$P:$P,Investors!$A:$A,$A399,Investors!$G:$G,$B399)-$B$2&gt;K$4),SUMIFS(Investors!$Q:$Q,Investors!$A:$A,$A399,Investors!$G:$G,$B399),0)</f>
        <v>0</v>
      </c>
      <c r="M399" s="4">
        <f>IF(AND(SUMIFS(Investors!$P:$P,Investors!$A:$A,$A399,Investors!$G:$G,$B399)-$B$2&lt;=M$4,SUMIFS(Investors!$P:$P,Investors!$A:$A,$A399,Investors!$G:$G,$B399)-$B$2&gt;L$4),SUMIFS(Investors!$Q:$Q,Investors!$A:$A,$A399,Investors!$G:$G,$B399),0)</f>
        <v>0</v>
      </c>
      <c r="N399" s="4">
        <f>IF(AND(SUMIFS(Investors!$P:$P,Investors!$A:$A,$A399,Investors!$G:$G,$B399)-$B$2&lt;=N$4,SUMIFS(Investors!$P:$P,Investors!$A:$A,$A399,Investors!$G:$G,$B399)-$B$2&gt;M$4),SUMIFS(Investors!$Q:$Q,Investors!$A:$A,$A399,Investors!$G:$G,$B399),0)</f>
        <v>0</v>
      </c>
      <c r="O399" s="4">
        <f>IF(AND(SUMIFS(Investors!$P:$P,Investors!$A:$A,$A399,Investors!$G:$G,$B399)-$B$2&lt;=O$4,SUMIFS(Investors!$P:$P,Investors!$A:$A,$A399,Investors!$G:$G,$B399)-$B$2&gt;N$4),SUMIFS(Investors!$Q:$Q,Investors!$A:$A,$A399,Investors!$G:$G,$B399),0)</f>
        <v>0</v>
      </c>
      <c r="P399" s="4">
        <f>IF(AND(SUMIFS(Investors!$P:$P,Investors!$A:$A,$A399,Investors!$G:$G,$B399)-$B$2&lt;=P$4,SUMIFS(Investors!$P:$P,Investors!$A:$A,$A399,Investors!$G:$G,$B399)-$B$2&gt;O$4),SUMIFS(Investors!$Q:$Q,Investors!$A:$A,$A399,Investors!$G:$G,$B399),0)</f>
        <v>0</v>
      </c>
      <c r="Q399" s="4">
        <f>IF(AND(SUMIFS(Investors!$P:$P,Investors!$A:$A,$A399,Investors!$G:$G,$B399)-$B$2&lt;=Q$4,SUMIFS(Investors!$P:$P,Investors!$A:$A,$A399,Investors!$G:$G,$B399)-$B$2&gt;P$4),SUMIFS(Investors!$Q:$Q,Investors!$A:$A,$A399,Investors!$G:$G,$B399),0)</f>
        <v>0</v>
      </c>
      <c r="R399" s="4">
        <f>IF(AND(SUMIFS(Investors!$P:$P,Investors!$A:$A,$A399,Investors!$G:$G,$B399)-$B$2&lt;=R$4,SUMIFS(Investors!$P:$P,Investors!$A:$A,$A399,Investors!$G:$G,$B399)-$B$2&gt;Q$4),SUMIFS(Investors!$Q:$Q,Investors!$A:$A,$A399,Investors!$G:$G,$B399),0)</f>
        <v>0</v>
      </c>
      <c r="S399" s="4">
        <f>IF(AND(SUMIFS(Investors!$P:$P,Investors!$A:$A,$A399,Investors!$G:$G,$B399)-$B$2&lt;=S$4,SUMIFS(Investors!$P:$P,Investors!$A:$A,$A399,Investors!$G:$G,$B399)-$B$2&gt;R$4),SUMIFS(Investors!$Q:$Q,Investors!$A:$A,$A399,Investors!$G:$G,$B399),0)</f>
        <v>0</v>
      </c>
      <c r="T399" s="4">
        <f>IF(AND(SUMIFS(Investors!$P:$P,Investors!$A:$A,$A399,Investors!$G:$G,$B399)-$B$2&lt;=T$4,SUMIFS(Investors!$P:$P,Investors!$A:$A,$A399,Investors!$G:$G,$B399)-$B$2&gt;S$4),SUMIFS(Investors!$Q:$Q,Investors!$A:$A,$A399,Investors!$G:$G,$B399),0)</f>
        <v>0</v>
      </c>
      <c r="U399" s="4">
        <f>IF(AND(SUMIFS(Investors!$P:$P,Investors!$A:$A,$A399,Investors!$G:$G,$B399)-$B$2&lt;=U$4,SUMIFS(Investors!$P:$P,Investors!$A:$A,$A399,Investors!$G:$G,$B399)-$B$2&gt;T$4),SUMIFS(Investors!$Q:$Q,Investors!$A:$A,$A399,Investors!$G:$G,$B399),0)</f>
        <v>0</v>
      </c>
      <c r="V399" s="4">
        <f>IF(AND(SUMIFS(Investors!$P:$P,Investors!$A:$A,$A399,Investors!$G:$G,$B399)-$B$2&lt;=V$4,SUMIFS(Investors!$P:$P,Investors!$A:$A,$A399,Investors!$G:$G,$B399)-$B$2&gt;U$4),SUMIFS(Investors!$Q:$Q,Investors!$A:$A,$A399,Investors!$G:$G,$B399),0)</f>
        <v>0</v>
      </c>
      <c r="W399" s="4">
        <f>IF(AND(SUMIFS(Investors!$P:$P,Investors!$A:$A,$A399,Investors!$G:$G,$B399)-$B$2&lt;=W$4,SUMIFS(Investors!$P:$P,Investors!$A:$A,$A399,Investors!$G:$G,$B399)-$B$2&gt;V$4),SUMIFS(Investors!$Q:$Q,Investors!$A:$A,$A399,Investors!$G:$G,$B399),0)</f>
        <v>0</v>
      </c>
      <c r="X399" s="4">
        <f>IF(AND(SUMIFS(Investors!$P:$P,Investors!$A:$A,$A399,Investors!$G:$G,$B399)-$B$2&lt;=X$4,SUMIFS(Investors!$P:$P,Investors!$A:$A,$A399,Investors!$G:$G,$B399)-$B$2&gt;W$4),SUMIFS(Investors!$Q:$Q,Investors!$A:$A,$A399,Investors!$G:$G,$B399),0)</f>
        <v>0</v>
      </c>
      <c r="Y399" s="4">
        <f>IF(AND(SUMIFS(Investors!$P:$P,Investors!$A:$A,$A399,Investors!$G:$G,$B399)-$B$2&lt;=Y$4,SUMIFS(Investors!$P:$P,Investors!$A:$A,$A399,Investors!$G:$G,$B399)-$B$2&gt;X$4),SUMIFS(Investors!$Q:$Q,Investors!$A:$A,$A399,Investors!$G:$G,$B399),0)</f>
        <v>0</v>
      </c>
      <c r="Z399" s="4">
        <f>IF(AND(SUMIFS(Investors!$P:$P,Investors!$A:$A,$A399,Investors!$G:$G,$B399)-$B$2&lt;=Z$4,SUMIFS(Investors!$P:$P,Investors!$A:$A,$A399,Investors!$G:$G,$B399)-$B$2&gt;Y$4),SUMIFS(Investors!$Q:$Q,Investors!$A:$A,$A399,Investors!$G:$G,$B399),0)</f>
        <v>0</v>
      </c>
      <c r="AA399" s="4">
        <f>IF(AND(SUMIFS(Investors!$P:$P,Investors!$A:$A,$A399,Investors!$G:$G,$B399)-$B$2&lt;=AA$4,SUMIFS(Investors!$P:$P,Investors!$A:$A,$A399,Investors!$G:$G,$B399)-$B$2&gt;Z$4),SUMIFS(Investors!$Q:$Q,Investors!$A:$A,$A399,Investors!$G:$G,$B399),0)</f>
        <v>0</v>
      </c>
      <c r="AB399" s="4">
        <f>IF(AND(SUMIFS(Investors!$P:$P,Investors!$A:$A,$A399,Investors!$G:$G,$B399)-$B$2&lt;=AB$4,SUMIFS(Investors!$P:$P,Investors!$A:$A,$A399,Investors!$G:$G,$B399)-$B$2&gt;AA$4),SUMIFS(Investors!$Q:$Q,Investors!$A:$A,$A399,Investors!$G:$G,$B399),0)</f>
        <v>0</v>
      </c>
      <c r="AC399" s="4">
        <f>IF(AND(SUMIFS(Investors!$P:$P,Investors!$A:$A,$A399,Investors!$G:$G,$B399)-$B$2&lt;=AC$4,SUMIFS(Investors!$P:$P,Investors!$A:$A,$A399,Investors!$G:$G,$B399)-$B$2&gt;AB$4),SUMIFS(Investors!$Q:$Q,Investors!$A:$A,$A399,Investors!$G:$G,$B399),0)</f>
        <v>0</v>
      </c>
    </row>
    <row r="400" spans="1:29">
      <c r="A400" t="s">
        <v>682</v>
      </c>
      <c r="B400" t="s">
        <v>73</v>
      </c>
      <c r="C400" s="4">
        <f t="shared" si="7"/>
        <v>0</v>
      </c>
      <c r="E400" s="4">
        <f>IF(AND(SUMIFS(Investors!$P:$P,Investors!$A:$A,$A400,Investors!$G:$G,$B400)-$B$2&lt;=E$4,SUMIFS(Investors!$P:$P,Investors!$A:$A,$A400,Investors!$G:$G,$B400)-$B$2&gt;D$4),SUMIFS(Investors!$Q:$Q,Investors!$A:$A,$A400,Investors!$G:$G,$B400),0)</f>
        <v>0</v>
      </c>
      <c r="F400" s="4">
        <f>IF(AND(SUMIFS(Investors!$P:$P,Investors!$A:$A,$A400,Investors!$G:$G,$B400)-$B$2&lt;=F$4,SUMIFS(Investors!$P:$P,Investors!$A:$A,$A400,Investors!$G:$G,$B400)-$B$2&gt;E$4),SUMIFS(Investors!$Q:$Q,Investors!$A:$A,$A400,Investors!$G:$G,$B400),0)</f>
        <v>0</v>
      </c>
      <c r="G400" s="4">
        <f>IF(AND(SUMIFS(Investors!$P:$P,Investors!$A:$A,$A400,Investors!$G:$G,$B400)-$B$2&lt;=G$4,SUMIFS(Investors!$P:$P,Investors!$A:$A,$A400,Investors!$G:$G,$B400)-$B$2&gt;F$4),SUMIFS(Investors!$Q:$Q,Investors!$A:$A,$A400,Investors!$G:$G,$B400),0)</f>
        <v>0</v>
      </c>
      <c r="H400" s="4">
        <f>IF(AND(SUMIFS(Investors!$P:$P,Investors!$A:$A,$A400,Investors!$G:$G,$B400)-$B$2&lt;=H$4,SUMIFS(Investors!$P:$P,Investors!$A:$A,$A400,Investors!$G:$G,$B400)-$B$2&gt;G$4),SUMIFS(Investors!$Q:$Q,Investors!$A:$A,$A400,Investors!$G:$G,$B400),0)</f>
        <v>0</v>
      </c>
      <c r="I400" s="4">
        <f>IF(AND(SUMIFS(Investors!$P:$P,Investors!$A:$A,$A400,Investors!$G:$G,$B400)-$B$2&lt;=I$4,SUMIFS(Investors!$P:$P,Investors!$A:$A,$A400,Investors!$G:$G,$B400)-$B$2&gt;H$4),SUMIFS(Investors!$Q:$Q,Investors!$A:$A,$A400,Investors!$G:$G,$B400),0)</f>
        <v>0</v>
      </c>
      <c r="J400" s="4">
        <f>IF(AND(SUMIFS(Investors!$P:$P,Investors!$A:$A,$A400,Investors!$G:$G,$B400)-$B$2&lt;=J$4,SUMIFS(Investors!$P:$P,Investors!$A:$A,$A400,Investors!$G:$G,$B400)-$B$2&gt;I$4),SUMIFS(Investors!$Q:$Q,Investors!$A:$A,$A400,Investors!$G:$G,$B400),0)</f>
        <v>0</v>
      </c>
      <c r="K400" s="4">
        <f>IF(AND(SUMIFS(Investors!$P:$P,Investors!$A:$A,$A400,Investors!$G:$G,$B400)-$B$2&lt;=K$4,SUMIFS(Investors!$P:$P,Investors!$A:$A,$A400,Investors!$G:$G,$B400)-$B$2&gt;J$4),SUMIFS(Investors!$Q:$Q,Investors!$A:$A,$A400,Investors!$G:$G,$B400),0)</f>
        <v>0</v>
      </c>
      <c r="L400" s="4">
        <f>IF(AND(SUMIFS(Investors!$P:$P,Investors!$A:$A,$A400,Investors!$G:$G,$B400)-$B$2&lt;=L$4,SUMIFS(Investors!$P:$P,Investors!$A:$A,$A400,Investors!$G:$G,$B400)-$B$2&gt;K$4),SUMIFS(Investors!$Q:$Q,Investors!$A:$A,$A400,Investors!$G:$G,$B400),0)</f>
        <v>0</v>
      </c>
      <c r="M400" s="4">
        <f>IF(AND(SUMIFS(Investors!$P:$P,Investors!$A:$A,$A400,Investors!$G:$G,$B400)-$B$2&lt;=M$4,SUMIFS(Investors!$P:$P,Investors!$A:$A,$A400,Investors!$G:$G,$B400)-$B$2&gt;L$4),SUMIFS(Investors!$Q:$Q,Investors!$A:$A,$A400,Investors!$G:$G,$B400),0)</f>
        <v>0</v>
      </c>
      <c r="N400" s="4">
        <f>IF(AND(SUMIFS(Investors!$P:$P,Investors!$A:$A,$A400,Investors!$G:$G,$B400)-$B$2&lt;=N$4,SUMIFS(Investors!$P:$P,Investors!$A:$A,$A400,Investors!$G:$G,$B400)-$B$2&gt;M$4),SUMIFS(Investors!$Q:$Q,Investors!$A:$A,$A400,Investors!$G:$G,$B400),0)</f>
        <v>0</v>
      </c>
      <c r="O400" s="4">
        <f>IF(AND(SUMIFS(Investors!$P:$P,Investors!$A:$A,$A400,Investors!$G:$G,$B400)-$B$2&lt;=O$4,SUMIFS(Investors!$P:$P,Investors!$A:$A,$A400,Investors!$G:$G,$B400)-$B$2&gt;N$4),SUMIFS(Investors!$Q:$Q,Investors!$A:$A,$A400,Investors!$G:$G,$B400),0)</f>
        <v>0</v>
      </c>
      <c r="P400" s="4">
        <f>IF(AND(SUMIFS(Investors!$P:$P,Investors!$A:$A,$A400,Investors!$G:$G,$B400)-$B$2&lt;=P$4,SUMIFS(Investors!$P:$P,Investors!$A:$A,$A400,Investors!$G:$G,$B400)-$B$2&gt;O$4),SUMIFS(Investors!$Q:$Q,Investors!$A:$A,$A400,Investors!$G:$G,$B400),0)</f>
        <v>0</v>
      </c>
      <c r="Q400" s="4">
        <f>IF(AND(SUMIFS(Investors!$P:$P,Investors!$A:$A,$A400,Investors!$G:$G,$B400)-$B$2&lt;=Q$4,SUMIFS(Investors!$P:$P,Investors!$A:$A,$A400,Investors!$G:$G,$B400)-$B$2&gt;P$4),SUMIFS(Investors!$Q:$Q,Investors!$A:$A,$A400,Investors!$G:$G,$B400),0)</f>
        <v>0</v>
      </c>
      <c r="R400" s="4">
        <f>IF(AND(SUMIFS(Investors!$P:$P,Investors!$A:$A,$A400,Investors!$G:$G,$B400)-$B$2&lt;=R$4,SUMIFS(Investors!$P:$P,Investors!$A:$A,$A400,Investors!$G:$G,$B400)-$B$2&gt;Q$4),SUMIFS(Investors!$Q:$Q,Investors!$A:$A,$A400,Investors!$G:$G,$B400),0)</f>
        <v>0</v>
      </c>
      <c r="S400" s="4">
        <f>IF(AND(SUMIFS(Investors!$P:$P,Investors!$A:$A,$A400,Investors!$G:$G,$B400)-$B$2&lt;=S$4,SUMIFS(Investors!$P:$P,Investors!$A:$A,$A400,Investors!$G:$G,$B400)-$B$2&gt;R$4),SUMIFS(Investors!$Q:$Q,Investors!$A:$A,$A400,Investors!$G:$G,$B400),0)</f>
        <v>0</v>
      </c>
      <c r="T400" s="4">
        <f>IF(AND(SUMIFS(Investors!$P:$P,Investors!$A:$A,$A400,Investors!$G:$G,$B400)-$B$2&lt;=T$4,SUMIFS(Investors!$P:$P,Investors!$A:$A,$A400,Investors!$G:$G,$B400)-$B$2&gt;S$4),SUMIFS(Investors!$Q:$Q,Investors!$A:$A,$A400,Investors!$G:$G,$B400),0)</f>
        <v>0</v>
      </c>
      <c r="U400" s="4">
        <f>IF(AND(SUMIFS(Investors!$P:$P,Investors!$A:$A,$A400,Investors!$G:$G,$B400)-$B$2&lt;=U$4,SUMIFS(Investors!$P:$P,Investors!$A:$A,$A400,Investors!$G:$G,$B400)-$B$2&gt;T$4),SUMIFS(Investors!$Q:$Q,Investors!$A:$A,$A400,Investors!$G:$G,$B400),0)</f>
        <v>0</v>
      </c>
      <c r="V400" s="4">
        <f>IF(AND(SUMIFS(Investors!$P:$P,Investors!$A:$A,$A400,Investors!$G:$G,$B400)-$B$2&lt;=V$4,SUMIFS(Investors!$P:$P,Investors!$A:$A,$A400,Investors!$G:$G,$B400)-$B$2&gt;U$4),SUMIFS(Investors!$Q:$Q,Investors!$A:$A,$A400,Investors!$G:$G,$B400),0)</f>
        <v>0</v>
      </c>
      <c r="W400" s="4">
        <f>IF(AND(SUMIFS(Investors!$P:$P,Investors!$A:$A,$A400,Investors!$G:$G,$B400)-$B$2&lt;=W$4,SUMIFS(Investors!$P:$P,Investors!$A:$A,$A400,Investors!$G:$G,$B400)-$B$2&gt;V$4),SUMIFS(Investors!$Q:$Q,Investors!$A:$A,$A400,Investors!$G:$G,$B400),0)</f>
        <v>0</v>
      </c>
      <c r="X400" s="4">
        <f>IF(AND(SUMIFS(Investors!$P:$P,Investors!$A:$A,$A400,Investors!$G:$G,$B400)-$B$2&lt;=X$4,SUMIFS(Investors!$P:$P,Investors!$A:$A,$A400,Investors!$G:$G,$B400)-$B$2&gt;W$4),SUMIFS(Investors!$Q:$Q,Investors!$A:$A,$A400,Investors!$G:$G,$B400),0)</f>
        <v>0</v>
      </c>
      <c r="Y400" s="4">
        <f>IF(AND(SUMIFS(Investors!$P:$P,Investors!$A:$A,$A400,Investors!$G:$G,$B400)-$B$2&lt;=Y$4,SUMIFS(Investors!$P:$P,Investors!$A:$A,$A400,Investors!$G:$G,$B400)-$B$2&gt;X$4),SUMIFS(Investors!$Q:$Q,Investors!$A:$A,$A400,Investors!$G:$G,$B400),0)</f>
        <v>0</v>
      </c>
      <c r="Z400" s="4">
        <f>IF(AND(SUMIFS(Investors!$P:$P,Investors!$A:$A,$A400,Investors!$G:$G,$B400)-$B$2&lt;=Z$4,SUMIFS(Investors!$P:$P,Investors!$A:$A,$A400,Investors!$G:$G,$B400)-$B$2&gt;Y$4),SUMIFS(Investors!$Q:$Q,Investors!$A:$A,$A400,Investors!$G:$G,$B400),0)</f>
        <v>0</v>
      </c>
      <c r="AA400" s="4">
        <f>IF(AND(SUMIFS(Investors!$P:$P,Investors!$A:$A,$A400,Investors!$G:$G,$B400)-$B$2&lt;=AA$4,SUMIFS(Investors!$P:$P,Investors!$A:$A,$A400,Investors!$G:$G,$B400)-$B$2&gt;Z$4),SUMIFS(Investors!$Q:$Q,Investors!$A:$A,$A400,Investors!$G:$G,$B400),0)</f>
        <v>0</v>
      </c>
      <c r="AB400" s="4">
        <f>IF(AND(SUMIFS(Investors!$P:$P,Investors!$A:$A,$A400,Investors!$G:$G,$B400)-$B$2&lt;=AB$4,SUMIFS(Investors!$P:$P,Investors!$A:$A,$A400,Investors!$G:$G,$B400)-$B$2&gt;AA$4),SUMIFS(Investors!$Q:$Q,Investors!$A:$A,$A400,Investors!$G:$G,$B400),0)</f>
        <v>0</v>
      </c>
      <c r="AC400" s="4">
        <f>IF(AND(SUMIFS(Investors!$P:$P,Investors!$A:$A,$A400,Investors!$G:$G,$B400)-$B$2&lt;=AC$4,SUMIFS(Investors!$P:$P,Investors!$A:$A,$A400,Investors!$G:$G,$B400)-$B$2&gt;AB$4),SUMIFS(Investors!$Q:$Q,Investors!$A:$A,$A400,Investors!$G:$G,$B400),0)</f>
        <v>0</v>
      </c>
    </row>
    <row r="401" spans="1:29">
      <c r="A401" t="s">
        <v>684</v>
      </c>
      <c r="B401" t="s">
        <v>30</v>
      </c>
      <c r="C401" s="4">
        <f t="shared" si="7"/>
        <v>0</v>
      </c>
      <c r="E401" s="4">
        <f>IF(AND(SUMIFS(Investors!$P:$P,Investors!$A:$A,$A401,Investors!$G:$G,$B401)-$B$2&lt;=E$4,SUMIFS(Investors!$P:$P,Investors!$A:$A,$A401,Investors!$G:$G,$B401)-$B$2&gt;D$4),SUMIFS(Investors!$Q:$Q,Investors!$A:$A,$A401,Investors!$G:$G,$B401),0)</f>
        <v>0</v>
      </c>
      <c r="F401" s="4">
        <f>IF(AND(SUMIFS(Investors!$P:$P,Investors!$A:$A,$A401,Investors!$G:$G,$B401)-$B$2&lt;=F$4,SUMIFS(Investors!$P:$P,Investors!$A:$A,$A401,Investors!$G:$G,$B401)-$B$2&gt;E$4),SUMIFS(Investors!$Q:$Q,Investors!$A:$A,$A401,Investors!$G:$G,$B401),0)</f>
        <v>0</v>
      </c>
      <c r="G401" s="4">
        <f>IF(AND(SUMIFS(Investors!$P:$P,Investors!$A:$A,$A401,Investors!$G:$G,$B401)-$B$2&lt;=G$4,SUMIFS(Investors!$P:$P,Investors!$A:$A,$A401,Investors!$G:$G,$B401)-$B$2&gt;F$4),SUMIFS(Investors!$Q:$Q,Investors!$A:$A,$A401,Investors!$G:$G,$B401),0)</f>
        <v>0</v>
      </c>
      <c r="H401" s="4">
        <f>IF(AND(SUMIFS(Investors!$P:$P,Investors!$A:$A,$A401,Investors!$G:$G,$B401)-$B$2&lt;=H$4,SUMIFS(Investors!$P:$P,Investors!$A:$A,$A401,Investors!$G:$G,$B401)-$B$2&gt;G$4),SUMIFS(Investors!$Q:$Q,Investors!$A:$A,$A401,Investors!$G:$G,$B401),0)</f>
        <v>0</v>
      </c>
      <c r="I401" s="4">
        <f>IF(AND(SUMIFS(Investors!$P:$P,Investors!$A:$A,$A401,Investors!$G:$G,$B401)-$B$2&lt;=I$4,SUMIFS(Investors!$P:$P,Investors!$A:$A,$A401,Investors!$G:$G,$B401)-$B$2&gt;H$4),SUMIFS(Investors!$Q:$Q,Investors!$A:$A,$A401,Investors!$G:$G,$B401),0)</f>
        <v>0</v>
      </c>
      <c r="J401" s="4">
        <f>IF(AND(SUMIFS(Investors!$P:$P,Investors!$A:$A,$A401,Investors!$G:$G,$B401)-$B$2&lt;=J$4,SUMIFS(Investors!$P:$P,Investors!$A:$A,$A401,Investors!$G:$G,$B401)-$B$2&gt;I$4),SUMIFS(Investors!$Q:$Q,Investors!$A:$A,$A401,Investors!$G:$G,$B401),0)</f>
        <v>0</v>
      </c>
      <c r="K401" s="4">
        <f>IF(AND(SUMIFS(Investors!$P:$P,Investors!$A:$A,$A401,Investors!$G:$G,$B401)-$B$2&lt;=K$4,SUMIFS(Investors!$P:$P,Investors!$A:$A,$A401,Investors!$G:$G,$B401)-$B$2&gt;J$4),SUMIFS(Investors!$Q:$Q,Investors!$A:$A,$A401,Investors!$G:$G,$B401),0)</f>
        <v>0</v>
      </c>
      <c r="L401" s="4">
        <f>IF(AND(SUMIFS(Investors!$P:$P,Investors!$A:$A,$A401,Investors!$G:$G,$B401)-$B$2&lt;=L$4,SUMIFS(Investors!$P:$P,Investors!$A:$A,$A401,Investors!$G:$G,$B401)-$B$2&gt;K$4),SUMIFS(Investors!$Q:$Q,Investors!$A:$A,$A401,Investors!$G:$G,$B401),0)</f>
        <v>0</v>
      </c>
      <c r="M401" s="4">
        <f>IF(AND(SUMIFS(Investors!$P:$P,Investors!$A:$A,$A401,Investors!$G:$G,$B401)-$B$2&lt;=M$4,SUMIFS(Investors!$P:$P,Investors!$A:$A,$A401,Investors!$G:$G,$B401)-$B$2&gt;L$4),SUMIFS(Investors!$Q:$Q,Investors!$A:$A,$A401,Investors!$G:$G,$B401),0)</f>
        <v>0</v>
      </c>
      <c r="N401" s="4">
        <f>IF(AND(SUMIFS(Investors!$P:$P,Investors!$A:$A,$A401,Investors!$G:$G,$B401)-$B$2&lt;=N$4,SUMIFS(Investors!$P:$P,Investors!$A:$A,$A401,Investors!$G:$G,$B401)-$B$2&gt;M$4),SUMIFS(Investors!$Q:$Q,Investors!$A:$A,$A401,Investors!$G:$G,$B401),0)</f>
        <v>0</v>
      </c>
      <c r="O401" s="4">
        <f>IF(AND(SUMIFS(Investors!$P:$P,Investors!$A:$A,$A401,Investors!$G:$G,$B401)-$B$2&lt;=O$4,SUMIFS(Investors!$P:$P,Investors!$A:$A,$A401,Investors!$G:$G,$B401)-$B$2&gt;N$4),SUMIFS(Investors!$Q:$Q,Investors!$A:$A,$A401,Investors!$G:$G,$B401),0)</f>
        <v>0</v>
      </c>
      <c r="P401" s="4">
        <f>IF(AND(SUMIFS(Investors!$P:$P,Investors!$A:$A,$A401,Investors!$G:$G,$B401)-$B$2&lt;=P$4,SUMIFS(Investors!$P:$P,Investors!$A:$A,$A401,Investors!$G:$G,$B401)-$B$2&gt;O$4),SUMIFS(Investors!$Q:$Q,Investors!$A:$A,$A401,Investors!$G:$G,$B401),0)</f>
        <v>0</v>
      </c>
      <c r="Q401" s="4">
        <f>IF(AND(SUMIFS(Investors!$P:$P,Investors!$A:$A,$A401,Investors!$G:$G,$B401)-$B$2&lt;=Q$4,SUMIFS(Investors!$P:$P,Investors!$A:$A,$A401,Investors!$G:$G,$B401)-$B$2&gt;P$4),SUMIFS(Investors!$Q:$Q,Investors!$A:$A,$A401,Investors!$G:$G,$B401),0)</f>
        <v>0</v>
      </c>
      <c r="R401" s="4">
        <f>IF(AND(SUMIFS(Investors!$P:$P,Investors!$A:$A,$A401,Investors!$G:$G,$B401)-$B$2&lt;=R$4,SUMIFS(Investors!$P:$P,Investors!$A:$A,$A401,Investors!$G:$G,$B401)-$B$2&gt;Q$4),SUMIFS(Investors!$Q:$Q,Investors!$A:$A,$A401,Investors!$G:$G,$B401),0)</f>
        <v>0</v>
      </c>
      <c r="S401" s="4">
        <f>IF(AND(SUMIFS(Investors!$P:$P,Investors!$A:$A,$A401,Investors!$G:$G,$B401)-$B$2&lt;=S$4,SUMIFS(Investors!$P:$P,Investors!$A:$A,$A401,Investors!$G:$G,$B401)-$B$2&gt;R$4),SUMIFS(Investors!$Q:$Q,Investors!$A:$A,$A401,Investors!$G:$G,$B401),0)</f>
        <v>0</v>
      </c>
      <c r="T401" s="4">
        <f>IF(AND(SUMIFS(Investors!$P:$P,Investors!$A:$A,$A401,Investors!$G:$G,$B401)-$B$2&lt;=T$4,SUMIFS(Investors!$P:$P,Investors!$A:$A,$A401,Investors!$G:$G,$B401)-$B$2&gt;S$4),SUMIFS(Investors!$Q:$Q,Investors!$A:$A,$A401,Investors!$G:$G,$B401),0)</f>
        <v>0</v>
      </c>
      <c r="U401" s="4">
        <f>IF(AND(SUMIFS(Investors!$P:$P,Investors!$A:$A,$A401,Investors!$G:$G,$B401)-$B$2&lt;=U$4,SUMIFS(Investors!$P:$P,Investors!$A:$A,$A401,Investors!$G:$G,$B401)-$B$2&gt;T$4),SUMIFS(Investors!$Q:$Q,Investors!$A:$A,$A401,Investors!$G:$G,$B401),0)</f>
        <v>0</v>
      </c>
      <c r="V401" s="4">
        <f>IF(AND(SUMIFS(Investors!$P:$P,Investors!$A:$A,$A401,Investors!$G:$G,$B401)-$B$2&lt;=V$4,SUMIFS(Investors!$P:$P,Investors!$A:$A,$A401,Investors!$G:$G,$B401)-$B$2&gt;U$4),SUMIFS(Investors!$Q:$Q,Investors!$A:$A,$A401,Investors!$G:$G,$B401),0)</f>
        <v>0</v>
      </c>
      <c r="W401" s="4">
        <f>IF(AND(SUMIFS(Investors!$P:$P,Investors!$A:$A,$A401,Investors!$G:$G,$B401)-$B$2&lt;=W$4,SUMIFS(Investors!$P:$P,Investors!$A:$A,$A401,Investors!$G:$G,$B401)-$B$2&gt;V$4),SUMIFS(Investors!$Q:$Q,Investors!$A:$A,$A401,Investors!$G:$G,$B401),0)</f>
        <v>0</v>
      </c>
      <c r="X401" s="4">
        <f>IF(AND(SUMIFS(Investors!$P:$P,Investors!$A:$A,$A401,Investors!$G:$G,$B401)-$B$2&lt;=X$4,SUMIFS(Investors!$P:$P,Investors!$A:$A,$A401,Investors!$G:$G,$B401)-$B$2&gt;W$4),SUMIFS(Investors!$Q:$Q,Investors!$A:$A,$A401,Investors!$G:$G,$B401),0)</f>
        <v>0</v>
      </c>
      <c r="Y401" s="4">
        <f>IF(AND(SUMIFS(Investors!$P:$P,Investors!$A:$A,$A401,Investors!$G:$G,$B401)-$B$2&lt;=Y$4,SUMIFS(Investors!$P:$P,Investors!$A:$A,$A401,Investors!$G:$G,$B401)-$B$2&gt;X$4),SUMIFS(Investors!$Q:$Q,Investors!$A:$A,$A401,Investors!$G:$G,$B401),0)</f>
        <v>0</v>
      </c>
      <c r="Z401" s="4">
        <f>IF(AND(SUMIFS(Investors!$P:$P,Investors!$A:$A,$A401,Investors!$G:$G,$B401)-$B$2&lt;=Z$4,SUMIFS(Investors!$P:$P,Investors!$A:$A,$A401,Investors!$G:$G,$B401)-$B$2&gt;Y$4),SUMIFS(Investors!$Q:$Q,Investors!$A:$A,$A401,Investors!$G:$G,$B401),0)</f>
        <v>0</v>
      </c>
      <c r="AA401" s="4">
        <f>IF(AND(SUMIFS(Investors!$P:$P,Investors!$A:$A,$A401,Investors!$G:$G,$B401)-$B$2&lt;=AA$4,SUMIFS(Investors!$P:$P,Investors!$A:$A,$A401,Investors!$G:$G,$B401)-$B$2&gt;Z$4),SUMIFS(Investors!$Q:$Q,Investors!$A:$A,$A401,Investors!$G:$G,$B401),0)</f>
        <v>0</v>
      </c>
      <c r="AB401" s="4">
        <f>IF(AND(SUMIFS(Investors!$P:$P,Investors!$A:$A,$A401,Investors!$G:$G,$B401)-$B$2&lt;=AB$4,SUMIFS(Investors!$P:$P,Investors!$A:$A,$A401,Investors!$G:$G,$B401)-$B$2&gt;AA$4),SUMIFS(Investors!$Q:$Q,Investors!$A:$A,$A401,Investors!$G:$G,$B401),0)</f>
        <v>0</v>
      </c>
      <c r="AC401" s="4">
        <f>IF(AND(SUMIFS(Investors!$P:$P,Investors!$A:$A,$A401,Investors!$G:$G,$B401)-$B$2&lt;=AC$4,SUMIFS(Investors!$P:$P,Investors!$A:$A,$A401,Investors!$G:$G,$B401)-$B$2&gt;AB$4),SUMIFS(Investors!$Q:$Q,Investors!$A:$A,$A401,Investors!$G:$G,$B401),0)</f>
        <v>0</v>
      </c>
    </row>
    <row r="402" spans="1:29">
      <c r="A402" t="s">
        <v>684</v>
      </c>
      <c r="B402" t="s">
        <v>193</v>
      </c>
      <c r="C402" s="4">
        <f t="shared" si="7"/>
        <v>145022.16839589042</v>
      </c>
      <c r="E402" s="4">
        <f>IF(AND(SUMIFS(Investors!$P:$P,Investors!$A:$A,$A402,Investors!$G:$G,$B402)-$B$2&lt;=E$4,SUMIFS(Investors!$P:$P,Investors!$A:$A,$A402,Investors!$G:$G,$B402)-$B$2&gt;D$4),SUMIFS(Investors!$Q:$Q,Investors!$A:$A,$A402,Investors!$G:$G,$B402),0)</f>
        <v>0</v>
      </c>
      <c r="F402" s="4">
        <f>IF(AND(SUMIFS(Investors!$P:$P,Investors!$A:$A,$A402,Investors!$G:$G,$B402)-$B$2&lt;=F$4,SUMIFS(Investors!$P:$P,Investors!$A:$A,$A402,Investors!$G:$G,$B402)-$B$2&gt;E$4),SUMIFS(Investors!$Q:$Q,Investors!$A:$A,$A402,Investors!$G:$G,$B402),0)</f>
        <v>0</v>
      </c>
      <c r="G402" s="4">
        <f>IF(AND(SUMIFS(Investors!$P:$P,Investors!$A:$A,$A402,Investors!$G:$G,$B402)-$B$2&lt;=G$4,SUMIFS(Investors!$P:$P,Investors!$A:$A,$A402,Investors!$G:$G,$B402)-$B$2&gt;F$4),SUMIFS(Investors!$Q:$Q,Investors!$A:$A,$A402,Investors!$G:$G,$B402),0)</f>
        <v>0</v>
      </c>
      <c r="H402" s="4">
        <f>IF(AND(SUMIFS(Investors!$P:$P,Investors!$A:$A,$A402,Investors!$G:$G,$B402)-$B$2&lt;=H$4,SUMIFS(Investors!$P:$P,Investors!$A:$A,$A402,Investors!$G:$G,$B402)-$B$2&gt;G$4),SUMIFS(Investors!$Q:$Q,Investors!$A:$A,$A402,Investors!$G:$G,$B402),0)</f>
        <v>145022.16839589042</v>
      </c>
      <c r="I402" s="4">
        <f>IF(AND(SUMIFS(Investors!$P:$P,Investors!$A:$A,$A402,Investors!$G:$G,$B402)-$B$2&lt;=I$4,SUMIFS(Investors!$P:$P,Investors!$A:$A,$A402,Investors!$G:$G,$B402)-$B$2&gt;H$4),SUMIFS(Investors!$Q:$Q,Investors!$A:$A,$A402,Investors!$G:$G,$B402),0)</f>
        <v>0</v>
      </c>
      <c r="J402" s="4">
        <f>IF(AND(SUMIFS(Investors!$P:$P,Investors!$A:$A,$A402,Investors!$G:$G,$B402)-$B$2&lt;=J$4,SUMIFS(Investors!$P:$P,Investors!$A:$A,$A402,Investors!$G:$G,$B402)-$B$2&gt;I$4),SUMIFS(Investors!$Q:$Q,Investors!$A:$A,$A402,Investors!$G:$G,$B402),0)</f>
        <v>0</v>
      </c>
      <c r="K402" s="4">
        <f>IF(AND(SUMIFS(Investors!$P:$P,Investors!$A:$A,$A402,Investors!$G:$G,$B402)-$B$2&lt;=K$4,SUMIFS(Investors!$P:$P,Investors!$A:$A,$A402,Investors!$G:$G,$B402)-$B$2&gt;J$4),SUMIFS(Investors!$Q:$Q,Investors!$A:$A,$A402,Investors!$G:$G,$B402),0)</f>
        <v>0</v>
      </c>
      <c r="L402" s="4">
        <f>IF(AND(SUMIFS(Investors!$P:$P,Investors!$A:$A,$A402,Investors!$G:$G,$B402)-$B$2&lt;=L$4,SUMIFS(Investors!$P:$P,Investors!$A:$A,$A402,Investors!$G:$G,$B402)-$B$2&gt;K$4),SUMIFS(Investors!$Q:$Q,Investors!$A:$A,$A402,Investors!$G:$G,$B402),0)</f>
        <v>0</v>
      </c>
      <c r="M402" s="4">
        <f>IF(AND(SUMIFS(Investors!$P:$P,Investors!$A:$A,$A402,Investors!$G:$G,$B402)-$B$2&lt;=M$4,SUMIFS(Investors!$P:$P,Investors!$A:$A,$A402,Investors!$G:$G,$B402)-$B$2&gt;L$4),SUMIFS(Investors!$Q:$Q,Investors!$A:$A,$A402,Investors!$G:$G,$B402),0)</f>
        <v>0</v>
      </c>
      <c r="N402" s="4">
        <f>IF(AND(SUMIFS(Investors!$P:$P,Investors!$A:$A,$A402,Investors!$G:$G,$B402)-$B$2&lt;=N$4,SUMIFS(Investors!$P:$P,Investors!$A:$A,$A402,Investors!$G:$G,$B402)-$B$2&gt;M$4),SUMIFS(Investors!$Q:$Q,Investors!$A:$A,$A402,Investors!$G:$G,$B402),0)</f>
        <v>0</v>
      </c>
      <c r="O402" s="4">
        <f>IF(AND(SUMIFS(Investors!$P:$P,Investors!$A:$A,$A402,Investors!$G:$G,$B402)-$B$2&lt;=O$4,SUMIFS(Investors!$P:$P,Investors!$A:$A,$A402,Investors!$G:$G,$B402)-$B$2&gt;N$4),SUMIFS(Investors!$Q:$Q,Investors!$A:$A,$A402,Investors!$G:$G,$B402),0)</f>
        <v>0</v>
      </c>
      <c r="P402" s="4">
        <f>IF(AND(SUMIFS(Investors!$P:$P,Investors!$A:$A,$A402,Investors!$G:$G,$B402)-$B$2&lt;=P$4,SUMIFS(Investors!$P:$P,Investors!$A:$A,$A402,Investors!$G:$G,$B402)-$B$2&gt;O$4),SUMIFS(Investors!$Q:$Q,Investors!$A:$A,$A402,Investors!$G:$G,$B402),0)</f>
        <v>0</v>
      </c>
      <c r="Q402" s="4">
        <f>IF(AND(SUMIFS(Investors!$P:$P,Investors!$A:$A,$A402,Investors!$G:$G,$B402)-$B$2&lt;=Q$4,SUMIFS(Investors!$P:$P,Investors!$A:$A,$A402,Investors!$G:$G,$B402)-$B$2&gt;P$4),SUMIFS(Investors!$Q:$Q,Investors!$A:$A,$A402,Investors!$G:$G,$B402),0)</f>
        <v>0</v>
      </c>
      <c r="R402" s="4">
        <f>IF(AND(SUMIFS(Investors!$P:$P,Investors!$A:$A,$A402,Investors!$G:$G,$B402)-$B$2&lt;=R$4,SUMIFS(Investors!$P:$P,Investors!$A:$A,$A402,Investors!$G:$G,$B402)-$B$2&gt;Q$4),SUMIFS(Investors!$Q:$Q,Investors!$A:$A,$A402,Investors!$G:$G,$B402),0)</f>
        <v>0</v>
      </c>
      <c r="S402" s="4">
        <f>IF(AND(SUMIFS(Investors!$P:$P,Investors!$A:$A,$A402,Investors!$G:$G,$B402)-$B$2&lt;=S$4,SUMIFS(Investors!$P:$P,Investors!$A:$A,$A402,Investors!$G:$G,$B402)-$B$2&gt;R$4),SUMIFS(Investors!$Q:$Q,Investors!$A:$A,$A402,Investors!$G:$G,$B402),0)</f>
        <v>0</v>
      </c>
      <c r="T402" s="4">
        <f>IF(AND(SUMIFS(Investors!$P:$P,Investors!$A:$A,$A402,Investors!$G:$G,$B402)-$B$2&lt;=T$4,SUMIFS(Investors!$P:$P,Investors!$A:$A,$A402,Investors!$G:$G,$B402)-$B$2&gt;S$4),SUMIFS(Investors!$Q:$Q,Investors!$A:$A,$A402,Investors!$G:$G,$B402),0)</f>
        <v>0</v>
      </c>
      <c r="U402" s="4">
        <f>IF(AND(SUMIFS(Investors!$P:$P,Investors!$A:$A,$A402,Investors!$G:$G,$B402)-$B$2&lt;=U$4,SUMIFS(Investors!$P:$P,Investors!$A:$A,$A402,Investors!$G:$G,$B402)-$B$2&gt;T$4),SUMIFS(Investors!$Q:$Q,Investors!$A:$A,$A402,Investors!$G:$G,$B402),0)</f>
        <v>0</v>
      </c>
      <c r="V402" s="4">
        <f>IF(AND(SUMIFS(Investors!$P:$P,Investors!$A:$A,$A402,Investors!$G:$G,$B402)-$B$2&lt;=V$4,SUMIFS(Investors!$P:$P,Investors!$A:$A,$A402,Investors!$G:$G,$B402)-$B$2&gt;U$4),SUMIFS(Investors!$Q:$Q,Investors!$A:$A,$A402,Investors!$G:$G,$B402),0)</f>
        <v>0</v>
      </c>
      <c r="W402" s="4">
        <f>IF(AND(SUMIFS(Investors!$P:$P,Investors!$A:$A,$A402,Investors!$G:$G,$B402)-$B$2&lt;=W$4,SUMIFS(Investors!$P:$P,Investors!$A:$A,$A402,Investors!$G:$G,$B402)-$B$2&gt;V$4),SUMIFS(Investors!$Q:$Q,Investors!$A:$A,$A402,Investors!$G:$G,$B402),0)</f>
        <v>0</v>
      </c>
      <c r="X402" s="4">
        <f>IF(AND(SUMIFS(Investors!$P:$P,Investors!$A:$A,$A402,Investors!$G:$G,$B402)-$B$2&lt;=X$4,SUMIFS(Investors!$P:$P,Investors!$A:$A,$A402,Investors!$G:$G,$B402)-$B$2&gt;W$4),SUMIFS(Investors!$Q:$Q,Investors!$A:$A,$A402,Investors!$G:$G,$B402),0)</f>
        <v>0</v>
      </c>
      <c r="Y402" s="4">
        <f>IF(AND(SUMIFS(Investors!$P:$P,Investors!$A:$A,$A402,Investors!$G:$G,$B402)-$B$2&lt;=Y$4,SUMIFS(Investors!$P:$P,Investors!$A:$A,$A402,Investors!$G:$G,$B402)-$B$2&gt;X$4),SUMIFS(Investors!$Q:$Q,Investors!$A:$A,$A402,Investors!$G:$G,$B402),0)</f>
        <v>0</v>
      </c>
      <c r="Z402" s="4">
        <f>IF(AND(SUMIFS(Investors!$P:$P,Investors!$A:$A,$A402,Investors!$G:$G,$B402)-$B$2&lt;=Z$4,SUMIFS(Investors!$P:$P,Investors!$A:$A,$A402,Investors!$G:$G,$B402)-$B$2&gt;Y$4),SUMIFS(Investors!$Q:$Q,Investors!$A:$A,$A402,Investors!$G:$G,$B402),0)</f>
        <v>0</v>
      </c>
      <c r="AA402" s="4">
        <f>IF(AND(SUMIFS(Investors!$P:$P,Investors!$A:$A,$A402,Investors!$G:$G,$B402)-$B$2&lt;=AA$4,SUMIFS(Investors!$P:$P,Investors!$A:$A,$A402,Investors!$G:$G,$B402)-$B$2&gt;Z$4),SUMIFS(Investors!$Q:$Q,Investors!$A:$A,$A402,Investors!$G:$G,$B402),0)</f>
        <v>0</v>
      </c>
      <c r="AB402" s="4">
        <f>IF(AND(SUMIFS(Investors!$P:$P,Investors!$A:$A,$A402,Investors!$G:$G,$B402)-$B$2&lt;=AB$4,SUMIFS(Investors!$P:$P,Investors!$A:$A,$A402,Investors!$G:$G,$B402)-$B$2&gt;AA$4),SUMIFS(Investors!$Q:$Q,Investors!$A:$A,$A402,Investors!$G:$G,$B402),0)</f>
        <v>0</v>
      </c>
      <c r="AC402" s="4">
        <f>IF(AND(SUMIFS(Investors!$P:$P,Investors!$A:$A,$A402,Investors!$G:$G,$B402)-$B$2&lt;=AC$4,SUMIFS(Investors!$P:$P,Investors!$A:$A,$A402,Investors!$G:$G,$B402)-$B$2&gt;AB$4),SUMIFS(Investors!$Q:$Q,Investors!$A:$A,$A402,Investors!$G:$G,$B402),0)</f>
        <v>0</v>
      </c>
    </row>
    <row r="403" spans="1:29">
      <c r="A403" t="s">
        <v>686</v>
      </c>
      <c r="B403" t="s">
        <v>65</v>
      </c>
      <c r="C403" s="4">
        <f t="shared" si="7"/>
        <v>0</v>
      </c>
      <c r="E403" s="4">
        <f>IF(AND(SUMIFS(Investors!$P:$P,Investors!$A:$A,$A403,Investors!$G:$G,$B403)-$B$2&lt;=E$4,SUMIFS(Investors!$P:$P,Investors!$A:$A,$A403,Investors!$G:$G,$B403)-$B$2&gt;D$4),SUMIFS(Investors!$Q:$Q,Investors!$A:$A,$A403,Investors!$G:$G,$B403),0)</f>
        <v>0</v>
      </c>
      <c r="F403" s="4">
        <f>IF(AND(SUMIFS(Investors!$P:$P,Investors!$A:$A,$A403,Investors!$G:$G,$B403)-$B$2&lt;=F$4,SUMIFS(Investors!$P:$P,Investors!$A:$A,$A403,Investors!$G:$G,$B403)-$B$2&gt;E$4),SUMIFS(Investors!$Q:$Q,Investors!$A:$A,$A403,Investors!$G:$G,$B403),0)</f>
        <v>0</v>
      </c>
      <c r="G403" s="4">
        <f>IF(AND(SUMIFS(Investors!$P:$P,Investors!$A:$A,$A403,Investors!$G:$G,$B403)-$B$2&lt;=G$4,SUMIFS(Investors!$P:$P,Investors!$A:$A,$A403,Investors!$G:$G,$B403)-$B$2&gt;F$4),SUMIFS(Investors!$Q:$Q,Investors!$A:$A,$A403,Investors!$G:$G,$B403),0)</f>
        <v>0</v>
      </c>
      <c r="H403" s="4">
        <f>IF(AND(SUMIFS(Investors!$P:$P,Investors!$A:$A,$A403,Investors!$G:$G,$B403)-$B$2&lt;=H$4,SUMIFS(Investors!$P:$P,Investors!$A:$A,$A403,Investors!$G:$G,$B403)-$B$2&gt;G$4),SUMIFS(Investors!$Q:$Q,Investors!$A:$A,$A403,Investors!$G:$G,$B403),0)</f>
        <v>0</v>
      </c>
      <c r="I403" s="4">
        <f>IF(AND(SUMIFS(Investors!$P:$P,Investors!$A:$A,$A403,Investors!$G:$G,$B403)-$B$2&lt;=I$4,SUMIFS(Investors!$P:$P,Investors!$A:$A,$A403,Investors!$G:$G,$B403)-$B$2&gt;H$4),SUMIFS(Investors!$Q:$Q,Investors!$A:$A,$A403,Investors!$G:$G,$B403),0)</f>
        <v>0</v>
      </c>
      <c r="J403" s="4">
        <f>IF(AND(SUMIFS(Investors!$P:$P,Investors!$A:$A,$A403,Investors!$G:$G,$B403)-$B$2&lt;=J$4,SUMIFS(Investors!$P:$P,Investors!$A:$A,$A403,Investors!$G:$G,$B403)-$B$2&gt;I$4),SUMIFS(Investors!$Q:$Q,Investors!$A:$A,$A403,Investors!$G:$G,$B403),0)</f>
        <v>0</v>
      </c>
      <c r="K403" s="4">
        <f>IF(AND(SUMIFS(Investors!$P:$P,Investors!$A:$A,$A403,Investors!$G:$G,$B403)-$B$2&lt;=K$4,SUMIFS(Investors!$P:$P,Investors!$A:$A,$A403,Investors!$G:$G,$B403)-$B$2&gt;J$4),SUMIFS(Investors!$Q:$Q,Investors!$A:$A,$A403,Investors!$G:$G,$B403),0)</f>
        <v>0</v>
      </c>
      <c r="L403" s="4">
        <f>IF(AND(SUMIFS(Investors!$P:$P,Investors!$A:$A,$A403,Investors!$G:$G,$B403)-$B$2&lt;=L$4,SUMIFS(Investors!$P:$P,Investors!$A:$A,$A403,Investors!$G:$G,$B403)-$B$2&gt;K$4),SUMIFS(Investors!$Q:$Q,Investors!$A:$A,$A403,Investors!$G:$G,$B403),0)</f>
        <v>0</v>
      </c>
      <c r="M403" s="4">
        <f>IF(AND(SUMIFS(Investors!$P:$P,Investors!$A:$A,$A403,Investors!$G:$G,$B403)-$B$2&lt;=M$4,SUMIFS(Investors!$P:$P,Investors!$A:$A,$A403,Investors!$G:$G,$B403)-$B$2&gt;L$4),SUMIFS(Investors!$Q:$Q,Investors!$A:$A,$A403,Investors!$G:$G,$B403),0)</f>
        <v>0</v>
      </c>
      <c r="N403" s="4">
        <f>IF(AND(SUMIFS(Investors!$P:$P,Investors!$A:$A,$A403,Investors!$G:$G,$B403)-$B$2&lt;=N$4,SUMIFS(Investors!$P:$P,Investors!$A:$A,$A403,Investors!$G:$G,$B403)-$B$2&gt;M$4),SUMIFS(Investors!$Q:$Q,Investors!$A:$A,$A403,Investors!$G:$G,$B403),0)</f>
        <v>0</v>
      </c>
      <c r="O403" s="4">
        <f>IF(AND(SUMIFS(Investors!$P:$P,Investors!$A:$A,$A403,Investors!$G:$G,$B403)-$B$2&lt;=O$4,SUMIFS(Investors!$P:$P,Investors!$A:$A,$A403,Investors!$G:$G,$B403)-$B$2&gt;N$4),SUMIFS(Investors!$Q:$Q,Investors!$A:$A,$A403,Investors!$G:$G,$B403),0)</f>
        <v>0</v>
      </c>
      <c r="P403" s="4">
        <f>IF(AND(SUMIFS(Investors!$P:$P,Investors!$A:$A,$A403,Investors!$G:$G,$B403)-$B$2&lt;=P$4,SUMIFS(Investors!$P:$P,Investors!$A:$A,$A403,Investors!$G:$G,$B403)-$B$2&gt;O$4),SUMIFS(Investors!$Q:$Q,Investors!$A:$A,$A403,Investors!$G:$G,$B403),0)</f>
        <v>0</v>
      </c>
      <c r="Q403" s="4">
        <f>IF(AND(SUMIFS(Investors!$P:$P,Investors!$A:$A,$A403,Investors!$G:$G,$B403)-$B$2&lt;=Q$4,SUMIFS(Investors!$P:$P,Investors!$A:$A,$A403,Investors!$G:$G,$B403)-$B$2&gt;P$4),SUMIFS(Investors!$Q:$Q,Investors!$A:$A,$A403,Investors!$G:$G,$B403),0)</f>
        <v>0</v>
      </c>
      <c r="R403" s="4">
        <f>IF(AND(SUMIFS(Investors!$P:$P,Investors!$A:$A,$A403,Investors!$G:$G,$B403)-$B$2&lt;=R$4,SUMIFS(Investors!$P:$P,Investors!$A:$A,$A403,Investors!$G:$G,$B403)-$B$2&gt;Q$4),SUMIFS(Investors!$Q:$Q,Investors!$A:$A,$A403,Investors!$G:$G,$B403),0)</f>
        <v>0</v>
      </c>
      <c r="S403" s="4">
        <f>IF(AND(SUMIFS(Investors!$P:$P,Investors!$A:$A,$A403,Investors!$G:$G,$B403)-$B$2&lt;=S$4,SUMIFS(Investors!$P:$P,Investors!$A:$A,$A403,Investors!$G:$G,$B403)-$B$2&gt;R$4),SUMIFS(Investors!$Q:$Q,Investors!$A:$A,$A403,Investors!$G:$G,$B403),0)</f>
        <v>0</v>
      </c>
      <c r="T403" s="4">
        <f>IF(AND(SUMIFS(Investors!$P:$P,Investors!$A:$A,$A403,Investors!$G:$G,$B403)-$B$2&lt;=T$4,SUMIFS(Investors!$P:$P,Investors!$A:$A,$A403,Investors!$G:$G,$B403)-$B$2&gt;S$4),SUMIFS(Investors!$Q:$Q,Investors!$A:$A,$A403,Investors!$G:$G,$B403),0)</f>
        <v>0</v>
      </c>
      <c r="U403" s="4">
        <f>IF(AND(SUMIFS(Investors!$P:$P,Investors!$A:$A,$A403,Investors!$G:$G,$B403)-$B$2&lt;=U$4,SUMIFS(Investors!$P:$P,Investors!$A:$A,$A403,Investors!$G:$G,$B403)-$B$2&gt;T$4),SUMIFS(Investors!$Q:$Q,Investors!$A:$A,$A403,Investors!$G:$G,$B403),0)</f>
        <v>0</v>
      </c>
      <c r="V403" s="4">
        <f>IF(AND(SUMIFS(Investors!$P:$P,Investors!$A:$A,$A403,Investors!$G:$G,$B403)-$B$2&lt;=V$4,SUMIFS(Investors!$P:$P,Investors!$A:$A,$A403,Investors!$G:$G,$B403)-$B$2&gt;U$4),SUMIFS(Investors!$Q:$Q,Investors!$A:$A,$A403,Investors!$G:$G,$B403),0)</f>
        <v>0</v>
      </c>
      <c r="W403" s="4">
        <f>IF(AND(SUMIFS(Investors!$P:$P,Investors!$A:$A,$A403,Investors!$G:$G,$B403)-$B$2&lt;=W$4,SUMIFS(Investors!$P:$P,Investors!$A:$A,$A403,Investors!$G:$G,$B403)-$B$2&gt;V$4),SUMIFS(Investors!$Q:$Q,Investors!$A:$A,$A403,Investors!$G:$G,$B403),0)</f>
        <v>0</v>
      </c>
      <c r="X403" s="4">
        <f>IF(AND(SUMIFS(Investors!$P:$P,Investors!$A:$A,$A403,Investors!$G:$G,$B403)-$B$2&lt;=X$4,SUMIFS(Investors!$P:$P,Investors!$A:$A,$A403,Investors!$G:$G,$B403)-$B$2&gt;W$4),SUMIFS(Investors!$Q:$Q,Investors!$A:$A,$A403,Investors!$G:$G,$B403),0)</f>
        <v>0</v>
      </c>
      <c r="Y403" s="4">
        <f>IF(AND(SUMIFS(Investors!$P:$P,Investors!$A:$A,$A403,Investors!$G:$G,$B403)-$B$2&lt;=Y$4,SUMIFS(Investors!$P:$P,Investors!$A:$A,$A403,Investors!$G:$G,$B403)-$B$2&gt;X$4),SUMIFS(Investors!$Q:$Q,Investors!$A:$A,$A403,Investors!$G:$G,$B403),0)</f>
        <v>0</v>
      </c>
      <c r="Z403" s="4">
        <f>IF(AND(SUMIFS(Investors!$P:$P,Investors!$A:$A,$A403,Investors!$G:$G,$B403)-$B$2&lt;=Z$4,SUMIFS(Investors!$P:$P,Investors!$A:$A,$A403,Investors!$G:$G,$B403)-$B$2&gt;Y$4),SUMIFS(Investors!$Q:$Q,Investors!$A:$A,$A403,Investors!$G:$G,$B403),0)</f>
        <v>0</v>
      </c>
      <c r="AA403" s="4">
        <f>IF(AND(SUMIFS(Investors!$P:$P,Investors!$A:$A,$A403,Investors!$G:$G,$B403)-$B$2&lt;=AA$4,SUMIFS(Investors!$P:$P,Investors!$A:$A,$A403,Investors!$G:$G,$B403)-$B$2&gt;Z$4),SUMIFS(Investors!$Q:$Q,Investors!$A:$A,$A403,Investors!$G:$G,$B403),0)</f>
        <v>0</v>
      </c>
      <c r="AB403" s="4">
        <f>IF(AND(SUMIFS(Investors!$P:$P,Investors!$A:$A,$A403,Investors!$G:$G,$B403)-$B$2&lt;=AB$4,SUMIFS(Investors!$P:$P,Investors!$A:$A,$A403,Investors!$G:$G,$B403)-$B$2&gt;AA$4),SUMIFS(Investors!$Q:$Q,Investors!$A:$A,$A403,Investors!$G:$G,$B403),0)</f>
        <v>0</v>
      </c>
      <c r="AC403" s="4">
        <f>IF(AND(SUMIFS(Investors!$P:$P,Investors!$A:$A,$A403,Investors!$G:$G,$B403)-$B$2&lt;=AC$4,SUMIFS(Investors!$P:$P,Investors!$A:$A,$A403,Investors!$G:$G,$B403)-$B$2&gt;AB$4),SUMIFS(Investors!$Q:$Q,Investors!$A:$A,$A403,Investors!$G:$G,$B403),0)</f>
        <v>0</v>
      </c>
    </row>
    <row r="404" spans="1:29">
      <c r="A404" t="s">
        <v>689</v>
      </c>
      <c r="B404" t="s">
        <v>71</v>
      </c>
      <c r="C404" s="4">
        <f t="shared" si="7"/>
        <v>0</v>
      </c>
      <c r="E404" s="4">
        <f>IF(AND(SUMIFS(Investors!$P:$P,Investors!$A:$A,$A404,Investors!$G:$G,$B404)-$B$2&lt;=E$4,SUMIFS(Investors!$P:$P,Investors!$A:$A,$A404,Investors!$G:$G,$B404)-$B$2&gt;D$4),SUMIFS(Investors!$Q:$Q,Investors!$A:$A,$A404,Investors!$G:$G,$B404),0)</f>
        <v>0</v>
      </c>
      <c r="F404" s="4">
        <f>IF(AND(SUMIFS(Investors!$P:$P,Investors!$A:$A,$A404,Investors!$G:$G,$B404)-$B$2&lt;=F$4,SUMIFS(Investors!$P:$P,Investors!$A:$A,$A404,Investors!$G:$G,$B404)-$B$2&gt;E$4),SUMIFS(Investors!$Q:$Q,Investors!$A:$A,$A404,Investors!$G:$G,$B404),0)</f>
        <v>0</v>
      </c>
      <c r="G404" s="4">
        <f>IF(AND(SUMIFS(Investors!$P:$P,Investors!$A:$A,$A404,Investors!$G:$G,$B404)-$B$2&lt;=G$4,SUMIFS(Investors!$P:$P,Investors!$A:$A,$A404,Investors!$G:$G,$B404)-$B$2&gt;F$4),SUMIFS(Investors!$Q:$Q,Investors!$A:$A,$A404,Investors!$G:$G,$B404),0)</f>
        <v>0</v>
      </c>
      <c r="H404" s="4">
        <f>IF(AND(SUMIFS(Investors!$P:$P,Investors!$A:$A,$A404,Investors!$G:$G,$B404)-$B$2&lt;=H$4,SUMIFS(Investors!$P:$P,Investors!$A:$A,$A404,Investors!$G:$G,$B404)-$B$2&gt;G$4),SUMIFS(Investors!$Q:$Q,Investors!$A:$A,$A404,Investors!$G:$G,$B404),0)</f>
        <v>0</v>
      </c>
      <c r="I404" s="4">
        <f>IF(AND(SUMIFS(Investors!$P:$P,Investors!$A:$A,$A404,Investors!$G:$G,$B404)-$B$2&lt;=I$4,SUMIFS(Investors!$P:$P,Investors!$A:$A,$A404,Investors!$G:$G,$B404)-$B$2&gt;H$4),SUMIFS(Investors!$Q:$Q,Investors!$A:$A,$A404,Investors!$G:$G,$B404),0)</f>
        <v>0</v>
      </c>
      <c r="J404" s="4">
        <f>IF(AND(SUMIFS(Investors!$P:$P,Investors!$A:$A,$A404,Investors!$G:$G,$B404)-$B$2&lt;=J$4,SUMIFS(Investors!$P:$P,Investors!$A:$A,$A404,Investors!$G:$G,$B404)-$B$2&gt;I$4),SUMIFS(Investors!$Q:$Q,Investors!$A:$A,$A404,Investors!$G:$G,$B404),0)</f>
        <v>0</v>
      </c>
      <c r="K404" s="4">
        <f>IF(AND(SUMIFS(Investors!$P:$P,Investors!$A:$A,$A404,Investors!$G:$G,$B404)-$B$2&lt;=K$4,SUMIFS(Investors!$P:$P,Investors!$A:$A,$A404,Investors!$G:$G,$B404)-$B$2&gt;J$4),SUMIFS(Investors!$Q:$Q,Investors!$A:$A,$A404,Investors!$G:$G,$B404),0)</f>
        <v>0</v>
      </c>
      <c r="L404" s="4">
        <f>IF(AND(SUMIFS(Investors!$P:$P,Investors!$A:$A,$A404,Investors!$G:$G,$B404)-$B$2&lt;=L$4,SUMIFS(Investors!$P:$P,Investors!$A:$A,$A404,Investors!$G:$G,$B404)-$B$2&gt;K$4),SUMIFS(Investors!$Q:$Q,Investors!$A:$A,$A404,Investors!$G:$G,$B404),0)</f>
        <v>0</v>
      </c>
      <c r="M404" s="4">
        <f>IF(AND(SUMIFS(Investors!$P:$P,Investors!$A:$A,$A404,Investors!$G:$G,$B404)-$B$2&lt;=M$4,SUMIFS(Investors!$P:$P,Investors!$A:$A,$A404,Investors!$G:$G,$B404)-$B$2&gt;L$4),SUMIFS(Investors!$Q:$Q,Investors!$A:$A,$A404,Investors!$G:$G,$B404),0)</f>
        <v>0</v>
      </c>
      <c r="N404" s="4">
        <f>IF(AND(SUMIFS(Investors!$P:$P,Investors!$A:$A,$A404,Investors!$G:$G,$B404)-$B$2&lt;=N$4,SUMIFS(Investors!$P:$P,Investors!$A:$A,$A404,Investors!$G:$G,$B404)-$B$2&gt;M$4),SUMIFS(Investors!$Q:$Q,Investors!$A:$A,$A404,Investors!$G:$G,$B404),0)</f>
        <v>0</v>
      </c>
      <c r="O404" s="4">
        <f>IF(AND(SUMIFS(Investors!$P:$P,Investors!$A:$A,$A404,Investors!$G:$G,$B404)-$B$2&lt;=O$4,SUMIFS(Investors!$P:$P,Investors!$A:$A,$A404,Investors!$G:$G,$B404)-$B$2&gt;N$4),SUMIFS(Investors!$Q:$Q,Investors!$A:$A,$A404,Investors!$G:$G,$B404),0)</f>
        <v>0</v>
      </c>
      <c r="P404" s="4">
        <f>IF(AND(SUMIFS(Investors!$P:$P,Investors!$A:$A,$A404,Investors!$G:$G,$B404)-$B$2&lt;=P$4,SUMIFS(Investors!$P:$P,Investors!$A:$A,$A404,Investors!$G:$G,$B404)-$B$2&gt;O$4),SUMIFS(Investors!$Q:$Q,Investors!$A:$A,$A404,Investors!$G:$G,$B404),0)</f>
        <v>0</v>
      </c>
      <c r="Q404" s="4">
        <f>IF(AND(SUMIFS(Investors!$P:$P,Investors!$A:$A,$A404,Investors!$G:$G,$B404)-$B$2&lt;=Q$4,SUMIFS(Investors!$P:$P,Investors!$A:$A,$A404,Investors!$G:$G,$B404)-$B$2&gt;P$4),SUMIFS(Investors!$Q:$Q,Investors!$A:$A,$A404,Investors!$G:$G,$B404),0)</f>
        <v>0</v>
      </c>
      <c r="R404" s="4">
        <f>IF(AND(SUMIFS(Investors!$P:$P,Investors!$A:$A,$A404,Investors!$G:$G,$B404)-$B$2&lt;=R$4,SUMIFS(Investors!$P:$P,Investors!$A:$A,$A404,Investors!$G:$G,$B404)-$B$2&gt;Q$4),SUMIFS(Investors!$Q:$Q,Investors!$A:$A,$A404,Investors!$G:$G,$B404),0)</f>
        <v>0</v>
      </c>
      <c r="S404" s="4">
        <f>IF(AND(SUMIFS(Investors!$P:$P,Investors!$A:$A,$A404,Investors!$G:$G,$B404)-$B$2&lt;=S$4,SUMIFS(Investors!$P:$P,Investors!$A:$A,$A404,Investors!$G:$G,$B404)-$B$2&gt;R$4),SUMIFS(Investors!$Q:$Q,Investors!$A:$A,$A404,Investors!$G:$G,$B404),0)</f>
        <v>0</v>
      </c>
      <c r="T404" s="4">
        <f>IF(AND(SUMIFS(Investors!$P:$P,Investors!$A:$A,$A404,Investors!$G:$G,$B404)-$B$2&lt;=T$4,SUMIFS(Investors!$P:$P,Investors!$A:$A,$A404,Investors!$G:$G,$B404)-$B$2&gt;S$4),SUMIFS(Investors!$Q:$Q,Investors!$A:$A,$A404,Investors!$G:$G,$B404),0)</f>
        <v>0</v>
      </c>
      <c r="U404" s="4">
        <f>IF(AND(SUMIFS(Investors!$P:$P,Investors!$A:$A,$A404,Investors!$G:$G,$B404)-$B$2&lt;=U$4,SUMIFS(Investors!$P:$P,Investors!$A:$A,$A404,Investors!$G:$G,$B404)-$B$2&gt;T$4),SUMIFS(Investors!$Q:$Q,Investors!$A:$A,$A404,Investors!$G:$G,$B404),0)</f>
        <v>0</v>
      </c>
      <c r="V404" s="4">
        <f>IF(AND(SUMIFS(Investors!$P:$P,Investors!$A:$A,$A404,Investors!$G:$G,$B404)-$B$2&lt;=V$4,SUMIFS(Investors!$P:$P,Investors!$A:$A,$A404,Investors!$G:$G,$B404)-$B$2&gt;U$4),SUMIFS(Investors!$Q:$Q,Investors!$A:$A,$A404,Investors!$G:$G,$B404),0)</f>
        <v>0</v>
      </c>
      <c r="W404" s="4">
        <f>IF(AND(SUMIFS(Investors!$P:$P,Investors!$A:$A,$A404,Investors!$G:$G,$B404)-$B$2&lt;=W$4,SUMIFS(Investors!$P:$P,Investors!$A:$A,$A404,Investors!$G:$G,$B404)-$B$2&gt;V$4),SUMIFS(Investors!$Q:$Q,Investors!$A:$A,$A404,Investors!$G:$G,$B404),0)</f>
        <v>0</v>
      </c>
      <c r="X404" s="4">
        <f>IF(AND(SUMIFS(Investors!$P:$P,Investors!$A:$A,$A404,Investors!$G:$G,$B404)-$B$2&lt;=X$4,SUMIFS(Investors!$P:$P,Investors!$A:$A,$A404,Investors!$G:$G,$B404)-$B$2&gt;W$4),SUMIFS(Investors!$Q:$Q,Investors!$A:$A,$A404,Investors!$G:$G,$B404),0)</f>
        <v>0</v>
      </c>
      <c r="Y404" s="4">
        <f>IF(AND(SUMIFS(Investors!$P:$P,Investors!$A:$A,$A404,Investors!$G:$G,$B404)-$B$2&lt;=Y$4,SUMIFS(Investors!$P:$P,Investors!$A:$A,$A404,Investors!$G:$G,$B404)-$B$2&gt;X$4),SUMIFS(Investors!$Q:$Q,Investors!$A:$A,$A404,Investors!$G:$G,$B404),0)</f>
        <v>0</v>
      </c>
      <c r="Z404" s="4">
        <f>IF(AND(SUMIFS(Investors!$P:$P,Investors!$A:$A,$A404,Investors!$G:$G,$B404)-$B$2&lt;=Z$4,SUMIFS(Investors!$P:$P,Investors!$A:$A,$A404,Investors!$G:$G,$B404)-$B$2&gt;Y$4),SUMIFS(Investors!$Q:$Q,Investors!$A:$A,$A404,Investors!$G:$G,$B404),0)</f>
        <v>0</v>
      </c>
      <c r="AA404" s="4">
        <f>IF(AND(SUMIFS(Investors!$P:$P,Investors!$A:$A,$A404,Investors!$G:$G,$B404)-$B$2&lt;=AA$4,SUMIFS(Investors!$P:$P,Investors!$A:$A,$A404,Investors!$G:$G,$B404)-$B$2&gt;Z$4),SUMIFS(Investors!$Q:$Q,Investors!$A:$A,$A404,Investors!$G:$G,$B404),0)</f>
        <v>0</v>
      </c>
      <c r="AB404" s="4">
        <f>IF(AND(SUMIFS(Investors!$P:$P,Investors!$A:$A,$A404,Investors!$G:$G,$B404)-$B$2&lt;=AB$4,SUMIFS(Investors!$P:$P,Investors!$A:$A,$A404,Investors!$G:$G,$B404)-$B$2&gt;AA$4),SUMIFS(Investors!$Q:$Q,Investors!$A:$A,$A404,Investors!$G:$G,$B404),0)</f>
        <v>0</v>
      </c>
      <c r="AC404" s="4">
        <f>IF(AND(SUMIFS(Investors!$P:$P,Investors!$A:$A,$A404,Investors!$G:$G,$B404)-$B$2&lt;=AC$4,SUMIFS(Investors!$P:$P,Investors!$A:$A,$A404,Investors!$G:$G,$B404)-$B$2&gt;AB$4),SUMIFS(Investors!$Q:$Q,Investors!$A:$A,$A404,Investors!$G:$G,$B404),0)</f>
        <v>0</v>
      </c>
    </row>
    <row r="405" spans="1:29">
      <c r="A405" t="s">
        <v>689</v>
      </c>
      <c r="B405" t="s">
        <v>251</v>
      </c>
      <c r="C405" s="4">
        <f t="shared" si="7"/>
        <v>1278849.3150684931</v>
      </c>
      <c r="E405" s="4">
        <f>IF(AND(SUMIFS(Investors!$P:$P,Investors!$A:$A,$A405,Investors!$G:$G,$B405)-$B$2&lt;=E$4,SUMIFS(Investors!$P:$P,Investors!$A:$A,$A405,Investors!$G:$G,$B405)-$B$2&gt;D$4),SUMIFS(Investors!$Q:$Q,Investors!$A:$A,$A405,Investors!$G:$G,$B405),0)</f>
        <v>1278849.3150684931</v>
      </c>
      <c r="F405" s="4">
        <f>IF(AND(SUMIFS(Investors!$P:$P,Investors!$A:$A,$A405,Investors!$G:$G,$B405)-$B$2&lt;=F$4,SUMIFS(Investors!$P:$P,Investors!$A:$A,$A405,Investors!$G:$G,$B405)-$B$2&gt;E$4),SUMIFS(Investors!$Q:$Q,Investors!$A:$A,$A405,Investors!$G:$G,$B405),0)</f>
        <v>0</v>
      </c>
      <c r="G405" s="4">
        <f>IF(AND(SUMIFS(Investors!$P:$P,Investors!$A:$A,$A405,Investors!$G:$G,$B405)-$B$2&lt;=G$4,SUMIFS(Investors!$P:$P,Investors!$A:$A,$A405,Investors!$G:$G,$B405)-$B$2&gt;F$4),SUMIFS(Investors!$Q:$Q,Investors!$A:$A,$A405,Investors!$G:$G,$B405),0)</f>
        <v>0</v>
      </c>
      <c r="H405" s="4">
        <f>IF(AND(SUMIFS(Investors!$P:$P,Investors!$A:$A,$A405,Investors!$G:$G,$B405)-$B$2&lt;=H$4,SUMIFS(Investors!$P:$P,Investors!$A:$A,$A405,Investors!$G:$G,$B405)-$B$2&gt;G$4),SUMIFS(Investors!$Q:$Q,Investors!$A:$A,$A405,Investors!$G:$G,$B405),0)</f>
        <v>0</v>
      </c>
      <c r="I405" s="4">
        <f>IF(AND(SUMIFS(Investors!$P:$P,Investors!$A:$A,$A405,Investors!$G:$G,$B405)-$B$2&lt;=I$4,SUMIFS(Investors!$P:$P,Investors!$A:$A,$A405,Investors!$G:$G,$B405)-$B$2&gt;H$4),SUMIFS(Investors!$Q:$Q,Investors!$A:$A,$A405,Investors!$G:$G,$B405),0)</f>
        <v>0</v>
      </c>
      <c r="J405" s="4">
        <f>IF(AND(SUMIFS(Investors!$P:$P,Investors!$A:$A,$A405,Investors!$G:$G,$B405)-$B$2&lt;=J$4,SUMIFS(Investors!$P:$P,Investors!$A:$A,$A405,Investors!$G:$G,$B405)-$B$2&gt;I$4),SUMIFS(Investors!$Q:$Q,Investors!$A:$A,$A405,Investors!$G:$G,$B405),0)</f>
        <v>0</v>
      </c>
      <c r="K405" s="4">
        <f>IF(AND(SUMIFS(Investors!$P:$P,Investors!$A:$A,$A405,Investors!$G:$G,$B405)-$B$2&lt;=K$4,SUMIFS(Investors!$P:$P,Investors!$A:$A,$A405,Investors!$G:$G,$B405)-$B$2&gt;J$4),SUMIFS(Investors!$Q:$Q,Investors!$A:$A,$A405,Investors!$G:$G,$B405),0)</f>
        <v>0</v>
      </c>
      <c r="L405" s="4">
        <f>IF(AND(SUMIFS(Investors!$P:$P,Investors!$A:$A,$A405,Investors!$G:$G,$B405)-$B$2&lt;=L$4,SUMIFS(Investors!$P:$P,Investors!$A:$A,$A405,Investors!$G:$G,$B405)-$B$2&gt;K$4),SUMIFS(Investors!$Q:$Q,Investors!$A:$A,$A405,Investors!$G:$G,$B405),0)</f>
        <v>0</v>
      </c>
      <c r="M405" s="4">
        <f>IF(AND(SUMIFS(Investors!$P:$P,Investors!$A:$A,$A405,Investors!$G:$G,$B405)-$B$2&lt;=M$4,SUMIFS(Investors!$P:$P,Investors!$A:$A,$A405,Investors!$G:$G,$B405)-$B$2&gt;L$4),SUMIFS(Investors!$Q:$Q,Investors!$A:$A,$A405,Investors!$G:$G,$B405),0)</f>
        <v>0</v>
      </c>
      <c r="N405" s="4">
        <f>IF(AND(SUMIFS(Investors!$P:$P,Investors!$A:$A,$A405,Investors!$G:$G,$B405)-$B$2&lt;=N$4,SUMIFS(Investors!$P:$P,Investors!$A:$A,$A405,Investors!$G:$G,$B405)-$B$2&gt;M$4),SUMIFS(Investors!$Q:$Q,Investors!$A:$A,$A405,Investors!$G:$G,$B405),0)</f>
        <v>0</v>
      </c>
      <c r="O405" s="4">
        <f>IF(AND(SUMIFS(Investors!$P:$P,Investors!$A:$A,$A405,Investors!$G:$G,$B405)-$B$2&lt;=O$4,SUMIFS(Investors!$P:$P,Investors!$A:$A,$A405,Investors!$G:$G,$B405)-$B$2&gt;N$4),SUMIFS(Investors!$Q:$Q,Investors!$A:$A,$A405,Investors!$G:$G,$B405),0)</f>
        <v>0</v>
      </c>
      <c r="P405" s="4">
        <f>IF(AND(SUMIFS(Investors!$P:$P,Investors!$A:$A,$A405,Investors!$G:$G,$B405)-$B$2&lt;=P$4,SUMIFS(Investors!$P:$P,Investors!$A:$A,$A405,Investors!$G:$G,$B405)-$B$2&gt;O$4),SUMIFS(Investors!$Q:$Q,Investors!$A:$A,$A405,Investors!$G:$G,$B405),0)</f>
        <v>0</v>
      </c>
      <c r="Q405" s="4">
        <f>IF(AND(SUMIFS(Investors!$P:$P,Investors!$A:$A,$A405,Investors!$G:$G,$B405)-$B$2&lt;=Q$4,SUMIFS(Investors!$P:$P,Investors!$A:$A,$A405,Investors!$G:$G,$B405)-$B$2&gt;P$4),SUMIFS(Investors!$Q:$Q,Investors!$A:$A,$A405,Investors!$G:$G,$B405),0)</f>
        <v>0</v>
      </c>
      <c r="R405" s="4">
        <f>IF(AND(SUMIFS(Investors!$P:$P,Investors!$A:$A,$A405,Investors!$G:$G,$B405)-$B$2&lt;=R$4,SUMIFS(Investors!$P:$P,Investors!$A:$A,$A405,Investors!$G:$G,$B405)-$B$2&gt;Q$4),SUMIFS(Investors!$Q:$Q,Investors!$A:$A,$A405,Investors!$G:$G,$B405),0)</f>
        <v>0</v>
      </c>
      <c r="S405" s="4">
        <f>IF(AND(SUMIFS(Investors!$P:$P,Investors!$A:$A,$A405,Investors!$G:$G,$B405)-$B$2&lt;=S$4,SUMIFS(Investors!$P:$P,Investors!$A:$A,$A405,Investors!$G:$G,$B405)-$B$2&gt;R$4),SUMIFS(Investors!$Q:$Q,Investors!$A:$A,$A405,Investors!$G:$G,$B405),0)</f>
        <v>0</v>
      </c>
      <c r="T405" s="4">
        <f>IF(AND(SUMIFS(Investors!$P:$P,Investors!$A:$A,$A405,Investors!$G:$G,$B405)-$B$2&lt;=T$4,SUMIFS(Investors!$P:$P,Investors!$A:$A,$A405,Investors!$G:$G,$B405)-$B$2&gt;S$4),SUMIFS(Investors!$Q:$Q,Investors!$A:$A,$A405,Investors!$G:$G,$B405),0)</f>
        <v>0</v>
      </c>
      <c r="U405" s="4">
        <f>IF(AND(SUMIFS(Investors!$P:$P,Investors!$A:$A,$A405,Investors!$G:$G,$B405)-$B$2&lt;=U$4,SUMIFS(Investors!$P:$P,Investors!$A:$A,$A405,Investors!$G:$G,$B405)-$B$2&gt;T$4),SUMIFS(Investors!$Q:$Q,Investors!$A:$A,$A405,Investors!$G:$G,$B405),0)</f>
        <v>0</v>
      </c>
      <c r="V405" s="4">
        <f>IF(AND(SUMIFS(Investors!$P:$P,Investors!$A:$A,$A405,Investors!$G:$G,$B405)-$B$2&lt;=V$4,SUMIFS(Investors!$P:$P,Investors!$A:$A,$A405,Investors!$G:$G,$B405)-$B$2&gt;U$4),SUMIFS(Investors!$Q:$Q,Investors!$A:$A,$A405,Investors!$G:$G,$B405),0)</f>
        <v>0</v>
      </c>
      <c r="W405" s="4">
        <f>IF(AND(SUMIFS(Investors!$P:$P,Investors!$A:$A,$A405,Investors!$G:$G,$B405)-$B$2&lt;=W$4,SUMIFS(Investors!$P:$P,Investors!$A:$A,$A405,Investors!$G:$G,$B405)-$B$2&gt;V$4),SUMIFS(Investors!$Q:$Q,Investors!$A:$A,$A405,Investors!$G:$G,$B405),0)</f>
        <v>0</v>
      </c>
      <c r="X405" s="4">
        <f>IF(AND(SUMIFS(Investors!$P:$P,Investors!$A:$A,$A405,Investors!$G:$G,$B405)-$B$2&lt;=X$4,SUMIFS(Investors!$P:$P,Investors!$A:$A,$A405,Investors!$G:$G,$B405)-$B$2&gt;W$4),SUMIFS(Investors!$Q:$Q,Investors!$A:$A,$A405,Investors!$G:$G,$B405),0)</f>
        <v>0</v>
      </c>
      <c r="Y405" s="4">
        <f>IF(AND(SUMIFS(Investors!$P:$P,Investors!$A:$A,$A405,Investors!$G:$G,$B405)-$B$2&lt;=Y$4,SUMIFS(Investors!$P:$P,Investors!$A:$A,$A405,Investors!$G:$G,$B405)-$B$2&gt;X$4),SUMIFS(Investors!$Q:$Q,Investors!$A:$A,$A405,Investors!$G:$G,$B405),0)</f>
        <v>0</v>
      </c>
      <c r="Z405" s="4">
        <f>IF(AND(SUMIFS(Investors!$P:$P,Investors!$A:$A,$A405,Investors!$G:$G,$B405)-$B$2&lt;=Z$4,SUMIFS(Investors!$P:$P,Investors!$A:$A,$A405,Investors!$G:$G,$B405)-$B$2&gt;Y$4),SUMIFS(Investors!$Q:$Q,Investors!$A:$A,$A405,Investors!$G:$G,$B405),0)</f>
        <v>0</v>
      </c>
      <c r="AA405" s="4">
        <f>IF(AND(SUMIFS(Investors!$P:$P,Investors!$A:$A,$A405,Investors!$G:$G,$B405)-$B$2&lt;=AA$4,SUMIFS(Investors!$P:$P,Investors!$A:$A,$A405,Investors!$G:$G,$B405)-$B$2&gt;Z$4),SUMIFS(Investors!$Q:$Q,Investors!$A:$A,$A405,Investors!$G:$G,$B405),0)</f>
        <v>0</v>
      </c>
      <c r="AB405" s="4">
        <f>IF(AND(SUMIFS(Investors!$P:$P,Investors!$A:$A,$A405,Investors!$G:$G,$B405)-$B$2&lt;=AB$4,SUMIFS(Investors!$P:$P,Investors!$A:$A,$A405,Investors!$G:$G,$B405)-$B$2&gt;AA$4),SUMIFS(Investors!$Q:$Q,Investors!$A:$A,$A405,Investors!$G:$G,$B405),0)</f>
        <v>0</v>
      </c>
      <c r="AC405" s="4">
        <f>IF(AND(SUMIFS(Investors!$P:$P,Investors!$A:$A,$A405,Investors!$G:$G,$B405)-$B$2&lt;=AC$4,SUMIFS(Investors!$P:$P,Investors!$A:$A,$A405,Investors!$G:$G,$B405)-$B$2&gt;AB$4),SUMIFS(Investors!$Q:$Q,Investors!$A:$A,$A405,Investors!$G:$G,$B405),0)</f>
        <v>0</v>
      </c>
    </row>
    <row r="406" spans="1:29">
      <c r="A406" t="s">
        <v>692</v>
      </c>
      <c r="B406" t="s">
        <v>79</v>
      </c>
      <c r="C406" s="4">
        <f t="shared" si="7"/>
        <v>0</v>
      </c>
      <c r="E406" s="4">
        <f>IF(AND(SUMIFS(Investors!$P:$P,Investors!$A:$A,$A406,Investors!$G:$G,$B406)-$B$2&lt;=E$4,SUMIFS(Investors!$P:$P,Investors!$A:$A,$A406,Investors!$G:$G,$B406)-$B$2&gt;D$4),SUMIFS(Investors!$Q:$Q,Investors!$A:$A,$A406,Investors!$G:$G,$B406),0)</f>
        <v>0</v>
      </c>
      <c r="F406" s="4">
        <f>IF(AND(SUMIFS(Investors!$P:$P,Investors!$A:$A,$A406,Investors!$G:$G,$B406)-$B$2&lt;=F$4,SUMIFS(Investors!$P:$P,Investors!$A:$A,$A406,Investors!$G:$G,$B406)-$B$2&gt;E$4),SUMIFS(Investors!$Q:$Q,Investors!$A:$A,$A406,Investors!$G:$G,$B406),0)</f>
        <v>0</v>
      </c>
      <c r="G406" s="4">
        <f>IF(AND(SUMIFS(Investors!$P:$P,Investors!$A:$A,$A406,Investors!$G:$G,$B406)-$B$2&lt;=G$4,SUMIFS(Investors!$P:$P,Investors!$A:$A,$A406,Investors!$G:$G,$B406)-$B$2&gt;F$4),SUMIFS(Investors!$Q:$Q,Investors!$A:$A,$A406,Investors!$G:$G,$B406),0)</f>
        <v>0</v>
      </c>
      <c r="H406" s="4">
        <f>IF(AND(SUMIFS(Investors!$P:$P,Investors!$A:$A,$A406,Investors!$G:$G,$B406)-$B$2&lt;=H$4,SUMIFS(Investors!$P:$P,Investors!$A:$A,$A406,Investors!$G:$G,$B406)-$B$2&gt;G$4),SUMIFS(Investors!$Q:$Q,Investors!$A:$A,$A406,Investors!$G:$G,$B406),0)</f>
        <v>0</v>
      </c>
      <c r="I406" s="4">
        <f>IF(AND(SUMIFS(Investors!$P:$P,Investors!$A:$A,$A406,Investors!$G:$G,$B406)-$B$2&lt;=I$4,SUMIFS(Investors!$P:$P,Investors!$A:$A,$A406,Investors!$G:$G,$B406)-$B$2&gt;H$4),SUMIFS(Investors!$Q:$Q,Investors!$A:$A,$A406,Investors!$G:$G,$B406),0)</f>
        <v>0</v>
      </c>
      <c r="J406" s="4">
        <f>IF(AND(SUMIFS(Investors!$P:$P,Investors!$A:$A,$A406,Investors!$G:$G,$B406)-$B$2&lt;=J$4,SUMIFS(Investors!$P:$P,Investors!$A:$A,$A406,Investors!$G:$G,$B406)-$B$2&gt;I$4),SUMIFS(Investors!$Q:$Q,Investors!$A:$A,$A406,Investors!$G:$G,$B406),0)</f>
        <v>0</v>
      </c>
      <c r="K406" s="4">
        <f>IF(AND(SUMIFS(Investors!$P:$P,Investors!$A:$A,$A406,Investors!$G:$G,$B406)-$B$2&lt;=K$4,SUMIFS(Investors!$P:$P,Investors!$A:$A,$A406,Investors!$G:$G,$B406)-$B$2&gt;J$4),SUMIFS(Investors!$Q:$Q,Investors!$A:$A,$A406,Investors!$G:$G,$B406),0)</f>
        <v>0</v>
      </c>
      <c r="L406" s="4">
        <f>IF(AND(SUMIFS(Investors!$P:$P,Investors!$A:$A,$A406,Investors!$G:$G,$B406)-$B$2&lt;=L$4,SUMIFS(Investors!$P:$P,Investors!$A:$A,$A406,Investors!$G:$G,$B406)-$B$2&gt;K$4),SUMIFS(Investors!$Q:$Q,Investors!$A:$A,$A406,Investors!$G:$G,$B406),0)</f>
        <v>0</v>
      </c>
      <c r="M406" s="4">
        <f>IF(AND(SUMIFS(Investors!$P:$P,Investors!$A:$A,$A406,Investors!$G:$G,$B406)-$B$2&lt;=M$4,SUMIFS(Investors!$P:$P,Investors!$A:$A,$A406,Investors!$G:$G,$B406)-$B$2&gt;L$4),SUMIFS(Investors!$Q:$Q,Investors!$A:$A,$A406,Investors!$G:$G,$B406),0)</f>
        <v>0</v>
      </c>
      <c r="N406" s="4">
        <f>IF(AND(SUMIFS(Investors!$P:$P,Investors!$A:$A,$A406,Investors!$G:$G,$B406)-$B$2&lt;=N$4,SUMIFS(Investors!$P:$P,Investors!$A:$A,$A406,Investors!$G:$G,$B406)-$B$2&gt;M$4),SUMIFS(Investors!$Q:$Q,Investors!$A:$A,$A406,Investors!$G:$G,$B406),0)</f>
        <v>0</v>
      </c>
      <c r="O406" s="4">
        <f>IF(AND(SUMIFS(Investors!$P:$P,Investors!$A:$A,$A406,Investors!$G:$G,$B406)-$B$2&lt;=O$4,SUMIFS(Investors!$P:$P,Investors!$A:$A,$A406,Investors!$G:$G,$B406)-$B$2&gt;N$4),SUMIFS(Investors!$Q:$Q,Investors!$A:$A,$A406,Investors!$G:$G,$B406),0)</f>
        <v>0</v>
      </c>
      <c r="P406" s="4">
        <f>IF(AND(SUMIFS(Investors!$P:$P,Investors!$A:$A,$A406,Investors!$G:$G,$B406)-$B$2&lt;=P$4,SUMIFS(Investors!$P:$P,Investors!$A:$A,$A406,Investors!$G:$G,$B406)-$B$2&gt;O$4),SUMIFS(Investors!$Q:$Q,Investors!$A:$A,$A406,Investors!$G:$G,$B406),0)</f>
        <v>0</v>
      </c>
      <c r="Q406" s="4">
        <f>IF(AND(SUMIFS(Investors!$P:$P,Investors!$A:$A,$A406,Investors!$G:$G,$B406)-$B$2&lt;=Q$4,SUMIFS(Investors!$P:$P,Investors!$A:$A,$A406,Investors!$G:$G,$B406)-$B$2&gt;P$4),SUMIFS(Investors!$Q:$Q,Investors!$A:$A,$A406,Investors!$G:$G,$B406),0)</f>
        <v>0</v>
      </c>
      <c r="R406" s="4">
        <f>IF(AND(SUMIFS(Investors!$P:$P,Investors!$A:$A,$A406,Investors!$G:$G,$B406)-$B$2&lt;=R$4,SUMIFS(Investors!$P:$P,Investors!$A:$A,$A406,Investors!$G:$G,$B406)-$B$2&gt;Q$4),SUMIFS(Investors!$Q:$Q,Investors!$A:$A,$A406,Investors!$G:$G,$B406),0)</f>
        <v>0</v>
      </c>
      <c r="S406" s="4">
        <f>IF(AND(SUMIFS(Investors!$P:$P,Investors!$A:$A,$A406,Investors!$G:$G,$B406)-$B$2&lt;=S$4,SUMIFS(Investors!$P:$P,Investors!$A:$A,$A406,Investors!$G:$G,$B406)-$B$2&gt;R$4),SUMIFS(Investors!$Q:$Q,Investors!$A:$A,$A406,Investors!$G:$G,$B406),0)</f>
        <v>0</v>
      </c>
      <c r="T406" s="4">
        <f>IF(AND(SUMIFS(Investors!$P:$P,Investors!$A:$A,$A406,Investors!$G:$G,$B406)-$B$2&lt;=T$4,SUMIFS(Investors!$P:$P,Investors!$A:$A,$A406,Investors!$G:$G,$B406)-$B$2&gt;S$4),SUMIFS(Investors!$Q:$Q,Investors!$A:$A,$A406,Investors!$G:$G,$B406),0)</f>
        <v>0</v>
      </c>
      <c r="U406" s="4">
        <f>IF(AND(SUMIFS(Investors!$P:$P,Investors!$A:$A,$A406,Investors!$G:$G,$B406)-$B$2&lt;=U$4,SUMIFS(Investors!$P:$P,Investors!$A:$A,$A406,Investors!$G:$G,$B406)-$B$2&gt;T$4),SUMIFS(Investors!$Q:$Q,Investors!$A:$A,$A406,Investors!$G:$G,$B406),0)</f>
        <v>0</v>
      </c>
      <c r="V406" s="4">
        <f>IF(AND(SUMIFS(Investors!$P:$P,Investors!$A:$A,$A406,Investors!$G:$G,$B406)-$B$2&lt;=V$4,SUMIFS(Investors!$P:$P,Investors!$A:$A,$A406,Investors!$G:$G,$B406)-$B$2&gt;U$4),SUMIFS(Investors!$Q:$Q,Investors!$A:$A,$A406,Investors!$G:$G,$B406),0)</f>
        <v>0</v>
      </c>
      <c r="W406" s="4">
        <f>IF(AND(SUMIFS(Investors!$P:$P,Investors!$A:$A,$A406,Investors!$G:$G,$B406)-$B$2&lt;=W$4,SUMIFS(Investors!$P:$P,Investors!$A:$A,$A406,Investors!$G:$G,$B406)-$B$2&gt;V$4),SUMIFS(Investors!$Q:$Q,Investors!$A:$A,$A406,Investors!$G:$G,$B406),0)</f>
        <v>0</v>
      </c>
      <c r="X406" s="4">
        <f>IF(AND(SUMIFS(Investors!$P:$P,Investors!$A:$A,$A406,Investors!$G:$G,$B406)-$B$2&lt;=X$4,SUMIFS(Investors!$P:$P,Investors!$A:$A,$A406,Investors!$G:$G,$B406)-$B$2&gt;W$4),SUMIFS(Investors!$Q:$Q,Investors!$A:$A,$A406,Investors!$G:$G,$B406),0)</f>
        <v>0</v>
      </c>
      <c r="Y406" s="4">
        <f>IF(AND(SUMIFS(Investors!$P:$P,Investors!$A:$A,$A406,Investors!$G:$G,$B406)-$B$2&lt;=Y$4,SUMIFS(Investors!$P:$P,Investors!$A:$A,$A406,Investors!$G:$G,$B406)-$B$2&gt;X$4),SUMIFS(Investors!$Q:$Q,Investors!$A:$A,$A406,Investors!$G:$G,$B406),0)</f>
        <v>0</v>
      </c>
      <c r="Z406" s="4">
        <f>IF(AND(SUMIFS(Investors!$P:$P,Investors!$A:$A,$A406,Investors!$G:$G,$B406)-$B$2&lt;=Z$4,SUMIFS(Investors!$P:$P,Investors!$A:$A,$A406,Investors!$G:$G,$B406)-$B$2&gt;Y$4),SUMIFS(Investors!$Q:$Q,Investors!$A:$A,$A406,Investors!$G:$G,$B406),0)</f>
        <v>0</v>
      </c>
      <c r="AA406" s="4">
        <f>IF(AND(SUMIFS(Investors!$P:$P,Investors!$A:$A,$A406,Investors!$G:$G,$B406)-$B$2&lt;=AA$4,SUMIFS(Investors!$P:$P,Investors!$A:$A,$A406,Investors!$G:$G,$B406)-$B$2&gt;Z$4),SUMIFS(Investors!$Q:$Q,Investors!$A:$A,$A406,Investors!$G:$G,$B406),0)</f>
        <v>0</v>
      </c>
      <c r="AB406" s="4">
        <f>IF(AND(SUMIFS(Investors!$P:$P,Investors!$A:$A,$A406,Investors!$G:$G,$B406)-$B$2&lt;=AB$4,SUMIFS(Investors!$P:$P,Investors!$A:$A,$A406,Investors!$G:$G,$B406)-$B$2&gt;AA$4),SUMIFS(Investors!$Q:$Q,Investors!$A:$A,$A406,Investors!$G:$G,$B406),0)</f>
        <v>0</v>
      </c>
      <c r="AC406" s="4">
        <f>IF(AND(SUMIFS(Investors!$P:$P,Investors!$A:$A,$A406,Investors!$G:$G,$B406)-$B$2&lt;=AC$4,SUMIFS(Investors!$P:$P,Investors!$A:$A,$A406,Investors!$G:$G,$B406)-$B$2&gt;AB$4),SUMIFS(Investors!$Q:$Q,Investors!$A:$A,$A406,Investors!$G:$G,$B406),0)</f>
        <v>0</v>
      </c>
    </row>
    <row r="407" spans="1:29">
      <c r="A407" t="s">
        <v>695</v>
      </c>
      <c r="B407" t="s">
        <v>143</v>
      </c>
      <c r="C407" s="4">
        <f t="shared" si="7"/>
        <v>154895.49054520548</v>
      </c>
      <c r="E407" s="4">
        <f>IF(AND(SUMIFS(Investors!$P:$P,Investors!$A:$A,$A407,Investors!$G:$G,$B407)-$B$2&lt;=E$4,SUMIFS(Investors!$P:$P,Investors!$A:$A,$A407,Investors!$G:$G,$B407)-$B$2&gt;D$4),SUMIFS(Investors!$Q:$Q,Investors!$A:$A,$A407,Investors!$G:$G,$B407),0)</f>
        <v>0</v>
      </c>
      <c r="F407" s="4">
        <f>IF(AND(SUMIFS(Investors!$P:$P,Investors!$A:$A,$A407,Investors!$G:$G,$B407)-$B$2&lt;=F$4,SUMIFS(Investors!$P:$P,Investors!$A:$A,$A407,Investors!$G:$G,$B407)-$B$2&gt;E$4),SUMIFS(Investors!$Q:$Q,Investors!$A:$A,$A407,Investors!$G:$G,$B407),0)</f>
        <v>0</v>
      </c>
      <c r="G407" s="4">
        <f>IF(AND(SUMIFS(Investors!$P:$P,Investors!$A:$A,$A407,Investors!$G:$G,$B407)-$B$2&lt;=G$4,SUMIFS(Investors!$P:$P,Investors!$A:$A,$A407,Investors!$G:$G,$B407)-$B$2&gt;F$4),SUMIFS(Investors!$Q:$Q,Investors!$A:$A,$A407,Investors!$G:$G,$B407),0)</f>
        <v>0</v>
      </c>
      <c r="H407" s="4">
        <f>IF(AND(SUMIFS(Investors!$P:$P,Investors!$A:$A,$A407,Investors!$G:$G,$B407)-$B$2&lt;=H$4,SUMIFS(Investors!$P:$P,Investors!$A:$A,$A407,Investors!$G:$G,$B407)-$B$2&gt;G$4),SUMIFS(Investors!$Q:$Q,Investors!$A:$A,$A407,Investors!$G:$G,$B407),0)</f>
        <v>0</v>
      </c>
      <c r="I407" s="4">
        <f>IF(AND(SUMIFS(Investors!$P:$P,Investors!$A:$A,$A407,Investors!$G:$G,$B407)-$B$2&lt;=I$4,SUMIFS(Investors!$P:$P,Investors!$A:$A,$A407,Investors!$G:$G,$B407)-$B$2&gt;H$4),SUMIFS(Investors!$Q:$Q,Investors!$A:$A,$A407,Investors!$G:$G,$B407),0)</f>
        <v>0</v>
      </c>
      <c r="J407" s="4">
        <f>IF(AND(SUMIFS(Investors!$P:$P,Investors!$A:$A,$A407,Investors!$G:$G,$B407)-$B$2&lt;=J$4,SUMIFS(Investors!$P:$P,Investors!$A:$A,$A407,Investors!$G:$G,$B407)-$B$2&gt;I$4),SUMIFS(Investors!$Q:$Q,Investors!$A:$A,$A407,Investors!$G:$G,$B407),0)</f>
        <v>0</v>
      </c>
      <c r="K407" s="4">
        <f>IF(AND(SUMIFS(Investors!$P:$P,Investors!$A:$A,$A407,Investors!$G:$G,$B407)-$B$2&lt;=K$4,SUMIFS(Investors!$P:$P,Investors!$A:$A,$A407,Investors!$G:$G,$B407)-$B$2&gt;J$4),SUMIFS(Investors!$Q:$Q,Investors!$A:$A,$A407,Investors!$G:$G,$B407),0)</f>
        <v>0</v>
      </c>
      <c r="L407" s="4">
        <f>IF(AND(SUMIFS(Investors!$P:$P,Investors!$A:$A,$A407,Investors!$G:$G,$B407)-$B$2&lt;=L$4,SUMIFS(Investors!$P:$P,Investors!$A:$A,$A407,Investors!$G:$G,$B407)-$B$2&gt;K$4),SUMIFS(Investors!$Q:$Q,Investors!$A:$A,$A407,Investors!$G:$G,$B407),0)</f>
        <v>154895.49054520548</v>
      </c>
      <c r="M407" s="4">
        <f>IF(AND(SUMIFS(Investors!$P:$P,Investors!$A:$A,$A407,Investors!$G:$G,$B407)-$B$2&lt;=M$4,SUMIFS(Investors!$P:$P,Investors!$A:$A,$A407,Investors!$G:$G,$B407)-$B$2&gt;L$4),SUMIFS(Investors!$Q:$Q,Investors!$A:$A,$A407,Investors!$G:$G,$B407),0)</f>
        <v>0</v>
      </c>
      <c r="N407" s="4">
        <f>IF(AND(SUMIFS(Investors!$P:$P,Investors!$A:$A,$A407,Investors!$G:$G,$B407)-$B$2&lt;=N$4,SUMIFS(Investors!$P:$P,Investors!$A:$A,$A407,Investors!$G:$G,$B407)-$B$2&gt;M$4),SUMIFS(Investors!$Q:$Q,Investors!$A:$A,$A407,Investors!$G:$G,$B407),0)</f>
        <v>0</v>
      </c>
      <c r="O407" s="4">
        <f>IF(AND(SUMIFS(Investors!$P:$P,Investors!$A:$A,$A407,Investors!$G:$G,$B407)-$B$2&lt;=O$4,SUMIFS(Investors!$P:$P,Investors!$A:$A,$A407,Investors!$G:$G,$B407)-$B$2&gt;N$4),SUMIFS(Investors!$Q:$Q,Investors!$A:$A,$A407,Investors!$G:$G,$B407),0)</f>
        <v>0</v>
      </c>
      <c r="P407" s="4">
        <f>IF(AND(SUMIFS(Investors!$P:$P,Investors!$A:$A,$A407,Investors!$G:$G,$B407)-$B$2&lt;=P$4,SUMIFS(Investors!$P:$P,Investors!$A:$A,$A407,Investors!$G:$G,$B407)-$B$2&gt;O$4),SUMIFS(Investors!$Q:$Q,Investors!$A:$A,$A407,Investors!$G:$G,$B407),0)</f>
        <v>0</v>
      </c>
      <c r="Q407" s="4">
        <f>IF(AND(SUMIFS(Investors!$P:$P,Investors!$A:$A,$A407,Investors!$G:$G,$B407)-$B$2&lt;=Q$4,SUMIFS(Investors!$P:$P,Investors!$A:$A,$A407,Investors!$G:$G,$B407)-$B$2&gt;P$4),SUMIFS(Investors!$Q:$Q,Investors!$A:$A,$A407,Investors!$G:$G,$B407),0)</f>
        <v>0</v>
      </c>
      <c r="R407" s="4">
        <f>IF(AND(SUMIFS(Investors!$P:$P,Investors!$A:$A,$A407,Investors!$G:$G,$B407)-$B$2&lt;=R$4,SUMIFS(Investors!$P:$P,Investors!$A:$A,$A407,Investors!$G:$G,$B407)-$B$2&gt;Q$4),SUMIFS(Investors!$Q:$Q,Investors!$A:$A,$A407,Investors!$G:$G,$B407),0)</f>
        <v>0</v>
      </c>
      <c r="S407" s="4">
        <f>IF(AND(SUMIFS(Investors!$P:$P,Investors!$A:$A,$A407,Investors!$G:$G,$B407)-$B$2&lt;=S$4,SUMIFS(Investors!$P:$P,Investors!$A:$A,$A407,Investors!$G:$G,$B407)-$B$2&gt;R$4),SUMIFS(Investors!$Q:$Q,Investors!$A:$A,$A407,Investors!$G:$G,$B407),0)</f>
        <v>0</v>
      </c>
      <c r="T407" s="4">
        <f>IF(AND(SUMIFS(Investors!$P:$P,Investors!$A:$A,$A407,Investors!$G:$G,$B407)-$B$2&lt;=T$4,SUMIFS(Investors!$P:$P,Investors!$A:$A,$A407,Investors!$G:$G,$B407)-$B$2&gt;S$4),SUMIFS(Investors!$Q:$Q,Investors!$A:$A,$A407,Investors!$G:$G,$B407),0)</f>
        <v>0</v>
      </c>
      <c r="U407" s="4">
        <f>IF(AND(SUMIFS(Investors!$P:$P,Investors!$A:$A,$A407,Investors!$G:$G,$B407)-$B$2&lt;=U$4,SUMIFS(Investors!$P:$P,Investors!$A:$A,$A407,Investors!$G:$G,$B407)-$B$2&gt;T$4),SUMIFS(Investors!$Q:$Q,Investors!$A:$A,$A407,Investors!$G:$G,$B407),0)</f>
        <v>0</v>
      </c>
      <c r="V407" s="4">
        <f>IF(AND(SUMIFS(Investors!$P:$P,Investors!$A:$A,$A407,Investors!$G:$G,$B407)-$B$2&lt;=V$4,SUMIFS(Investors!$P:$P,Investors!$A:$A,$A407,Investors!$G:$G,$B407)-$B$2&gt;U$4),SUMIFS(Investors!$Q:$Q,Investors!$A:$A,$A407,Investors!$G:$G,$B407),0)</f>
        <v>0</v>
      </c>
      <c r="W407" s="4">
        <f>IF(AND(SUMIFS(Investors!$P:$P,Investors!$A:$A,$A407,Investors!$G:$G,$B407)-$B$2&lt;=W$4,SUMIFS(Investors!$P:$P,Investors!$A:$A,$A407,Investors!$G:$G,$B407)-$B$2&gt;V$4),SUMIFS(Investors!$Q:$Q,Investors!$A:$A,$A407,Investors!$G:$G,$B407),0)</f>
        <v>0</v>
      </c>
      <c r="X407" s="4">
        <f>IF(AND(SUMIFS(Investors!$P:$P,Investors!$A:$A,$A407,Investors!$G:$G,$B407)-$B$2&lt;=X$4,SUMIFS(Investors!$P:$P,Investors!$A:$A,$A407,Investors!$G:$G,$B407)-$B$2&gt;W$4),SUMIFS(Investors!$Q:$Q,Investors!$A:$A,$A407,Investors!$G:$G,$B407),0)</f>
        <v>0</v>
      </c>
      <c r="Y407" s="4">
        <f>IF(AND(SUMIFS(Investors!$P:$P,Investors!$A:$A,$A407,Investors!$G:$G,$B407)-$B$2&lt;=Y$4,SUMIFS(Investors!$P:$P,Investors!$A:$A,$A407,Investors!$G:$G,$B407)-$B$2&gt;X$4),SUMIFS(Investors!$Q:$Q,Investors!$A:$A,$A407,Investors!$G:$G,$B407),0)</f>
        <v>0</v>
      </c>
      <c r="Z407" s="4">
        <f>IF(AND(SUMIFS(Investors!$P:$P,Investors!$A:$A,$A407,Investors!$G:$G,$B407)-$B$2&lt;=Z$4,SUMIFS(Investors!$P:$P,Investors!$A:$A,$A407,Investors!$G:$G,$B407)-$B$2&gt;Y$4),SUMIFS(Investors!$Q:$Q,Investors!$A:$A,$A407,Investors!$G:$G,$B407),0)</f>
        <v>0</v>
      </c>
      <c r="AA407" s="4">
        <f>IF(AND(SUMIFS(Investors!$P:$P,Investors!$A:$A,$A407,Investors!$G:$G,$B407)-$B$2&lt;=AA$4,SUMIFS(Investors!$P:$P,Investors!$A:$A,$A407,Investors!$G:$G,$B407)-$B$2&gt;Z$4),SUMIFS(Investors!$Q:$Q,Investors!$A:$A,$A407,Investors!$G:$G,$B407),0)</f>
        <v>0</v>
      </c>
      <c r="AB407" s="4">
        <f>IF(AND(SUMIFS(Investors!$P:$P,Investors!$A:$A,$A407,Investors!$G:$G,$B407)-$B$2&lt;=AB$4,SUMIFS(Investors!$P:$P,Investors!$A:$A,$A407,Investors!$G:$G,$B407)-$B$2&gt;AA$4),SUMIFS(Investors!$Q:$Q,Investors!$A:$A,$A407,Investors!$G:$G,$B407),0)</f>
        <v>0</v>
      </c>
      <c r="AC407" s="4">
        <f>IF(AND(SUMIFS(Investors!$P:$P,Investors!$A:$A,$A407,Investors!$G:$G,$B407)-$B$2&lt;=AC$4,SUMIFS(Investors!$P:$P,Investors!$A:$A,$A407,Investors!$G:$G,$B407)-$B$2&gt;AB$4),SUMIFS(Investors!$Q:$Q,Investors!$A:$A,$A407,Investors!$G:$G,$B407),0)</f>
        <v>0</v>
      </c>
    </row>
    <row r="408" spans="1:29">
      <c r="A408" t="s">
        <v>698</v>
      </c>
      <c r="B408" t="s">
        <v>93</v>
      </c>
      <c r="C408" s="4">
        <f t="shared" si="7"/>
        <v>0</v>
      </c>
      <c r="E408" s="4">
        <f>IF(AND(SUMIFS(Investors!$P:$P,Investors!$A:$A,$A408,Investors!$G:$G,$B408)-$B$2&lt;=E$4,SUMIFS(Investors!$P:$P,Investors!$A:$A,$A408,Investors!$G:$G,$B408)-$B$2&gt;D$4),SUMIFS(Investors!$Q:$Q,Investors!$A:$A,$A408,Investors!$G:$G,$B408),0)</f>
        <v>0</v>
      </c>
      <c r="F408" s="4">
        <f>IF(AND(SUMIFS(Investors!$P:$P,Investors!$A:$A,$A408,Investors!$G:$G,$B408)-$B$2&lt;=F$4,SUMIFS(Investors!$P:$P,Investors!$A:$A,$A408,Investors!$G:$G,$B408)-$B$2&gt;E$4),SUMIFS(Investors!$Q:$Q,Investors!$A:$A,$A408,Investors!$G:$G,$B408),0)</f>
        <v>0</v>
      </c>
      <c r="G408" s="4">
        <f>IF(AND(SUMIFS(Investors!$P:$P,Investors!$A:$A,$A408,Investors!$G:$G,$B408)-$B$2&lt;=G$4,SUMIFS(Investors!$P:$P,Investors!$A:$A,$A408,Investors!$G:$G,$B408)-$B$2&gt;F$4),SUMIFS(Investors!$Q:$Q,Investors!$A:$A,$A408,Investors!$G:$G,$B408),0)</f>
        <v>0</v>
      </c>
      <c r="H408" s="4">
        <f>IF(AND(SUMIFS(Investors!$P:$P,Investors!$A:$A,$A408,Investors!$G:$G,$B408)-$B$2&lt;=H$4,SUMIFS(Investors!$P:$P,Investors!$A:$A,$A408,Investors!$G:$G,$B408)-$B$2&gt;G$4),SUMIFS(Investors!$Q:$Q,Investors!$A:$A,$A408,Investors!$G:$G,$B408),0)</f>
        <v>0</v>
      </c>
      <c r="I408" s="4">
        <f>IF(AND(SUMIFS(Investors!$P:$P,Investors!$A:$A,$A408,Investors!$G:$G,$B408)-$B$2&lt;=I$4,SUMIFS(Investors!$P:$P,Investors!$A:$A,$A408,Investors!$G:$G,$B408)-$B$2&gt;H$4),SUMIFS(Investors!$Q:$Q,Investors!$A:$A,$A408,Investors!$G:$G,$B408),0)</f>
        <v>0</v>
      </c>
      <c r="J408" s="4">
        <f>IF(AND(SUMIFS(Investors!$P:$P,Investors!$A:$A,$A408,Investors!$G:$G,$B408)-$B$2&lt;=J$4,SUMIFS(Investors!$P:$P,Investors!$A:$A,$A408,Investors!$G:$G,$B408)-$B$2&gt;I$4),SUMIFS(Investors!$Q:$Q,Investors!$A:$A,$A408,Investors!$G:$G,$B408),0)</f>
        <v>0</v>
      </c>
      <c r="K408" s="4">
        <f>IF(AND(SUMIFS(Investors!$P:$P,Investors!$A:$A,$A408,Investors!$G:$G,$B408)-$B$2&lt;=K$4,SUMIFS(Investors!$P:$P,Investors!$A:$A,$A408,Investors!$G:$G,$B408)-$B$2&gt;J$4),SUMIFS(Investors!$Q:$Q,Investors!$A:$A,$A408,Investors!$G:$G,$B408),0)</f>
        <v>0</v>
      </c>
      <c r="L408" s="4">
        <f>IF(AND(SUMIFS(Investors!$P:$P,Investors!$A:$A,$A408,Investors!$G:$G,$B408)-$B$2&lt;=L$4,SUMIFS(Investors!$P:$P,Investors!$A:$A,$A408,Investors!$G:$G,$B408)-$B$2&gt;K$4),SUMIFS(Investors!$Q:$Q,Investors!$A:$A,$A408,Investors!$G:$G,$B408),0)</f>
        <v>0</v>
      </c>
      <c r="M408" s="4">
        <f>IF(AND(SUMIFS(Investors!$P:$P,Investors!$A:$A,$A408,Investors!$G:$G,$B408)-$B$2&lt;=M$4,SUMIFS(Investors!$P:$P,Investors!$A:$A,$A408,Investors!$G:$G,$B408)-$B$2&gt;L$4),SUMIFS(Investors!$Q:$Q,Investors!$A:$A,$A408,Investors!$G:$G,$B408),0)</f>
        <v>0</v>
      </c>
      <c r="N408" s="4">
        <f>IF(AND(SUMIFS(Investors!$P:$P,Investors!$A:$A,$A408,Investors!$G:$G,$B408)-$B$2&lt;=N$4,SUMIFS(Investors!$P:$P,Investors!$A:$A,$A408,Investors!$G:$G,$B408)-$B$2&gt;M$4),SUMIFS(Investors!$Q:$Q,Investors!$A:$A,$A408,Investors!$G:$G,$B408),0)</f>
        <v>0</v>
      </c>
      <c r="O408" s="4">
        <f>IF(AND(SUMIFS(Investors!$P:$P,Investors!$A:$A,$A408,Investors!$G:$G,$B408)-$B$2&lt;=O$4,SUMIFS(Investors!$P:$P,Investors!$A:$A,$A408,Investors!$G:$G,$B408)-$B$2&gt;N$4),SUMIFS(Investors!$Q:$Q,Investors!$A:$A,$A408,Investors!$G:$G,$B408),0)</f>
        <v>0</v>
      </c>
      <c r="P408" s="4">
        <f>IF(AND(SUMIFS(Investors!$P:$P,Investors!$A:$A,$A408,Investors!$G:$G,$B408)-$B$2&lt;=P$4,SUMIFS(Investors!$P:$P,Investors!$A:$A,$A408,Investors!$G:$G,$B408)-$B$2&gt;O$4),SUMIFS(Investors!$Q:$Q,Investors!$A:$A,$A408,Investors!$G:$G,$B408),0)</f>
        <v>0</v>
      </c>
      <c r="Q408" s="4">
        <f>IF(AND(SUMIFS(Investors!$P:$P,Investors!$A:$A,$A408,Investors!$G:$G,$B408)-$B$2&lt;=Q$4,SUMIFS(Investors!$P:$P,Investors!$A:$A,$A408,Investors!$G:$G,$B408)-$B$2&gt;P$4),SUMIFS(Investors!$Q:$Q,Investors!$A:$A,$A408,Investors!$G:$G,$B408),0)</f>
        <v>0</v>
      </c>
      <c r="R408" s="4">
        <f>IF(AND(SUMIFS(Investors!$P:$P,Investors!$A:$A,$A408,Investors!$G:$G,$B408)-$B$2&lt;=R$4,SUMIFS(Investors!$P:$P,Investors!$A:$A,$A408,Investors!$G:$G,$B408)-$B$2&gt;Q$4),SUMIFS(Investors!$Q:$Q,Investors!$A:$A,$A408,Investors!$G:$G,$B408),0)</f>
        <v>0</v>
      </c>
      <c r="S408" s="4">
        <f>IF(AND(SUMIFS(Investors!$P:$P,Investors!$A:$A,$A408,Investors!$G:$G,$B408)-$B$2&lt;=S$4,SUMIFS(Investors!$P:$P,Investors!$A:$A,$A408,Investors!$G:$G,$B408)-$B$2&gt;R$4),SUMIFS(Investors!$Q:$Q,Investors!$A:$A,$A408,Investors!$G:$G,$B408),0)</f>
        <v>0</v>
      </c>
      <c r="T408" s="4">
        <f>IF(AND(SUMIFS(Investors!$P:$P,Investors!$A:$A,$A408,Investors!$G:$G,$B408)-$B$2&lt;=T$4,SUMIFS(Investors!$P:$P,Investors!$A:$A,$A408,Investors!$G:$G,$B408)-$B$2&gt;S$4),SUMIFS(Investors!$Q:$Q,Investors!$A:$A,$A408,Investors!$G:$G,$B408),0)</f>
        <v>0</v>
      </c>
      <c r="U408" s="4">
        <f>IF(AND(SUMIFS(Investors!$P:$P,Investors!$A:$A,$A408,Investors!$G:$G,$B408)-$B$2&lt;=U$4,SUMIFS(Investors!$P:$P,Investors!$A:$A,$A408,Investors!$G:$G,$B408)-$B$2&gt;T$4),SUMIFS(Investors!$Q:$Q,Investors!$A:$A,$A408,Investors!$G:$G,$B408),0)</f>
        <v>0</v>
      </c>
      <c r="V408" s="4">
        <f>IF(AND(SUMIFS(Investors!$P:$P,Investors!$A:$A,$A408,Investors!$G:$G,$B408)-$B$2&lt;=V$4,SUMIFS(Investors!$P:$P,Investors!$A:$A,$A408,Investors!$G:$G,$B408)-$B$2&gt;U$4),SUMIFS(Investors!$Q:$Q,Investors!$A:$A,$A408,Investors!$G:$G,$B408),0)</f>
        <v>0</v>
      </c>
      <c r="W408" s="4">
        <f>IF(AND(SUMIFS(Investors!$P:$P,Investors!$A:$A,$A408,Investors!$G:$G,$B408)-$B$2&lt;=W$4,SUMIFS(Investors!$P:$P,Investors!$A:$A,$A408,Investors!$G:$G,$B408)-$B$2&gt;V$4),SUMIFS(Investors!$Q:$Q,Investors!$A:$A,$A408,Investors!$G:$G,$B408),0)</f>
        <v>0</v>
      </c>
      <c r="X408" s="4">
        <f>IF(AND(SUMIFS(Investors!$P:$P,Investors!$A:$A,$A408,Investors!$G:$G,$B408)-$B$2&lt;=X$4,SUMIFS(Investors!$P:$P,Investors!$A:$A,$A408,Investors!$G:$G,$B408)-$B$2&gt;W$4),SUMIFS(Investors!$Q:$Q,Investors!$A:$A,$A408,Investors!$G:$G,$B408),0)</f>
        <v>0</v>
      </c>
      <c r="Y408" s="4">
        <f>IF(AND(SUMIFS(Investors!$P:$P,Investors!$A:$A,$A408,Investors!$G:$G,$B408)-$B$2&lt;=Y$4,SUMIFS(Investors!$P:$P,Investors!$A:$A,$A408,Investors!$G:$G,$B408)-$B$2&gt;X$4),SUMIFS(Investors!$Q:$Q,Investors!$A:$A,$A408,Investors!$G:$G,$B408),0)</f>
        <v>0</v>
      </c>
      <c r="Z408" s="4">
        <f>IF(AND(SUMIFS(Investors!$P:$P,Investors!$A:$A,$A408,Investors!$G:$G,$B408)-$B$2&lt;=Z$4,SUMIFS(Investors!$P:$P,Investors!$A:$A,$A408,Investors!$G:$G,$B408)-$B$2&gt;Y$4),SUMIFS(Investors!$Q:$Q,Investors!$A:$A,$A408,Investors!$G:$G,$B408),0)</f>
        <v>0</v>
      </c>
      <c r="AA408" s="4">
        <f>IF(AND(SUMIFS(Investors!$P:$P,Investors!$A:$A,$A408,Investors!$G:$G,$B408)-$B$2&lt;=AA$4,SUMIFS(Investors!$P:$P,Investors!$A:$A,$A408,Investors!$G:$G,$B408)-$B$2&gt;Z$4),SUMIFS(Investors!$Q:$Q,Investors!$A:$A,$A408,Investors!$G:$G,$B408),0)</f>
        <v>0</v>
      </c>
      <c r="AB408" s="4">
        <f>IF(AND(SUMIFS(Investors!$P:$P,Investors!$A:$A,$A408,Investors!$G:$G,$B408)-$B$2&lt;=AB$4,SUMIFS(Investors!$P:$P,Investors!$A:$A,$A408,Investors!$G:$G,$B408)-$B$2&gt;AA$4),SUMIFS(Investors!$Q:$Q,Investors!$A:$A,$A408,Investors!$G:$G,$B408),0)</f>
        <v>0</v>
      </c>
      <c r="AC408" s="4">
        <f>IF(AND(SUMIFS(Investors!$P:$P,Investors!$A:$A,$A408,Investors!$G:$G,$B408)-$B$2&lt;=AC$4,SUMIFS(Investors!$P:$P,Investors!$A:$A,$A408,Investors!$G:$G,$B408)-$B$2&gt;AB$4),SUMIFS(Investors!$Q:$Q,Investors!$A:$A,$A408,Investors!$G:$G,$B408),0)</f>
        <v>0</v>
      </c>
    </row>
    <row r="409" spans="1:29">
      <c r="A409" t="s">
        <v>698</v>
      </c>
      <c r="B409" t="s">
        <v>95</v>
      </c>
      <c r="C409" s="4">
        <f t="shared" si="7"/>
        <v>410950.68493150687</v>
      </c>
      <c r="E409" s="4">
        <f>IF(AND(SUMIFS(Investors!$P:$P,Investors!$A:$A,$A409,Investors!$G:$G,$B409)-$B$2&lt;=E$4,SUMIFS(Investors!$P:$P,Investors!$A:$A,$A409,Investors!$G:$G,$B409)-$B$2&gt;D$4),SUMIFS(Investors!$Q:$Q,Investors!$A:$A,$A409,Investors!$G:$G,$B409),0)</f>
        <v>0</v>
      </c>
      <c r="F409" s="4">
        <f>IF(AND(SUMIFS(Investors!$P:$P,Investors!$A:$A,$A409,Investors!$G:$G,$B409)-$B$2&lt;=F$4,SUMIFS(Investors!$P:$P,Investors!$A:$A,$A409,Investors!$G:$G,$B409)-$B$2&gt;E$4),SUMIFS(Investors!$Q:$Q,Investors!$A:$A,$A409,Investors!$G:$G,$B409),0)</f>
        <v>0</v>
      </c>
      <c r="G409" s="4">
        <f>IF(AND(SUMIFS(Investors!$P:$P,Investors!$A:$A,$A409,Investors!$G:$G,$B409)-$B$2&lt;=G$4,SUMIFS(Investors!$P:$P,Investors!$A:$A,$A409,Investors!$G:$G,$B409)-$B$2&gt;F$4),SUMIFS(Investors!$Q:$Q,Investors!$A:$A,$A409,Investors!$G:$G,$B409),0)</f>
        <v>410950.68493150687</v>
      </c>
      <c r="H409" s="4">
        <f>IF(AND(SUMIFS(Investors!$P:$P,Investors!$A:$A,$A409,Investors!$G:$G,$B409)-$B$2&lt;=H$4,SUMIFS(Investors!$P:$P,Investors!$A:$A,$A409,Investors!$G:$G,$B409)-$B$2&gt;G$4),SUMIFS(Investors!$Q:$Q,Investors!$A:$A,$A409,Investors!$G:$G,$B409),0)</f>
        <v>0</v>
      </c>
      <c r="I409" s="4">
        <f>IF(AND(SUMIFS(Investors!$P:$P,Investors!$A:$A,$A409,Investors!$G:$G,$B409)-$B$2&lt;=I$4,SUMIFS(Investors!$P:$P,Investors!$A:$A,$A409,Investors!$G:$G,$B409)-$B$2&gt;H$4),SUMIFS(Investors!$Q:$Q,Investors!$A:$A,$A409,Investors!$G:$G,$B409),0)</f>
        <v>0</v>
      </c>
      <c r="J409" s="4">
        <f>IF(AND(SUMIFS(Investors!$P:$P,Investors!$A:$A,$A409,Investors!$G:$G,$B409)-$B$2&lt;=J$4,SUMIFS(Investors!$P:$P,Investors!$A:$A,$A409,Investors!$G:$G,$B409)-$B$2&gt;I$4),SUMIFS(Investors!$Q:$Q,Investors!$A:$A,$A409,Investors!$G:$G,$B409),0)</f>
        <v>0</v>
      </c>
      <c r="K409" s="4">
        <f>IF(AND(SUMIFS(Investors!$P:$P,Investors!$A:$A,$A409,Investors!$G:$G,$B409)-$B$2&lt;=K$4,SUMIFS(Investors!$P:$P,Investors!$A:$A,$A409,Investors!$G:$G,$B409)-$B$2&gt;J$4),SUMIFS(Investors!$Q:$Q,Investors!$A:$A,$A409,Investors!$G:$G,$B409),0)</f>
        <v>0</v>
      </c>
      <c r="L409" s="4">
        <f>IF(AND(SUMIFS(Investors!$P:$P,Investors!$A:$A,$A409,Investors!$G:$G,$B409)-$B$2&lt;=L$4,SUMIFS(Investors!$P:$P,Investors!$A:$A,$A409,Investors!$G:$G,$B409)-$B$2&gt;K$4),SUMIFS(Investors!$Q:$Q,Investors!$A:$A,$A409,Investors!$G:$G,$B409),0)</f>
        <v>0</v>
      </c>
      <c r="M409" s="4">
        <f>IF(AND(SUMIFS(Investors!$P:$P,Investors!$A:$A,$A409,Investors!$G:$G,$B409)-$B$2&lt;=M$4,SUMIFS(Investors!$P:$P,Investors!$A:$A,$A409,Investors!$G:$G,$B409)-$B$2&gt;L$4),SUMIFS(Investors!$Q:$Q,Investors!$A:$A,$A409,Investors!$G:$G,$B409),0)</f>
        <v>0</v>
      </c>
      <c r="N409" s="4">
        <f>IF(AND(SUMIFS(Investors!$P:$P,Investors!$A:$A,$A409,Investors!$G:$G,$B409)-$B$2&lt;=N$4,SUMIFS(Investors!$P:$P,Investors!$A:$A,$A409,Investors!$G:$G,$B409)-$B$2&gt;M$4),SUMIFS(Investors!$Q:$Q,Investors!$A:$A,$A409,Investors!$G:$G,$B409),0)</f>
        <v>0</v>
      </c>
      <c r="O409" s="4">
        <f>IF(AND(SUMIFS(Investors!$P:$P,Investors!$A:$A,$A409,Investors!$G:$G,$B409)-$B$2&lt;=O$4,SUMIFS(Investors!$P:$P,Investors!$A:$A,$A409,Investors!$G:$G,$B409)-$B$2&gt;N$4),SUMIFS(Investors!$Q:$Q,Investors!$A:$A,$A409,Investors!$G:$G,$B409),0)</f>
        <v>0</v>
      </c>
      <c r="P409" s="4">
        <f>IF(AND(SUMIFS(Investors!$P:$P,Investors!$A:$A,$A409,Investors!$G:$G,$B409)-$B$2&lt;=P$4,SUMIFS(Investors!$P:$P,Investors!$A:$A,$A409,Investors!$G:$G,$B409)-$B$2&gt;O$4),SUMIFS(Investors!$Q:$Q,Investors!$A:$A,$A409,Investors!$G:$G,$B409),0)</f>
        <v>0</v>
      </c>
      <c r="Q409" s="4">
        <f>IF(AND(SUMIFS(Investors!$P:$P,Investors!$A:$A,$A409,Investors!$G:$G,$B409)-$B$2&lt;=Q$4,SUMIFS(Investors!$P:$P,Investors!$A:$A,$A409,Investors!$G:$G,$B409)-$B$2&gt;P$4),SUMIFS(Investors!$Q:$Q,Investors!$A:$A,$A409,Investors!$G:$G,$B409),0)</f>
        <v>0</v>
      </c>
      <c r="R409" s="4">
        <f>IF(AND(SUMIFS(Investors!$P:$P,Investors!$A:$A,$A409,Investors!$G:$G,$B409)-$B$2&lt;=R$4,SUMIFS(Investors!$P:$P,Investors!$A:$A,$A409,Investors!$G:$G,$B409)-$B$2&gt;Q$4),SUMIFS(Investors!$Q:$Q,Investors!$A:$A,$A409,Investors!$G:$G,$B409),0)</f>
        <v>0</v>
      </c>
      <c r="S409" s="4">
        <f>IF(AND(SUMIFS(Investors!$P:$P,Investors!$A:$A,$A409,Investors!$G:$G,$B409)-$B$2&lt;=S$4,SUMIFS(Investors!$P:$P,Investors!$A:$A,$A409,Investors!$G:$G,$B409)-$B$2&gt;R$4),SUMIFS(Investors!$Q:$Q,Investors!$A:$A,$A409,Investors!$G:$G,$B409),0)</f>
        <v>0</v>
      </c>
      <c r="T409" s="4">
        <f>IF(AND(SUMIFS(Investors!$P:$P,Investors!$A:$A,$A409,Investors!$G:$G,$B409)-$B$2&lt;=T$4,SUMIFS(Investors!$P:$P,Investors!$A:$A,$A409,Investors!$G:$G,$B409)-$B$2&gt;S$4),SUMIFS(Investors!$Q:$Q,Investors!$A:$A,$A409,Investors!$G:$G,$B409),0)</f>
        <v>0</v>
      </c>
      <c r="U409" s="4">
        <f>IF(AND(SUMIFS(Investors!$P:$P,Investors!$A:$A,$A409,Investors!$G:$G,$B409)-$B$2&lt;=U$4,SUMIFS(Investors!$P:$P,Investors!$A:$A,$A409,Investors!$G:$G,$B409)-$B$2&gt;T$4),SUMIFS(Investors!$Q:$Q,Investors!$A:$A,$A409,Investors!$G:$G,$B409),0)</f>
        <v>0</v>
      </c>
      <c r="V409" s="4">
        <f>IF(AND(SUMIFS(Investors!$P:$P,Investors!$A:$A,$A409,Investors!$G:$G,$B409)-$B$2&lt;=V$4,SUMIFS(Investors!$P:$P,Investors!$A:$A,$A409,Investors!$G:$G,$B409)-$B$2&gt;U$4),SUMIFS(Investors!$Q:$Q,Investors!$A:$A,$A409,Investors!$G:$G,$B409),0)</f>
        <v>0</v>
      </c>
      <c r="W409" s="4">
        <f>IF(AND(SUMIFS(Investors!$P:$P,Investors!$A:$A,$A409,Investors!$G:$G,$B409)-$B$2&lt;=W$4,SUMIFS(Investors!$P:$P,Investors!$A:$A,$A409,Investors!$G:$G,$B409)-$B$2&gt;V$4),SUMIFS(Investors!$Q:$Q,Investors!$A:$A,$A409,Investors!$G:$G,$B409),0)</f>
        <v>0</v>
      </c>
      <c r="X409" s="4">
        <f>IF(AND(SUMIFS(Investors!$P:$P,Investors!$A:$A,$A409,Investors!$G:$G,$B409)-$B$2&lt;=X$4,SUMIFS(Investors!$P:$P,Investors!$A:$A,$A409,Investors!$G:$G,$B409)-$B$2&gt;W$4),SUMIFS(Investors!$Q:$Q,Investors!$A:$A,$A409,Investors!$G:$G,$B409),0)</f>
        <v>0</v>
      </c>
      <c r="Y409" s="4">
        <f>IF(AND(SUMIFS(Investors!$P:$P,Investors!$A:$A,$A409,Investors!$G:$G,$B409)-$B$2&lt;=Y$4,SUMIFS(Investors!$P:$P,Investors!$A:$A,$A409,Investors!$G:$G,$B409)-$B$2&gt;X$4),SUMIFS(Investors!$Q:$Q,Investors!$A:$A,$A409,Investors!$G:$G,$B409),0)</f>
        <v>0</v>
      </c>
      <c r="Z409" s="4">
        <f>IF(AND(SUMIFS(Investors!$P:$P,Investors!$A:$A,$A409,Investors!$G:$G,$B409)-$B$2&lt;=Z$4,SUMIFS(Investors!$P:$P,Investors!$A:$A,$A409,Investors!$G:$G,$B409)-$B$2&gt;Y$4),SUMIFS(Investors!$Q:$Q,Investors!$A:$A,$A409,Investors!$G:$G,$B409),0)</f>
        <v>0</v>
      </c>
      <c r="AA409" s="4">
        <f>IF(AND(SUMIFS(Investors!$P:$P,Investors!$A:$A,$A409,Investors!$G:$G,$B409)-$B$2&lt;=AA$4,SUMIFS(Investors!$P:$P,Investors!$A:$A,$A409,Investors!$G:$G,$B409)-$B$2&gt;Z$4),SUMIFS(Investors!$Q:$Q,Investors!$A:$A,$A409,Investors!$G:$G,$B409),0)</f>
        <v>0</v>
      </c>
      <c r="AB409" s="4">
        <f>IF(AND(SUMIFS(Investors!$P:$P,Investors!$A:$A,$A409,Investors!$G:$G,$B409)-$B$2&lt;=AB$4,SUMIFS(Investors!$P:$P,Investors!$A:$A,$A409,Investors!$G:$G,$B409)-$B$2&gt;AA$4),SUMIFS(Investors!$Q:$Q,Investors!$A:$A,$A409,Investors!$G:$G,$B409),0)</f>
        <v>0</v>
      </c>
      <c r="AC409" s="4">
        <f>IF(AND(SUMIFS(Investors!$P:$P,Investors!$A:$A,$A409,Investors!$G:$G,$B409)-$B$2&lt;=AC$4,SUMIFS(Investors!$P:$P,Investors!$A:$A,$A409,Investors!$G:$G,$B409)-$B$2&gt;AB$4),SUMIFS(Investors!$Q:$Q,Investors!$A:$A,$A409,Investors!$G:$G,$B409),0)</f>
        <v>0</v>
      </c>
    </row>
    <row r="410" spans="1:29">
      <c r="A410" t="s">
        <v>698</v>
      </c>
      <c r="B410" t="s">
        <v>102</v>
      </c>
      <c r="C410" s="4">
        <f t="shared" si="7"/>
        <v>0</v>
      </c>
      <c r="E410" s="4">
        <f>IF(AND(SUMIFS(Investors!$P:$P,Investors!$A:$A,$A410,Investors!$G:$G,$B410)-$B$2&lt;=E$4,SUMIFS(Investors!$P:$P,Investors!$A:$A,$A410,Investors!$G:$G,$B410)-$B$2&gt;D$4),SUMIFS(Investors!$Q:$Q,Investors!$A:$A,$A410,Investors!$G:$G,$B410),0)</f>
        <v>0</v>
      </c>
      <c r="F410" s="4">
        <f>IF(AND(SUMIFS(Investors!$P:$P,Investors!$A:$A,$A410,Investors!$G:$G,$B410)-$B$2&lt;=F$4,SUMIFS(Investors!$P:$P,Investors!$A:$A,$A410,Investors!$G:$G,$B410)-$B$2&gt;E$4),SUMIFS(Investors!$Q:$Q,Investors!$A:$A,$A410,Investors!$G:$G,$B410),0)</f>
        <v>0</v>
      </c>
      <c r="G410" s="4">
        <f>IF(AND(SUMIFS(Investors!$P:$P,Investors!$A:$A,$A410,Investors!$G:$G,$B410)-$B$2&lt;=G$4,SUMIFS(Investors!$P:$P,Investors!$A:$A,$A410,Investors!$G:$G,$B410)-$B$2&gt;F$4),SUMIFS(Investors!$Q:$Q,Investors!$A:$A,$A410,Investors!$G:$G,$B410),0)</f>
        <v>0</v>
      </c>
      <c r="H410" s="4">
        <f>IF(AND(SUMIFS(Investors!$P:$P,Investors!$A:$A,$A410,Investors!$G:$G,$B410)-$B$2&lt;=H$4,SUMIFS(Investors!$P:$P,Investors!$A:$A,$A410,Investors!$G:$G,$B410)-$B$2&gt;G$4),SUMIFS(Investors!$Q:$Q,Investors!$A:$A,$A410,Investors!$G:$G,$B410),0)</f>
        <v>0</v>
      </c>
      <c r="I410" s="4">
        <f>IF(AND(SUMIFS(Investors!$P:$P,Investors!$A:$A,$A410,Investors!$G:$G,$B410)-$B$2&lt;=I$4,SUMIFS(Investors!$P:$P,Investors!$A:$A,$A410,Investors!$G:$G,$B410)-$B$2&gt;H$4),SUMIFS(Investors!$Q:$Q,Investors!$A:$A,$A410,Investors!$G:$G,$B410),0)</f>
        <v>0</v>
      </c>
      <c r="J410" s="4">
        <f>IF(AND(SUMIFS(Investors!$P:$P,Investors!$A:$A,$A410,Investors!$G:$G,$B410)-$B$2&lt;=J$4,SUMIFS(Investors!$P:$P,Investors!$A:$A,$A410,Investors!$G:$G,$B410)-$B$2&gt;I$4),SUMIFS(Investors!$Q:$Q,Investors!$A:$A,$A410,Investors!$G:$G,$B410),0)</f>
        <v>0</v>
      </c>
      <c r="K410" s="4">
        <f>IF(AND(SUMIFS(Investors!$P:$P,Investors!$A:$A,$A410,Investors!$G:$G,$B410)-$B$2&lt;=K$4,SUMIFS(Investors!$P:$P,Investors!$A:$A,$A410,Investors!$G:$G,$B410)-$B$2&gt;J$4),SUMIFS(Investors!$Q:$Q,Investors!$A:$A,$A410,Investors!$G:$G,$B410),0)</f>
        <v>0</v>
      </c>
      <c r="L410" s="4">
        <f>IF(AND(SUMIFS(Investors!$P:$P,Investors!$A:$A,$A410,Investors!$G:$G,$B410)-$B$2&lt;=L$4,SUMIFS(Investors!$P:$P,Investors!$A:$A,$A410,Investors!$G:$G,$B410)-$B$2&gt;K$4),SUMIFS(Investors!$Q:$Q,Investors!$A:$A,$A410,Investors!$G:$G,$B410),0)</f>
        <v>0</v>
      </c>
      <c r="M410" s="4">
        <f>IF(AND(SUMIFS(Investors!$P:$P,Investors!$A:$A,$A410,Investors!$G:$G,$B410)-$B$2&lt;=M$4,SUMIFS(Investors!$P:$P,Investors!$A:$A,$A410,Investors!$G:$G,$B410)-$B$2&gt;L$4),SUMIFS(Investors!$Q:$Q,Investors!$A:$A,$A410,Investors!$G:$G,$B410),0)</f>
        <v>0</v>
      </c>
      <c r="N410" s="4">
        <f>IF(AND(SUMIFS(Investors!$P:$P,Investors!$A:$A,$A410,Investors!$G:$G,$B410)-$B$2&lt;=N$4,SUMIFS(Investors!$P:$P,Investors!$A:$A,$A410,Investors!$G:$G,$B410)-$B$2&gt;M$4),SUMIFS(Investors!$Q:$Q,Investors!$A:$A,$A410,Investors!$G:$G,$B410),0)</f>
        <v>0</v>
      </c>
      <c r="O410" s="4">
        <f>IF(AND(SUMIFS(Investors!$P:$P,Investors!$A:$A,$A410,Investors!$G:$G,$B410)-$B$2&lt;=O$4,SUMIFS(Investors!$P:$P,Investors!$A:$A,$A410,Investors!$G:$G,$B410)-$B$2&gt;N$4),SUMIFS(Investors!$Q:$Q,Investors!$A:$A,$A410,Investors!$G:$G,$B410),0)</f>
        <v>0</v>
      </c>
      <c r="P410" s="4">
        <f>IF(AND(SUMIFS(Investors!$P:$P,Investors!$A:$A,$A410,Investors!$G:$G,$B410)-$B$2&lt;=P$4,SUMIFS(Investors!$P:$P,Investors!$A:$A,$A410,Investors!$G:$G,$B410)-$B$2&gt;O$4),SUMIFS(Investors!$Q:$Q,Investors!$A:$A,$A410,Investors!$G:$G,$B410),0)</f>
        <v>0</v>
      </c>
      <c r="Q410" s="4">
        <f>IF(AND(SUMIFS(Investors!$P:$P,Investors!$A:$A,$A410,Investors!$G:$G,$B410)-$B$2&lt;=Q$4,SUMIFS(Investors!$P:$P,Investors!$A:$A,$A410,Investors!$G:$G,$B410)-$B$2&gt;P$4),SUMIFS(Investors!$Q:$Q,Investors!$A:$A,$A410,Investors!$G:$G,$B410),0)</f>
        <v>0</v>
      </c>
      <c r="R410" s="4">
        <f>IF(AND(SUMIFS(Investors!$P:$P,Investors!$A:$A,$A410,Investors!$G:$G,$B410)-$B$2&lt;=R$4,SUMIFS(Investors!$P:$P,Investors!$A:$A,$A410,Investors!$G:$G,$B410)-$B$2&gt;Q$4),SUMIFS(Investors!$Q:$Q,Investors!$A:$A,$A410,Investors!$G:$G,$B410),0)</f>
        <v>0</v>
      </c>
      <c r="S410" s="4">
        <f>IF(AND(SUMIFS(Investors!$P:$P,Investors!$A:$A,$A410,Investors!$G:$G,$B410)-$B$2&lt;=S$4,SUMIFS(Investors!$P:$P,Investors!$A:$A,$A410,Investors!$G:$G,$B410)-$B$2&gt;R$4),SUMIFS(Investors!$Q:$Q,Investors!$A:$A,$A410,Investors!$G:$G,$B410),0)</f>
        <v>0</v>
      </c>
      <c r="T410" s="4">
        <f>IF(AND(SUMIFS(Investors!$P:$P,Investors!$A:$A,$A410,Investors!$G:$G,$B410)-$B$2&lt;=T$4,SUMIFS(Investors!$P:$P,Investors!$A:$A,$A410,Investors!$G:$G,$B410)-$B$2&gt;S$4),SUMIFS(Investors!$Q:$Q,Investors!$A:$A,$A410,Investors!$G:$G,$B410),0)</f>
        <v>0</v>
      </c>
      <c r="U410" s="4">
        <f>IF(AND(SUMIFS(Investors!$P:$P,Investors!$A:$A,$A410,Investors!$G:$G,$B410)-$B$2&lt;=U$4,SUMIFS(Investors!$P:$P,Investors!$A:$A,$A410,Investors!$G:$G,$B410)-$B$2&gt;T$4),SUMIFS(Investors!$Q:$Q,Investors!$A:$A,$A410,Investors!$G:$G,$B410),0)</f>
        <v>0</v>
      </c>
      <c r="V410" s="4">
        <f>IF(AND(SUMIFS(Investors!$P:$P,Investors!$A:$A,$A410,Investors!$G:$G,$B410)-$B$2&lt;=V$4,SUMIFS(Investors!$P:$P,Investors!$A:$A,$A410,Investors!$G:$G,$B410)-$B$2&gt;U$4),SUMIFS(Investors!$Q:$Q,Investors!$A:$A,$A410,Investors!$G:$G,$B410),0)</f>
        <v>0</v>
      </c>
      <c r="W410" s="4">
        <f>IF(AND(SUMIFS(Investors!$P:$P,Investors!$A:$A,$A410,Investors!$G:$G,$B410)-$B$2&lt;=W$4,SUMIFS(Investors!$P:$P,Investors!$A:$A,$A410,Investors!$G:$G,$B410)-$B$2&gt;V$4),SUMIFS(Investors!$Q:$Q,Investors!$A:$A,$A410,Investors!$G:$G,$B410),0)</f>
        <v>0</v>
      </c>
      <c r="X410" s="4">
        <f>IF(AND(SUMIFS(Investors!$P:$P,Investors!$A:$A,$A410,Investors!$G:$G,$B410)-$B$2&lt;=X$4,SUMIFS(Investors!$P:$P,Investors!$A:$A,$A410,Investors!$G:$G,$B410)-$B$2&gt;W$4),SUMIFS(Investors!$Q:$Q,Investors!$A:$A,$A410,Investors!$G:$G,$B410),0)</f>
        <v>0</v>
      </c>
      <c r="Y410" s="4">
        <f>IF(AND(SUMIFS(Investors!$P:$P,Investors!$A:$A,$A410,Investors!$G:$G,$B410)-$B$2&lt;=Y$4,SUMIFS(Investors!$P:$P,Investors!$A:$A,$A410,Investors!$G:$G,$B410)-$B$2&gt;X$4),SUMIFS(Investors!$Q:$Q,Investors!$A:$A,$A410,Investors!$G:$G,$B410),0)</f>
        <v>0</v>
      </c>
      <c r="Z410" s="4">
        <f>IF(AND(SUMIFS(Investors!$P:$P,Investors!$A:$A,$A410,Investors!$G:$G,$B410)-$B$2&lt;=Z$4,SUMIFS(Investors!$P:$P,Investors!$A:$A,$A410,Investors!$G:$G,$B410)-$B$2&gt;Y$4),SUMIFS(Investors!$Q:$Q,Investors!$A:$A,$A410,Investors!$G:$G,$B410),0)</f>
        <v>0</v>
      </c>
      <c r="AA410" s="4">
        <f>IF(AND(SUMIFS(Investors!$P:$P,Investors!$A:$A,$A410,Investors!$G:$G,$B410)-$B$2&lt;=AA$4,SUMIFS(Investors!$P:$P,Investors!$A:$A,$A410,Investors!$G:$G,$B410)-$B$2&gt;Z$4),SUMIFS(Investors!$Q:$Q,Investors!$A:$A,$A410,Investors!$G:$G,$B410),0)</f>
        <v>0</v>
      </c>
      <c r="AB410" s="4">
        <f>IF(AND(SUMIFS(Investors!$P:$P,Investors!$A:$A,$A410,Investors!$G:$G,$B410)-$B$2&lt;=AB$4,SUMIFS(Investors!$P:$P,Investors!$A:$A,$A410,Investors!$G:$G,$B410)-$B$2&gt;AA$4),SUMIFS(Investors!$Q:$Q,Investors!$A:$A,$A410,Investors!$G:$G,$B410),0)</f>
        <v>0</v>
      </c>
      <c r="AC410" s="4">
        <f>IF(AND(SUMIFS(Investors!$P:$P,Investors!$A:$A,$A410,Investors!$G:$G,$B410)-$B$2&lt;=AC$4,SUMIFS(Investors!$P:$P,Investors!$A:$A,$A410,Investors!$G:$G,$B410)-$B$2&gt;AB$4),SUMIFS(Investors!$Q:$Q,Investors!$A:$A,$A410,Investors!$G:$G,$B410),0)</f>
        <v>0</v>
      </c>
    </row>
    <row r="411" spans="1:29">
      <c r="A411" t="s">
        <v>698</v>
      </c>
      <c r="B411" t="s">
        <v>186</v>
      </c>
      <c r="C411" s="4">
        <f t="shared" si="7"/>
        <v>394946.63013698632</v>
      </c>
      <c r="E411" s="4">
        <f>IF(AND(SUMIFS(Investors!$P:$P,Investors!$A:$A,$A411,Investors!$G:$G,$B411)-$B$2&lt;=E$4,SUMIFS(Investors!$P:$P,Investors!$A:$A,$A411,Investors!$G:$G,$B411)-$B$2&gt;D$4),SUMIFS(Investors!$Q:$Q,Investors!$A:$A,$A411,Investors!$G:$G,$B411),0)</f>
        <v>0</v>
      </c>
      <c r="F411" s="4">
        <f>IF(AND(SUMIFS(Investors!$P:$P,Investors!$A:$A,$A411,Investors!$G:$G,$B411)-$B$2&lt;=F$4,SUMIFS(Investors!$P:$P,Investors!$A:$A,$A411,Investors!$G:$G,$B411)-$B$2&gt;E$4),SUMIFS(Investors!$Q:$Q,Investors!$A:$A,$A411,Investors!$G:$G,$B411),0)</f>
        <v>0</v>
      </c>
      <c r="G411" s="4">
        <f>IF(AND(SUMIFS(Investors!$P:$P,Investors!$A:$A,$A411,Investors!$G:$G,$B411)-$B$2&lt;=G$4,SUMIFS(Investors!$P:$P,Investors!$A:$A,$A411,Investors!$G:$G,$B411)-$B$2&gt;F$4),SUMIFS(Investors!$Q:$Q,Investors!$A:$A,$A411,Investors!$G:$G,$B411),0)</f>
        <v>0</v>
      </c>
      <c r="H411" s="4">
        <f>IF(AND(SUMIFS(Investors!$P:$P,Investors!$A:$A,$A411,Investors!$G:$G,$B411)-$B$2&lt;=H$4,SUMIFS(Investors!$P:$P,Investors!$A:$A,$A411,Investors!$G:$G,$B411)-$B$2&gt;G$4),SUMIFS(Investors!$Q:$Q,Investors!$A:$A,$A411,Investors!$G:$G,$B411),0)</f>
        <v>394946.63013698632</v>
      </c>
      <c r="I411" s="4">
        <f>IF(AND(SUMIFS(Investors!$P:$P,Investors!$A:$A,$A411,Investors!$G:$G,$B411)-$B$2&lt;=I$4,SUMIFS(Investors!$P:$P,Investors!$A:$A,$A411,Investors!$G:$G,$B411)-$B$2&gt;H$4),SUMIFS(Investors!$Q:$Q,Investors!$A:$A,$A411,Investors!$G:$G,$B411),0)</f>
        <v>0</v>
      </c>
      <c r="J411" s="4">
        <f>IF(AND(SUMIFS(Investors!$P:$P,Investors!$A:$A,$A411,Investors!$G:$G,$B411)-$B$2&lt;=J$4,SUMIFS(Investors!$P:$P,Investors!$A:$A,$A411,Investors!$G:$G,$B411)-$B$2&gt;I$4),SUMIFS(Investors!$Q:$Q,Investors!$A:$A,$A411,Investors!$G:$G,$B411),0)</f>
        <v>0</v>
      </c>
      <c r="K411" s="4">
        <f>IF(AND(SUMIFS(Investors!$P:$P,Investors!$A:$A,$A411,Investors!$G:$G,$B411)-$B$2&lt;=K$4,SUMIFS(Investors!$P:$P,Investors!$A:$A,$A411,Investors!$G:$G,$B411)-$B$2&gt;J$4),SUMIFS(Investors!$Q:$Q,Investors!$A:$A,$A411,Investors!$G:$G,$B411),0)</f>
        <v>0</v>
      </c>
      <c r="L411" s="4">
        <f>IF(AND(SUMIFS(Investors!$P:$P,Investors!$A:$A,$A411,Investors!$G:$G,$B411)-$B$2&lt;=L$4,SUMIFS(Investors!$P:$P,Investors!$A:$A,$A411,Investors!$G:$G,$B411)-$B$2&gt;K$4),SUMIFS(Investors!$Q:$Q,Investors!$A:$A,$A411,Investors!$G:$G,$B411),0)</f>
        <v>0</v>
      </c>
      <c r="M411" s="4">
        <f>IF(AND(SUMIFS(Investors!$P:$P,Investors!$A:$A,$A411,Investors!$G:$G,$B411)-$B$2&lt;=M$4,SUMIFS(Investors!$P:$P,Investors!$A:$A,$A411,Investors!$G:$G,$B411)-$B$2&gt;L$4),SUMIFS(Investors!$Q:$Q,Investors!$A:$A,$A411,Investors!$G:$G,$B411),0)</f>
        <v>0</v>
      </c>
      <c r="N411" s="4">
        <f>IF(AND(SUMIFS(Investors!$P:$P,Investors!$A:$A,$A411,Investors!$G:$G,$B411)-$B$2&lt;=N$4,SUMIFS(Investors!$P:$P,Investors!$A:$A,$A411,Investors!$G:$G,$B411)-$B$2&gt;M$4),SUMIFS(Investors!$Q:$Q,Investors!$A:$A,$A411,Investors!$G:$G,$B411),0)</f>
        <v>0</v>
      </c>
      <c r="O411" s="4">
        <f>IF(AND(SUMIFS(Investors!$P:$P,Investors!$A:$A,$A411,Investors!$G:$G,$B411)-$B$2&lt;=O$4,SUMIFS(Investors!$P:$P,Investors!$A:$A,$A411,Investors!$G:$G,$B411)-$B$2&gt;N$4),SUMIFS(Investors!$Q:$Q,Investors!$A:$A,$A411,Investors!$G:$G,$B411),0)</f>
        <v>0</v>
      </c>
      <c r="P411" s="4">
        <f>IF(AND(SUMIFS(Investors!$P:$P,Investors!$A:$A,$A411,Investors!$G:$G,$B411)-$B$2&lt;=P$4,SUMIFS(Investors!$P:$P,Investors!$A:$A,$A411,Investors!$G:$G,$B411)-$B$2&gt;O$4),SUMIFS(Investors!$Q:$Q,Investors!$A:$A,$A411,Investors!$G:$G,$B411),0)</f>
        <v>0</v>
      </c>
      <c r="Q411" s="4">
        <f>IF(AND(SUMIFS(Investors!$P:$P,Investors!$A:$A,$A411,Investors!$G:$G,$B411)-$B$2&lt;=Q$4,SUMIFS(Investors!$P:$P,Investors!$A:$A,$A411,Investors!$G:$G,$B411)-$B$2&gt;P$4),SUMIFS(Investors!$Q:$Q,Investors!$A:$A,$A411,Investors!$G:$G,$B411),0)</f>
        <v>0</v>
      </c>
      <c r="R411" s="4">
        <f>IF(AND(SUMIFS(Investors!$P:$P,Investors!$A:$A,$A411,Investors!$G:$G,$B411)-$B$2&lt;=R$4,SUMIFS(Investors!$P:$P,Investors!$A:$A,$A411,Investors!$G:$G,$B411)-$B$2&gt;Q$4),SUMIFS(Investors!$Q:$Q,Investors!$A:$A,$A411,Investors!$G:$G,$B411),0)</f>
        <v>0</v>
      </c>
      <c r="S411" s="4">
        <f>IF(AND(SUMIFS(Investors!$P:$P,Investors!$A:$A,$A411,Investors!$G:$G,$B411)-$B$2&lt;=S$4,SUMIFS(Investors!$P:$P,Investors!$A:$A,$A411,Investors!$G:$G,$B411)-$B$2&gt;R$4),SUMIFS(Investors!$Q:$Q,Investors!$A:$A,$A411,Investors!$G:$G,$B411),0)</f>
        <v>0</v>
      </c>
      <c r="T411" s="4">
        <f>IF(AND(SUMIFS(Investors!$P:$P,Investors!$A:$A,$A411,Investors!$G:$G,$B411)-$B$2&lt;=T$4,SUMIFS(Investors!$P:$P,Investors!$A:$A,$A411,Investors!$G:$G,$B411)-$B$2&gt;S$4),SUMIFS(Investors!$Q:$Q,Investors!$A:$A,$A411,Investors!$G:$G,$B411),0)</f>
        <v>0</v>
      </c>
      <c r="U411" s="4">
        <f>IF(AND(SUMIFS(Investors!$P:$P,Investors!$A:$A,$A411,Investors!$G:$G,$B411)-$B$2&lt;=U$4,SUMIFS(Investors!$P:$P,Investors!$A:$A,$A411,Investors!$G:$G,$B411)-$B$2&gt;T$4),SUMIFS(Investors!$Q:$Q,Investors!$A:$A,$A411,Investors!$G:$G,$B411),0)</f>
        <v>0</v>
      </c>
      <c r="V411" s="4">
        <f>IF(AND(SUMIFS(Investors!$P:$P,Investors!$A:$A,$A411,Investors!$G:$G,$B411)-$B$2&lt;=V$4,SUMIFS(Investors!$P:$P,Investors!$A:$A,$A411,Investors!$G:$G,$B411)-$B$2&gt;U$4),SUMIFS(Investors!$Q:$Q,Investors!$A:$A,$A411,Investors!$G:$G,$B411),0)</f>
        <v>0</v>
      </c>
      <c r="W411" s="4">
        <f>IF(AND(SUMIFS(Investors!$P:$P,Investors!$A:$A,$A411,Investors!$G:$G,$B411)-$B$2&lt;=W$4,SUMIFS(Investors!$P:$P,Investors!$A:$A,$A411,Investors!$G:$G,$B411)-$B$2&gt;V$4),SUMIFS(Investors!$Q:$Q,Investors!$A:$A,$A411,Investors!$G:$G,$B411),0)</f>
        <v>0</v>
      </c>
      <c r="X411" s="4">
        <f>IF(AND(SUMIFS(Investors!$P:$P,Investors!$A:$A,$A411,Investors!$G:$G,$B411)-$B$2&lt;=X$4,SUMIFS(Investors!$P:$P,Investors!$A:$A,$A411,Investors!$G:$G,$B411)-$B$2&gt;W$4),SUMIFS(Investors!$Q:$Q,Investors!$A:$A,$A411,Investors!$G:$G,$B411),0)</f>
        <v>0</v>
      </c>
      <c r="Y411" s="4">
        <f>IF(AND(SUMIFS(Investors!$P:$P,Investors!$A:$A,$A411,Investors!$G:$G,$B411)-$B$2&lt;=Y$4,SUMIFS(Investors!$P:$P,Investors!$A:$A,$A411,Investors!$G:$G,$B411)-$B$2&gt;X$4),SUMIFS(Investors!$Q:$Q,Investors!$A:$A,$A411,Investors!$G:$G,$B411),0)</f>
        <v>0</v>
      </c>
      <c r="Z411" s="4">
        <f>IF(AND(SUMIFS(Investors!$P:$P,Investors!$A:$A,$A411,Investors!$G:$G,$B411)-$B$2&lt;=Z$4,SUMIFS(Investors!$P:$P,Investors!$A:$A,$A411,Investors!$G:$G,$B411)-$B$2&gt;Y$4),SUMIFS(Investors!$Q:$Q,Investors!$A:$A,$A411,Investors!$G:$G,$B411),0)</f>
        <v>0</v>
      </c>
      <c r="AA411" s="4">
        <f>IF(AND(SUMIFS(Investors!$P:$P,Investors!$A:$A,$A411,Investors!$G:$G,$B411)-$B$2&lt;=AA$4,SUMIFS(Investors!$P:$P,Investors!$A:$A,$A411,Investors!$G:$G,$B411)-$B$2&gt;Z$4),SUMIFS(Investors!$Q:$Q,Investors!$A:$A,$A411,Investors!$G:$G,$B411),0)</f>
        <v>0</v>
      </c>
      <c r="AB411" s="4">
        <f>IF(AND(SUMIFS(Investors!$P:$P,Investors!$A:$A,$A411,Investors!$G:$G,$B411)-$B$2&lt;=AB$4,SUMIFS(Investors!$P:$P,Investors!$A:$A,$A411,Investors!$G:$G,$B411)-$B$2&gt;AA$4),SUMIFS(Investors!$Q:$Q,Investors!$A:$A,$A411,Investors!$G:$G,$B411),0)</f>
        <v>0</v>
      </c>
      <c r="AC411" s="4">
        <f>IF(AND(SUMIFS(Investors!$P:$P,Investors!$A:$A,$A411,Investors!$G:$G,$B411)-$B$2&lt;=AC$4,SUMIFS(Investors!$P:$P,Investors!$A:$A,$A411,Investors!$G:$G,$B411)-$B$2&gt;AB$4),SUMIFS(Investors!$Q:$Q,Investors!$A:$A,$A411,Investors!$G:$G,$B411),0)</f>
        <v>0</v>
      </c>
    </row>
    <row r="412" spans="1:29">
      <c r="A412" t="s">
        <v>698</v>
      </c>
      <c r="B412" t="s">
        <v>243</v>
      </c>
      <c r="C412" s="4">
        <f t="shared" si="7"/>
        <v>0</v>
      </c>
      <c r="E412" s="4">
        <f>IF(AND(SUMIFS(Investors!$P:$P,Investors!$A:$A,$A412,Investors!$G:$G,$B412)-$B$2&lt;=E$4,SUMIFS(Investors!$P:$P,Investors!$A:$A,$A412,Investors!$G:$G,$B412)-$B$2&gt;D$4),SUMIFS(Investors!$Q:$Q,Investors!$A:$A,$A412,Investors!$G:$G,$B412),0)</f>
        <v>0</v>
      </c>
      <c r="F412" s="4">
        <f>IF(AND(SUMIFS(Investors!$P:$P,Investors!$A:$A,$A412,Investors!$G:$G,$B412)-$B$2&lt;=F$4,SUMIFS(Investors!$P:$P,Investors!$A:$A,$A412,Investors!$G:$G,$B412)-$B$2&gt;E$4),SUMIFS(Investors!$Q:$Q,Investors!$A:$A,$A412,Investors!$G:$G,$B412),0)</f>
        <v>0</v>
      </c>
      <c r="G412" s="4">
        <f>IF(AND(SUMIFS(Investors!$P:$P,Investors!$A:$A,$A412,Investors!$G:$G,$B412)-$B$2&lt;=G$4,SUMIFS(Investors!$P:$P,Investors!$A:$A,$A412,Investors!$G:$G,$B412)-$B$2&gt;F$4),SUMIFS(Investors!$Q:$Q,Investors!$A:$A,$A412,Investors!$G:$G,$B412),0)</f>
        <v>0</v>
      </c>
      <c r="H412" s="4">
        <f>IF(AND(SUMIFS(Investors!$P:$P,Investors!$A:$A,$A412,Investors!$G:$G,$B412)-$B$2&lt;=H$4,SUMIFS(Investors!$P:$P,Investors!$A:$A,$A412,Investors!$G:$G,$B412)-$B$2&gt;G$4),SUMIFS(Investors!$Q:$Q,Investors!$A:$A,$A412,Investors!$G:$G,$B412),0)</f>
        <v>0</v>
      </c>
      <c r="I412" s="4">
        <f>IF(AND(SUMIFS(Investors!$P:$P,Investors!$A:$A,$A412,Investors!$G:$G,$B412)-$B$2&lt;=I$4,SUMIFS(Investors!$P:$P,Investors!$A:$A,$A412,Investors!$G:$G,$B412)-$B$2&gt;H$4),SUMIFS(Investors!$Q:$Q,Investors!$A:$A,$A412,Investors!$G:$G,$B412),0)</f>
        <v>0</v>
      </c>
      <c r="J412" s="4">
        <f>IF(AND(SUMIFS(Investors!$P:$P,Investors!$A:$A,$A412,Investors!$G:$G,$B412)-$B$2&lt;=J$4,SUMIFS(Investors!$P:$P,Investors!$A:$A,$A412,Investors!$G:$G,$B412)-$B$2&gt;I$4),SUMIFS(Investors!$Q:$Q,Investors!$A:$A,$A412,Investors!$G:$G,$B412),0)</f>
        <v>0</v>
      </c>
      <c r="K412" s="4">
        <f>IF(AND(SUMIFS(Investors!$P:$P,Investors!$A:$A,$A412,Investors!$G:$G,$B412)-$B$2&lt;=K$4,SUMIFS(Investors!$P:$P,Investors!$A:$A,$A412,Investors!$G:$G,$B412)-$B$2&gt;J$4),SUMIFS(Investors!$Q:$Q,Investors!$A:$A,$A412,Investors!$G:$G,$B412),0)</f>
        <v>0</v>
      </c>
      <c r="L412" s="4">
        <f>IF(AND(SUMIFS(Investors!$P:$P,Investors!$A:$A,$A412,Investors!$G:$G,$B412)-$B$2&lt;=L$4,SUMIFS(Investors!$P:$P,Investors!$A:$A,$A412,Investors!$G:$G,$B412)-$B$2&gt;K$4),SUMIFS(Investors!$Q:$Q,Investors!$A:$A,$A412,Investors!$G:$G,$B412),0)</f>
        <v>0</v>
      </c>
      <c r="M412" s="4">
        <f>IF(AND(SUMIFS(Investors!$P:$P,Investors!$A:$A,$A412,Investors!$G:$G,$B412)-$B$2&lt;=M$4,SUMIFS(Investors!$P:$P,Investors!$A:$A,$A412,Investors!$G:$G,$B412)-$B$2&gt;L$4),SUMIFS(Investors!$Q:$Q,Investors!$A:$A,$A412,Investors!$G:$G,$B412),0)</f>
        <v>0</v>
      </c>
      <c r="N412" s="4">
        <f>IF(AND(SUMIFS(Investors!$P:$P,Investors!$A:$A,$A412,Investors!$G:$G,$B412)-$B$2&lt;=N$4,SUMIFS(Investors!$P:$P,Investors!$A:$A,$A412,Investors!$G:$G,$B412)-$B$2&gt;M$4),SUMIFS(Investors!$Q:$Q,Investors!$A:$A,$A412,Investors!$G:$G,$B412),0)</f>
        <v>0</v>
      </c>
      <c r="O412" s="4">
        <f>IF(AND(SUMIFS(Investors!$P:$P,Investors!$A:$A,$A412,Investors!$G:$G,$B412)-$B$2&lt;=O$4,SUMIFS(Investors!$P:$P,Investors!$A:$A,$A412,Investors!$G:$G,$B412)-$B$2&gt;N$4),SUMIFS(Investors!$Q:$Q,Investors!$A:$A,$A412,Investors!$G:$G,$B412),0)</f>
        <v>0</v>
      </c>
      <c r="P412" s="4">
        <f>IF(AND(SUMIFS(Investors!$P:$P,Investors!$A:$A,$A412,Investors!$G:$G,$B412)-$B$2&lt;=P$4,SUMIFS(Investors!$P:$P,Investors!$A:$A,$A412,Investors!$G:$G,$B412)-$B$2&gt;O$4),SUMIFS(Investors!$Q:$Q,Investors!$A:$A,$A412,Investors!$G:$G,$B412),0)</f>
        <v>0</v>
      </c>
      <c r="Q412" s="4">
        <f>IF(AND(SUMIFS(Investors!$P:$P,Investors!$A:$A,$A412,Investors!$G:$G,$B412)-$B$2&lt;=Q$4,SUMIFS(Investors!$P:$P,Investors!$A:$A,$A412,Investors!$G:$G,$B412)-$B$2&gt;P$4),SUMIFS(Investors!$Q:$Q,Investors!$A:$A,$A412,Investors!$G:$G,$B412),0)</f>
        <v>0</v>
      </c>
      <c r="R412" s="4">
        <f>IF(AND(SUMIFS(Investors!$P:$P,Investors!$A:$A,$A412,Investors!$G:$G,$B412)-$B$2&lt;=R$4,SUMIFS(Investors!$P:$P,Investors!$A:$A,$A412,Investors!$G:$G,$B412)-$B$2&gt;Q$4),SUMIFS(Investors!$Q:$Q,Investors!$A:$A,$A412,Investors!$G:$G,$B412),0)</f>
        <v>0</v>
      </c>
      <c r="S412" s="4">
        <f>IF(AND(SUMIFS(Investors!$P:$P,Investors!$A:$A,$A412,Investors!$G:$G,$B412)-$B$2&lt;=S$4,SUMIFS(Investors!$P:$P,Investors!$A:$A,$A412,Investors!$G:$G,$B412)-$B$2&gt;R$4),SUMIFS(Investors!$Q:$Q,Investors!$A:$A,$A412,Investors!$G:$G,$B412),0)</f>
        <v>0</v>
      </c>
      <c r="T412" s="4">
        <f>IF(AND(SUMIFS(Investors!$P:$P,Investors!$A:$A,$A412,Investors!$G:$G,$B412)-$B$2&lt;=T$4,SUMIFS(Investors!$P:$P,Investors!$A:$A,$A412,Investors!$G:$G,$B412)-$B$2&gt;S$4),SUMIFS(Investors!$Q:$Q,Investors!$A:$A,$A412,Investors!$G:$G,$B412),0)</f>
        <v>0</v>
      </c>
      <c r="U412" s="4">
        <f>IF(AND(SUMIFS(Investors!$P:$P,Investors!$A:$A,$A412,Investors!$G:$G,$B412)-$B$2&lt;=U$4,SUMIFS(Investors!$P:$P,Investors!$A:$A,$A412,Investors!$G:$G,$B412)-$B$2&gt;T$4),SUMIFS(Investors!$Q:$Q,Investors!$A:$A,$A412,Investors!$G:$G,$B412),0)</f>
        <v>0</v>
      </c>
      <c r="V412" s="4">
        <f>IF(AND(SUMIFS(Investors!$P:$P,Investors!$A:$A,$A412,Investors!$G:$G,$B412)-$B$2&lt;=V$4,SUMIFS(Investors!$P:$P,Investors!$A:$A,$A412,Investors!$G:$G,$B412)-$B$2&gt;U$4),SUMIFS(Investors!$Q:$Q,Investors!$A:$A,$A412,Investors!$G:$G,$B412),0)</f>
        <v>0</v>
      </c>
      <c r="W412" s="4">
        <f>IF(AND(SUMIFS(Investors!$P:$P,Investors!$A:$A,$A412,Investors!$G:$G,$B412)-$B$2&lt;=W$4,SUMIFS(Investors!$P:$P,Investors!$A:$A,$A412,Investors!$G:$G,$B412)-$B$2&gt;V$4),SUMIFS(Investors!$Q:$Q,Investors!$A:$A,$A412,Investors!$G:$G,$B412),0)</f>
        <v>0</v>
      </c>
      <c r="X412" s="4">
        <f>IF(AND(SUMIFS(Investors!$P:$P,Investors!$A:$A,$A412,Investors!$G:$G,$B412)-$B$2&lt;=X$4,SUMIFS(Investors!$P:$P,Investors!$A:$A,$A412,Investors!$G:$G,$B412)-$B$2&gt;W$4),SUMIFS(Investors!$Q:$Q,Investors!$A:$A,$A412,Investors!$G:$G,$B412),0)</f>
        <v>0</v>
      </c>
      <c r="Y412" s="4">
        <f>IF(AND(SUMIFS(Investors!$P:$P,Investors!$A:$A,$A412,Investors!$G:$G,$B412)-$B$2&lt;=Y$4,SUMIFS(Investors!$P:$P,Investors!$A:$A,$A412,Investors!$G:$G,$B412)-$B$2&gt;X$4),SUMIFS(Investors!$Q:$Q,Investors!$A:$A,$A412,Investors!$G:$G,$B412),0)</f>
        <v>0</v>
      </c>
      <c r="Z412" s="4">
        <f>IF(AND(SUMIFS(Investors!$P:$P,Investors!$A:$A,$A412,Investors!$G:$G,$B412)-$B$2&lt;=Z$4,SUMIFS(Investors!$P:$P,Investors!$A:$A,$A412,Investors!$G:$G,$B412)-$B$2&gt;Y$4),SUMIFS(Investors!$Q:$Q,Investors!$A:$A,$A412,Investors!$G:$G,$B412),0)</f>
        <v>0</v>
      </c>
      <c r="AA412" s="4">
        <f>IF(AND(SUMIFS(Investors!$P:$P,Investors!$A:$A,$A412,Investors!$G:$G,$B412)-$B$2&lt;=AA$4,SUMIFS(Investors!$P:$P,Investors!$A:$A,$A412,Investors!$G:$G,$B412)-$B$2&gt;Z$4),SUMIFS(Investors!$Q:$Q,Investors!$A:$A,$A412,Investors!$G:$G,$B412),0)</f>
        <v>0</v>
      </c>
      <c r="AB412" s="4">
        <f>IF(AND(SUMIFS(Investors!$P:$P,Investors!$A:$A,$A412,Investors!$G:$G,$B412)-$B$2&lt;=AB$4,SUMIFS(Investors!$P:$P,Investors!$A:$A,$A412,Investors!$G:$G,$B412)-$B$2&gt;AA$4),SUMIFS(Investors!$Q:$Q,Investors!$A:$A,$A412,Investors!$G:$G,$B412),0)</f>
        <v>0</v>
      </c>
      <c r="AC412" s="4">
        <f>IF(AND(SUMIFS(Investors!$P:$P,Investors!$A:$A,$A412,Investors!$G:$G,$B412)-$B$2&lt;=AC$4,SUMIFS(Investors!$P:$P,Investors!$A:$A,$A412,Investors!$G:$G,$B412)-$B$2&gt;AB$4),SUMIFS(Investors!$Q:$Q,Investors!$A:$A,$A412,Investors!$G:$G,$B412),0)</f>
        <v>0</v>
      </c>
    </row>
    <row r="413" spans="1:29">
      <c r="A413" t="s">
        <v>698</v>
      </c>
      <c r="B413" t="s">
        <v>244</v>
      </c>
      <c r="C413" s="4">
        <f t="shared" si="7"/>
        <v>0</v>
      </c>
      <c r="E413" s="4">
        <f>IF(AND(SUMIFS(Investors!$P:$P,Investors!$A:$A,$A413,Investors!$G:$G,$B413)-$B$2&lt;=E$4,SUMIFS(Investors!$P:$P,Investors!$A:$A,$A413,Investors!$G:$G,$B413)-$B$2&gt;D$4),SUMIFS(Investors!$Q:$Q,Investors!$A:$A,$A413,Investors!$G:$G,$B413),0)</f>
        <v>0</v>
      </c>
      <c r="F413" s="4">
        <f>IF(AND(SUMIFS(Investors!$P:$P,Investors!$A:$A,$A413,Investors!$G:$G,$B413)-$B$2&lt;=F$4,SUMIFS(Investors!$P:$P,Investors!$A:$A,$A413,Investors!$G:$G,$B413)-$B$2&gt;E$4),SUMIFS(Investors!$Q:$Q,Investors!$A:$A,$A413,Investors!$G:$G,$B413),0)</f>
        <v>0</v>
      </c>
      <c r="G413" s="4">
        <f>IF(AND(SUMIFS(Investors!$P:$P,Investors!$A:$A,$A413,Investors!$G:$G,$B413)-$B$2&lt;=G$4,SUMIFS(Investors!$P:$P,Investors!$A:$A,$A413,Investors!$G:$G,$B413)-$B$2&gt;F$4),SUMIFS(Investors!$Q:$Q,Investors!$A:$A,$A413,Investors!$G:$G,$B413),0)</f>
        <v>0</v>
      </c>
      <c r="H413" s="4">
        <f>IF(AND(SUMIFS(Investors!$P:$P,Investors!$A:$A,$A413,Investors!$G:$G,$B413)-$B$2&lt;=H$4,SUMIFS(Investors!$P:$P,Investors!$A:$A,$A413,Investors!$G:$G,$B413)-$B$2&gt;G$4),SUMIFS(Investors!$Q:$Q,Investors!$A:$A,$A413,Investors!$G:$G,$B413),0)</f>
        <v>0</v>
      </c>
      <c r="I413" s="4">
        <f>IF(AND(SUMIFS(Investors!$P:$P,Investors!$A:$A,$A413,Investors!$G:$G,$B413)-$B$2&lt;=I$4,SUMIFS(Investors!$P:$P,Investors!$A:$A,$A413,Investors!$G:$G,$B413)-$B$2&gt;H$4),SUMIFS(Investors!$Q:$Q,Investors!$A:$A,$A413,Investors!$G:$G,$B413),0)</f>
        <v>0</v>
      </c>
      <c r="J413" s="4">
        <f>IF(AND(SUMIFS(Investors!$P:$P,Investors!$A:$A,$A413,Investors!$G:$G,$B413)-$B$2&lt;=J$4,SUMIFS(Investors!$P:$P,Investors!$A:$A,$A413,Investors!$G:$G,$B413)-$B$2&gt;I$4),SUMIFS(Investors!$Q:$Q,Investors!$A:$A,$A413,Investors!$G:$G,$B413),0)</f>
        <v>0</v>
      </c>
      <c r="K413" s="4">
        <f>IF(AND(SUMIFS(Investors!$P:$P,Investors!$A:$A,$A413,Investors!$G:$G,$B413)-$B$2&lt;=K$4,SUMIFS(Investors!$P:$P,Investors!$A:$A,$A413,Investors!$G:$G,$B413)-$B$2&gt;J$4),SUMIFS(Investors!$Q:$Q,Investors!$A:$A,$A413,Investors!$G:$G,$B413),0)</f>
        <v>0</v>
      </c>
      <c r="L413" s="4">
        <f>IF(AND(SUMIFS(Investors!$P:$P,Investors!$A:$A,$A413,Investors!$G:$G,$B413)-$B$2&lt;=L$4,SUMIFS(Investors!$P:$P,Investors!$A:$A,$A413,Investors!$G:$G,$B413)-$B$2&gt;K$4),SUMIFS(Investors!$Q:$Q,Investors!$A:$A,$A413,Investors!$G:$G,$B413),0)</f>
        <v>0</v>
      </c>
      <c r="M413" s="4">
        <f>IF(AND(SUMIFS(Investors!$P:$P,Investors!$A:$A,$A413,Investors!$G:$G,$B413)-$B$2&lt;=M$4,SUMIFS(Investors!$P:$P,Investors!$A:$A,$A413,Investors!$G:$G,$B413)-$B$2&gt;L$4),SUMIFS(Investors!$Q:$Q,Investors!$A:$A,$A413,Investors!$G:$G,$B413),0)</f>
        <v>0</v>
      </c>
      <c r="N413" s="4">
        <f>IF(AND(SUMIFS(Investors!$P:$P,Investors!$A:$A,$A413,Investors!$G:$G,$B413)-$B$2&lt;=N$4,SUMIFS(Investors!$P:$P,Investors!$A:$A,$A413,Investors!$G:$G,$B413)-$B$2&gt;M$4),SUMIFS(Investors!$Q:$Q,Investors!$A:$A,$A413,Investors!$G:$G,$B413),0)</f>
        <v>0</v>
      </c>
      <c r="O413" s="4">
        <f>IF(AND(SUMIFS(Investors!$P:$P,Investors!$A:$A,$A413,Investors!$G:$G,$B413)-$B$2&lt;=O$4,SUMIFS(Investors!$P:$P,Investors!$A:$A,$A413,Investors!$G:$G,$B413)-$B$2&gt;N$4),SUMIFS(Investors!$Q:$Q,Investors!$A:$A,$A413,Investors!$G:$G,$B413),0)</f>
        <v>0</v>
      </c>
      <c r="P413" s="4">
        <f>IF(AND(SUMIFS(Investors!$P:$P,Investors!$A:$A,$A413,Investors!$G:$G,$B413)-$B$2&lt;=P$4,SUMIFS(Investors!$P:$P,Investors!$A:$A,$A413,Investors!$G:$G,$B413)-$B$2&gt;O$4),SUMIFS(Investors!$Q:$Q,Investors!$A:$A,$A413,Investors!$G:$G,$B413),0)</f>
        <v>0</v>
      </c>
      <c r="Q413" s="4">
        <f>IF(AND(SUMIFS(Investors!$P:$P,Investors!$A:$A,$A413,Investors!$G:$G,$B413)-$B$2&lt;=Q$4,SUMIFS(Investors!$P:$P,Investors!$A:$A,$A413,Investors!$G:$G,$B413)-$B$2&gt;P$4),SUMIFS(Investors!$Q:$Q,Investors!$A:$A,$A413,Investors!$G:$G,$B413),0)</f>
        <v>0</v>
      </c>
      <c r="R413" s="4">
        <f>IF(AND(SUMIFS(Investors!$P:$P,Investors!$A:$A,$A413,Investors!$G:$G,$B413)-$B$2&lt;=R$4,SUMIFS(Investors!$P:$P,Investors!$A:$A,$A413,Investors!$G:$G,$B413)-$B$2&gt;Q$4),SUMIFS(Investors!$Q:$Q,Investors!$A:$A,$A413,Investors!$G:$G,$B413),0)</f>
        <v>0</v>
      </c>
      <c r="S413" s="4">
        <f>IF(AND(SUMIFS(Investors!$P:$P,Investors!$A:$A,$A413,Investors!$G:$G,$B413)-$B$2&lt;=S$4,SUMIFS(Investors!$P:$P,Investors!$A:$A,$A413,Investors!$G:$G,$B413)-$B$2&gt;R$4),SUMIFS(Investors!$Q:$Q,Investors!$A:$A,$A413,Investors!$G:$G,$B413),0)</f>
        <v>0</v>
      </c>
      <c r="T413" s="4">
        <f>IF(AND(SUMIFS(Investors!$P:$P,Investors!$A:$A,$A413,Investors!$G:$G,$B413)-$B$2&lt;=T$4,SUMIFS(Investors!$P:$P,Investors!$A:$A,$A413,Investors!$G:$G,$B413)-$B$2&gt;S$4),SUMIFS(Investors!$Q:$Q,Investors!$A:$A,$A413,Investors!$G:$G,$B413),0)</f>
        <v>0</v>
      </c>
      <c r="U413" s="4">
        <f>IF(AND(SUMIFS(Investors!$P:$P,Investors!$A:$A,$A413,Investors!$G:$G,$B413)-$B$2&lt;=U$4,SUMIFS(Investors!$P:$P,Investors!$A:$A,$A413,Investors!$G:$G,$B413)-$B$2&gt;T$4),SUMIFS(Investors!$Q:$Q,Investors!$A:$A,$A413,Investors!$G:$G,$B413),0)</f>
        <v>0</v>
      </c>
      <c r="V413" s="4">
        <f>IF(AND(SUMIFS(Investors!$P:$P,Investors!$A:$A,$A413,Investors!$G:$G,$B413)-$B$2&lt;=V$4,SUMIFS(Investors!$P:$P,Investors!$A:$A,$A413,Investors!$G:$G,$B413)-$B$2&gt;U$4),SUMIFS(Investors!$Q:$Q,Investors!$A:$A,$A413,Investors!$G:$G,$B413),0)</f>
        <v>0</v>
      </c>
      <c r="W413" s="4">
        <f>IF(AND(SUMIFS(Investors!$P:$P,Investors!$A:$A,$A413,Investors!$G:$G,$B413)-$B$2&lt;=W$4,SUMIFS(Investors!$P:$P,Investors!$A:$A,$A413,Investors!$G:$G,$B413)-$B$2&gt;V$4),SUMIFS(Investors!$Q:$Q,Investors!$A:$A,$A413,Investors!$G:$G,$B413),0)</f>
        <v>0</v>
      </c>
      <c r="X413" s="4">
        <f>IF(AND(SUMIFS(Investors!$P:$P,Investors!$A:$A,$A413,Investors!$G:$G,$B413)-$B$2&lt;=X$4,SUMIFS(Investors!$P:$P,Investors!$A:$A,$A413,Investors!$G:$G,$B413)-$B$2&gt;W$4),SUMIFS(Investors!$Q:$Q,Investors!$A:$A,$A413,Investors!$G:$G,$B413),0)</f>
        <v>0</v>
      </c>
      <c r="Y413" s="4">
        <f>IF(AND(SUMIFS(Investors!$P:$P,Investors!$A:$A,$A413,Investors!$G:$G,$B413)-$B$2&lt;=Y$4,SUMIFS(Investors!$P:$P,Investors!$A:$A,$A413,Investors!$G:$G,$B413)-$B$2&gt;X$4),SUMIFS(Investors!$Q:$Q,Investors!$A:$A,$A413,Investors!$G:$G,$B413),0)</f>
        <v>0</v>
      </c>
      <c r="Z413" s="4">
        <f>IF(AND(SUMIFS(Investors!$P:$P,Investors!$A:$A,$A413,Investors!$G:$G,$B413)-$B$2&lt;=Z$4,SUMIFS(Investors!$P:$P,Investors!$A:$A,$A413,Investors!$G:$G,$B413)-$B$2&gt;Y$4),SUMIFS(Investors!$Q:$Q,Investors!$A:$A,$A413,Investors!$G:$G,$B413),0)</f>
        <v>0</v>
      </c>
      <c r="AA413" s="4">
        <f>IF(AND(SUMIFS(Investors!$P:$P,Investors!$A:$A,$A413,Investors!$G:$G,$B413)-$B$2&lt;=AA$4,SUMIFS(Investors!$P:$P,Investors!$A:$A,$A413,Investors!$G:$G,$B413)-$B$2&gt;Z$4),SUMIFS(Investors!$Q:$Q,Investors!$A:$A,$A413,Investors!$G:$G,$B413),0)</f>
        <v>0</v>
      </c>
      <c r="AB413" s="4">
        <f>IF(AND(SUMIFS(Investors!$P:$P,Investors!$A:$A,$A413,Investors!$G:$G,$B413)-$B$2&lt;=AB$4,SUMIFS(Investors!$P:$P,Investors!$A:$A,$A413,Investors!$G:$G,$B413)-$B$2&gt;AA$4),SUMIFS(Investors!$Q:$Q,Investors!$A:$A,$A413,Investors!$G:$G,$B413),0)</f>
        <v>0</v>
      </c>
      <c r="AC413" s="4">
        <f>IF(AND(SUMIFS(Investors!$P:$P,Investors!$A:$A,$A413,Investors!$G:$G,$B413)-$B$2&lt;=AC$4,SUMIFS(Investors!$P:$P,Investors!$A:$A,$A413,Investors!$G:$G,$B413)-$B$2&gt;AB$4),SUMIFS(Investors!$Q:$Q,Investors!$A:$A,$A413,Investors!$G:$G,$B413),0)</f>
        <v>0</v>
      </c>
    </row>
    <row r="414" spans="1:29">
      <c r="A414" t="s">
        <v>698</v>
      </c>
      <c r="B414" t="s">
        <v>203</v>
      </c>
      <c r="C414" s="4">
        <f t="shared" si="7"/>
        <v>136227.39726027398</v>
      </c>
      <c r="E414" s="4">
        <f>IF(AND(SUMIFS(Investors!$P:$P,Investors!$A:$A,$A414,Investors!$G:$G,$B414)-$B$2&lt;=E$4,SUMIFS(Investors!$P:$P,Investors!$A:$A,$A414,Investors!$G:$G,$B414)-$B$2&gt;D$4),SUMIFS(Investors!$Q:$Q,Investors!$A:$A,$A414,Investors!$G:$G,$B414),0)</f>
        <v>0</v>
      </c>
      <c r="F414" s="4">
        <f>IF(AND(SUMIFS(Investors!$P:$P,Investors!$A:$A,$A414,Investors!$G:$G,$B414)-$B$2&lt;=F$4,SUMIFS(Investors!$P:$P,Investors!$A:$A,$A414,Investors!$G:$G,$B414)-$B$2&gt;E$4),SUMIFS(Investors!$Q:$Q,Investors!$A:$A,$A414,Investors!$G:$G,$B414),0)</f>
        <v>0</v>
      </c>
      <c r="G414" s="4">
        <f>IF(AND(SUMIFS(Investors!$P:$P,Investors!$A:$A,$A414,Investors!$G:$G,$B414)-$B$2&lt;=G$4,SUMIFS(Investors!$P:$P,Investors!$A:$A,$A414,Investors!$G:$G,$B414)-$B$2&gt;F$4),SUMIFS(Investors!$Q:$Q,Investors!$A:$A,$A414,Investors!$G:$G,$B414),0)</f>
        <v>0</v>
      </c>
      <c r="H414" s="4">
        <f>IF(AND(SUMIFS(Investors!$P:$P,Investors!$A:$A,$A414,Investors!$G:$G,$B414)-$B$2&lt;=H$4,SUMIFS(Investors!$P:$P,Investors!$A:$A,$A414,Investors!$G:$G,$B414)-$B$2&gt;G$4),SUMIFS(Investors!$Q:$Q,Investors!$A:$A,$A414,Investors!$G:$G,$B414),0)</f>
        <v>0</v>
      </c>
      <c r="I414" s="4">
        <f>IF(AND(SUMIFS(Investors!$P:$P,Investors!$A:$A,$A414,Investors!$G:$G,$B414)-$B$2&lt;=I$4,SUMIFS(Investors!$P:$P,Investors!$A:$A,$A414,Investors!$G:$G,$B414)-$B$2&gt;H$4),SUMIFS(Investors!$Q:$Q,Investors!$A:$A,$A414,Investors!$G:$G,$B414),0)</f>
        <v>0</v>
      </c>
      <c r="J414" s="4">
        <f>IF(AND(SUMIFS(Investors!$P:$P,Investors!$A:$A,$A414,Investors!$G:$G,$B414)-$B$2&lt;=J$4,SUMIFS(Investors!$P:$P,Investors!$A:$A,$A414,Investors!$G:$G,$B414)-$B$2&gt;I$4),SUMIFS(Investors!$Q:$Q,Investors!$A:$A,$A414,Investors!$G:$G,$B414),0)</f>
        <v>0</v>
      </c>
      <c r="K414" s="4">
        <f>IF(AND(SUMIFS(Investors!$P:$P,Investors!$A:$A,$A414,Investors!$G:$G,$B414)-$B$2&lt;=K$4,SUMIFS(Investors!$P:$P,Investors!$A:$A,$A414,Investors!$G:$G,$B414)-$B$2&gt;J$4),SUMIFS(Investors!$Q:$Q,Investors!$A:$A,$A414,Investors!$G:$G,$B414),0)</f>
        <v>136227.39726027398</v>
      </c>
      <c r="L414" s="4">
        <f>IF(AND(SUMIFS(Investors!$P:$P,Investors!$A:$A,$A414,Investors!$G:$G,$B414)-$B$2&lt;=L$4,SUMIFS(Investors!$P:$P,Investors!$A:$A,$A414,Investors!$G:$G,$B414)-$B$2&gt;K$4),SUMIFS(Investors!$Q:$Q,Investors!$A:$A,$A414,Investors!$G:$G,$B414),0)</f>
        <v>0</v>
      </c>
      <c r="M414" s="4">
        <f>IF(AND(SUMIFS(Investors!$P:$P,Investors!$A:$A,$A414,Investors!$G:$G,$B414)-$B$2&lt;=M$4,SUMIFS(Investors!$P:$P,Investors!$A:$A,$A414,Investors!$G:$G,$B414)-$B$2&gt;L$4),SUMIFS(Investors!$Q:$Q,Investors!$A:$A,$A414,Investors!$G:$G,$B414),0)</f>
        <v>0</v>
      </c>
      <c r="N414" s="4">
        <f>IF(AND(SUMIFS(Investors!$P:$P,Investors!$A:$A,$A414,Investors!$G:$G,$B414)-$B$2&lt;=N$4,SUMIFS(Investors!$P:$P,Investors!$A:$A,$A414,Investors!$G:$G,$B414)-$B$2&gt;M$4),SUMIFS(Investors!$Q:$Q,Investors!$A:$A,$A414,Investors!$G:$G,$B414),0)</f>
        <v>0</v>
      </c>
      <c r="O414" s="4">
        <f>IF(AND(SUMIFS(Investors!$P:$P,Investors!$A:$A,$A414,Investors!$G:$G,$B414)-$B$2&lt;=O$4,SUMIFS(Investors!$P:$P,Investors!$A:$A,$A414,Investors!$G:$G,$B414)-$B$2&gt;N$4),SUMIFS(Investors!$Q:$Q,Investors!$A:$A,$A414,Investors!$G:$G,$B414),0)</f>
        <v>0</v>
      </c>
      <c r="P414" s="4">
        <f>IF(AND(SUMIFS(Investors!$P:$P,Investors!$A:$A,$A414,Investors!$G:$G,$B414)-$B$2&lt;=P$4,SUMIFS(Investors!$P:$P,Investors!$A:$A,$A414,Investors!$G:$G,$B414)-$B$2&gt;O$4),SUMIFS(Investors!$Q:$Q,Investors!$A:$A,$A414,Investors!$G:$G,$B414),0)</f>
        <v>0</v>
      </c>
      <c r="Q414" s="4">
        <f>IF(AND(SUMIFS(Investors!$P:$P,Investors!$A:$A,$A414,Investors!$G:$G,$B414)-$B$2&lt;=Q$4,SUMIFS(Investors!$P:$P,Investors!$A:$A,$A414,Investors!$G:$G,$B414)-$B$2&gt;P$4),SUMIFS(Investors!$Q:$Q,Investors!$A:$A,$A414,Investors!$G:$G,$B414),0)</f>
        <v>0</v>
      </c>
      <c r="R414" s="4">
        <f>IF(AND(SUMIFS(Investors!$P:$P,Investors!$A:$A,$A414,Investors!$G:$G,$B414)-$B$2&lt;=R$4,SUMIFS(Investors!$P:$P,Investors!$A:$A,$A414,Investors!$G:$G,$B414)-$B$2&gt;Q$4),SUMIFS(Investors!$Q:$Q,Investors!$A:$A,$A414,Investors!$G:$G,$B414),0)</f>
        <v>0</v>
      </c>
      <c r="S414" s="4">
        <f>IF(AND(SUMIFS(Investors!$P:$P,Investors!$A:$A,$A414,Investors!$G:$G,$B414)-$B$2&lt;=S$4,SUMIFS(Investors!$P:$P,Investors!$A:$A,$A414,Investors!$G:$G,$B414)-$B$2&gt;R$4),SUMIFS(Investors!$Q:$Q,Investors!$A:$A,$A414,Investors!$G:$G,$B414),0)</f>
        <v>0</v>
      </c>
      <c r="T414" s="4">
        <f>IF(AND(SUMIFS(Investors!$P:$P,Investors!$A:$A,$A414,Investors!$G:$G,$B414)-$B$2&lt;=T$4,SUMIFS(Investors!$P:$P,Investors!$A:$A,$A414,Investors!$G:$G,$B414)-$B$2&gt;S$4),SUMIFS(Investors!$Q:$Q,Investors!$A:$A,$A414,Investors!$G:$G,$B414),0)</f>
        <v>0</v>
      </c>
      <c r="U414" s="4">
        <f>IF(AND(SUMIFS(Investors!$P:$P,Investors!$A:$A,$A414,Investors!$G:$G,$B414)-$B$2&lt;=U$4,SUMIFS(Investors!$P:$P,Investors!$A:$A,$A414,Investors!$G:$G,$B414)-$B$2&gt;T$4),SUMIFS(Investors!$Q:$Q,Investors!$A:$A,$A414,Investors!$G:$G,$B414),0)</f>
        <v>0</v>
      </c>
      <c r="V414" s="4">
        <f>IF(AND(SUMIFS(Investors!$P:$P,Investors!$A:$A,$A414,Investors!$G:$G,$B414)-$B$2&lt;=V$4,SUMIFS(Investors!$P:$P,Investors!$A:$A,$A414,Investors!$G:$G,$B414)-$B$2&gt;U$4),SUMIFS(Investors!$Q:$Q,Investors!$A:$A,$A414,Investors!$G:$G,$B414),0)</f>
        <v>0</v>
      </c>
      <c r="W414" s="4">
        <f>IF(AND(SUMIFS(Investors!$P:$P,Investors!$A:$A,$A414,Investors!$G:$G,$B414)-$B$2&lt;=W$4,SUMIFS(Investors!$P:$P,Investors!$A:$A,$A414,Investors!$G:$G,$B414)-$B$2&gt;V$4),SUMIFS(Investors!$Q:$Q,Investors!$A:$A,$A414,Investors!$G:$G,$B414),0)</f>
        <v>0</v>
      </c>
      <c r="X414" s="4">
        <f>IF(AND(SUMIFS(Investors!$P:$P,Investors!$A:$A,$A414,Investors!$G:$G,$B414)-$B$2&lt;=X$4,SUMIFS(Investors!$P:$P,Investors!$A:$A,$A414,Investors!$G:$G,$B414)-$B$2&gt;W$4),SUMIFS(Investors!$Q:$Q,Investors!$A:$A,$A414,Investors!$G:$G,$B414),0)</f>
        <v>0</v>
      </c>
      <c r="Y414" s="4">
        <f>IF(AND(SUMIFS(Investors!$P:$P,Investors!$A:$A,$A414,Investors!$G:$G,$B414)-$B$2&lt;=Y$4,SUMIFS(Investors!$P:$P,Investors!$A:$A,$A414,Investors!$G:$G,$B414)-$B$2&gt;X$4),SUMIFS(Investors!$Q:$Q,Investors!$A:$A,$A414,Investors!$G:$G,$B414),0)</f>
        <v>0</v>
      </c>
      <c r="Z414" s="4">
        <f>IF(AND(SUMIFS(Investors!$P:$P,Investors!$A:$A,$A414,Investors!$G:$G,$B414)-$B$2&lt;=Z$4,SUMIFS(Investors!$P:$P,Investors!$A:$A,$A414,Investors!$G:$G,$B414)-$B$2&gt;Y$4),SUMIFS(Investors!$Q:$Q,Investors!$A:$A,$A414,Investors!$G:$G,$B414),0)</f>
        <v>0</v>
      </c>
      <c r="AA414" s="4">
        <f>IF(AND(SUMIFS(Investors!$P:$P,Investors!$A:$A,$A414,Investors!$G:$G,$B414)-$B$2&lt;=AA$4,SUMIFS(Investors!$P:$P,Investors!$A:$A,$A414,Investors!$G:$G,$B414)-$B$2&gt;Z$4),SUMIFS(Investors!$Q:$Q,Investors!$A:$A,$A414,Investors!$G:$G,$B414),0)</f>
        <v>0</v>
      </c>
      <c r="AB414" s="4">
        <f>IF(AND(SUMIFS(Investors!$P:$P,Investors!$A:$A,$A414,Investors!$G:$G,$B414)-$B$2&lt;=AB$4,SUMIFS(Investors!$P:$P,Investors!$A:$A,$A414,Investors!$G:$G,$B414)-$B$2&gt;AA$4),SUMIFS(Investors!$Q:$Q,Investors!$A:$A,$A414,Investors!$G:$G,$B414),0)</f>
        <v>0</v>
      </c>
      <c r="AC414" s="4">
        <f>IF(AND(SUMIFS(Investors!$P:$P,Investors!$A:$A,$A414,Investors!$G:$G,$B414)-$B$2&lt;=AC$4,SUMIFS(Investors!$P:$P,Investors!$A:$A,$A414,Investors!$G:$G,$B414)-$B$2&gt;AB$4),SUMIFS(Investors!$Q:$Q,Investors!$A:$A,$A414,Investors!$G:$G,$B414),0)</f>
        <v>0</v>
      </c>
    </row>
    <row r="415" spans="1:29">
      <c r="A415" t="s">
        <v>698</v>
      </c>
      <c r="B415" t="s">
        <v>220</v>
      </c>
      <c r="C415" s="4">
        <f t="shared" si="7"/>
        <v>377884.9315068493</v>
      </c>
      <c r="E415" s="4">
        <f>IF(AND(SUMIFS(Investors!$P:$P,Investors!$A:$A,$A415,Investors!$G:$G,$B415)-$B$2&lt;=E$4,SUMIFS(Investors!$P:$P,Investors!$A:$A,$A415,Investors!$G:$G,$B415)-$B$2&gt;D$4),SUMIFS(Investors!$Q:$Q,Investors!$A:$A,$A415,Investors!$G:$G,$B415),0)</f>
        <v>0</v>
      </c>
      <c r="F415" s="4">
        <f>IF(AND(SUMIFS(Investors!$P:$P,Investors!$A:$A,$A415,Investors!$G:$G,$B415)-$B$2&lt;=F$4,SUMIFS(Investors!$P:$P,Investors!$A:$A,$A415,Investors!$G:$G,$B415)-$B$2&gt;E$4),SUMIFS(Investors!$Q:$Q,Investors!$A:$A,$A415,Investors!$G:$G,$B415),0)</f>
        <v>377884.9315068493</v>
      </c>
      <c r="G415" s="4">
        <f>IF(AND(SUMIFS(Investors!$P:$P,Investors!$A:$A,$A415,Investors!$G:$G,$B415)-$B$2&lt;=G$4,SUMIFS(Investors!$P:$P,Investors!$A:$A,$A415,Investors!$G:$G,$B415)-$B$2&gt;F$4),SUMIFS(Investors!$Q:$Q,Investors!$A:$A,$A415,Investors!$G:$G,$B415),0)</f>
        <v>0</v>
      </c>
      <c r="H415" s="4">
        <f>IF(AND(SUMIFS(Investors!$P:$P,Investors!$A:$A,$A415,Investors!$G:$G,$B415)-$B$2&lt;=H$4,SUMIFS(Investors!$P:$P,Investors!$A:$A,$A415,Investors!$G:$G,$B415)-$B$2&gt;G$4),SUMIFS(Investors!$Q:$Q,Investors!$A:$A,$A415,Investors!$G:$G,$B415),0)</f>
        <v>0</v>
      </c>
      <c r="I415" s="4">
        <f>IF(AND(SUMIFS(Investors!$P:$P,Investors!$A:$A,$A415,Investors!$G:$G,$B415)-$B$2&lt;=I$4,SUMIFS(Investors!$P:$P,Investors!$A:$A,$A415,Investors!$G:$G,$B415)-$B$2&gt;H$4),SUMIFS(Investors!$Q:$Q,Investors!$A:$A,$A415,Investors!$G:$G,$B415),0)</f>
        <v>0</v>
      </c>
      <c r="J415" s="4">
        <f>IF(AND(SUMIFS(Investors!$P:$P,Investors!$A:$A,$A415,Investors!$G:$G,$B415)-$B$2&lt;=J$4,SUMIFS(Investors!$P:$P,Investors!$A:$A,$A415,Investors!$G:$G,$B415)-$B$2&gt;I$4),SUMIFS(Investors!$Q:$Q,Investors!$A:$A,$A415,Investors!$G:$G,$B415),0)</f>
        <v>0</v>
      </c>
      <c r="K415" s="4">
        <f>IF(AND(SUMIFS(Investors!$P:$P,Investors!$A:$A,$A415,Investors!$G:$G,$B415)-$B$2&lt;=K$4,SUMIFS(Investors!$P:$P,Investors!$A:$A,$A415,Investors!$G:$G,$B415)-$B$2&gt;J$4),SUMIFS(Investors!$Q:$Q,Investors!$A:$A,$A415,Investors!$G:$G,$B415),0)</f>
        <v>0</v>
      </c>
      <c r="L415" s="4">
        <f>IF(AND(SUMIFS(Investors!$P:$P,Investors!$A:$A,$A415,Investors!$G:$G,$B415)-$B$2&lt;=L$4,SUMIFS(Investors!$P:$P,Investors!$A:$A,$A415,Investors!$G:$G,$B415)-$B$2&gt;K$4),SUMIFS(Investors!$Q:$Q,Investors!$A:$A,$A415,Investors!$G:$G,$B415),0)</f>
        <v>0</v>
      </c>
      <c r="M415" s="4">
        <f>IF(AND(SUMIFS(Investors!$P:$P,Investors!$A:$A,$A415,Investors!$G:$G,$B415)-$B$2&lt;=M$4,SUMIFS(Investors!$P:$P,Investors!$A:$A,$A415,Investors!$G:$G,$B415)-$B$2&gt;L$4),SUMIFS(Investors!$Q:$Q,Investors!$A:$A,$A415,Investors!$G:$G,$B415),0)</f>
        <v>0</v>
      </c>
      <c r="N415" s="4">
        <f>IF(AND(SUMIFS(Investors!$P:$P,Investors!$A:$A,$A415,Investors!$G:$G,$B415)-$B$2&lt;=N$4,SUMIFS(Investors!$P:$P,Investors!$A:$A,$A415,Investors!$G:$G,$B415)-$B$2&gt;M$4),SUMIFS(Investors!$Q:$Q,Investors!$A:$A,$A415,Investors!$G:$G,$B415),0)</f>
        <v>0</v>
      </c>
      <c r="O415" s="4">
        <f>IF(AND(SUMIFS(Investors!$P:$P,Investors!$A:$A,$A415,Investors!$G:$G,$B415)-$B$2&lt;=O$4,SUMIFS(Investors!$P:$P,Investors!$A:$A,$A415,Investors!$G:$G,$B415)-$B$2&gt;N$4),SUMIFS(Investors!$Q:$Q,Investors!$A:$A,$A415,Investors!$G:$G,$B415),0)</f>
        <v>0</v>
      </c>
      <c r="P415" s="4">
        <f>IF(AND(SUMIFS(Investors!$P:$P,Investors!$A:$A,$A415,Investors!$G:$G,$B415)-$B$2&lt;=P$4,SUMIFS(Investors!$P:$P,Investors!$A:$A,$A415,Investors!$G:$G,$B415)-$B$2&gt;O$4),SUMIFS(Investors!$Q:$Q,Investors!$A:$A,$A415,Investors!$G:$G,$B415),0)</f>
        <v>0</v>
      </c>
      <c r="Q415" s="4">
        <f>IF(AND(SUMIFS(Investors!$P:$P,Investors!$A:$A,$A415,Investors!$G:$G,$B415)-$B$2&lt;=Q$4,SUMIFS(Investors!$P:$P,Investors!$A:$A,$A415,Investors!$G:$G,$B415)-$B$2&gt;P$4),SUMIFS(Investors!$Q:$Q,Investors!$A:$A,$A415,Investors!$G:$G,$B415),0)</f>
        <v>0</v>
      </c>
      <c r="R415" s="4">
        <f>IF(AND(SUMIFS(Investors!$P:$P,Investors!$A:$A,$A415,Investors!$G:$G,$B415)-$B$2&lt;=R$4,SUMIFS(Investors!$P:$P,Investors!$A:$A,$A415,Investors!$G:$G,$B415)-$B$2&gt;Q$4),SUMIFS(Investors!$Q:$Q,Investors!$A:$A,$A415,Investors!$G:$G,$B415),0)</f>
        <v>0</v>
      </c>
      <c r="S415" s="4">
        <f>IF(AND(SUMIFS(Investors!$P:$P,Investors!$A:$A,$A415,Investors!$G:$G,$B415)-$B$2&lt;=S$4,SUMIFS(Investors!$P:$P,Investors!$A:$A,$A415,Investors!$G:$G,$B415)-$B$2&gt;R$4),SUMIFS(Investors!$Q:$Q,Investors!$A:$A,$A415,Investors!$G:$G,$B415),0)</f>
        <v>0</v>
      </c>
      <c r="T415" s="4">
        <f>IF(AND(SUMIFS(Investors!$P:$P,Investors!$A:$A,$A415,Investors!$G:$G,$B415)-$B$2&lt;=T$4,SUMIFS(Investors!$P:$P,Investors!$A:$A,$A415,Investors!$G:$G,$B415)-$B$2&gt;S$4),SUMIFS(Investors!$Q:$Q,Investors!$A:$A,$A415,Investors!$G:$G,$B415),0)</f>
        <v>0</v>
      </c>
      <c r="U415" s="4">
        <f>IF(AND(SUMIFS(Investors!$P:$P,Investors!$A:$A,$A415,Investors!$G:$G,$B415)-$B$2&lt;=U$4,SUMIFS(Investors!$P:$P,Investors!$A:$A,$A415,Investors!$G:$G,$B415)-$B$2&gt;T$4),SUMIFS(Investors!$Q:$Q,Investors!$A:$A,$A415,Investors!$G:$G,$B415),0)</f>
        <v>0</v>
      </c>
      <c r="V415" s="4">
        <f>IF(AND(SUMIFS(Investors!$P:$P,Investors!$A:$A,$A415,Investors!$G:$G,$B415)-$B$2&lt;=V$4,SUMIFS(Investors!$P:$P,Investors!$A:$A,$A415,Investors!$G:$G,$B415)-$B$2&gt;U$4),SUMIFS(Investors!$Q:$Q,Investors!$A:$A,$A415,Investors!$G:$G,$B415),0)</f>
        <v>0</v>
      </c>
      <c r="W415" s="4">
        <f>IF(AND(SUMIFS(Investors!$P:$P,Investors!$A:$A,$A415,Investors!$G:$G,$B415)-$B$2&lt;=W$4,SUMIFS(Investors!$P:$P,Investors!$A:$A,$A415,Investors!$G:$G,$B415)-$B$2&gt;V$4),SUMIFS(Investors!$Q:$Q,Investors!$A:$A,$A415,Investors!$G:$G,$B415),0)</f>
        <v>0</v>
      </c>
      <c r="X415" s="4">
        <f>IF(AND(SUMIFS(Investors!$P:$P,Investors!$A:$A,$A415,Investors!$G:$G,$B415)-$B$2&lt;=X$4,SUMIFS(Investors!$P:$P,Investors!$A:$A,$A415,Investors!$G:$G,$B415)-$B$2&gt;W$4),SUMIFS(Investors!$Q:$Q,Investors!$A:$A,$A415,Investors!$G:$G,$B415),0)</f>
        <v>0</v>
      </c>
      <c r="Y415" s="4">
        <f>IF(AND(SUMIFS(Investors!$P:$P,Investors!$A:$A,$A415,Investors!$G:$G,$B415)-$B$2&lt;=Y$4,SUMIFS(Investors!$P:$P,Investors!$A:$A,$A415,Investors!$G:$G,$B415)-$B$2&gt;X$4),SUMIFS(Investors!$Q:$Q,Investors!$A:$A,$A415,Investors!$G:$G,$B415),0)</f>
        <v>0</v>
      </c>
      <c r="Z415" s="4">
        <f>IF(AND(SUMIFS(Investors!$P:$P,Investors!$A:$A,$A415,Investors!$G:$G,$B415)-$B$2&lt;=Z$4,SUMIFS(Investors!$P:$P,Investors!$A:$A,$A415,Investors!$G:$G,$B415)-$B$2&gt;Y$4),SUMIFS(Investors!$Q:$Q,Investors!$A:$A,$A415,Investors!$G:$G,$B415),0)</f>
        <v>0</v>
      </c>
      <c r="AA415" s="4">
        <f>IF(AND(SUMIFS(Investors!$P:$P,Investors!$A:$A,$A415,Investors!$G:$G,$B415)-$B$2&lt;=AA$4,SUMIFS(Investors!$P:$P,Investors!$A:$A,$A415,Investors!$G:$G,$B415)-$B$2&gt;Z$4),SUMIFS(Investors!$Q:$Q,Investors!$A:$A,$A415,Investors!$G:$G,$B415),0)</f>
        <v>0</v>
      </c>
      <c r="AB415" s="4">
        <f>IF(AND(SUMIFS(Investors!$P:$P,Investors!$A:$A,$A415,Investors!$G:$G,$B415)-$B$2&lt;=AB$4,SUMIFS(Investors!$P:$P,Investors!$A:$A,$A415,Investors!$G:$G,$B415)-$B$2&gt;AA$4),SUMIFS(Investors!$Q:$Q,Investors!$A:$A,$A415,Investors!$G:$G,$B415),0)</f>
        <v>0</v>
      </c>
      <c r="AC415" s="4">
        <f>IF(AND(SUMIFS(Investors!$P:$P,Investors!$A:$A,$A415,Investors!$G:$G,$B415)-$B$2&lt;=AC$4,SUMIFS(Investors!$P:$P,Investors!$A:$A,$A415,Investors!$G:$G,$B415)-$B$2&gt;AB$4),SUMIFS(Investors!$Q:$Q,Investors!$A:$A,$A415,Investors!$G:$G,$B415),0)</f>
        <v>0</v>
      </c>
    </row>
    <row r="416" spans="1:29">
      <c r="A416" t="s">
        <v>698</v>
      </c>
      <c r="B416" t="s">
        <v>221</v>
      </c>
      <c r="C416" s="4">
        <f t="shared" si="7"/>
        <v>377884.9315068493</v>
      </c>
      <c r="E416" s="4">
        <f>IF(AND(SUMIFS(Investors!$P:$P,Investors!$A:$A,$A416,Investors!$G:$G,$B416)-$B$2&lt;=E$4,SUMIFS(Investors!$P:$P,Investors!$A:$A,$A416,Investors!$G:$G,$B416)-$B$2&gt;D$4),SUMIFS(Investors!$Q:$Q,Investors!$A:$A,$A416,Investors!$G:$G,$B416),0)</f>
        <v>0</v>
      </c>
      <c r="F416" s="4">
        <f>IF(AND(SUMIFS(Investors!$P:$P,Investors!$A:$A,$A416,Investors!$G:$G,$B416)-$B$2&lt;=F$4,SUMIFS(Investors!$P:$P,Investors!$A:$A,$A416,Investors!$G:$G,$B416)-$B$2&gt;E$4),SUMIFS(Investors!$Q:$Q,Investors!$A:$A,$A416,Investors!$G:$G,$B416),0)</f>
        <v>377884.9315068493</v>
      </c>
      <c r="G416" s="4">
        <f>IF(AND(SUMIFS(Investors!$P:$P,Investors!$A:$A,$A416,Investors!$G:$G,$B416)-$B$2&lt;=G$4,SUMIFS(Investors!$P:$P,Investors!$A:$A,$A416,Investors!$G:$G,$B416)-$B$2&gt;F$4),SUMIFS(Investors!$Q:$Q,Investors!$A:$A,$A416,Investors!$G:$G,$B416),0)</f>
        <v>0</v>
      </c>
      <c r="H416" s="4">
        <f>IF(AND(SUMIFS(Investors!$P:$P,Investors!$A:$A,$A416,Investors!$G:$G,$B416)-$B$2&lt;=H$4,SUMIFS(Investors!$P:$P,Investors!$A:$A,$A416,Investors!$G:$G,$B416)-$B$2&gt;G$4),SUMIFS(Investors!$Q:$Q,Investors!$A:$A,$A416,Investors!$G:$G,$B416),0)</f>
        <v>0</v>
      </c>
      <c r="I416" s="4">
        <f>IF(AND(SUMIFS(Investors!$P:$P,Investors!$A:$A,$A416,Investors!$G:$G,$B416)-$B$2&lt;=I$4,SUMIFS(Investors!$P:$P,Investors!$A:$A,$A416,Investors!$G:$G,$B416)-$B$2&gt;H$4),SUMIFS(Investors!$Q:$Q,Investors!$A:$A,$A416,Investors!$G:$G,$B416),0)</f>
        <v>0</v>
      </c>
      <c r="J416" s="4">
        <f>IF(AND(SUMIFS(Investors!$P:$P,Investors!$A:$A,$A416,Investors!$G:$G,$B416)-$B$2&lt;=J$4,SUMIFS(Investors!$P:$P,Investors!$A:$A,$A416,Investors!$G:$G,$B416)-$B$2&gt;I$4),SUMIFS(Investors!$Q:$Q,Investors!$A:$A,$A416,Investors!$G:$G,$B416),0)</f>
        <v>0</v>
      </c>
      <c r="K416" s="4">
        <f>IF(AND(SUMIFS(Investors!$P:$P,Investors!$A:$A,$A416,Investors!$G:$G,$B416)-$B$2&lt;=K$4,SUMIFS(Investors!$P:$P,Investors!$A:$A,$A416,Investors!$G:$G,$B416)-$B$2&gt;J$4),SUMIFS(Investors!$Q:$Q,Investors!$A:$A,$A416,Investors!$G:$G,$B416),0)</f>
        <v>0</v>
      </c>
      <c r="L416" s="4">
        <f>IF(AND(SUMIFS(Investors!$P:$P,Investors!$A:$A,$A416,Investors!$G:$G,$B416)-$B$2&lt;=L$4,SUMIFS(Investors!$P:$P,Investors!$A:$A,$A416,Investors!$G:$G,$B416)-$B$2&gt;K$4),SUMIFS(Investors!$Q:$Q,Investors!$A:$A,$A416,Investors!$G:$G,$B416),0)</f>
        <v>0</v>
      </c>
      <c r="M416" s="4">
        <f>IF(AND(SUMIFS(Investors!$P:$P,Investors!$A:$A,$A416,Investors!$G:$G,$B416)-$B$2&lt;=M$4,SUMIFS(Investors!$P:$P,Investors!$A:$A,$A416,Investors!$G:$G,$B416)-$B$2&gt;L$4),SUMIFS(Investors!$Q:$Q,Investors!$A:$A,$A416,Investors!$G:$G,$B416),0)</f>
        <v>0</v>
      </c>
      <c r="N416" s="4">
        <f>IF(AND(SUMIFS(Investors!$P:$P,Investors!$A:$A,$A416,Investors!$G:$G,$B416)-$B$2&lt;=N$4,SUMIFS(Investors!$P:$P,Investors!$A:$A,$A416,Investors!$G:$G,$B416)-$B$2&gt;M$4),SUMIFS(Investors!$Q:$Q,Investors!$A:$A,$A416,Investors!$G:$G,$B416),0)</f>
        <v>0</v>
      </c>
      <c r="O416" s="4">
        <f>IF(AND(SUMIFS(Investors!$P:$P,Investors!$A:$A,$A416,Investors!$G:$G,$B416)-$B$2&lt;=O$4,SUMIFS(Investors!$P:$P,Investors!$A:$A,$A416,Investors!$G:$G,$B416)-$B$2&gt;N$4),SUMIFS(Investors!$Q:$Q,Investors!$A:$A,$A416,Investors!$G:$G,$B416),0)</f>
        <v>0</v>
      </c>
      <c r="P416" s="4">
        <f>IF(AND(SUMIFS(Investors!$P:$P,Investors!$A:$A,$A416,Investors!$G:$G,$B416)-$B$2&lt;=P$4,SUMIFS(Investors!$P:$P,Investors!$A:$A,$A416,Investors!$G:$G,$B416)-$B$2&gt;O$4),SUMIFS(Investors!$Q:$Q,Investors!$A:$A,$A416,Investors!$G:$G,$B416),0)</f>
        <v>0</v>
      </c>
      <c r="Q416" s="4">
        <f>IF(AND(SUMIFS(Investors!$P:$P,Investors!$A:$A,$A416,Investors!$G:$G,$B416)-$B$2&lt;=Q$4,SUMIFS(Investors!$P:$P,Investors!$A:$A,$A416,Investors!$G:$G,$B416)-$B$2&gt;P$4),SUMIFS(Investors!$Q:$Q,Investors!$A:$A,$A416,Investors!$G:$G,$B416),0)</f>
        <v>0</v>
      </c>
      <c r="R416" s="4">
        <f>IF(AND(SUMIFS(Investors!$P:$P,Investors!$A:$A,$A416,Investors!$G:$G,$B416)-$B$2&lt;=R$4,SUMIFS(Investors!$P:$P,Investors!$A:$A,$A416,Investors!$G:$G,$B416)-$B$2&gt;Q$4),SUMIFS(Investors!$Q:$Q,Investors!$A:$A,$A416,Investors!$G:$G,$B416),0)</f>
        <v>0</v>
      </c>
      <c r="S416" s="4">
        <f>IF(AND(SUMIFS(Investors!$P:$P,Investors!$A:$A,$A416,Investors!$G:$G,$B416)-$B$2&lt;=S$4,SUMIFS(Investors!$P:$P,Investors!$A:$A,$A416,Investors!$G:$G,$B416)-$B$2&gt;R$4),SUMIFS(Investors!$Q:$Q,Investors!$A:$A,$A416,Investors!$G:$G,$B416),0)</f>
        <v>0</v>
      </c>
      <c r="T416" s="4">
        <f>IF(AND(SUMIFS(Investors!$P:$P,Investors!$A:$A,$A416,Investors!$G:$G,$B416)-$B$2&lt;=T$4,SUMIFS(Investors!$P:$P,Investors!$A:$A,$A416,Investors!$G:$G,$B416)-$B$2&gt;S$4),SUMIFS(Investors!$Q:$Q,Investors!$A:$A,$A416,Investors!$G:$G,$B416),0)</f>
        <v>0</v>
      </c>
      <c r="U416" s="4">
        <f>IF(AND(SUMIFS(Investors!$P:$P,Investors!$A:$A,$A416,Investors!$G:$G,$B416)-$B$2&lt;=U$4,SUMIFS(Investors!$P:$P,Investors!$A:$A,$A416,Investors!$G:$G,$B416)-$B$2&gt;T$4),SUMIFS(Investors!$Q:$Q,Investors!$A:$A,$A416,Investors!$G:$G,$B416),0)</f>
        <v>0</v>
      </c>
      <c r="V416" s="4">
        <f>IF(AND(SUMIFS(Investors!$P:$P,Investors!$A:$A,$A416,Investors!$G:$G,$B416)-$B$2&lt;=V$4,SUMIFS(Investors!$P:$P,Investors!$A:$A,$A416,Investors!$G:$G,$B416)-$B$2&gt;U$4),SUMIFS(Investors!$Q:$Q,Investors!$A:$A,$A416,Investors!$G:$G,$B416),0)</f>
        <v>0</v>
      </c>
      <c r="W416" s="4">
        <f>IF(AND(SUMIFS(Investors!$P:$P,Investors!$A:$A,$A416,Investors!$G:$G,$B416)-$B$2&lt;=W$4,SUMIFS(Investors!$P:$P,Investors!$A:$A,$A416,Investors!$G:$G,$B416)-$B$2&gt;V$4),SUMIFS(Investors!$Q:$Q,Investors!$A:$A,$A416,Investors!$G:$G,$B416),0)</f>
        <v>0</v>
      </c>
      <c r="X416" s="4">
        <f>IF(AND(SUMIFS(Investors!$P:$P,Investors!$A:$A,$A416,Investors!$G:$G,$B416)-$B$2&lt;=X$4,SUMIFS(Investors!$P:$P,Investors!$A:$A,$A416,Investors!$G:$G,$B416)-$B$2&gt;W$4),SUMIFS(Investors!$Q:$Q,Investors!$A:$A,$A416,Investors!$G:$G,$B416),0)</f>
        <v>0</v>
      </c>
      <c r="Y416" s="4">
        <f>IF(AND(SUMIFS(Investors!$P:$P,Investors!$A:$A,$A416,Investors!$G:$G,$B416)-$B$2&lt;=Y$4,SUMIFS(Investors!$P:$P,Investors!$A:$A,$A416,Investors!$G:$G,$B416)-$B$2&gt;X$4),SUMIFS(Investors!$Q:$Q,Investors!$A:$A,$A416,Investors!$G:$G,$B416),0)</f>
        <v>0</v>
      </c>
      <c r="Z416" s="4">
        <f>IF(AND(SUMIFS(Investors!$P:$P,Investors!$A:$A,$A416,Investors!$G:$G,$B416)-$B$2&lt;=Z$4,SUMIFS(Investors!$P:$P,Investors!$A:$A,$A416,Investors!$G:$G,$B416)-$B$2&gt;Y$4),SUMIFS(Investors!$Q:$Q,Investors!$A:$A,$A416,Investors!$G:$G,$B416),0)</f>
        <v>0</v>
      </c>
      <c r="AA416" s="4">
        <f>IF(AND(SUMIFS(Investors!$P:$P,Investors!$A:$A,$A416,Investors!$G:$G,$B416)-$B$2&lt;=AA$4,SUMIFS(Investors!$P:$P,Investors!$A:$A,$A416,Investors!$G:$G,$B416)-$B$2&gt;Z$4),SUMIFS(Investors!$Q:$Q,Investors!$A:$A,$A416,Investors!$G:$G,$B416),0)</f>
        <v>0</v>
      </c>
      <c r="AB416" s="4">
        <f>IF(AND(SUMIFS(Investors!$P:$P,Investors!$A:$A,$A416,Investors!$G:$G,$B416)-$B$2&lt;=AB$4,SUMIFS(Investors!$P:$P,Investors!$A:$A,$A416,Investors!$G:$G,$B416)-$B$2&gt;AA$4),SUMIFS(Investors!$Q:$Q,Investors!$A:$A,$A416,Investors!$G:$G,$B416),0)</f>
        <v>0</v>
      </c>
      <c r="AC416" s="4">
        <f>IF(AND(SUMIFS(Investors!$P:$P,Investors!$A:$A,$A416,Investors!$G:$G,$B416)-$B$2&lt;=AC$4,SUMIFS(Investors!$P:$P,Investors!$A:$A,$A416,Investors!$G:$G,$B416)-$B$2&gt;AB$4),SUMIFS(Investors!$Q:$Q,Investors!$A:$A,$A416,Investors!$G:$G,$B416),0)</f>
        <v>0</v>
      </c>
    </row>
    <row r="417" spans="1:29">
      <c r="A417" t="s">
        <v>698</v>
      </c>
      <c r="B417" t="s">
        <v>222</v>
      </c>
      <c r="C417" s="4">
        <f t="shared" si="7"/>
        <v>373150.68493150687</v>
      </c>
      <c r="E417" s="4">
        <f>IF(AND(SUMIFS(Investors!$P:$P,Investors!$A:$A,$A417,Investors!$G:$G,$B417)-$B$2&lt;=E$4,SUMIFS(Investors!$P:$P,Investors!$A:$A,$A417,Investors!$G:$G,$B417)-$B$2&gt;D$4),SUMIFS(Investors!$Q:$Q,Investors!$A:$A,$A417,Investors!$G:$G,$B417),0)</f>
        <v>373150.68493150687</v>
      </c>
      <c r="F417" s="4">
        <f>IF(AND(SUMIFS(Investors!$P:$P,Investors!$A:$A,$A417,Investors!$G:$G,$B417)-$B$2&lt;=F$4,SUMIFS(Investors!$P:$P,Investors!$A:$A,$A417,Investors!$G:$G,$B417)-$B$2&gt;E$4),SUMIFS(Investors!$Q:$Q,Investors!$A:$A,$A417,Investors!$G:$G,$B417),0)</f>
        <v>0</v>
      </c>
      <c r="G417" s="4">
        <f>IF(AND(SUMIFS(Investors!$P:$P,Investors!$A:$A,$A417,Investors!$G:$G,$B417)-$B$2&lt;=G$4,SUMIFS(Investors!$P:$P,Investors!$A:$A,$A417,Investors!$G:$G,$B417)-$B$2&gt;F$4),SUMIFS(Investors!$Q:$Q,Investors!$A:$A,$A417,Investors!$G:$G,$B417),0)</f>
        <v>0</v>
      </c>
      <c r="H417" s="4">
        <f>IF(AND(SUMIFS(Investors!$P:$P,Investors!$A:$A,$A417,Investors!$G:$G,$B417)-$B$2&lt;=H$4,SUMIFS(Investors!$P:$P,Investors!$A:$A,$A417,Investors!$G:$G,$B417)-$B$2&gt;G$4),SUMIFS(Investors!$Q:$Q,Investors!$A:$A,$A417,Investors!$G:$G,$B417),0)</f>
        <v>0</v>
      </c>
      <c r="I417" s="4">
        <f>IF(AND(SUMIFS(Investors!$P:$P,Investors!$A:$A,$A417,Investors!$G:$G,$B417)-$B$2&lt;=I$4,SUMIFS(Investors!$P:$P,Investors!$A:$A,$A417,Investors!$G:$G,$B417)-$B$2&gt;H$4),SUMIFS(Investors!$Q:$Q,Investors!$A:$A,$A417,Investors!$G:$G,$B417),0)</f>
        <v>0</v>
      </c>
      <c r="J417" s="4">
        <f>IF(AND(SUMIFS(Investors!$P:$P,Investors!$A:$A,$A417,Investors!$G:$G,$B417)-$B$2&lt;=J$4,SUMIFS(Investors!$P:$P,Investors!$A:$A,$A417,Investors!$G:$G,$B417)-$B$2&gt;I$4),SUMIFS(Investors!$Q:$Q,Investors!$A:$A,$A417,Investors!$G:$G,$B417),0)</f>
        <v>0</v>
      </c>
      <c r="K417" s="4">
        <f>IF(AND(SUMIFS(Investors!$P:$P,Investors!$A:$A,$A417,Investors!$G:$G,$B417)-$B$2&lt;=K$4,SUMIFS(Investors!$P:$P,Investors!$A:$A,$A417,Investors!$G:$G,$B417)-$B$2&gt;J$4),SUMIFS(Investors!$Q:$Q,Investors!$A:$A,$A417,Investors!$G:$G,$B417),0)</f>
        <v>0</v>
      </c>
      <c r="L417" s="4">
        <f>IF(AND(SUMIFS(Investors!$P:$P,Investors!$A:$A,$A417,Investors!$G:$G,$B417)-$B$2&lt;=L$4,SUMIFS(Investors!$P:$P,Investors!$A:$A,$A417,Investors!$G:$G,$B417)-$B$2&gt;K$4),SUMIFS(Investors!$Q:$Q,Investors!$A:$A,$A417,Investors!$G:$G,$B417),0)</f>
        <v>0</v>
      </c>
      <c r="M417" s="4">
        <f>IF(AND(SUMIFS(Investors!$P:$P,Investors!$A:$A,$A417,Investors!$G:$G,$B417)-$B$2&lt;=M$4,SUMIFS(Investors!$P:$P,Investors!$A:$A,$A417,Investors!$G:$G,$B417)-$B$2&gt;L$4),SUMIFS(Investors!$Q:$Q,Investors!$A:$A,$A417,Investors!$G:$G,$B417),0)</f>
        <v>0</v>
      </c>
      <c r="N417" s="4">
        <f>IF(AND(SUMIFS(Investors!$P:$P,Investors!$A:$A,$A417,Investors!$G:$G,$B417)-$B$2&lt;=N$4,SUMIFS(Investors!$P:$P,Investors!$A:$A,$A417,Investors!$G:$G,$B417)-$B$2&gt;M$4),SUMIFS(Investors!$Q:$Q,Investors!$A:$A,$A417,Investors!$G:$G,$B417),0)</f>
        <v>0</v>
      </c>
      <c r="O417" s="4">
        <f>IF(AND(SUMIFS(Investors!$P:$P,Investors!$A:$A,$A417,Investors!$G:$G,$B417)-$B$2&lt;=O$4,SUMIFS(Investors!$P:$P,Investors!$A:$A,$A417,Investors!$G:$G,$B417)-$B$2&gt;N$4),SUMIFS(Investors!$Q:$Q,Investors!$A:$A,$A417,Investors!$G:$G,$B417),0)</f>
        <v>0</v>
      </c>
      <c r="P417" s="4">
        <f>IF(AND(SUMIFS(Investors!$P:$P,Investors!$A:$A,$A417,Investors!$G:$G,$B417)-$B$2&lt;=P$4,SUMIFS(Investors!$P:$P,Investors!$A:$A,$A417,Investors!$G:$G,$B417)-$B$2&gt;O$4),SUMIFS(Investors!$Q:$Q,Investors!$A:$A,$A417,Investors!$G:$G,$B417),0)</f>
        <v>0</v>
      </c>
      <c r="Q417" s="4">
        <f>IF(AND(SUMIFS(Investors!$P:$P,Investors!$A:$A,$A417,Investors!$G:$G,$B417)-$B$2&lt;=Q$4,SUMIFS(Investors!$P:$P,Investors!$A:$A,$A417,Investors!$G:$G,$B417)-$B$2&gt;P$4),SUMIFS(Investors!$Q:$Q,Investors!$A:$A,$A417,Investors!$G:$G,$B417),0)</f>
        <v>0</v>
      </c>
      <c r="R417" s="4">
        <f>IF(AND(SUMIFS(Investors!$P:$P,Investors!$A:$A,$A417,Investors!$G:$G,$B417)-$B$2&lt;=R$4,SUMIFS(Investors!$P:$P,Investors!$A:$A,$A417,Investors!$G:$G,$B417)-$B$2&gt;Q$4),SUMIFS(Investors!$Q:$Q,Investors!$A:$A,$A417,Investors!$G:$G,$B417),0)</f>
        <v>0</v>
      </c>
      <c r="S417" s="4">
        <f>IF(AND(SUMIFS(Investors!$P:$P,Investors!$A:$A,$A417,Investors!$G:$G,$B417)-$B$2&lt;=S$4,SUMIFS(Investors!$P:$P,Investors!$A:$A,$A417,Investors!$G:$G,$B417)-$B$2&gt;R$4),SUMIFS(Investors!$Q:$Q,Investors!$A:$A,$A417,Investors!$G:$G,$B417),0)</f>
        <v>0</v>
      </c>
      <c r="T417" s="4">
        <f>IF(AND(SUMIFS(Investors!$P:$P,Investors!$A:$A,$A417,Investors!$G:$G,$B417)-$B$2&lt;=T$4,SUMIFS(Investors!$P:$P,Investors!$A:$A,$A417,Investors!$G:$G,$B417)-$B$2&gt;S$4),SUMIFS(Investors!$Q:$Q,Investors!$A:$A,$A417,Investors!$G:$G,$B417),0)</f>
        <v>0</v>
      </c>
      <c r="U417" s="4">
        <f>IF(AND(SUMIFS(Investors!$P:$P,Investors!$A:$A,$A417,Investors!$G:$G,$B417)-$B$2&lt;=U$4,SUMIFS(Investors!$P:$P,Investors!$A:$A,$A417,Investors!$G:$G,$B417)-$B$2&gt;T$4),SUMIFS(Investors!$Q:$Q,Investors!$A:$A,$A417,Investors!$G:$G,$B417),0)</f>
        <v>0</v>
      </c>
      <c r="V417" s="4">
        <f>IF(AND(SUMIFS(Investors!$P:$P,Investors!$A:$A,$A417,Investors!$G:$G,$B417)-$B$2&lt;=V$4,SUMIFS(Investors!$P:$P,Investors!$A:$A,$A417,Investors!$G:$G,$B417)-$B$2&gt;U$4),SUMIFS(Investors!$Q:$Q,Investors!$A:$A,$A417,Investors!$G:$G,$B417),0)</f>
        <v>0</v>
      </c>
      <c r="W417" s="4">
        <f>IF(AND(SUMIFS(Investors!$P:$P,Investors!$A:$A,$A417,Investors!$G:$G,$B417)-$B$2&lt;=W$4,SUMIFS(Investors!$P:$P,Investors!$A:$A,$A417,Investors!$G:$G,$B417)-$B$2&gt;V$4),SUMIFS(Investors!$Q:$Q,Investors!$A:$A,$A417,Investors!$G:$G,$B417),0)</f>
        <v>0</v>
      </c>
      <c r="X417" s="4">
        <f>IF(AND(SUMIFS(Investors!$P:$P,Investors!$A:$A,$A417,Investors!$G:$G,$B417)-$B$2&lt;=X$4,SUMIFS(Investors!$P:$P,Investors!$A:$A,$A417,Investors!$G:$G,$B417)-$B$2&gt;W$4),SUMIFS(Investors!$Q:$Q,Investors!$A:$A,$A417,Investors!$G:$G,$B417),0)</f>
        <v>0</v>
      </c>
      <c r="Y417" s="4">
        <f>IF(AND(SUMIFS(Investors!$P:$P,Investors!$A:$A,$A417,Investors!$G:$G,$B417)-$B$2&lt;=Y$4,SUMIFS(Investors!$P:$P,Investors!$A:$A,$A417,Investors!$G:$G,$B417)-$B$2&gt;X$4),SUMIFS(Investors!$Q:$Q,Investors!$A:$A,$A417,Investors!$G:$G,$B417),0)</f>
        <v>0</v>
      </c>
      <c r="Z417" s="4">
        <f>IF(AND(SUMIFS(Investors!$P:$P,Investors!$A:$A,$A417,Investors!$G:$G,$B417)-$B$2&lt;=Z$4,SUMIFS(Investors!$P:$P,Investors!$A:$A,$A417,Investors!$G:$G,$B417)-$B$2&gt;Y$4),SUMIFS(Investors!$Q:$Q,Investors!$A:$A,$A417,Investors!$G:$G,$B417),0)</f>
        <v>0</v>
      </c>
      <c r="AA417" s="4">
        <f>IF(AND(SUMIFS(Investors!$P:$P,Investors!$A:$A,$A417,Investors!$G:$G,$B417)-$B$2&lt;=AA$4,SUMIFS(Investors!$P:$P,Investors!$A:$A,$A417,Investors!$G:$G,$B417)-$B$2&gt;Z$4),SUMIFS(Investors!$Q:$Q,Investors!$A:$A,$A417,Investors!$G:$G,$B417),0)</f>
        <v>0</v>
      </c>
      <c r="AB417" s="4">
        <f>IF(AND(SUMIFS(Investors!$P:$P,Investors!$A:$A,$A417,Investors!$G:$G,$B417)-$B$2&lt;=AB$4,SUMIFS(Investors!$P:$P,Investors!$A:$A,$A417,Investors!$G:$G,$B417)-$B$2&gt;AA$4),SUMIFS(Investors!$Q:$Q,Investors!$A:$A,$A417,Investors!$G:$G,$B417),0)</f>
        <v>0</v>
      </c>
      <c r="AC417" s="4">
        <f>IF(AND(SUMIFS(Investors!$P:$P,Investors!$A:$A,$A417,Investors!$G:$G,$B417)-$B$2&lt;=AC$4,SUMIFS(Investors!$P:$P,Investors!$A:$A,$A417,Investors!$G:$G,$B417)-$B$2&gt;AB$4),SUMIFS(Investors!$Q:$Q,Investors!$A:$A,$A417,Investors!$G:$G,$B417),0)</f>
        <v>0</v>
      </c>
    </row>
    <row r="418" spans="1:29">
      <c r="A418" t="s">
        <v>698</v>
      </c>
      <c r="B418" t="s">
        <v>188</v>
      </c>
      <c r="C418" s="4">
        <f t="shared" si="7"/>
        <v>0</v>
      </c>
      <c r="E418" s="4">
        <f>IF(AND(SUMIFS(Investors!$P:$P,Investors!$A:$A,$A418,Investors!$G:$G,$B418)-$B$2&lt;=E$4,SUMIFS(Investors!$P:$P,Investors!$A:$A,$A418,Investors!$G:$G,$B418)-$B$2&gt;D$4),SUMIFS(Investors!$Q:$Q,Investors!$A:$A,$A418,Investors!$G:$G,$B418),0)</f>
        <v>0</v>
      </c>
      <c r="F418" s="4">
        <f>IF(AND(SUMIFS(Investors!$P:$P,Investors!$A:$A,$A418,Investors!$G:$G,$B418)-$B$2&lt;=F$4,SUMIFS(Investors!$P:$P,Investors!$A:$A,$A418,Investors!$G:$G,$B418)-$B$2&gt;E$4),SUMIFS(Investors!$Q:$Q,Investors!$A:$A,$A418,Investors!$G:$G,$B418),0)</f>
        <v>0</v>
      </c>
      <c r="G418" s="4">
        <f>IF(AND(SUMIFS(Investors!$P:$P,Investors!$A:$A,$A418,Investors!$G:$G,$B418)-$B$2&lt;=G$4,SUMIFS(Investors!$P:$P,Investors!$A:$A,$A418,Investors!$G:$G,$B418)-$B$2&gt;F$4),SUMIFS(Investors!$Q:$Q,Investors!$A:$A,$A418,Investors!$G:$G,$B418),0)</f>
        <v>0</v>
      </c>
      <c r="H418" s="4">
        <f>IF(AND(SUMIFS(Investors!$P:$P,Investors!$A:$A,$A418,Investors!$G:$G,$B418)-$B$2&lt;=H$4,SUMIFS(Investors!$P:$P,Investors!$A:$A,$A418,Investors!$G:$G,$B418)-$B$2&gt;G$4),SUMIFS(Investors!$Q:$Q,Investors!$A:$A,$A418,Investors!$G:$G,$B418),0)</f>
        <v>0</v>
      </c>
      <c r="I418" s="4">
        <f>IF(AND(SUMIFS(Investors!$P:$P,Investors!$A:$A,$A418,Investors!$G:$G,$B418)-$B$2&lt;=I$4,SUMIFS(Investors!$P:$P,Investors!$A:$A,$A418,Investors!$G:$G,$B418)-$B$2&gt;H$4),SUMIFS(Investors!$Q:$Q,Investors!$A:$A,$A418,Investors!$G:$G,$B418),0)</f>
        <v>0</v>
      </c>
      <c r="J418" s="4">
        <f>IF(AND(SUMIFS(Investors!$P:$P,Investors!$A:$A,$A418,Investors!$G:$G,$B418)-$B$2&lt;=J$4,SUMIFS(Investors!$P:$P,Investors!$A:$A,$A418,Investors!$G:$G,$B418)-$B$2&gt;I$4),SUMIFS(Investors!$Q:$Q,Investors!$A:$A,$A418,Investors!$G:$G,$B418),0)</f>
        <v>0</v>
      </c>
      <c r="K418" s="4">
        <f>IF(AND(SUMIFS(Investors!$P:$P,Investors!$A:$A,$A418,Investors!$G:$G,$B418)-$B$2&lt;=K$4,SUMIFS(Investors!$P:$P,Investors!$A:$A,$A418,Investors!$G:$G,$B418)-$B$2&gt;J$4),SUMIFS(Investors!$Q:$Q,Investors!$A:$A,$A418,Investors!$G:$G,$B418),0)</f>
        <v>0</v>
      </c>
      <c r="L418" s="4">
        <f>IF(AND(SUMIFS(Investors!$P:$P,Investors!$A:$A,$A418,Investors!$G:$G,$B418)-$B$2&lt;=L$4,SUMIFS(Investors!$P:$P,Investors!$A:$A,$A418,Investors!$G:$G,$B418)-$B$2&gt;K$4),SUMIFS(Investors!$Q:$Q,Investors!$A:$A,$A418,Investors!$G:$G,$B418),0)</f>
        <v>0</v>
      </c>
      <c r="M418" s="4">
        <f>IF(AND(SUMIFS(Investors!$P:$P,Investors!$A:$A,$A418,Investors!$G:$G,$B418)-$B$2&lt;=M$4,SUMIFS(Investors!$P:$P,Investors!$A:$A,$A418,Investors!$G:$G,$B418)-$B$2&gt;L$4),SUMIFS(Investors!$Q:$Q,Investors!$A:$A,$A418,Investors!$G:$G,$B418),0)</f>
        <v>0</v>
      </c>
      <c r="N418" s="4">
        <f>IF(AND(SUMIFS(Investors!$P:$P,Investors!$A:$A,$A418,Investors!$G:$G,$B418)-$B$2&lt;=N$4,SUMIFS(Investors!$P:$P,Investors!$A:$A,$A418,Investors!$G:$G,$B418)-$B$2&gt;M$4),SUMIFS(Investors!$Q:$Q,Investors!$A:$A,$A418,Investors!$G:$G,$B418),0)</f>
        <v>0</v>
      </c>
      <c r="O418" s="4">
        <f>IF(AND(SUMIFS(Investors!$P:$P,Investors!$A:$A,$A418,Investors!$G:$G,$B418)-$B$2&lt;=O$4,SUMIFS(Investors!$P:$P,Investors!$A:$A,$A418,Investors!$G:$G,$B418)-$B$2&gt;N$4),SUMIFS(Investors!$Q:$Q,Investors!$A:$A,$A418,Investors!$G:$G,$B418),0)</f>
        <v>0</v>
      </c>
      <c r="P418" s="4">
        <f>IF(AND(SUMIFS(Investors!$P:$P,Investors!$A:$A,$A418,Investors!$G:$G,$B418)-$B$2&lt;=P$4,SUMIFS(Investors!$P:$P,Investors!$A:$A,$A418,Investors!$G:$G,$B418)-$B$2&gt;O$4),SUMIFS(Investors!$Q:$Q,Investors!$A:$A,$A418,Investors!$G:$G,$B418),0)</f>
        <v>0</v>
      </c>
      <c r="Q418" s="4">
        <f>IF(AND(SUMIFS(Investors!$P:$P,Investors!$A:$A,$A418,Investors!$G:$G,$B418)-$B$2&lt;=Q$4,SUMIFS(Investors!$P:$P,Investors!$A:$A,$A418,Investors!$G:$G,$B418)-$B$2&gt;P$4),SUMIFS(Investors!$Q:$Q,Investors!$A:$A,$A418,Investors!$G:$G,$B418),0)</f>
        <v>0</v>
      </c>
      <c r="R418" s="4">
        <f>IF(AND(SUMIFS(Investors!$P:$P,Investors!$A:$A,$A418,Investors!$G:$G,$B418)-$B$2&lt;=R$4,SUMIFS(Investors!$P:$P,Investors!$A:$A,$A418,Investors!$G:$G,$B418)-$B$2&gt;Q$4),SUMIFS(Investors!$Q:$Q,Investors!$A:$A,$A418,Investors!$G:$G,$B418),0)</f>
        <v>0</v>
      </c>
      <c r="S418" s="4">
        <f>IF(AND(SUMIFS(Investors!$P:$P,Investors!$A:$A,$A418,Investors!$G:$G,$B418)-$B$2&lt;=S$4,SUMIFS(Investors!$P:$P,Investors!$A:$A,$A418,Investors!$G:$G,$B418)-$B$2&gt;R$4),SUMIFS(Investors!$Q:$Q,Investors!$A:$A,$A418,Investors!$G:$G,$B418),0)</f>
        <v>0</v>
      </c>
      <c r="T418" s="4">
        <f>IF(AND(SUMIFS(Investors!$P:$P,Investors!$A:$A,$A418,Investors!$G:$G,$B418)-$B$2&lt;=T$4,SUMIFS(Investors!$P:$P,Investors!$A:$A,$A418,Investors!$G:$G,$B418)-$B$2&gt;S$4),SUMIFS(Investors!$Q:$Q,Investors!$A:$A,$A418,Investors!$G:$G,$B418),0)</f>
        <v>0</v>
      </c>
      <c r="U418" s="4">
        <f>IF(AND(SUMIFS(Investors!$P:$P,Investors!$A:$A,$A418,Investors!$G:$G,$B418)-$B$2&lt;=U$4,SUMIFS(Investors!$P:$P,Investors!$A:$A,$A418,Investors!$G:$G,$B418)-$B$2&gt;T$4),SUMIFS(Investors!$Q:$Q,Investors!$A:$A,$A418,Investors!$G:$G,$B418),0)</f>
        <v>0</v>
      </c>
      <c r="V418" s="4">
        <f>IF(AND(SUMIFS(Investors!$P:$P,Investors!$A:$A,$A418,Investors!$G:$G,$B418)-$B$2&lt;=V$4,SUMIFS(Investors!$P:$P,Investors!$A:$A,$A418,Investors!$G:$G,$B418)-$B$2&gt;U$4),SUMIFS(Investors!$Q:$Q,Investors!$A:$A,$A418,Investors!$G:$G,$B418),0)</f>
        <v>0</v>
      </c>
      <c r="W418" s="4">
        <f>IF(AND(SUMIFS(Investors!$P:$P,Investors!$A:$A,$A418,Investors!$G:$G,$B418)-$B$2&lt;=W$4,SUMIFS(Investors!$P:$P,Investors!$A:$A,$A418,Investors!$G:$G,$B418)-$B$2&gt;V$4),SUMIFS(Investors!$Q:$Q,Investors!$A:$A,$A418,Investors!$G:$G,$B418),0)</f>
        <v>0</v>
      </c>
      <c r="X418" s="4">
        <f>IF(AND(SUMIFS(Investors!$P:$P,Investors!$A:$A,$A418,Investors!$G:$G,$B418)-$B$2&lt;=X$4,SUMIFS(Investors!$P:$P,Investors!$A:$A,$A418,Investors!$G:$G,$B418)-$B$2&gt;W$4),SUMIFS(Investors!$Q:$Q,Investors!$A:$A,$A418,Investors!$G:$G,$B418),0)</f>
        <v>0</v>
      </c>
      <c r="Y418" s="4">
        <f>IF(AND(SUMIFS(Investors!$P:$P,Investors!$A:$A,$A418,Investors!$G:$G,$B418)-$B$2&lt;=Y$4,SUMIFS(Investors!$P:$P,Investors!$A:$A,$A418,Investors!$G:$G,$B418)-$B$2&gt;X$4),SUMIFS(Investors!$Q:$Q,Investors!$A:$A,$A418,Investors!$G:$G,$B418),0)</f>
        <v>0</v>
      </c>
      <c r="Z418" s="4">
        <f>IF(AND(SUMIFS(Investors!$P:$P,Investors!$A:$A,$A418,Investors!$G:$G,$B418)-$B$2&lt;=Z$4,SUMIFS(Investors!$P:$P,Investors!$A:$A,$A418,Investors!$G:$G,$B418)-$B$2&gt;Y$4),SUMIFS(Investors!$Q:$Q,Investors!$A:$A,$A418,Investors!$G:$G,$B418),0)</f>
        <v>0</v>
      </c>
      <c r="AA418" s="4">
        <f>IF(AND(SUMIFS(Investors!$P:$P,Investors!$A:$A,$A418,Investors!$G:$G,$B418)-$B$2&lt;=AA$4,SUMIFS(Investors!$P:$P,Investors!$A:$A,$A418,Investors!$G:$G,$B418)-$B$2&gt;Z$4),SUMIFS(Investors!$Q:$Q,Investors!$A:$A,$A418,Investors!$G:$G,$B418),0)</f>
        <v>0</v>
      </c>
      <c r="AB418" s="4">
        <f>IF(AND(SUMIFS(Investors!$P:$P,Investors!$A:$A,$A418,Investors!$G:$G,$B418)-$B$2&lt;=AB$4,SUMIFS(Investors!$P:$P,Investors!$A:$A,$A418,Investors!$G:$G,$B418)-$B$2&gt;AA$4),SUMIFS(Investors!$Q:$Q,Investors!$A:$A,$A418,Investors!$G:$G,$B418),0)</f>
        <v>0</v>
      </c>
      <c r="AC418" s="4">
        <f>IF(AND(SUMIFS(Investors!$P:$P,Investors!$A:$A,$A418,Investors!$G:$G,$B418)-$B$2&lt;=AC$4,SUMIFS(Investors!$P:$P,Investors!$A:$A,$A418,Investors!$G:$G,$B418)-$B$2&gt;AB$4),SUMIFS(Investors!$Q:$Q,Investors!$A:$A,$A418,Investors!$G:$G,$B418),0)</f>
        <v>0</v>
      </c>
    </row>
    <row r="419" spans="1:29">
      <c r="A419" t="s">
        <v>698</v>
      </c>
      <c r="B419" t="s">
        <v>136</v>
      </c>
      <c r="C419" s="4">
        <f t="shared" si="7"/>
        <v>472735.3279246575</v>
      </c>
      <c r="E419" s="4">
        <f>IF(AND(SUMIFS(Investors!$P:$P,Investors!$A:$A,$A419,Investors!$G:$G,$B419)-$B$2&lt;=E$4,SUMIFS(Investors!$P:$P,Investors!$A:$A,$A419,Investors!$G:$G,$B419)-$B$2&gt;D$4),SUMIFS(Investors!$Q:$Q,Investors!$A:$A,$A419,Investors!$G:$G,$B419),0)</f>
        <v>0</v>
      </c>
      <c r="F419" s="4">
        <f>IF(AND(SUMIFS(Investors!$P:$P,Investors!$A:$A,$A419,Investors!$G:$G,$B419)-$B$2&lt;=F$4,SUMIFS(Investors!$P:$P,Investors!$A:$A,$A419,Investors!$G:$G,$B419)-$B$2&gt;E$4),SUMIFS(Investors!$Q:$Q,Investors!$A:$A,$A419,Investors!$G:$G,$B419),0)</f>
        <v>0</v>
      </c>
      <c r="G419" s="4">
        <f>IF(AND(SUMIFS(Investors!$P:$P,Investors!$A:$A,$A419,Investors!$G:$G,$B419)-$B$2&lt;=G$4,SUMIFS(Investors!$P:$P,Investors!$A:$A,$A419,Investors!$G:$G,$B419)-$B$2&gt;F$4),SUMIFS(Investors!$Q:$Q,Investors!$A:$A,$A419,Investors!$G:$G,$B419),0)</f>
        <v>0</v>
      </c>
      <c r="H419" s="4">
        <f>IF(AND(SUMIFS(Investors!$P:$P,Investors!$A:$A,$A419,Investors!$G:$G,$B419)-$B$2&lt;=H$4,SUMIFS(Investors!$P:$P,Investors!$A:$A,$A419,Investors!$G:$G,$B419)-$B$2&gt;G$4),SUMIFS(Investors!$Q:$Q,Investors!$A:$A,$A419,Investors!$G:$G,$B419),0)</f>
        <v>0</v>
      </c>
      <c r="I419" s="4">
        <f>IF(AND(SUMIFS(Investors!$P:$P,Investors!$A:$A,$A419,Investors!$G:$G,$B419)-$B$2&lt;=I$4,SUMIFS(Investors!$P:$P,Investors!$A:$A,$A419,Investors!$G:$G,$B419)-$B$2&gt;H$4),SUMIFS(Investors!$Q:$Q,Investors!$A:$A,$A419,Investors!$G:$G,$B419),0)</f>
        <v>0</v>
      </c>
      <c r="J419" s="4">
        <f>IF(AND(SUMIFS(Investors!$P:$P,Investors!$A:$A,$A419,Investors!$G:$G,$B419)-$B$2&lt;=J$4,SUMIFS(Investors!$P:$P,Investors!$A:$A,$A419,Investors!$G:$G,$B419)-$B$2&gt;I$4),SUMIFS(Investors!$Q:$Q,Investors!$A:$A,$A419,Investors!$G:$G,$B419),0)</f>
        <v>0</v>
      </c>
      <c r="K419" s="4">
        <f>IF(AND(SUMIFS(Investors!$P:$P,Investors!$A:$A,$A419,Investors!$G:$G,$B419)-$B$2&lt;=K$4,SUMIFS(Investors!$P:$P,Investors!$A:$A,$A419,Investors!$G:$G,$B419)-$B$2&gt;J$4),SUMIFS(Investors!$Q:$Q,Investors!$A:$A,$A419,Investors!$G:$G,$B419),0)</f>
        <v>0</v>
      </c>
      <c r="L419" s="4">
        <f>IF(AND(SUMIFS(Investors!$P:$P,Investors!$A:$A,$A419,Investors!$G:$G,$B419)-$B$2&lt;=L$4,SUMIFS(Investors!$P:$P,Investors!$A:$A,$A419,Investors!$G:$G,$B419)-$B$2&gt;K$4),SUMIFS(Investors!$Q:$Q,Investors!$A:$A,$A419,Investors!$G:$G,$B419),0)</f>
        <v>0</v>
      </c>
      <c r="M419" s="4">
        <f>IF(AND(SUMIFS(Investors!$P:$P,Investors!$A:$A,$A419,Investors!$G:$G,$B419)-$B$2&lt;=M$4,SUMIFS(Investors!$P:$P,Investors!$A:$A,$A419,Investors!$G:$G,$B419)-$B$2&gt;L$4),SUMIFS(Investors!$Q:$Q,Investors!$A:$A,$A419,Investors!$G:$G,$B419),0)</f>
        <v>0</v>
      </c>
      <c r="N419" s="4">
        <f>IF(AND(SUMIFS(Investors!$P:$P,Investors!$A:$A,$A419,Investors!$G:$G,$B419)-$B$2&lt;=N$4,SUMIFS(Investors!$P:$P,Investors!$A:$A,$A419,Investors!$G:$G,$B419)-$B$2&gt;M$4),SUMIFS(Investors!$Q:$Q,Investors!$A:$A,$A419,Investors!$G:$G,$B419),0)</f>
        <v>0</v>
      </c>
      <c r="O419" s="4">
        <f>IF(AND(SUMIFS(Investors!$P:$P,Investors!$A:$A,$A419,Investors!$G:$G,$B419)-$B$2&lt;=O$4,SUMIFS(Investors!$P:$P,Investors!$A:$A,$A419,Investors!$G:$G,$B419)-$B$2&gt;N$4),SUMIFS(Investors!$Q:$Q,Investors!$A:$A,$A419,Investors!$G:$G,$B419),0)</f>
        <v>0</v>
      </c>
      <c r="P419" s="4">
        <f>IF(AND(SUMIFS(Investors!$P:$P,Investors!$A:$A,$A419,Investors!$G:$G,$B419)-$B$2&lt;=P$4,SUMIFS(Investors!$P:$P,Investors!$A:$A,$A419,Investors!$G:$G,$B419)-$B$2&gt;O$4),SUMIFS(Investors!$Q:$Q,Investors!$A:$A,$A419,Investors!$G:$G,$B419),0)</f>
        <v>0</v>
      </c>
      <c r="Q419" s="4">
        <f>IF(AND(SUMIFS(Investors!$P:$P,Investors!$A:$A,$A419,Investors!$G:$G,$B419)-$B$2&lt;=Q$4,SUMIFS(Investors!$P:$P,Investors!$A:$A,$A419,Investors!$G:$G,$B419)-$B$2&gt;P$4),SUMIFS(Investors!$Q:$Q,Investors!$A:$A,$A419,Investors!$G:$G,$B419),0)</f>
        <v>0</v>
      </c>
      <c r="R419" s="4">
        <f>IF(AND(SUMIFS(Investors!$P:$P,Investors!$A:$A,$A419,Investors!$G:$G,$B419)-$B$2&lt;=R$4,SUMIFS(Investors!$P:$P,Investors!$A:$A,$A419,Investors!$G:$G,$B419)-$B$2&gt;Q$4),SUMIFS(Investors!$Q:$Q,Investors!$A:$A,$A419,Investors!$G:$G,$B419),0)</f>
        <v>472735.3279246575</v>
      </c>
      <c r="S419" s="4">
        <f>IF(AND(SUMIFS(Investors!$P:$P,Investors!$A:$A,$A419,Investors!$G:$G,$B419)-$B$2&lt;=S$4,SUMIFS(Investors!$P:$P,Investors!$A:$A,$A419,Investors!$G:$G,$B419)-$B$2&gt;R$4),SUMIFS(Investors!$Q:$Q,Investors!$A:$A,$A419,Investors!$G:$G,$B419),0)</f>
        <v>0</v>
      </c>
      <c r="T419" s="4">
        <f>IF(AND(SUMIFS(Investors!$P:$P,Investors!$A:$A,$A419,Investors!$G:$G,$B419)-$B$2&lt;=T$4,SUMIFS(Investors!$P:$P,Investors!$A:$A,$A419,Investors!$G:$G,$B419)-$B$2&gt;S$4),SUMIFS(Investors!$Q:$Q,Investors!$A:$A,$A419,Investors!$G:$G,$B419),0)</f>
        <v>0</v>
      </c>
      <c r="U419" s="4">
        <f>IF(AND(SUMIFS(Investors!$P:$P,Investors!$A:$A,$A419,Investors!$G:$G,$B419)-$B$2&lt;=U$4,SUMIFS(Investors!$P:$P,Investors!$A:$A,$A419,Investors!$G:$G,$B419)-$B$2&gt;T$4),SUMIFS(Investors!$Q:$Q,Investors!$A:$A,$A419,Investors!$G:$G,$B419),0)</f>
        <v>0</v>
      </c>
      <c r="V419" s="4">
        <f>IF(AND(SUMIFS(Investors!$P:$P,Investors!$A:$A,$A419,Investors!$G:$G,$B419)-$B$2&lt;=V$4,SUMIFS(Investors!$P:$P,Investors!$A:$A,$A419,Investors!$G:$G,$B419)-$B$2&gt;U$4),SUMIFS(Investors!$Q:$Q,Investors!$A:$A,$A419,Investors!$G:$G,$B419),0)</f>
        <v>0</v>
      </c>
      <c r="W419" s="4">
        <f>IF(AND(SUMIFS(Investors!$P:$P,Investors!$A:$A,$A419,Investors!$G:$G,$B419)-$B$2&lt;=W$4,SUMIFS(Investors!$P:$P,Investors!$A:$A,$A419,Investors!$G:$G,$B419)-$B$2&gt;V$4),SUMIFS(Investors!$Q:$Q,Investors!$A:$A,$A419,Investors!$G:$G,$B419),0)</f>
        <v>0</v>
      </c>
      <c r="X419" s="4">
        <f>IF(AND(SUMIFS(Investors!$P:$P,Investors!$A:$A,$A419,Investors!$G:$G,$B419)-$B$2&lt;=X$4,SUMIFS(Investors!$P:$P,Investors!$A:$A,$A419,Investors!$G:$G,$B419)-$B$2&gt;W$4),SUMIFS(Investors!$Q:$Q,Investors!$A:$A,$A419,Investors!$G:$G,$B419),0)</f>
        <v>0</v>
      </c>
      <c r="Y419" s="4">
        <f>IF(AND(SUMIFS(Investors!$P:$P,Investors!$A:$A,$A419,Investors!$G:$G,$B419)-$B$2&lt;=Y$4,SUMIFS(Investors!$P:$P,Investors!$A:$A,$A419,Investors!$G:$G,$B419)-$B$2&gt;X$4),SUMIFS(Investors!$Q:$Q,Investors!$A:$A,$A419,Investors!$G:$G,$B419),0)</f>
        <v>0</v>
      </c>
      <c r="Z419" s="4">
        <f>IF(AND(SUMIFS(Investors!$P:$P,Investors!$A:$A,$A419,Investors!$G:$G,$B419)-$B$2&lt;=Z$4,SUMIFS(Investors!$P:$P,Investors!$A:$A,$A419,Investors!$G:$G,$B419)-$B$2&gt;Y$4),SUMIFS(Investors!$Q:$Q,Investors!$A:$A,$A419,Investors!$G:$G,$B419),0)</f>
        <v>0</v>
      </c>
      <c r="AA419" s="4">
        <f>IF(AND(SUMIFS(Investors!$P:$P,Investors!$A:$A,$A419,Investors!$G:$G,$B419)-$B$2&lt;=AA$4,SUMIFS(Investors!$P:$P,Investors!$A:$A,$A419,Investors!$G:$G,$B419)-$B$2&gt;Z$4),SUMIFS(Investors!$Q:$Q,Investors!$A:$A,$A419,Investors!$G:$G,$B419),0)</f>
        <v>0</v>
      </c>
      <c r="AB419" s="4">
        <f>IF(AND(SUMIFS(Investors!$P:$P,Investors!$A:$A,$A419,Investors!$G:$G,$B419)-$B$2&lt;=AB$4,SUMIFS(Investors!$P:$P,Investors!$A:$A,$A419,Investors!$G:$G,$B419)-$B$2&gt;AA$4),SUMIFS(Investors!$Q:$Q,Investors!$A:$A,$A419,Investors!$G:$G,$B419),0)</f>
        <v>0</v>
      </c>
      <c r="AC419" s="4">
        <f>IF(AND(SUMIFS(Investors!$P:$P,Investors!$A:$A,$A419,Investors!$G:$G,$B419)-$B$2&lt;=AC$4,SUMIFS(Investors!$P:$P,Investors!$A:$A,$A419,Investors!$G:$G,$B419)-$B$2&gt;AB$4),SUMIFS(Investors!$Q:$Q,Investors!$A:$A,$A419,Investors!$G:$G,$B419),0)</f>
        <v>0</v>
      </c>
    </row>
    <row r="420" spans="1:29">
      <c r="A420" t="s">
        <v>698</v>
      </c>
      <c r="B420" t="s">
        <v>138</v>
      </c>
      <c r="C420" s="4">
        <f t="shared" si="7"/>
        <v>365580.83010575344</v>
      </c>
      <c r="E420" s="4">
        <f>IF(AND(SUMIFS(Investors!$P:$P,Investors!$A:$A,$A420,Investors!$G:$G,$B420)-$B$2&lt;=E$4,SUMIFS(Investors!$P:$P,Investors!$A:$A,$A420,Investors!$G:$G,$B420)-$B$2&gt;D$4),SUMIFS(Investors!$Q:$Q,Investors!$A:$A,$A420,Investors!$G:$G,$B420),0)</f>
        <v>0</v>
      </c>
      <c r="F420" s="4">
        <f>IF(AND(SUMIFS(Investors!$P:$P,Investors!$A:$A,$A420,Investors!$G:$G,$B420)-$B$2&lt;=F$4,SUMIFS(Investors!$P:$P,Investors!$A:$A,$A420,Investors!$G:$G,$B420)-$B$2&gt;E$4),SUMIFS(Investors!$Q:$Q,Investors!$A:$A,$A420,Investors!$G:$G,$B420),0)</f>
        <v>0</v>
      </c>
      <c r="G420" s="4">
        <f>IF(AND(SUMIFS(Investors!$P:$P,Investors!$A:$A,$A420,Investors!$G:$G,$B420)-$B$2&lt;=G$4,SUMIFS(Investors!$P:$P,Investors!$A:$A,$A420,Investors!$G:$G,$B420)-$B$2&gt;F$4),SUMIFS(Investors!$Q:$Q,Investors!$A:$A,$A420,Investors!$G:$G,$B420),0)</f>
        <v>0</v>
      </c>
      <c r="H420" s="4">
        <f>IF(AND(SUMIFS(Investors!$P:$P,Investors!$A:$A,$A420,Investors!$G:$G,$B420)-$B$2&lt;=H$4,SUMIFS(Investors!$P:$P,Investors!$A:$A,$A420,Investors!$G:$G,$B420)-$B$2&gt;G$4),SUMIFS(Investors!$Q:$Q,Investors!$A:$A,$A420,Investors!$G:$G,$B420),0)</f>
        <v>0</v>
      </c>
      <c r="I420" s="4">
        <f>IF(AND(SUMIFS(Investors!$P:$P,Investors!$A:$A,$A420,Investors!$G:$G,$B420)-$B$2&lt;=I$4,SUMIFS(Investors!$P:$P,Investors!$A:$A,$A420,Investors!$G:$G,$B420)-$B$2&gt;H$4),SUMIFS(Investors!$Q:$Q,Investors!$A:$A,$A420,Investors!$G:$G,$B420),0)</f>
        <v>0</v>
      </c>
      <c r="J420" s="4">
        <f>IF(AND(SUMIFS(Investors!$P:$P,Investors!$A:$A,$A420,Investors!$G:$G,$B420)-$B$2&lt;=J$4,SUMIFS(Investors!$P:$P,Investors!$A:$A,$A420,Investors!$G:$G,$B420)-$B$2&gt;I$4),SUMIFS(Investors!$Q:$Q,Investors!$A:$A,$A420,Investors!$G:$G,$B420),0)</f>
        <v>0</v>
      </c>
      <c r="K420" s="4">
        <f>IF(AND(SUMIFS(Investors!$P:$P,Investors!$A:$A,$A420,Investors!$G:$G,$B420)-$B$2&lt;=K$4,SUMIFS(Investors!$P:$P,Investors!$A:$A,$A420,Investors!$G:$G,$B420)-$B$2&gt;J$4),SUMIFS(Investors!$Q:$Q,Investors!$A:$A,$A420,Investors!$G:$G,$B420),0)</f>
        <v>0</v>
      </c>
      <c r="L420" s="4">
        <f>IF(AND(SUMIFS(Investors!$P:$P,Investors!$A:$A,$A420,Investors!$G:$G,$B420)-$B$2&lt;=L$4,SUMIFS(Investors!$P:$P,Investors!$A:$A,$A420,Investors!$G:$G,$B420)-$B$2&gt;K$4),SUMIFS(Investors!$Q:$Q,Investors!$A:$A,$A420,Investors!$G:$G,$B420),0)</f>
        <v>0</v>
      </c>
      <c r="M420" s="4">
        <f>IF(AND(SUMIFS(Investors!$P:$P,Investors!$A:$A,$A420,Investors!$G:$G,$B420)-$B$2&lt;=M$4,SUMIFS(Investors!$P:$P,Investors!$A:$A,$A420,Investors!$G:$G,$B420)-$B$2&gt;L$4),SUMIFS(Investors!$Q:$Q,Investors!$A:$A,$A420,Investors!$G:$G,$B420),0)</f>
        <v>0</v>
      </c>
      <c r="N420" s="4">
        <f>IF(AND(SUMIFS(Investors!$P:$P,Investors!$A:$A,$A420,Investors!$G:$G,$B420)-$B$2&lt;=N$4,SUMIFS(Investors!$P:$P,Investors!$A:$A,$A420,Investors!$G:$G,$B420)-$B$2&gt;M$4),SUMIFS(Investors!$Q:$Q,Investors!$A:$A,$A420,Investors!$G:$G,$B420),0)</f>
        <v>0</v>
      </c>
      <c r="O420" s="4">
        <f>IF(AND(SUMIFS(Investors!$P:$P,Investors!$A:$A,$A420,Investors!$G:$G,$B420)-$B$2&lt;=O$4,SUMIFS(Investors!$P:$P,Investors!$A:$A,$A420,Investors!$G:$G,$B420)-$B$2&gt;N$4),SUMIFS(Investors!$Q:$Q,Investors!$A:$A,$A420,Investors!$G:$G,$B420),0)</f>
        <v>0</v>
      </c>
      <c r="P420" s="4">
        <f>IF(AND(SUMIFS(Investors!$P:$P,Investors!$A:$A,$A420,Investors!$G:$G,$B420)-$B$2&lt;=P$4,SUMIFS(Investors!$P:$P,Investors!$A:$A,$A420,Investors!$G:$G,$B420)-$B$2&gt;O$4),SUMIFS(Investors!$Q:$Q,Investors!$A:$A,$A420,Investors!$G:$G,$B420),0)</f>
        <v>0</v>
      </c>
      <c r="Q420" s="4">
        <f>IF(AND(SUMIFS(Investors!$P:$P,Investors!$A:$A,$A420,Investors!$G:$G,$B420)-$B$2&lt;=Q$4,SUMIFS(Investors!$P:$P,Investors!$A:$A,$A420,Investors!$G:$G,$B420)-$B$2&gt;P$4),SUMIFS(Investors!$Q:$Q,Investors!$A:$A,$A420,Investors!$G:$G,$B420),0)</f>
        <v>0</v>
      </c>
      <c r="R420" s="4">
        <f>IF(AND(SUMIFS(Investors!$P:$P,Investors!$A:$A,$A420,Investors!$G:$G,$B420)-$B$2&lt;=R$4,SUMIFS(Investors!$P:$P,Investors!$A:$A,$A420,Investors!$G:$G,$B420)-$B$2&gt;Q$4),SUMIFS(Investors!$Q:$Q,Investors!$A:$A,$A420,Investors!$G:$G,$B420),0)</f>
        <v>365580.83010575344</v>
      </c>
      <c r="S420" s="4">
        <f>IF(AND(SUMIFS(Investors!$P:$P,Investors!$A:$A,$A420,Investors!$G:$G,$B420)-$B$2&lt;=S$4,SUMIFS(Investors!$P:$P,Investors!$A:$A,$A420,Investors!$G:$G,$B420)-$B$2&gt;R$4),SUMIFS(Investors!$Q:$Q,Investors!$A:$A,$A420,Investors!$G:$G,$B420),0)</f>
        <v>0</v>
      </c>
      <c r="T420" s="4">
        <f>IF(AND(SUMIFS(Investors!$P:$P,Investors!$A:$A,$A420,Investors!$G:$G,$B420)-$B$2&lt;=T$4,SUMIFS(Investors!$P:$P,Investors!$A:$A,$A420,Investors!$G:$G,$B420)-$B$2&gt;S$4),SUMIFS(Investors!$Q:$Q,Investors!$A:$A,$A420,Investors!$G:$G,$B420),0)</f>
        <v>0</v>
      </c>
      <c r="U420" s="4">
        <f>IF(AND(SUMIFS(Investors!$P:$P,Investors!$A:$A,$A420,Investors!$G:$G,$B420)-$B$2&lt;=U$4,SUMIFS(Investors!$P:$P,Investors!$A:$A,$A420,Investors!$G:$G,$B420)-$B$2&gt;T$4),SUMIFS(Investors!$Q:$Q,Investors!$A:$A,$A420,Investors!$G:$G,$B420),0)</f>
        <v>0</v>
      </c>
      <c r="V420" s="4">
        <f>IF(AND(SUMIFS(Investors!$P:$P,Investors!$A:$A,$A420,Investors!$G:$G,$B420)-$B$2&lt;=V$4,SUMIFS(Investors!$P:$P,Investors!$A:$A,$A420,Investors!$G:$G,$B420)-$B$2&gt;U$4),SUMIFS(Investors!$Q:$Q,Investors!$A:$A,$A420,Investors!$G:$G,$B420),0)</f>
        <v>0</v>
      </c>
      <c r="W420" s="4">
        <f>IF(AND(SUMIFS(Investors!$P:$P,Investors!$A:$A,$A420,Investors!$G:$G,$B420)-$B$2&lt;=W$4,SUMIFS(Investors!$P:$P,Investors!$A:$A,$A420,Investors!$G:$G,$B420)-$B$2&gt;V$4),SUMIFS(Investors!$Q:$Q,Investors!$A:$A,$A420,Investors!$G:$G,$B420),0)</f>
        <v>0</v>
      </c>
      <c r="X420" s="4">
        <f>IF(AND(SUMIFS(Investors!$P:$P,Investors!$A:$A,$A420,Investors!$G:$G,$B420)-$B$2&lt;=X$4,SUMIFS(Investors!$P:$P,Investors!$A:$A,$A420,Investors!$G:$G,$B420)-$B$2&gt;W$4),SUMIFS(Investors!$Q:$Q,Investors!$A:$A,$A420,Investors!$G:$G,$B420),0)</f>
        <v>0</v>
      </c>
      <c r="Y420" s="4">
        <f>IF(AND(SUMIFS(Investors!$P:$P,Investors!$A:$A,$A420,Investors!$G:$G,$B420)-$B$2&lt;=Y$4,SUMIFS(Investors!$P:$P,Investors!$A:$A,$A420,Investors!$G:$G,$B420)-$B$2&gt;X$4),SUMIFS(Investors!$Q:$Q,Investors!$A:$A,$A420,Investors!$G:$G,$B420),0)</f>
        <v>0</v>
      </c>
      <c r="Z420" s="4">
        <f>IF(AND(SUMIFS(Investors!$P:$P,Investors!$A:$A,$A420,Investors!$G:$G,$B420)-$B$2&lt;=Z$4,SUMIFS(Investors!$P:$P,Investors!$A:$A,$A420,Investors!$G:$G,$B420)-$B$2&gt;Y$4),SUMIFS(Investors!$Q:$Q,Investors!$A:$A,$A420,Investors!$G:$G,$B420),0)</f>
        <v>0</v>
      </c>
      <c r="AA420" s="4">
        <f>IF(AND(SUMIFS(Investors!$P:$P,Investors!$A:$A,$A420,Investors!$G:$G,$B420)-$B$2&lt;=AA$4,SUMIFS(Investors!$P:$P,Investors!$A:$A,$A420,Investors!$G:$G,$B420)-$B$2&gt;Z$4),SUMIFS(Investors!$Q:$Q,Investors!$A:$A,$A420,Investors!$G:$G,$B420),0)</f>
        <v>0</v>
      </c>
      <c r="AB420" s="4">
        <f>IF(AND(SUMIFS(Investors!$P:$P,Investors!$A:$A,$A420,Investors!$G:$G,$B420)-$B$2&lt;=AB$4,SUMIFS(Investors!$P:$P,Investors!$A:$A,$A420,Investors!$G:$G,$B420)-$B$2&gt;AA$4),SUMIFS(Investors!$Q:$Q,Investors!$A:$A,$A420,Investors!$G:$G,$B420),0)</f>
        <v>0</v>
      </c>
      <c r="AC420" s="4">
        <f>IF(AND(SUMIFS(Investors!$P:$P,Investors!$A:$A,$A420,Investors!$G:$G,$B420)-$B$2&lt;=AC$4,SUMIFS(Investors!$P:$P,Investors!$A:$A,$A420,Investors!$G:$G,$B420)-$B$2&gt;AB$4),SUMIFS(Investors!$Q:$Q,Investors!$A:$A,$A420,Investors!$G:$G,$B420),0)</f>
        <v>0</v>
      </c>
    </row>
    <row r="421" spans="1:29">
      <c r="A421" t="s">
        <v>698</v>
      </c>
      <c r="B421" t="s">
        <v>121</v>
      </c>
      <c r="C421" s="4">
        <f t="shared" si="7"/>
        <v>1059263.01369863</v>
      </c>
      <c r="E421" s="4">
        <f>IF(AND(SUMIFS(Investors!$P:$P,Investors!$A:$A,$A421,Investors!$G:$G,$B421)-$B$2&lt;=E$4,SUMIFS(Investors!$P:$P,Investors!$A:$A,$A421,Investors!$G:$G,$B421)-$B$2&gt;D$4),SUMIFS(Investors!$Q:$Q,Investors!$A:$A,$A421,Investors!$G:$G,$B421),0)</f>
        <v>0</v>
      </c>
      <c r="F421" s="4">
        <f>IF(AND(SUMIFS(Investors!$P:$P,Investors!$A:$A,$A421,Investors!$G:$G,$B421)-$B$2&lt;=F$4,SUMIFS(Investors!$P:$P,Investors!$A:$A,$A421,Investors!$G:$G,$B421)-$B$2&gt;E$4),SUMIFS(Investors!$Q:$Q,Investors!$A:$A,$A421,Investors!$G:$G,$B421),0)</f>
        <v>0</v>
      </c>
      <c r="G421" s="4">
        <f>IF(AND(SUMIFS(Investors!$P:$P,Investors!$A:$A,$A421,Investors!$G:$G,$B421)-$B$2&lt;=G$4,SUMIFS(Investors!$P:$P,Investors!$A:$A,$A421,Investors!$G:$G,$B421)-$B$2&gt;F$4),SUMIFS(Investors!$Q:$Q,Investors!$A:$A,$A421,Investors!$G:$G,$B421),0)</f>
        <v>0</v>
      </c>
      <c r="H421" s="4">
        <f>IF(AND(SUMIFS(Investors!$P:$P,Investors!$A:$A,$A421,Investors!$G:$G,$B421)-$B$2&lt;=H$4,SUMIFS(Investors!$P:$P,Investors!$A:$A,$A421,Investors!$G:$G,$B421)-$B$2&gt;G$4),SUMIFS(Investors!$Q:$Q,Investors!$A:$A,$A421,Investors!$G:$G,$B421),0)</f>
        <v>0</v>
      </c>
      <c r="I421" s="4">
        <f>IF(AND(SUMIFS(Investors!$P:$P,Investors!$A:$A,$A421,Investors!$G:$G,$B421)-$B$2&lt;=I$4,SUMIFS(Investors!$P:$P,Investors!$A:$A,$A421,Investors!$G:$G,$B421)-$B$2&gt;H$4),SUMIFS(Investors!$Q:$Q,Investors!$A:$A,$A421,Investors!$G:$G,$B421),0)</f>
        <v>0</v>
      </c>
      <c r="J421" s="4">
        <f>IF(AND(SUMIFS(Investors!$P:$P,Investors!$A:$A,$A421,Investors!$G:$G,$B421)-$B$2&lt;=J$4,SUMIFS(Investors!$P:$P,Investors!$A:$A,$A421,Investors!$G:$G,$B421)-$B$2&gt;I$4),SUMIFS(Investors!$Q:$Q,Investors!$A:$A,$A421,Investors!$G:$G,$B421),0)</f>
        <v>0</v>
      </c>
      <c r="K421" s="4">
        <f>IF(AND(SUMIFS(Investors!$P:$P,Investors!$A:$A,$A421,Investors!$G:$G,$B421)-$B$2&lt;=K$4,SUMIFS(Investors!$P:$P,Investors!$A:$A,$A421,Investors!$G:$G,$B421)-$B$2&gt;J$4),SUMIFS(Investors!$Q:$Q,Investors!$A:$A,$A421,Investors!$G:$G,$B421),0)</f>
        <v>0</v>
      </c>
      <c r="L421" s="4">
        <f>IF(AND(SUMIFS(Investors!$P:$P,Investors!$A:$A,$A421,Investors!$G:$G,$B421)-$B$2&lt;=L$4,SUMIFS(Investors!$P:$P,Investors!$A:$A,$A421,Investors!$G:$G,$B421)-$B$2&gt;K$4),SUMIFS(Investors!$Q:$Q,Investors!$A:$A,$A421,Investors!$G:$G,$B421),0)</f>
        <v>0</v>
      </c>
      <c r="M421" s="4">
        <f>IF(AND(SUMIFS(Investors!$P:$P,Investors!$A:$A,$A421,Investors!$G:$G,$B421)-$B$2&lt;=M$4,SUMIFS(Investors!$P:$P,Investors!$A:$A,$A421,Investors!$G:$G,$B421)-$B$2&gt;L$4),SUMIFS(Investors!$Q:$Q,Investors!$A:$A,$A421,Investors!$G:$G,$B421),0)</f>
        <v>1059263.01369863</v>
      </c>
      <c r="N421" s="4">
        <f>IF(AND(SUMIFS(Investors!$P:$P,Investors!$A:$A,$A421,Investors!$G:$G,$B421)-$B$2&lt;=N$4,SUMIFS(Investors!$P:$P,Investors!$A:$A,$A421,Investors!$G:$G,$B421)-$B$2&gt;M$4),SUMIFS(Investors!$Q:$Q,Investors!$A:$A,$A421,Investors!$G:$G,$B421),0)</f>
        <v>0</v>
      </c>
      <c r="O421" s="4">
        <f>IF(AND(SUMIFS(Investors!$P:$P,Investors!$A:$A,$A421,Investors!$G:$G,$B421)-$B$2&lt;=O$4,SUMIFS(Investors!$P:$P,Investors!$A:$A,$A421,Investors!$G:$G,$B421)-$B$2&gt;N$4),SUMIFS(Investors!$Q:$Q,Investors!$A:$A,$A421,Investors!$G:$G,$B421),0)</f>
        <v>0</v>
      </c>
      <c r="P421" s="4">
        <f>IF(AND(SUMIFS(Investors!$P:$P,Investors!$A:$A,$A421,Investors!$G:$G,$B421)-$B$2&lt;=P$4,SUMIFS(Investors!$P:$P,Investors!$A:$A,$A421,Investors!$G:$G,$B421)-$B$2&gt;O$4),SUMIFS(Investors!$Q:$Q,Investors!$A:$A,$A421,Investors!$G:$G,$B421),0)</f>
        <v>0</v>
      </c>
      <c r="Q421" s="4">
        <f>IF(AND(SUMIFS(Investors!$P:$P,Investors!$A:$A,$A421,Investors!$G:$G,$B421)-$B$2&lt;=Q$4,SUMIFS(Investors!$P:$P,Investors!$A:$A,$A421,Investors!$G:$G,$B421)-$B$2&gt;P$4),SUMIFS(Investors!$Q:$Q,Investors!$A:$A,$A421,Investors!$G:$G,$B421),0)</f>
        <v>0</v>
      </c>
      <c r="R421" s="4">
        <f>IF(AND(SUMIFS(Investors!$P:$P,Investors!$A:$A,$A421,Investors!$G:$G,$B421)-$B$2&lt;=R$4,SUMIFS(Investors!$P:$P,Investors!$A:$A,$A421,Investors!$G:$G,$B421)-$B$2&gt;Q$4),SUMIFS(Investors!$Q:$Q,Investors!$A:$A,$A421,Investors!$G:$G,$B421),0)</f>
        <v>0</v>
      </c>
      <c r="S421" s="4">
        <f>IF(AND(SUMIFS(Investors!$P:$P,Investors!$A:$A,$A421,Investors!$G:$G,$B421)-$B$2&lt;=S$4,SUMIFS(Investors!$P:$P,Investors!$A:$A,$A421,Investors!$G:$G,$B421)-$B$2&gt;R$4),SUMIFS(Investors!$Q:$Q,Investors!$A:$A,$A421,Investors!$G:$G,$B421),0)</f>
        <v>0</v>
      </c>
      <c r="T421" s="4">
        <f>IF(AND(SUMIFS(Investors!$P:$P,Investors!$A:$A,$A421,Investors!$G:$G,$B421)-$B$2&lt;=T$4,SUMIFS(Investors!$P:$P,Investors!$A:$A,$A421,Investors!$G:$G,$B421)-$B$2&gt;S$4),SUMIFS(Investors!$Q:$Q,Investors!$A:$A,$A421,Investors!$G:$G,$B421),0)</f>
        <v>0</v>
      </c>
      <c r="U421" s="4">
        <f>IF(AND(SUMIFS(Investors!$P:$P,Investors!$A:$A,$A421,Investors!$G:$G,$B421)-$B$2&lt;=U$4,SUMIFS(Investors!$P:$P,Investors!$A:$A,$A421,Investors!$G:$G,$B421)-$B$2&gt;T$4),SUMIFS(Investors!$Q:$Q,Investors!$A:$A,$A421,Investors!$G:$G,$B421),0)</f>
        <v>0</v>
      </c>
      <c r="V421" s="4">
        <f>IF(AND(SUMIFS(Investors!$P:$P,Investors!$A:$A,$A421,Investors!$G:$G,$B421)-$B$2&lt;=V$4,SUMIFS(Investors!$P:$P,Investors!$A:$A,$A421,Investors!$G:$G,$B421)-$B$2&gt;U$4),SUMIFS(Investors!$Q:$Q,Investors!$A:$A,$A421,Investors!$G:$G,$B421),0)</f>
        <v>0</v>
      </c>
      <c r="W421" s="4">
        <f>IF(AND(SUMIFS(Investors!$P:$P,Investors!$A:$A,$A421,Investors!$G:$G,$B421)-$B$2&lt;=W$4,SUMIFS(Investors!$P:$P,Investors!$A:$A,$A421,Investors!$G:$G,$B421)-$B$2&gt;V$4),SUMIFS(Investors!$Q:$Q,Investors!$A:$A,$A421,Investors!$G:$G,$B421),0)</f>
        <v>0</v>
      </c>
      <c r="X421" s="4">
        <f>IF(AND(SUMIFS(Investors!$P:$P,Investors!$A:$A,$A421,Investors!$G:$G,$B421)-$B$2&lt;=X$4,SUMIFS(Investors!$P:$P,Investors!$A:$A,$A421,Investors!$G:$G,$B421)-$B$2&gt;W$4),SUMIFS(Investors!$Q:$Q,Investors!$A:$A,$A421,Investors!$G:$G,$B421),0)</f>
        <v>0</v>
      </c>
      <c r="Y421" s="4">
        <f>IF(AND(SUMIFS(Investors!$P:$P,Investors!$A:$A,$A421,Investors!$G:$G,$B421)-$B$2&lt;=Y$4,SUMIFS(Investors!$P:$P,Investors!$A:$A,$A421,Investors!$G:$G,$B421)-$B$2&gt;X$4),SUMIFS(Investors!$Q:$Q,Investors!$A:$A,$A421,Investors!$G:$G,$B421),0)</f>
        <v>0</v>
      </c>
      <c r="Z421" s="4">
        <f>IF(AND(SUMIFS(Investors!$P:$P,Investors!$A:$A,$A421,Investors!$G:$G,$B421)-$B$2&lt;=Z$4,SUMIFS(Investors!$P:$P,Investors!$A:$A,$A421,Investors!$G:$G,$B421)-$B$2&gt;Y$4),SUMIFS(Investors!$Q:$Q,Investors!$A:$A,$A421,Investors!$G:$G,$B421),0)</f>
        <v>0</v>
      </c>
      <c r="AA421" s="4">
        <f>IF(AND(SUMIFS(Investors!$P:$P,Investors!$A:$A,$A421,Investors!$G:$G,$B421)-$B$2&lt;=AA$4,SUMIFS(Investors!$P:$P,Investors!$A:$A,$A421,Investors!$G:$G,$B421)-$B$2&gt;Z$4),SUMIFS(Investors!$Q:$Q,Investors!$A:$A,$A421,Investors!$G:$G,$B421),0)</f>
        <v>0</v>
      </c>
      <c r="AB421" s="4">
        <f>IF(AND(SUMIFS(Investors!$P:$P,Investors!$A:$A,$A421,Investors!$G:$G,$B421)-$B$2&lt;=AB$4,SUMIFS(Investors!$P:$P,Investors!$A:$A,$A421,Investors!$G:$G,$B421)-$B$2&gt;AA$4),SUMIFS(Investors!$Q:$Q,Investors!$A:$A,$A421,Investors!$G:$G,$B421),0)</f>
        <v>0</v>
      </c>
      <c r="AC421" s="4">
        <f>IF(AND(SUMIFS(Investors!$P:$P,Investors!$A:$A,$A421,Investors!$G:$G,$B421)-$B$2&lt;=AC$4,SUMIFS(Investors!$P:$P,Investors!$A:$A,$A421,Investors!$G:$G,$B421)-$B$2&gt;AB$4),SUMIFS(Investors!$Q:$Q,Investors!$A:$A,$A421,Investors!$G:$G,$B421),0)</f>
        <v>0</v>
      </c>
    </row>
    <row r="422" spans="1:29">
      <c r="A422" t="s">
        <v>698</v>
      </c>
      <c r="B422" t="s">
        <v>179</v>
      </c>
      <c r="C422" s="4">
        <f t="shared" si="7"/>
        <v>325230.54495342466</v>
      </c>
      <c r="E422" s="4">
        <f>IF(AND(SUMIFS(Investors!$P:$P,Investors!$A:$A,$A422,Investors!$G:$G,$B422)-$B$2&lt;=E$4,SUMIFS(Investors!$P:$P,Investors!$A:$A,$A422,Investors!$G:$G,$B422)-$B$2&gt;D$4),SUMIFS(Investors!$Q:$Q,Investors!$A:$A,$A422,Investors!$G:$G,$B422),0)</f>
        <v>0</v>
      </c>
      <c r="F422" s="4">
        <f>IF(AND(SUMIFS(Investors!$P:$P,Investors!$A:$A,$A422,Investors!$G:$G,$B422)-$B$2&lt;=F$4,SUMIFS(Investors!$P:$P,Investors!$A:$A,$A422,Investors!$G:$G,$B422)-$B$2&gt;E$4),SUMIFS(Investors!$Q:$Q,Investors!$A:$A,$A422,Investors!$G:$G,$B422),0)</f>
        <v>0</v>
      </c>
      <c r="G422" s="4">
        <f>IF(AND(SUMIFS(Investors!$P:$P,Investors!$A:$A,$A422,Investors!$G:$G,$B422)-$B$2&lt;=G$4,SUMIFS(Investors!$P:$P,Investors!$A:$A,$A422,Investors!$G:$G,$B422)-$B$2&gt;F$4),SUMIFS(Investors!$Q:$Q,Investors!$A:$A,$A422,Investors!$G:$G,$B422),0)</f>
        <v>0</v>
      </c>
      <c r="H422" s="4">
        <f>IF(AND(SUMIFS(Investors!$P:$P,Investors!$A:$A,$A422,Investors!$G:$G,$B422)-$B$2&lt;=H$4,SUMIFS(Investors!$P:$P,Investors!$A:$A,$A422,Investors!$G:$G,$B422)-$B$2&gt;G$4),SUMIFS(Investors!$Q:$Q,Investors!$A:$A,$A422,Investors!$G:$G,$B422),0)</f>
        <v>0</v>
      </c>
      <c r="I422" s="4">
        <f>IF(AND(SUMIFS(Investors!$P:$P,Investors!$A:$A,$A422,Investors!$G:$G,$B422)-$B$2&lt;=I$4,SUMIFS(Investors!$P:$P,Investors!$A:$A,$A422,Investors!$G:$G,$B422)-$B$2&gt;H$4),SUMIFS(Investors!$Q:$Q,Investors!$A:$A,$A422,Investors!$G:$G,$B422),0)</f>
        <v>325230.54495342466</v>
      </c>
      <c r="J422" s="4">
        <f>IF(AND(SUMIFS(Investors!$P:$P,Investors!$A:$A,$A422,Investors!$G:$G,$B422)-$B$2&lt;=J$4,SUMIFS(Investors!$P:$P,Investors!$A:$A,$A422,Investors!$G:$G,$B422)-$B$2&gt;I$4),SUMIFS(Investors!$Q:$Q,Investors!$A:$A,$A422,Investors!$G:$G,$B422),0)</f>
        <v>0</v>
      </c>
      <c r="K422" s="4">
        <f>IF(AND(SUMIFS(Investors!$P:$P,Investors!$A:$A,$A422,Investors!$G:$G,$B422)-$B$2&lt;=K$4,SUMIFS(Investors!$P:$P,Investors!$A:$A,$A422,Investors!$G:$G,$B422)-$B$2&gt;J$4),SUMIFS(Investors!$Q:$Q,Investors!$A:$A,$A422,Investors!$G:$G,$B422),0)</f>
        <v>0</v>
      </c>
      <c r="L422" s="4">
        <f>IF(AND(SUMIFS(Investors!$P:$P,Investors!$A:$A,$A422,Investors!$G:$G,$B422)-$B$2&lt;=L$4,SUMIFS(Investors!$P:$P,Investors!$A:$A,$A422,Investors!$G:$G,$B422)-$B$2&gt;K$4),SUMIFS(Investors!$Q:$Q,Investors!$A:$A,$A422,Investors!$G:$G,$B422),0)</f>
        <v>0</v>
      </c>
      <c r="M422" s="4">
        <f>IF(AND(SUMIFS(Investors!$P:$P,Investors!$A:$A,$A422,Investors!$G:$G,$B422)-$B$2&lt;=M$4,SUMIFS(Investors!$P:$P,Investors!$A:$A,$A422,Investors!$G:$G,$B422)-$B$2&gt;L$4),SUMIFS(Investors!$Q:$Q,Investors!$A:$A,$A422,Investors!$G:$G,$B422),0)</f>
        <v>0</v>
      </c>
      <c r="N422" s="4">
        <f>IF(AND(SUMIFS(Investors!$P:$P,Investors!$A:$A,$A422,Investors!$G:$G,$B422)-$B$2&lt;=N$4,SUMIFS(Investors!$P:$P,Investors!$A:$A,$A422,Investors!$G:$G,$B422)-$B$2&gt;M$4),SUMIFS(Investors!$Q:$Q,Investors!$A:$A,$A422,Investors!$G:$G,$B422),0)</f>
        <v>0</v>
      </c>
      <c r="O422" s="4">
        <f>IF(AND(SUMIFS(Investors!$P:$P,Investors!$A:$A,$A422,Investors!$G:$G,$B422)-$B$2&lt;=O$4,SUMIFS(Investors!$P:$P,Investors!$A:$A,$A422,Investors!$G:$G,$B422)-$B$2&gt;N$4),SUMIFS(Investors!$Q:$Q,Investors!$A:$A,$A422,Investors!$G:$G,$B422),0)</f>
        <v>0</v>
      </c>
      <c r="P422" s="4">
        <f>IF(AND(SUMIFS(Investors!$P:$P,Investors!$A:$A,$A422,Investors!$G:$G,$B422)-$B$2&lt;=P$4,SUMIFS(Investors!$P:$P,Investors!$A:$A,$A422,Investors!$G:$G,$B422)-$B$2&gt;O$4),SUMIFS(Investors!$Q:$Q,Investors!$A:$A,$A422,Investors!$G:$G,$B422),0)</f>
        <v>0</v>
      </c>
      <c r="Q422" s="4">
        <f>IF(AND(SUMIFS(Investors!$P:$P,Investors!$A:$A,$A422,Investors!$G:$G,$B422)-$B$2&lt;=Q$4,SUMIFS(Investors!$P:$P,Investors!$A:$A,$A422,Investors!$G:$G,$B422)-$B$2&gt;P$4),SUMIFS(Investors!$Q:$Q,Investors!$A:$A,$A422,Investors!$G:$G,$B422),0)</f>
        <v>0</v>
      </c>
      <c r="R422" s="4">
        <f>IF(AND(SUMIFS(Investors!$P:$P,Investors!$A:$A,$A422,Investors!$G:$G,$B422)-$B$2&lt;=R$4,SUMIFS(Investors!$P:$P,Investors!$A:$A,$A422,Investors!$G:$G,$B422)-$B$2&gt;Q$4),SUMIFS(Investors!$Q:$Q,Investors!$A:$A,$A422,Investors!$G:$G,$B422),0)</f>
        <v>0</v>
      </c>
      <c r="S422" s="4">
        <f>IF(AND(SUMIFS(Investors!$P:$P,Investors!$A:$A,$A422,Investors!$G:$G,$B422)-$B$2&lt;=S$4,SUMIFS(Investors!$P:$P,Investors!$A:$A,$A422,Investors!$G:$G,$B422)-$B$2&gt;R$4),SUMIFS(Investors!$Q:$Q,Investors!$A:$A,$A422,Investors!$G:$G,$B422),0)</f>
        <v>0</v>
      </c>
      <c r="T422" s="4">
        <f>IF(AND(SUMIFS(Investors!$P:$P,Investors!$A:$A,$A422,Investors!$G:$G,$B422)-$B$2&lt;=T$4,SUMIFS(Investors!$P:$P,Investors!$A:$A,$A422,Investors!$G:$G,$B422)-$B$2&gt;S$4),SUMIFS(Investors!$Q:$Q,Investors!$A:$A,$A422,Investors!$G:$G,$B422),0)</f>
        <v>0</v>
      </c>
      <c r="U422" s="4">
        <f>IF(AND(SUMIFS(Investors!$P:$P,Investors!$A:$A,$A422,Investors!$G:$G,$B422)-$B$2&lt;=U$4,SUMIFS(Investors!$P:$P,Investors!$A:$A,$A422,Investors!$G:$G,$B422)-$B$2&gt;T$4),SUMIFS(Investors!$Q:$Q,Investors!$A:$A,$A422,Investors!$G:$G,$B422),0)</f>
        <v>0</v>
      </c>
      <c r="V422" s="4">
        <f>IF(AND(SUMIFS(Investors!$P:$P,Investors!$A:$A,$A422,Investors!$G:$G,$B422)-$B$2&lt;=V$4,SUMIFS(Investors!$P:$P,Investors!$A:$A,$A422,Investors!$G:$G,$B422)-$B$2&gt;U$4),SUMIFS(Investors!$Q:$Q,Investors!$A:$A,$A422,Investors!$G:$G,$B422),0)</f>
        <v>0</v>
      </c>
      <c r="W422" s="4">
        <f>IF(AND(SUMIFS(Investors!$P:$P,Investors!$A:$A,$A422,Investors!$G:$G,$B422)-$B$2&lt;=W$4,SUMIFS(Investors!$P:$P,Investors!$A:$A,$A422,Investors!$G:$G,$B422)-$B$2&gt;V$4),SUMIFS(Investors!$Q:$Q,Investors!$A:$A,$A422,Investors!$G:$G,$B422),0)</f>
        <v>0</v>
      </c>
      <c r="X422" s="4">
        <f>IF(AND(SUMIFS(Investors!$P:$P,Investors!$A:$A,$A422,Investors!$G:$G,$B422)-$B$2&lt;=X$4,SUMIFS(Investors!$P:$P,Investors!$A:$A,$A422,Investors!$G:$G,$B422)-$B$2&gt;W$4),SUMIFS(Investors!$Q:$Q,Investors!$A:$A,$A422,Investors!$G:$G,$B422),0)</f>
        <v>0</v>
      </c>
      <c r="Y422" s="4">
        <f>IF(AND(SUMIFS(Investors!$P:$P,Investors!$A:$A,$A422,Investors!$G:$G,$B422)-$B$2&lt;=Y$4,SUMIFS(Investors!$P:$P,Investors!$A:$A,$A422,Investors!$G:$G,$B422)-$B$2&gt;X$4),SUMIFS(Investors!$Q:$Q,Investors!$A:$A,$A422,Investors!$G:$G,$B422),0)</f>
        <v>0</v>
      </c>
      <c r="Z422" s="4">
        <f>IF(AND(SUMIFS(Investors!$P:$P,Investors!$A:$A,$A422,Investors!$G:$G,$B422)-$B$2&lt;=Z$4,SUMIFS(Investors!$P:$P,Investors!$A:$A,$A422,Investors!$G:$G,$B422)-$B$2&gt;Y$4),SUMIFS(Investors!$Q:$Q,Investors!$A:$A,$A422,Investors!$G:$G,$B422),0)</f>
        <v>0</v>
      </c>
      <c r="AA422" s="4">
        <f>IF(AND(SUMIFS(Investors!$P:$P,Investors!$A:$A,$A422,Investors!$G:$G,$B422)-$B$2&lt;=AA$4,SUMIFS(Investors!$P:$P,Investors!$A:$A,$A422,Investors!$G:$G,$B422)-$B$2&gt;Z$4),SUMIFS(Investors!$Q:$Q,Investors!$A:$A,$A422,Investors!$G:$G,$B422),0)</f>
        <v>0</v>
      </c>
      <c r="AB422" s="4">
        <f>IF(AND(SUMIFS(Investors!$P:$P,Investors!$A:$A,$A422,Investors!$G:$G,$B422)-$B$2&lt;=AB$4,SUMIFS(Investors!$P:$P,Investors!$A:$A,$A422,Investors!$G:$G,$B422)-$B$2&gt;AA$4),SUMIFS(Investors!$Q:$Q,Investors!$A:$A,$A422,Investors!$G:$G,$B422),0)</f>
        <v>0</v>
      </c>
      <c r="AC422" s="4">
        <f>IF(AND(SUMIFS(Investors!$P:$P,Investors!$A:$A,$A422,Investors!$G:$G,$B422)-$B$2&lt;=AC$4,SUMIFS(Investors!$P:$P,Investors!$A:$A,$A422,Investors!$G:$G,$B422)-$B$2&gt;AB$4),SUMIFS(Investors!$Q:$Q,Investors!$A:$A,$A422,Investors!$G:$G,$B422),0)</f>
        <v>0</v>
      </c>
    </row>
    <row r="423" spans="1:29">
      <c r="A423" t="s">
        <v>701</v>
      </c>
      <c r="B423" t="s">
        <v>256</v>
      </c>
      <c r="C423" s="4">
        <f t="shared" si="7"/>
        <v>0</v>
      </c>
      <c r="E423" s="4">
        <f>IF(AND(SUMIFS(Investors!$P:$P,Investors!$A:$A,$A423,Investors!$G:$G,$B423)-$B$2&lt;=E$4,SUMIFS(Investors!$P:$P,Investors!$A:$A,$A423,Investors!$G:$G,$B423)-$B$2&gt;D$4),SUMIFS(Investors!$Q:$Q,Investors!$A:$A,$A423,Investors!$G:$G,$B423),0)</f>
        <v>0</v>
      </c>
      <c r="F423" s="4">
        <f>IF(AND(SUMIFS(Investors!$P:$P,Investors!$A:$A,$A423,Investors!$G:$G,$B423)-$B$2&lt;=F$4,SUMIFS(Investors!$P:$P,Investors!$A:$A,$A423,Investors!$G:$G,$B423)-$B$2&gt;E$4),SUMIFS(Investors!$Q:$Q,Investors!$A:$A,$A423,Investors!$G:$G,$B423),0)</f>
        <v>0</v>
      </c>
      <c r="G423" s="4">
        <f>IF(AND(SUMIFS(Investors!$P:$P,Investors!$A:$A,$A423,Investors!$G:$G,$B423)-$B$2&lt;=G$4,SUMIFS(Investors!$P:$P,Investors!$A:$A,$A423,Investors!$G:$G,$B423)-$B$2&gt;F$4),SUMIFS(Investors!$Q:$Q,Investors!$A:$A,$A423,Investors!$G:$G,$B423),0)</f>
        <v>0</v>
      </c>
      <c r="H423" s="4">
        <f>IF(AND(SUMIFS(Investors!$P:$P,Investors!$A:$A,$A423,Investors!$G:$G,$B423)-$B$2&lt;=H$4,SUMIFS(Investors!$P:$P,Investors!$A:$A,$A423,Investors!$G:$G,$B423)-$B$2&gt;G$4),SUMIFS(Investors!$Q:$Q,Investors!$A:$A,$A423,Investors!$G:$G,$B423),0)</f>
        <v>0</v>
      </c>
      <c r="I423" s="4">
        <f>IF(AND(SUMIFS(Investors!$P:$P,Investors!$A:$A,$A423,Investors!$G:$G,$B423)-$B$2&lt;=I$4,SUMIFS(Investors!$P:$P,Investors!$A:$A,$A423,Investors!$G:$G,$B423)-$B$2&gt;H$4),SUMIFS(Investors!$Q:$Q,Investors!$A:$A,$A423,Investors!$G:$G,$B423),0)</f>
        <v>0</v>
      </c>
      <c r="J423" s="4">
        <f>IF(AND(SUMIFS(Investors!$P:$P,Investors!$A:$A,$A423,Investors!$G:$G,$B423)-$B$2&lt;=J$4,SUMIFS(Investors!$P:$P,Investors!$A:$A,$A423,Investors!$G:$G,$B423)-$B$2&gt;I$4),SUMIFS(Investors!$Q:$Q,Investors!$A:$A,$A423,Investors!$G:$G,$B423),0)</f>
        <v>0</v>
      </c>
      <c r="K423" s="4">
        <f>IF(AND(SUMIFS(Investors!$P:$P,Investors!$A:$A,$A423,Investors!$G:$G,$B423)-$B$2&lt;=K$4,SUMIFS(Investors!$P:$P,Investors!$A:$A,$A423,Investors!$G:$G,$B423)-$B$2&gt;J$4),SUMIFS(Investors!$Q:$Q,Investors!$A:$A,$A423,Investors!$G:$G,$B423),0)</f>
        <v>0</v>
      </c>
      <c r="L423" s="4">
        <f>IF(AND(SUMIFS(Investors!$P:$P,Investors!$A:$A,$A423,Investors!$G:$G,$B423)-$B$2&lt;=L$4,SUMIFS(Investors!$P:$P,Investors!$A:$A,$A423,Investors!$G:$G,$B423)-$B$2&gt;K$4),SUMIFS(Investors!$Q:$Q,Investors!$A:$A,$A423,Investors!$G:$G,$B423),0)</f>
        <v>0</v>
      </c>
      <c r="M423" s="4">
        <f>IF(AND(SUMIFS(Investors!$P:$P,Investors!$A:$A,$A423,Investors!$G:$G,$B423)-$B$2&lt;=M$4,SUMIFS(Investors!$P:$P,Investors!$A:$A,$A423,Investors!$G:$G,$B423)-$B$2&gt;L$4),SUMIFS(Investors!$Q:$Q,Investors!$A:$A,$A423,Investors!$G:$G,$B423),0)</f>
        <v>0</v>
      </c>
      <c r="N423" s="4">
        <f>IF(AND(SUMIFS(Investors!$P:$P,Investors!$A:$A,$A423,Investors!$G:$G,$B423)-$B$2&lt;=N$4,SUMIFS(Investors!$P:$P,Investors!$A:$A,$A423,Investors!$G:$G,$B423)-$B$2&gt;M$4),SUMIFS(Investors!$Q:$Q,Investors!$A:$A,$A423,Investors!$G:$G,$B423),0)</f>
        <v>0</v>
      </c>
      <c r="O423" s="4">
        <f>IF(AND(SUMIFS(Investors!$P:$P,Investors!$A:$A,$A423,Investors!$G:$G,$B423)-$B$2&lt;=O$4,SUMIFS(Investors!$P:$P,Investors!$A:$A,$A423,Investors!$G:$G,$B423)-$B$2&gt;N$4),SUMIFS(Investors!$Q:$Q,Investors!$A:$A,$A423,Investors!$G:$G,$B423),0)</f>
        <v>0</v>
      </c>
      <c r="P423" s="4">
        <f>IF(AND(SUMIFS(Investors!$P:$P,Investors!$A:$A,$A423,Investors!$G:$G,$B423)-$B$2&lt;=P$4,SUMIFS(Investors!$P:$P,Investors!$A:$A,$A423,Investors!$G:$G,$B423)-$B$2&gt;O$4),SUMIFS(Investors!$Q:$Q,Investors!$A:$A,$A423,Investors!$G:$G,$B423),0)</f>
        <v>0</v>
      </c>
      <c r="Q423" s="4">
        <f>IF(AND(SUMIFS(Investors!$P:$P,Investors!$A:$A,$A423,Investors!$G:$G,$B423)-$B$2&lt;=Q$4,SUMIFS(Investors!$P:$P,Investors!$A:$A,$A423,Investors!$G:$G,$B423)-$B$2&gt;P$4),SUMIFS(Investors!$Q:$Q,Investors!$A:$A,$A423,Investors!$G:$G,$B423),0)</f>
        <v>0</v>
      </c>
      <c r="R423" s="4">
        <f>IF(AND(SUMIFS(Investors!$P:$P,Investors!$A:$A,$A423,Investors!$G:$G,$B423)-$B$2&lt;=R$4,SUMIFS(Investors!$P:$P,Investors!$A:$A,$A423,Investors!$G:$G,$B423)-$B$2&gt;Q$4),SUMIFS(Investors!$Q:$Q,Investors!$A:$A,$A423,Investors!$G:$G,$B423),0)</f>
        <v>0</v>
      </c>
      <c r="S423" s="4">
        <f>IF(AND(SUMIFS(Investors!$P:$P,Investors!$A:$A,$A423,Investors!$G:$G,$B423)-$B$2&lt;=S$4,SUMIFS(Investors!$P:$P,Investors!$A:$A,$A423,Investors!$G:$G,$B423)-$B$2&gt;R$4),SUMIFS(Investors!$Q:$Q,Investors!$A:$A,$A423,Investors!$G:$G,$B423),0)</f>
        <v>0</v>
      </c>
      <c r="T423" s="4">
        <f>IF(AND(SUMIFS(Investors!$P:$P,Investors!$A:$A,$A423,Investors!$G:$G,$B423)-$B$2&lt;=T$4,SUMIFS(Investors!$P:$P,Investors!$A:$A,$A423,Investors!$G:$G,$B423)-$B$2&gt;S$4),SUMIFS(Investors!$Q:$Q,Investors!$A:$A,$A423,Investors!$G:$G,$B423),0)</f>
        <v>0</v>
      </c>
      <c r="U423" s="4">
        <f>IF(AND(SUMIFS(Investors!$P:$P,Investors!$A:$A,$A423,Investors!$G:$G,$B423)-$B$2&lt;=U$4,SUMIFS(Investors!$P:$P,Investors!$A:$A,$A423,Investors!$G:$G,$B423)-$B$2&gt;T$4),SUMIFS(Investors!$Q:$Q,Investors!$A:$A,$A423,Investors!$G:$G,$B423),0)</f>
        <v>0</v>
      </c>
      <c r="V423" s="4">
        <f>IF(AND(SUMIFS(Investors!$P:$P,Investors!$A:$A,$A423,Investors!$G:$G,$B423)-$B$2&lt;=V$4,SUMIFS(Investors!$P:$P,Investors!$A:$A,$A423,Investors!$G:$G,$B423)-$B$2&gt;U$4),SUMIFS(Investors!$Q:$Q,Investors!$A:$A,$A423,Investors!$G:$G,$B423),0)</f>
        <v>0</v>
      </c>
      <c r="W423" s="4">
        <f>IF(AND(SUMIFS(Investors!$P:$P,Investors!$A:$A,$A423,Investors!$G:$G,$B423)-$B$2&lt;=W$4,SUMIFS(Investors!$P:$P,Investors!$A:$A,$A423,Investors!$G:$G,$B423)-$B$2&gt;V$4),SUMIFS(Investors!$Q:$Q,Investors!$A:$A,$A423,Investors!$G:$G,$B423),0)</f>
        <v>0</v>
      </c>
      <c r="X423" s="4">
        <f>IF(AND(SUMIFS(Investors!$P:$P,Investors!$A:$A,$A423,Investors!$G:$G,$B423)-$B$2&lt;=X$4,SUMIFS(Investors!$P:$P,Investors!$A:$A,$A423,Investors!$G:$G,$B423)-$B$2&gt;W$4),SUMIFS(Investors!$Q:$Q,Investors!$A:$A,$A423,Investors!$G:$G,$B423),0)</f>
        <v>0</v>
      </c>
      <c r="Y423" s="4">
        <f>IF(AND(SUMIFS(Investors!$P:$P,Investors!$A:$A,$A423,Investors!$G:$G,$B423)-$B$2&lt;=Y$4,SUMIFS(Investors!$P:$P,Investors!$A:$A,$A423,Investors!$G:$G,$B423)-$B$2&gt;X$4),SUMIFS(Investors!$Q:$Q,Investors!$A:$A,$A423,Investors!$G:$G,$B423),0)</f>
        <v>0</v>
      </c>
      <c r="Z423" s="4">
        <f>IF(AND(SUMIFS(Investors!$P:$P,Investors!$A:$A,$A423,Investors!$G:$G,$B423)-$B$2&lt;=Z$4,SUMIFS(Investors!$P:$P,Investors!$A:$A,$A423,Investors!$G:$G,$B423)-$B$2&gt;Y$4),SUMIFS(Investors!$Q:$Q,Investors!$A:$A,$A423,Investors!$G:$G,$B423),0)</f>
        <v>0</v>
      </c>
      <c r="AA423" s="4">
        <f>IF(AND(SUMIFS(Investors!$P:$P,Investors!$A:$A,$A423,Investors!$G:$G,$B423)-$B$2&lt;=AA$4,SUMIFS(Investors!$P:$P,Investors!$A:$A,$A423,Investors!$G:$G,$B423)-$B$2&gt;Z$4),SUMIFS(Investors!$Q:$Q,Investors!$A:$A,$A423,Investors!$G:$G,$B423),0)</f>
        <v>0</v>
      </c>
      <c r="AB423" s="4">
        <f>IF(AND(SUMIFS(Investors!$P:$P,Investors!$A:$A,$A423,Investors!$G:$G,$B423)-$B$2&lt;=AB$4,SUMIFS(Investors!$P:$P,Investors!$A:$A,$A423,Investors!$G:$G,$B423)-$B$2&gt;AA$4),SUMIFS(Investors!$Q:$Q,Investors!$A:$A,$A423,Investors!$G:$G,$B423),0)</f>
        <v>0</v>
      </c>
      <c r="AC423" s="4">
        <f>IF(AND(SUMIFS(Investors!$P:$P,Investors!$A:$A,$A423,Investors!$G:$G,$B423)-$B$2&lt;=AC$4,SUMIFS(Investors!$P:$P,Investors!$A:$A,$A423,Investors!$G:$G,$B423)-$B$2&gt;AB$4),SUMIFS(Investors!$Q:$Q,Investors!$A:$A,$A423,Investors!$G:$G,$B423),0)</f>
        <v>0</v>
      </c>
    </row>
    <row r="424" spans="1:29">
      <c r="A424" t="s">
        <v>704</v>
      </c>
      <c r="B424" t="s">
        <v>73</v>
      </c>
      <c r="C424" s="4">
        <f t="shared" si="7"/>
        <v>0</v>
      </c>
      <c r="E424" s="4">
        <f>IF(AND(SUMIFS(Investors!$P:$P,Investors!$A:$A,$A424,Investors!$G:$G,$B424)-$B$2&lt;=E$4,SUMIFS(Investors!$P:$P,Investors!$A:$A,$A424,Investors!$G:$G,$B424)-$B$2&gt;D$4),SUMIFS(Investors!$Q:$Q,Investors!$A:$A,$A424,Investors!$G:$G,$B424),0)</f>
        <v>0</v>
      </c>
      <c r="F424" s="4">
        <f>IF(AND(SUMIFS(Investors!$P:$P,Investors!$A:$A,$A424,Investors!$G:$G,$B424)-$B$2&lt;=F$4,SUMIFS(Investors!$P:$P,Investors!$A:$A,$A424,Investors!$G:$G,$B424)-$B$2&gt;E$4),SUMIFS(Investors!$Q:$Q,Investors!$A:$A,$A424,Investors!$G:$G,$B424),0)</f>
        <v>0</v>
      </c>
      <c r="G424" s="4">
        <f>IF(AND(SUMIFS(Investors!$P:$P,Investors!$A:$A,$A424,Investors!$G:$G,$B424)-$B$2&lt;=G$4,SUMIFS(Investors!$P:$P,Investors!$A:$A,$A424,Investors!$G:$G,$B424)-$B$2&gt;F$4),SUMIFS(Investors!$Q:$Q,Investors!$A:$A,$A424,Investors!$G:$G,$B424),0)</f>
        <v>0</v>
      </c>
      <c r="H424" s="4">
        <f>IF(AND(SUMIFS(Investors!$P:$P,Investors!$A:$A,$A424,Investors!$G:$G,$B424)-$B$2&lt;=H$4,SUMIFS(Investors!$P:$P,Investors!$A:$A,$A424,Investors!$G:$G,$B424)-$B$2&gt;G$4),SUMIFS(Investors!$Q:$Q,Investors!$A:$A,$A424,Investors!$G:$G,$B424),0)</f>
        <v>0</v>
      </c>
      <c r="I424" s="4">
        <f>IF(AND(SUMIFS(Investors!$P:$P,Investors!$A:$A,$A424,Investors!$G:$G,$B424)-$B$2&lt;=I$4,SUMIFS(Investors!$P:$P,Investors!$A:$A,$A424,Investors!$G:$G,$B424)-$B$2&gt;H$4),SUMIFS(Investors!$Q:$Q,Investors!$A:$A,$A424,Investors!$G:$G,$B424),0)</f>
        <v>0</v>
      </c>
      <c r="J424" s="4">
        <f>IF(AND(SUMIFS(Investors!$P:$P,Investors!$A:$A,$A424,Investors!$G:$G,$B424)-$B$2&lt;=J$4,SUMIFS(Investors!$P:$P,Investors!$A:$A,$A424,Investors!$G:$G,$B424)-$B$2&gt;I$4),SUMIFS(Investors!$Q:$Q,Investors!$A:$A,$A424,Investors!$G:$G,$B424),0)</f>
        <v>0</v>
      </c>
      <c r="K424" s="4">
        <f>IF(AND(SUMIFS(Investors!$P:$P,Investors!$A:$A,$A424,Investors!$G:$G,$B424)-$B$2&lt;=K$4,SUMIFS(Investors!$P:$P,Investors!$A:$A,$A424,Investors!$G:$G,$B424)-$B$2&gt;J$4),SUMIFS(Investors!$Q:$Q,Investors!$A:$A,$A424,Investors!$G:$G,$B424),0)</f>
        <v>0</v>
      </c>
      <c r="L424" s="4">
        <f>IF(AND(SUMIFS(Investors!$P:$P,Investors!$A:$A,$A424,Investors!$G:$G,$B424)-$B$2&lt;=L$4,SUMIFS(Investors!$P:$P,Investors!$A:$A,$A424,Investors!$G:$G,$B424)-$B$2&gt;K$4),SUMIFS(Investors!$Q:$Q,Investors!$A:$A,$A424,Investors!$G:$G,$B424),0)</f>
        <v>0</v>
      </c>
      <c r="M424" s="4">
        <f>IF(AND(SUMIFS(Investors!$P:$P,Investors!$A:$A,$A424,Investors!$G:$G,$B424)-$B$2&lt;=M$4,SUMIFS(Investors!$P:$P,Investors!$A:$A,$A424,Investors!$G:$G,$B424)-$B$2&gt;L$4),SUMIFS(Investors!$Q:$Q,Investors!$A:$A,$A424,Investors!$G:$G,$B424),0)</f>
        <v>0</v>
      </c>
      <c r="N424" s="4">
        <f>IF(AND(SUMIFS(Investors!$P:$P,Investors!$A:$A,$A424,Investors!$G:$G,$B424)-$B$2&lt;=N$4,SUMIFS(Investors!$P:$P,Investors!$A:$A,$A424,Investors!$G:$G,$B424)-$B$2&gt;M$4),SUMIFS(Investors!$Q:$Q,Investors!$A:$A,$A424,Investors!$G:$G,$B424),0)</f>
        <v>0</v>
      </c>
      <c r="O424" s="4">
        <f>IF(AND(SUMIFS(Investors!$P:$P,Investors!$A:$A,$A424,Investors!$G:$G,$B424)-$B$2&lt;=O$4,SUMIFS(Investors!$P:$P,Investors!$A:$A,$A424,Investors!$G:$G,$B424)-$B$2&gt;N$4),SUMIFS(Investors!$Q:$Q,Investors!$A:$A,$A424,Investors!$G:$G,$B424),0)</f>
        <v>0</v>
      </c>
      <c r="P424" s="4">
        <f>IF(AND(SUMIFS(Investors!$P:$P,Investors!$A:$A,$A424,Investors!$G:$G,$B424)-$B$2&lt;=P$4,SUMIFS(Investors!$P:$P,Investors!$A:$A,$A424,Investors!$G:$G,$B424)-$B$2&gt;O$4),SUMIFS(Investors!$Q:$Q,Investors!$A:$A,$A424,Investors!$G:$G,$B424),0)</f>
        <v>0</v>
      </c>
      <c r="Q424" s="4">
        <f>IF(AND(SUMIFS(Investors!$P:$P,Investors!$A:$A,$A424,Investors!$G:$G,$B424)-$B$2&lt;=Q$4,SUMIFS(Investors!$P:$P,Investors!$A:$A,$A424,Investors!$G:$G,$B424)-$B$2&gt;P$4),SUMIFS(Investors!$Q:$Q,Investors!$A:$A,$A424,Investors!$G:$G,$B424),0)</f>
        <v>0</v>
      </c>
      <c r="R424" s="4">
        <f>IF(AND(SUMIFS(Investors!$P:$P,Investors!$A:$A,$A424,Investors!$G:$G,$B424)-$B$2&lt;=R$4,SUMIFS(Investors!$P:$P,Investors!$A:$A,$A424,Investors!$G:$G,$B424)-$B$2&gt;Q$4),SUMIFS(Investors!$Q:$Q,Investors!$A:$A,$A424,Investors!$G:$G,$B424),0)</f>
        <v>0</v>
      </c>
      <c r="S424" s="4">
        <f>IF(AND(SUMIFS(Investors!$P:$P,Investors!$A:$A,$A424,Investors!$G:$G,$B424)-$B$2&lt;=S$4,SUMIFS(Investors!$P:$P,Investors!$A:$A,$A424,Investors!$G:$G,$B424)-$B$2&gt;R$4),SUMIFS(Investors!$Q:$Q,Investors!$A:$A,$A424,Investors!$G:$G,$B424),0)</f>
        <v>0</v>
      </c>
      <c r="T424" s="4">
        <f>IF(AND(SUMIFS(Investors!$P:$P,Investors!$A:$A,$A424,Investors!$G:$G,$B424)-$B$2&lt;=T$4,SUMIFS(Investors!$P:$P,Investors!$A:$A,$A424,Investors!$G:$G,$B424)-$B$2&gt;S$4),SUMIFS(Investors!$Q:$Q,Investors!$A:$A,$A424,Investors!$G:$G,$B424),0)</f>
        <v>0</v>
      </c>
      <c r="U424" s="4">
        <f>IF(AND(SUMIFS(Investors!$P:$P,Investors!$A:$A,$A424,Investors!$G:$G,$B424)-$B$2&lt;=U$4,SUMIFS(Investors!$P:$P,Investors!$A:$A,$A424,Investors!$G:$G,$B424)-$B$2&gt;T$4),SUMIFS(Investors!$Q:$Q,Investors!$A:$A,$A424,Investors!$G:$G,$B424),0)</f>
        <v>0</v>
      </c>
      <c r="V424" s="4">
        <f>IF(AND(SUMIFS(Investors!$P:$P,Investors!$A:$A,$A424,Investors!$G:$G,$B424)-$B$2&lt;=V$4,SUMIFS(Investors!$P:$P,Investors!$A:$A,$A424,Investors!$G:$G,$B424)-$B$2&gt;U$4),SUMIFS(Investors!$Q:$Q,Investors!$A:$A,$A424,Investors!$G:$G,$B424),0)</f>
        <v>0</v>
      </c>
      <c r="W424" s="4">
        <f>IF(AND(SUMIFS(Investors!$P:$P,Investors!$A:$A,$A424,Investors!$G:$G,$B424)-$B$2&lt;=W$4,SUMIFS(Investors!$P:$P,Investors!$A:$A,$A424,Investors!$G:$G,$B424)-$B$2&gt;V$4),SUMIFS(Investors!$Q:$Q,Investors!$A:$A,$A424,Investors!$G:$G,$B424),0)</f>
        <v>0</v>
      </c>
      <c r="X424" s="4">
        <f>IF(AND(SUMIFS(Investors!$P:$P,Investors!$A:$A,$A424,Investors!$G:$G,$B424)-$B$2&lt;=X$4,SUMIFS(Investors!$P:$P,Investors!$A:$A,$A424,Investors!$G:$G,$B424)-$B$2&gt;W$4),SUMIFS(Investors!$Q:$Q,Investors!$A:$A,$A424,Investors!$G:$G,$B424),0)</f>
        <v>0</v>
      </c>
      <c r="Y424" s="4">
        <f>IF(AND(SUMIFS(Investors!$P:$P,Investors!$A:$A,$A424,Investors!$G:$G,$B424)-$B$2&lt;=Y$4,SUMIFS(Investors!$P:$P,Investors!$A:$A,$A424,Investors!$G:$G,$B424)-$B$2&gt;X$4),SUMIFS(Investors!$Q:$Q,Investors!$A:$A,$A424,Investors!$G:$G,$B424),0)</f>
        <v>0</v>
      </c>
      <c r="Z424" s="4">
        <f>IF(AND(SUMIFS(Investors!$P:$P,Investors!$A:$A,$A424,Investors!$G:$G,$B424)-$B$2&lt;=Z$4,SUMIFS(Investors!$P:$P,Investors!$A:$A,$A424,Investors!$G:$G,$B424)-$B$2&gt;Y$4),SUMIFS(Investors!$Q:$Q,Investors!$A:$A,$A424,Investors!$G:$G,$B424),0)</f>
        <v>0</v>
      </c>
      <c r="AA424" s="4">
        <f>IF(AND(SUMIFS(Investors!$P:$P,Investors!$A:$A,$A424,Investors!$G:$G,$B424)-$B$2&lt;=AA$4,SUMIFS(Investors!$P:$P,Investors!$A:$A,$A424,Investors!$G:$G,$B424)-$B$2&gt;Z$4),SUMIFS(Investors!$Q:$Q,Investors!$A:$A,$A424,Investors!$G:$G,$B424),0)</f>
        <v>0</v>
      </c>
      <c r="AB424" s="4">
        <f>IF(AND(SUMIFS(Investors!$P:$P,Investors!$A:$A,$A424,Investors!$G:$G,$B424)-$B$2&lt;=AB$4,SUMIFS(Investors!$P:$P,Investors!$A:$A,$A424,Investors!$G:$G,$B424)-$B$2&gt;AA$4),SUMIFS(Investors!$Q:$Q,Investors!$A:$A,$A424,Investors!$G:$G,$B424),0)</f>
        <v>0</v>
      </c>
      <c r="AC424" s="4">
        <f>IF(AND(SUMIFS(Investors!$P:$P,Investors!$A:$A,$A424,Investors!$G:$G,$B424)-$B$2&lt;=AC$4,SUMIFS(Investors!$P:$P,Investors!$A:$A,$A424,Investors!$G:$G,$B424)-$B$2&gt;AB$4),SUMIFS(Investors!$Q:$Q,Investors!$A:$A,$A424,Investors!$G:$G,$B424),0)</f>
        <v>0</v>
      </c>
    </row>
    <row r="425" spans="1:29">
      <c r="A425" t="s">
        <v>704</v>
      </c>
      <c r="B425" t="s">
        <v>248</v>
      </c>
      <c r="C425" s="4">
        <f t="shared" si="7"/>
        <v>0</v>
      </c>
      <c r="E425" s="4">
        <f>IF(AND(SUMIFS(Investors!$P:$P,Investors!$A:$A,$A425,Investors!$G:$G,$B425)-$B$2&lt;=E$4,SUMIFS(Investors!$P:$P,Investors!$A:$A,$A425,Investors!$G:$G,$B425)-$B$2&gt;D$4),SUMIFS(Investors!$Q:$Q,Investors!$A:$A,$A425,Investors!$G:$G,$B425),0)</f>
        <v>0</v>
      </c>
      <c r="F425" s="4">
        <f>IF(AND(SUMIFS(Investors!$P:$P,Investors!$A:$A,$A425,Investors!$G:$G,$B425)-$B$2&lt;=F$4,SUMIFS(Investors!$P:$P,Investors!$A:$A,$A425,Investors!$G:$G,$B425)-$B$2&gt;E$4),SUMIFS(Investors!$Q:$Q,Investors!$A:$A,$A425,Investors!$G:$G,$B425),0)</f>
        <v>0</v>
      </c>
      <c r="G425" s="4">
        <f>IF(AND(SUMIFS(Investors!$P:$P,Investors!$A:$A,$A425,Investors!$G:$G,$B425)-$B$2&lt;=G$4,SUMIFS(Investors!$P:$P,Investors!$A:$A,$A425,Investors!$G:$G,$B425)-$B$2&gt;F$4),SUMIFS(Investors!$Q:$Q,Investors!$A:$A,$A425,Investors!$G:$G,$B425),0)</f>
        <v>0</v>
      </c>
      <c r="H425" s="4">
        <f>IF(AND(SUMIFS(Investors!$P:$P,Investors!$A:$A,$A425,Investors!$G:$G,$B425)-$B$2&lt;=H$4,SUMIFS(Investors!$P:$P,Investors!$A:$A,$A425,Investors!$G:$G,$B425)-$B$2&gt;G$4),SUMIFS(Investors!$Q:$Q,Investors!$A:$A,$A425,Investors!$G:$G,$B425),0)</f>
        <v>0</v>
      </c>
      <c r="I425" s="4">
        <f>IF(AND(SUMIFS(Investors!$P:$P,Investors!$A:$A,$A425,Investors!$G:$G,$B425)-$B$2&lt;=I$4,SUMIFS(Investors!$P:$P,Investors!$A:$A,$A425,Investors!$G:$G,$B425)-$B$2&gt;H$4),SUMIFS(Investors!$Q:$Q,Investors!$A:$A,$A425,Investors!$G:$G,$B425),0)</f>
        <v>0</v>
      </c>
      <c r="J425" s="4">
        <f>IF(AND(SUMIFS(Investors!$P:$P,Investors!$A:$A,$A425,Investors!$G:$G,$B425)-$B$2&lt;=J$4,SUMIFS(Investors!$P:$P,Investors!$A:$A,$A425,Investors!$G:$G,$B425)-$B$2&gt;I$4),SUMIFS(Investors!$Q:$Q,Investors!$A:$A,$A425,Investors!$G:$G,$B425),0)</f>
        <v>0</v>
      </c>
      <c r="K425" s="4">
        <f>IF(AND(SUMIFS(Investors!$P:$P,Investors!$A:$A,$A425,Investors!$G:$G,$B425)-$B$2&lt;=K$4,SUMIFS(Investors!$P:$P,Investors!$A:$A,$A425,Investors!$G:$G,$B425)-$B$2&gt;J$4),SUMIFS(Investors!$Q:$Q,Investors!$A:$A,$A425,Investors!$G:$G,$B425),0)</f>
        <v>0</v>
      </c>
      <c r="L425" s="4">
        <f>IF(AND(SUMIFS(Investors!$P:$P,Investors!$A:$A,$A425,Investors!$G:$G,$B425)-$B$2&lt;=L$4,SUMIFS(Investors!$P:$P,Investors!$A:$A,$A425,Investors!$G:$G,$B425)-$B$2&gt;K$4),SUMIFS(Investors!$Q:$Q,Investors!$A:$A,$A425,Investors!$G:$G,$B425),0)</f>
        <v>0</v>
      </c>
      <c r="M425" s="4">
        <f>IF(AND(SUMIFS(Investors!$P:$P,Investors!$A:$A,$A425,Investors!$G:$G,$B425)-$B$2&lt;=M$4,SUMIFS(Investors!$P:$P,Investors!$A:$A,$A425,Investors!$G:$G,$B425)-$B$2&gt;L$4),SUMIFS(Investors!$Q:$Q,Investors!$A:$A,$A425,Investors!$G:$G,$B425),0)</f>
        <v>0</v>
      </c>
      <c r="N425" s="4">
        <f>IF(AND(SUMIFS(Investors!$P:$P,Investors!$A:$A,$A425,Investors!$G:$G,$B425)-$B$2&lt;=N$4,SUMIFS(Investors!$P:$P,Investors!$A:$A,$A425,Investors!$G:$G,$B425)-$B$2&gt;M$4),SUMIFS(Investors!$Q:$Q,Investors!$A:$A,$A425,Investors!$G:$G,$B425),0)</f>
        <v>0</v>
      </c>
      <c r="O425" s="4">
        <f>IF(AND(SUMIFS(Investors!$P:$P,Investors!$A:$A,$A425,Investors!$G:$G,$B425)-$B$2&lt;=O$4,SUMIFS(Investors!$P:$P,Investors!$A:$A,$A425,Investors!$G:$G,$B425)-$B$2&gt;N$4),SUMIFS(Investors!$Q:$Q,Investors!$A:$A,$A425,Investors!$G:$G,$B425),0)</f>
        <v>0</v>
      </c>
      <c r="P425" s="4">
        <f>IF(AND(SUMIFS(Investors!$P:$P,Investors!$A:$A,$A425,Investors!$G:$G,$B425)-$B$2&lt;=P$4,SUMIFS(Investors!$P:$P,Investors!$A:$A,$A425,Investors!$G:$G,$B425)-$B$2&gt;O$4),SUMIFS(Investors!$Q:$Q,Investors!$A:$A,$A425,Investors!$G:$G,$B425),0)</f>
        <v>0</v>
      </c>
      <c r="Q425" s="4">
        <f>IF(AND(SUMIFS(Investors!$P:$P,Investors!$A:$A,$A425,Investors!$G:$G,$B425)-$B$2&lt;=Q$4,SUMIFS(Investors!$P:$P,Investors!$A:$A,$A425,Investors!$G:$G,$B425)-$B$2&gt;P$4),SUMIFS(Investors!$Q:$Q,Investors!$A:$A,$A425,Investors!$G:$G,$B425),0)</f>
        <v>0</v>
      </c>
      <c r="R425" s="4">
        <f>IF(AND(SUMIFS(Investors!$P:$P,Investors!$A:$A,$A425,Investors!$G:$G,$B425)-$B$2&lt;=R$4,SUMIFS(Investors!$P:$P,Investors!$A:$A,$A425,Investors!$G:$G,$B425)-$B$2&gt;Q$4),SUMIFS(Investors!$Q:$Q,Investors!$A:$A,$A425,Investors!$G:$G,$B425),0)</f>
        <v>0</v>
      </c>
      <c r="S425" s="4">
        <f>IF(AND(SUMIFS(Investors!$P:$P,Investors!$A:$A,$A425,Investors!$G:$G,$B425)-$B$2&lt;=S$4,SUMIFS(Investors!$P:$P,Investors!$A:$A,$A425,Investors!$G:$G,$B425)-$B$2&gt;R$4),SUMIFS(Investors!$Q:$Q,Investors!$A:$A,$A425,Investors!$G:$G,$B425),0)</f>
        <v>0</v>
      </c>
      <c r="T425" s="4">
        <f>IF(AND(SUMIFS(Investors!$P:$P,Investors!$A:$A,$A425,Investors!$G:$G,$B425)-$B$2&lt;=T$4,SUMIFS(Investors!$P:$P,Investors!$A:$A,$A425,Investors!$G:$G,$B425)-$B$2&gt;S$4),SUMIFS(Investors!$Q:$Q,Investors!$A:$A,$A425,Investors!$G:$G,$B425),0)</f>
        <v>0</v>
      </c>
      <c r="U425" s="4">
        <f>IF(AND(SUMIFS(Investors!$P:$P,Investors!$A:$A,$A425,Investors!$G:$G,$B425)-$B$2&lt;=U$4,SUMIFS(Investors!$P:$P,Investors!$A:$A,$A425,Investors!$G:$G,$B425)-$B$2&gt;T$4),SUMIFS(Investors!$Q:$Q,Investors!$A:$A,$A425,Investors!$G:$G,$B425),0)</f>
        <v>0</v>
      </c>
      <c r="V425" s="4">
        <f>IF(AND(SUMIFS(Investors!$P:$P,Investors!$A:$A,$A425,Investors!$G:$G,$B425)-$B$2&lt;=V$4,SUMIFS(Investors!$P:$P,Investors!$A:$A,$A425,Investors!$G:$G,$B425)-$B$2&gt;U$4),SUMIFS(Investors!$Q:$Q,Investors!$A:$A,$A425,Investors!$G:$G,$B425),0)</f>
        <v>0</v>
      </c>
      <c r="W425" s="4">
        <f>IF(AND(SUMIFS(Investors!$P:$P,Investors!$A:$A,$A425,Investors!$G:$G,$B425)-$B$2&lt;=W$4,SUMIFS(Investors!$P:$P,Investors!$A:$A,$A425,Investors!$G:$G,$B425)-$B$2&gt;V$4),SUMIFS(Investors!$Q:$Q,Investors!$A:$A,$A425,Investors!$G:$G,$B425),0)</f>
        <v>0</v>
      </c>
      <c r="X425" s="4">
        <f>IF(AND(SUMIFS(Investors!$P:$P,Investors!$A:$A,$A425,Investors!$G:$G,$B425)-$B$2&lt;=X$4,SUMIFS(Investors!$P:$P,Investors!$A:$A,$A425,Investors!$G:$G,$B425)-$B$2&gt;W$4),SUMIFS(Investors!$Q:$Q,Investors!$A:$A,$A425,Investors!$G:$G,$B425),0)</f>
        <v>0</v>
      </c>
      <c r="Y425" s="4">
        <f>IF(AND(SUMIFS(Investors!$P:$P,Investors!$A:$A,$A425,Investors!$G:$G,$B425)-$B$2&lt;=Y$4,SUMIFS(Investors!$P:$P,Investors!$A:$A,$A425,Investors!$G:$G,$B425)-$B$2&gt;X$4),SUMIFS(Investors!$Q:$Q,Investors!$A:$A,$A425,Investors!$G:$G,$B425),0)</f>
        <v>0</v>
      </c>
      <c r="Z425" s="4">
        <f>IF(AND(SUMIFS(Investors!$P:$P,Investors!$A:$A,$A425,Investors!$G:$G,$B425)-$B$2&lt;=Z$4,SUMIFS(Investors!$P:$P,Investors!$A:$A,$A425,Investors!$G:$G,$B425)-$B$2&gt;Y$4),SUMIFS(Investors!$Q:$Q,Investors!$A:$A,$A425,Investors!$G:$G,$B425),0)</f>
        <v>0</v>
      </c>
      <c r="AA425" s="4">
        <f>IF(AND(SUMIFS(Investors!$P:$P,Investors!$A:$A,$A425,Investors!$G:$G,$B425)-$B$2&lt;=AA$4,SUMIFS(Investors!$P:$P,Investors!$A:$A,$A425,Investors!$G:$G,$B425)-$B$2&gt;Z$4),SUMIFS(Investors!$Q:$Q,Investors!$A:$A,$A425,Investors!$G:$G,$B425),0)</f>
        <v>0</v>
      </c>
      <c r="AB425" s="4">
        <f>IF(AND(SUMIFS(Investors!$P:$P,Investors!$A:$A,$A425,Investors!$G:$G,$B425)-$B$2&lt;=AB$4,SUMIFS(Investors!$P:$P,Investors!$A:$A,$A425,Investors!$G:$G,$B425)-$B$2&gt;AA$4),SUMIFS(Investors!$Q:$Q,Investors!$A:$A,$A425,Investors!$G:$G,$B425),0)</f>
        <v>0</v>
      </c>
      <c r="AC425" s="4">
        <f>IF(AND(SUMIFS(Investors!$P:$P,Investors!$A:$A,$A425,Investors!$G:$G,$B425)-$B$2&lt;=AC$4,SUMIFS(Investors!$P:$P,Investors!$A:$A,$A425,Investors!$G:$G,$B425)-$B$2&gt;AB$4),SUMIFS(Investors!$Q:$Q,Investors!$A:$A,$A425,Investors!$G:$G,$B425),0)</f>
        <v>0</v>
      </c>
    </row>
    <row r="426" spans="1:29">
      <c r="A426" t="s">
        <v>707</v>
      </c>
      <c r="B426" t="s">
        <v>98</v>
      </c>
      <c r="C426" s="4">
        <f t="shared" si="7"/>
        <v>0</v>
      </c>
      <c r="E426" s="4">
        <f>IF(AND(SUMIFS(Investors!$P:$P,Investors!$A:$A,$A426,Investors!$G:$G,$B426)-$B$2&lt;=E$4,SUMIFS(Investors!$P:$P,Investors!$A:$A,$A426,Investors!$G:$G,$B426)-$B$2&gt;D$4),SUMIFS(Investors!$Q:$Q,Investors!$A:$A,$A426,Investors!$G:$G,$B426),0)</f>
        <v>0</v>
      </c>
      <c r="F426" s="4">
        <f>IF(AND(SUMIFS(Investors!$P:$P,Investors!$A:$A,$A426,Investors!$G:$G,$B426)-$B$2&lt;=F$4,SUMIFS(Investors!$P:$P,Investors!$A:$A,$A426,Investors!$G:$G,$B426)-$B$2&gt;E$4),SUMIFS(Investors!$Q:$Q,Investors!$A:$A,$A426,Investors!$G:$G,$B426),0)</f>
        <v>0</v>
      </c>
      <c r="G426" s="4">
        <f>IF(AND(SUMIFS(Investors!$P:$P,Investors!$A:$A,$A426,Investors!$G:$G,$B426)-$B$2&lt;=G$4,SUMIFS(Investors!$P:$P,Investors!$A:$A,$A426,Investors!$G:$G,$B426)-$B$2&gt;F$4),SUMIFS(Investors!$Q:$Q,Investors!$A:$A,$A426,Investors!$G:$G,$B426),0)</f>
        <v>0</v>
      </c>
      <c r="H426" s="4">
        <f>IF(AND(SUMIFS(Investors!$P:$P,Investors!$A:$A,$A426,Investors!$G:$G,$B426)-$B$2&lt;=H$4,SUMIFS(Investors!$P:$P,Investors!$A:$A,$A426,Investors!$G:$G,$B426)-$B$2&gt;G$4),SUMIFS(Investors!$Q:$Q,Investors!$A:$A,$A426,Investors!$G:$G,$B426),0)</f>
        <v>0</v>
      </c>
      <c r="I426" s="4">
        <f>IF(AND(SUMIFS(Investors!$P:$P,Investors!$A:$A,$A426,Investors!$G:$G,$B426)-$B$2&lt;=I$4,SUMIFS(Investors!$P:$P,Investors!$A:$A,$A426,Investors!$G:$G,$B426)-$B$2&gt;H$4),SUMIFS(Investors!$Q:$Q,Investors!$A:$A,$A426,Investors!$G:$G,$B426),0)</f>
        <v>0</v>
      </c>
      <c r="J426" s="4">
        <f>IF(AND(SUMIFS(Investors!$P:$P,Investors!$A:$A,$A426,Investors!$G:$G,$B426)-$B$2&lt;=J$4,SUMIFS(Investors!$P:$P,Investors!$A:$A,$A426,Investors!$G:$G,$B426)-$B$2&gt;I$4),SUMIFS(Investors!$Q:$Q,Investors!$A:$A,$A426,Investors!$G:$G,$B426),0)</f>
        <v>0</v>
      </c>
      <c r="K426" s="4">
        <f>IF(AND(SUMIFS(Investors!$P:$P,Investors!$A:$A,$A426,Investors!$G:$G,$B426)-$B$2&lt;=K$4,SUMIFS(Investors!$P:$P,Investors!$A:$A,$A426,Investors!$G:$G,$B426)-$B$2&gt;J$4),SUMIFS(Investors!$Q:$Q,Investors!$A:$A,$A426,Investors!$G:$G,$B426),0)</f>
        <v>0</v>
      </c>
      <c r="L426" s="4">
        <f>IF(AND(SUMIFS(Investors!$P:$P,Investors!$A:$A,$A426,Investors!$G:$G,$B426)-$B$2&lt;=L$4,SUMIFS(Investors!$P:$P,Investors!$A:$A,$A426,Investors!$G:$G,$B426)-$B$2&gt;K$4),SUMIFS(Investors!$Q:$Q,Investors!$A:$A,$A426,Investors!$G:$G,$B426),0)</f>
        <v>0</v>
      </c>
      <c r="M426" s="4">
        <f>IF(AND(SUMIFS(Investors!$P:$P,Investors!$A:$A,$A426,Investors!$G:$G,$B426)-$B$2&lt;=M$4,SUMIFS(Investors!$P:$P,Investors!$A:$A,$A426,Investors!$G:$G,$B426)-$B$2&gt;L$4),SUMIFS(Investors!$Q:$Q,Investors!$A:$A,$A426,Investors!$G:$G,$B426),0)</f>
        <v>0</v>
      </c>
      <c r="N426" s="4">
        <f>IF(AND(SUMIFS(Investors!$P:$P,Investors!$A:$A,$A426,Investors!$G:$G,$B426)-$B$2&lt;=N$4,SUMIFS(Investors!$P:$P,Investors!$A:$A,$A426,Investors!$G:$G,$B426)-$B$2&gt;M$4),SUMIFS(Investors!$Q:$Q,Investors!$A:$A,$A426,Investors!$G:$G,$B426),0)</f>
        <v>0</v>
      </c>
      <c r="O426" s="4">
        <f>IF(AND(SUMIFS(Investors!$P:$P,Investors!$A:$A,$A426,Investors!$G:$G,$B426)-$B$2&lt;=O$4,SUMIFS(Investors!$P:$P,Investors!$A:$A,$A426,Investors!$G:$G,$B426)-$B$2&gt;N$4),SUMIFS(Investors!$Q:$Q,Investors!$A:$A,$A426,Investors!$G:$G,$B426),0)</f>
        <v>0</v>
      </c>
      <c r="P426" s="4">
        <f>IF(AND(SUMIFS(Investors!$P:$P,Investors!$A:$A,$A426,Investors!$G:$G,$B426)-$B$2&lt;=P$4,SUMIFS(Investors!$P:$P,Investors!$A:$A,$A426,Investors!$G:$G,$B426)-$B$2&gt;O$4),SUMIFS(Investors!$Q:$Q,Investors!$A:$A,$A426,Investors!$G:$G,$B426),0)</f>
        <v>0</v>
      </c>
      <c r="Q426" s="4">
        <f>IF(AND(SUMIFS(Investors!$P:$P,Investors!$A:$A,$A426,Investors!$G:$G,$B426)-$B$2&lt;=Q$4,SUMIFS(Investors!$P:$P,Investors!$A:$A,$A426,Investors!$G:$G,$B426)-$B$2&gt;P$4),SUMIFS(Investors!$Q:$Q,Investors!$A:$A,$A426,Investors!$G:$G,$B426),0)</f>
        <v>0</v>
      </c>
      <c r="R426" s="4">
        <f>IF(AND(SUMIFS(Investors!$P:$P,Investors!$A:$A,$A426,Investors!$G:$G,$B426)-$B$2&lt;=R$4,SUMIFS(Investors!$P:$P,Investors!$A:$A,$A426,Investors!$G:$G,$B426)-$B$2&gt;Q$4),SUMIFS(Investors!$Q:$Q,Investors!$A:$A,$A426,Investors!$G:$G,$B426),0)</f>
        <v>0</v>
      </c>
      <c r="S426" s="4">
        <f>IF(AND(SUMIFS(Investors!$P:$P,Investors!$A:$A,$A426,Investors!$G:$G,$B426)-$B$2&lt;=S$4,SUMIFS(Investors!$P:$P,Investors!$A:$A,$A426,Investors!$G:$G,$B426)-$B$2&gt;R$4),SUMIFS(Investors!$Q:$Q,Investors!$A:$A,$A426,Investors!$G:$G,$B426),0)</f>
        <v>0</v>
      </c>
      <c r="T426" s="4">
        <f>IF(AND(SUMIFS(Investors!$P:$P,Investors!$A:$A,$A426,Investors!$G:$G,$B426)-$B$2&lt;=T$4,SUMIFS(Investors!$P:$P,Investors!$A:$A,$A426,Investors!$G:$G,$B426)-$B$2&gt;S$4),SUMIFS(Investors!$Q:$Q,Investors!$A:$A,$A426,Investors!$G:$G,$B426),0)</f>
        <v>0</v>
      </c>
      <c r="U426" s="4">
        <f>IF(AND(SUMIFS(Investors!$P:$P,Investors!$A:$A,$A426,Investors!$G:$G,$B426)-$B$2&lt;=U$4,SUMIFS(Investors!$P:$P,Investors!$A:$A,$A426,Investors!$G:$G,$B426)-$B$2&gt;T$4),SUMIFS(Investors!$Q:$Q,Investors!$A:$A,$A426,Investors!$G:$G,$B426),0)</f>
        <v>0</v>
      </c>
      <c r="V426" s="4">
        <f>IF(AND(SUMIFS(Investors!$P:$P,Investors!$A:$A,$A426,Investors!$G:$G,$B426)-$B$2&lt;=V$4,SUMIFS(Investors!$P:$P,Investors!$A:$A,$A426,Investors!$G:$G,$B426)-$B$2&gt;U$4),SUMIFS(Investors!$Q:$Q,Investors!$A:$A,$A426,Investors!$G:$G,$B426),0)</f>
        <v>0</v>
      </c>
      <c r="W426" s="4">
        <f>IF(AND(SUMIFS(Investors!$P:$P,Investors!$A:$A,$A426,Investors!$G:$G,$B426)-$B$2&lt;=W$4,SUMIFS(Investors!$P:$P,Investors!$A:$A,$A426,Investors!$G:$G,$B426)-$B$2&gt;V$4),SUMIFS(Investors!$Q:$Q,Investors!$A:$A,$A426,Investors!$G:$G,$B426),0)</f>
        <v>0</v>
      </c>
      <c r="X426" s="4">
        <f>IF(AND(SUMIFS(Investors!$P:$P,Investors!$A:$A,$A426,Investors!$G:$G,$B426)-$B$2&lt;=X$4,SUMIFS(Investors!$P:$P,Investors!$A:$A,$A426,Investors!$G:$G,$B426)-$B$2&gt;W$4),SUMIFS(Investors!$Q:$Q,Investors!$A:$A,$A426,Investors!$G:$G,$B426),0)</f>
        <v>0</v>
      </c>
      <c r="Y426" s="4">
        <f>IF(AND(SUMIFS(Investors!$P:$P,Investors!$A:$A,$A426,Investors!$G:$G,$B426)-$B$2&lt;=Y$4,SUMIFS(Investors!$P:$P,Investors!$A:$A,$A426,Investors!$G:$G,$B426)-$B$2&gt;X$4),SUMIFS(Investors!$Q:$Q,Investors!$A:$A,$A426,Investors!$G:$G,$B426),0)</f>
        <v>0</v>
      </c>
      <c r="Z426" s="4">
        <f>IF(AND(SUMIFS(Investors!$P:$P,Investors!$A:$A,$A426,Investors!$G:$G,$B426)-$B$2&lt;=Z$4,SUMIFS(Investors!$P:$P,Investors!$A:$A,$A426,Investors!$G:$G,$B426)-$B$2&gt;Y$4),SUMIFS(Investors!$Q:$Q,Investors!$A:$A,$A426,Investors!$G:$G,$B426),0)</f>
        <v>0</v>
      </c>
      <c r="AA426" s="4">
        <f>IF(AND(SUMIFS(Investors!$P:$P,Investors!$A:$A,$A426,Investors!$G:$G,$B426)-$B$2&lt;=AA$4,SUMIFS(Investors!$P:$P,Investors!$A:$A,$A426,Investors!$G:$G,$B426)-$B$2&gt;Z$4),SUMIFS(Investors!$Q:$Q,Investors!$A:$A,$A426,Investors!$G:$G,$B426),0)</f>
        <v>0</v>
      </c>
      <c r="AB426" s="4">
        <f>IF(AND(SUMIFS(Investors!$P:$P,Investors!$A:$A,$A426,Investors!$G:$G,$B426)-$B$2&lt;=AB$4,SUMIFS(Investors!$P:$P,Investors!$A:$A,$A426,Investors!$G:$G,$B426)-$B$2&gt;AA$4),SUMIFS(Investors!$Q:$Q,Investors!$A:$A,$A426,Investors!$G:$G,$B426),0)</f>
        <v>0</v>
      </c>
      <c r="AC426" s="4">
        <f>IF(AND(SUMIFS(Investors!$P:$P,Investors!$A:$A,$A426,Investors!$G:$G,$B426)-$B$2&lt;=AC$4,SUMIFS(Investors!$P:$P,Investors!$A:$A,$A426,Investors!$G:$G,$B426)-$B$2&gt;AB$4),SUMIFS(Investors!$Q:$Q,Investors!$A:$A,$A426,Investors!$G:$G,$B426),0)</f>
        <v>0</v>
      </c>
    </row>
    <row r="427" spans="1:29">
      <c r="A427" t="s">
        <v>709</v>
      </c>
      <c r="B427" t="s">
        <v>61</v>
      </c>
      <c r="C427" s="4">
        <f t="shared" si="7"/>
        <v>0</v>
      </c>
      <c r="E427" s="4">
        <f>IF(AND(SUMIFS(Investors!$P:$P,Investors!$A:$A,$A427,Investors!$G:$G,$B427)-$B$2&lt;=E$4,SUMIFS(Investors!$P:$P,Investors!$A:$A,$A427,Investors!$G:$G,$B427)-$B$2&gt;D$4),SUMIFS(Investors!$Q:$Q,Investors!$A:$A,$A427,Investors!$G:$G,$B427),0)</f>
        <v>0</v>
      </c>
      <c r="F427" s="4">
        <f>IF(AND(SUMIFS(Investors!$P:$P,Investors!$A:$A,$A427,Investors!$G:$G,$B427)-$B$2&lt;=F$4,SUMIFS(Investors!$P:$P,Investors!$A:$A,$A427,Investors!$G:$G,$B427)-$B$2&gt;E$4),SUMIFS(Investors!$Q:$Q,Investors!$A:$A,$A427,Investors!$G:$G,$B427),0)</f>
        <v>0</v>
      </c>
      <c r="G427" s="4">
        <f>IF(AND(SUMIFS(Investors!$P:$P,Investors!$A:$A,$A427,Investors!$G:$G,$B427)-$B$2&lt;=G$4,SUMIFS(Investors!$P:$P,Investors!$A:$A,$A427,Investors!$G:$G,$B427)-$B$2&gt;F$4),SUMIFS(Investors!$Q:$Q,Investors!$A:$A,$A427,Investors!$G:$G,$B427),0)</f>
        <v>0</v>
      </c>
      <c r="H427" s="4">
        <f>IF(AND(SUMIFS(Investors!$P:$P,Investors!$A:$A,$A427,Investors!$G:$G,$B427)-$B$2&lt;=H$4,SUMIFS(Investors!$P:$P,Investors!$A:$A,$A427,Investors!$G:$G,$B427)-$B$2&gt;G$4),SUMIFS(Investors!$Q:$Q,Investors!$A:$A,$A427,Investors!$G:$G,$B427),0)</f>
        <v>0</v>
      </c>
      <c r="I427" s="4">
        <f>IF(AND(SUMIFS(Investors!$P:$P,Investors!$A:$A,$A427,Investors!$G:$G,$B427)-$B$2&lt;=I$4,SUMIFS(Investors!$P:$P,Investors!$A:$A,$A427,Investors!$G:$G,$B427)-$B$2&gt;H$4),SUMIFS(Investors!$Q:$Q,Investors!$A:$A,$A427,Investors!$G:$G,$B427),0)</f>
        <v>0</v>
      </c>
      <c r="J427" s="4">
        <f>IF(AND(SUMIFS(Investors!$P:$P,Investors!$A:$A,$A427,Investors!$G:$G,$B427)-$B$2&lt;=J$4,SUMIFS(Investors!$P:$P,Investors!$A:$A,$A427,Investors!$G:$G,$B427)-$B$2&gt;I$4),SUMIFS(Investors!$Q:$Q,Investors!$A:$A,$A427,Investors!$G:$G,$B427),0)</f>
        <v>0</v>
      </c>
      <c r="K427" s="4">
        <f>IF(AND(SUMIFS(Investors!$P:$P,Investors!$A:$A,$A427,Investors!$G:$G,$B427)-$B$2&lt;=K$4,SUMIFS(Investors!$P:$P,Investors!$A:$A,$A427,Investors!$G:$G,$B427)-$B$2&gt;J$4),SUMIFS(Investors!$Q:$Q,Investors!$A:$A,$A427,Investors!$G:$G,$B427),0)</f>
        <v>0</v>
      </c>
      <c r="L427" s="4">
        <f>IF(AND(SUMIFS(Investors!$P:$P,Investors!$A:$A,$A427,Investors!$G:$G,$B427)-$B$2&lt;=L$4,SUMIFS(Investors!$P:$P,Investors!$A:$A,$A427,Investors!$G:$G,$B427)-$B$2&gt;K$4),SUMIFS(Investors!$Q:$Q,Investors!$A:$A,$A427,Investors!$G:$G,$B427),0)</f>
        <v>0</v>
      </c>
      <c r="M427" s="4">
        <f>IF(AND(SUMIFS(Investors!$P:$P,Investors!$A:$A,$A427,Investors!$G:$G,$B427)-$B$2&lt;=M$4,SUMIFS(Investors!$P:$P,Investors!$A:$A,$A427,Investors!$G:$G,$B427)-$B$2&gt;L$4),SUMIFS(Investors!$Q:$Q,Investors!$A:$A,$A427,Investors!$G:$G,$B427),0)</f>
        <v>0</v>
      </c>
      <c r="N427" s="4">
        <f>IF(AND(SUMIFS(Investors!$P:$P,Investors!$A:$A,$A427,Investors!$G:$G,$B427)-$B$2&lt;=N$4,SUMIFS(Investors!$P:$P,Investors!$A:$A,$A427,Investors!$G:$G,$B427)-$B$2&gt;M$4),SUMIFS(Investors!$Q:$Q,Investors!$A:$A,$A427,Investors!$G:$G,$B427),0)</f>
        <v>0</v>
      </c>
      <c r="O427" s="4">
        <f>IF(AND(SUMIFS(Investors!$P:$P,Investors!$A:$A,$A427,Investors!$G:$G,$B427)-$B$2&lt;=O$4,SUMIFS(Investors!$P:$P,Investors!$A:$A,$A427,Investors!$G:$G,$B427)-$B$2&gt;N$4),SUMIFS(Investors!$Q:$Q,Investors!$A:$A,$A427,Investors!$G:$G,$B427),0)</f>
        <v>0</v>
      </c>
      <c r="P427" s="4">
        <f>IF(AND(SUMIFS(Investors!$P:$P,Investors!$A:$A,$A427,Investors!$G:$G,$B427)-$B$2&lt;=P$4,SUMIFS(Investors!$P:$P,Investors!$A:$A,$A427,Investors!$G:$G,$B427)-$B$2&gt;O$4),SUMIFS(Investors!$Q:$Q,Investors!$A:$A,$A427,Investors!$G:$G,$B427),0)</f>
        <v>0</v>
      </c>
      <c r="Q427" s="4">
        <f>IF(AND(SUMIFS(Investors!$P:$P,Investors!$A:$A,$A427,Investors!$G:$G,$B427)-$B$2&lt;=Q$4,SUMIFS(Investors!$P:$P,Investors!$A:$A,$A427,Investors!$G:$G,$B427)-$B$2&gt;P$4),SUMIFS(Investors!$Q:$Q,Investors!$A:$A,$A427,Investors!$G:$G,$B427),0)</f>
        <v>0</v>
      </c>
      <c r="R427" s="4">
        <f>IF(AND(SUMIFS(Investors!$P:$P,Investors!$A:$A,$A427,Investors!$G:$G,$B427)-$B$2&lt;=R$4,SUMIFS(Investors!$P:$P,Investors!$A:$A,$A427,Investors!$G:$G,$B427)-$B$2&gt;Q$4),SUMIFS(Investors!$Q:$Q,Investors!$A:$A,$A427,Investors!$G:$G,$B427),0)</f>
        <v>0</v>
      </c>
      <c r="S427" s="4">
        <f>IF(AND(SUMIFS(Investors!$P:$P,Investors!$A:$A,$A427,Investors!$G:$G,$B427)-$B$2&lt;=S$4,SUMIFS(Investors!$P:$P,Investors!$A:$A,$A427,Investors!$G:$G,$B427)-$B$2&gt;R$4),SUMIFS(Investors!$Q:$Q,Investors!$A:$A,$A427,Investors!$G:$G,$B427),0)</f>
        <v>0</v>
      </c>
      <c r="T427" s="4">
        <f>IF(AND(SUMIFS(Investors!$P:$P,Investors!$A:$A,$A427,Investors!$G:$G,$B427)-$B$2&lt;=T$4,SUMIFS(Investors!$P:$P,Investors!$A:$A,$A427,Investors!$G:$G,$B427)-$B$2&gt;S$4),SUMIFS(Investors!$Q:$Q,Investors!$A:$A,$A427,Investors!$G:$G,$B427),0)</f>
        <v>0</v>
      </c>
      <c r="U427" s="4">
        <f>IF(AND(SUMIFS(Investors!$P:$P,Investors!$A:$A,$A427,Investors!$G:$G,$B427)-$B$2&lt;=U$4,SUMIFS(Investors!$P:$P,Investors!$A:$A,$A427,Investors!$G:$G,$B427)-$B$2&gt;T$4),SUMIFS(Investors!$Q:$Q,Investors!$A:$A,$A427,Investors!$G:$G,$B427),0)</f>
        <v>0</v>
      </c>
      <c r="V427" s="4">
        <f>IF(AND(SUMIFS(Investors!$P:$P,Investors!$A:$A,$A427,Investors!$G:$G,$B427)-$B$2&lt;=V$4,SUMIFS(Investors!$P:$P,Investors!$A:$A,$A427,Investors!$G:$G,$B427)-$B$2&gt;U$4),SUMIFS(Investors!$Q:$Q,Investors!$A:$A,$A427,Investors!$G:$G,$B427),0)</f>
        <v>0</v>
      </c>
      <c r="W427" s="4">
        <f>IF(AND(SUMIFS(Investors!$P:$P,Investors!$A:$A,$A427,Investors!$G:$G,$B427)-$B$2&lt;=W$4,SUMIFS(Investors!$P:$P,Investors!$A:$A,$A427,Investors!$G:$G,$B427)-$B$2&gt;V$4),SUMIFS(Investors!$Q:$Q,Investors!$A:$A,$A427,Investors!$G:$G,$B427),0)</f>
        <v>0</v>
      </c>
      <c r="X427" s="4">
        <f>IF(AND(SUMIFS(Investors!$P:$P,Investors!$A:$A,$A427,Investors!$G:$G,$B427)-$B$2&lt;=X$4,SUMIFS(Investors!$P:$P,Investors!$A:$A,$A427,Investors!$G:$G,$B427)-$B$2&gt;W$4),SUMIFS(Investors!$Q:$Q,Investors!$A:$A,$A427,Investors!$G:$G,$B427),0)</f>
        <v>0</v>
      </c>
      <c r="Y427" s="4">
        <f>IF(AND(SUMIFS(Investors!$P:$P,Investors!$A:$A,$A427,Investors!$G:$G,$B427)-$B$2&lt;=Y$4,SUMIFS(Investors!$P:$P,Investors!$A:$A,$A427,Investors!$G:$G,$B427)-$B$2&gt;X$4),SUMIFS(Investors!$Q:$Q,Investors!$A:$A,$A427,Investors!$G:$G,$B427),0)</f>
        <v>0</v>
      </c>
      <c r="Z427" s="4">
        <f>IF(AND(SUMIFS(Investors!$P:$P,Investors!$A:$A,$A427,Investors!$G:$G,$B427)-$B$2&lt;=Z$4,SUMIFS(Investors!$P:$P,Investors!$A:$A,$A427,Investors!$G:$G,$B427)-$B$2&gt;Y$4),SUMIFS(Investors!$Q:$Q,Investors!$A:$A,$A427,Investors!$G:$G,$B427),0)</f>
        <v>0</v>
      </c>
      <c r="AA427" s="4">
        <f>IF(AND(SUMIFS(Investors!$P:$P,Investors!$A:$A,$A427,Investors!$G:$G,$B427)-$B$2&lt;=AA$4,SUMIFS(Investors!$P:$P,Investors!$A:$A,$A427,Investors!$G:$G,$B427)-$B$2&gt;Z$4),SUMIFS(Investors!$Q:$Q,Investors!$A:$A,$A427,Investors!$G:$G,$B427),0)</f>
        <v>0</v>
      </c>
      <c r="AB427" s="4">
        <f>IF(AND(SUMIFS(Investors!$P:$P,Investors!$A:$A,$A427,Investors!$G:$G,$B427)-$B$2&lt;=AB$4,SUMIFS(Investors!$P:$P,Investors!$A:$A,$A427,Investors!$G:$G,$B427)-$B$2&gt;AA$4),SUMIFS(Investors!$Q:$Q,Investors!$A:$A,$A427,Investors!$G:$G,$B427),0)</f>
        <v>0</v>
      </c>
      <c r="AC427" s="4">
        <f>IF(AND(SUMIFS(Investors!$P:$P,Investors!$A:$A,$A427,Investors!$G:$G,$B427)-$B$2&lt;=AC$4,SUMIFS(Investors!$P:$P,Investors!$A:$A,$A427,Investors!$G:$G,$B427)-$B$2&gt;AB$4),SUMIFS(Investors!$Q:$Q,Investors!$A:$A,$A427,Investors!$G:$G,$B427),0)</f>
        <v>0</v>
      </c>
    </row>
    <row r="428" spans="1:29">
      <c r="A428" t="s">
        <v>709</v>
      </c>
      <c r="B428" t="s">
        <v>69</v>
      </c>
      <c r="C428" s="4">
        <f t="shared" si="7"/>
        <v>0</v>
      </c>
      <c r="E428" s="4">
        <f>IF(AND(SUMIFS(Investors!$P:$P,Investors!$A:$A,$A428,Investors!$G:$G,$B428)-$B$2&lt;=E$4,SUMIFS(Investors!$P:$P,Investors!$A:$A,$A428,Investors!$G:$G,$B428)-$B$2&gt;D$4),SUMIFS(Investors!$Q:$Q,Investors!$A:$A,$A428,Investors!$G:$G,$B428),0)</f>
        <v>0</v>
      </c>
      <c r="F428" s="4">
        <f>IF(AND(SUMIFS(Investors!$P:$P,Investors!$A:$A,$A428,Investors!$G:$G,$B428)-$B$2&lt;=F$4,SUMIFS(Investors!$P:$P,Investors!$A:$A,$A428,Investors!$G:$G,$B428)-$B$2&gt;E$4),SUMIFS(Investors!$Q:$Q,Investors!$A:$A,$A428,Investors!$G:$G,$B428),0)</f>
        <v>0</v>
      </c>
      <c r="G428" s="4">
        <f>IF(AND(SUMIFS(Investors!$P:$P,Investors!$A:$A,$A428,Investors!$G:$G,$B428)-$B$2&lt;=G$4,SUMIFS(Investors!$P:$P,Investors!$A:$A,$A428,Investors!$G:$G,$B428)-$B$2&gt;F$4),SUMIFS(Investors!$Q:$Q,Investors!$A:$A,$A428,Investors!$G:$G,$B428),0)</f>
        <v>0</v>
      </c>
      <c r="H428" s="4">
        <f>IF(AND(SUMIFS(Investors!$P:$P,Investors!$A:$A,$A428,Investors!$G:$G,$B428)-$B$2&lt;=H$4,SUMIFS(Investors!$P:$P,Investors!$A:$A,$A428,Investors!$G:$G,$B428)-$B$2&gt;G$4),SUMIFS(Investors!$Q:$Q,Investors!$A:$A,$A428,Investors!$G:$G,$B428),0)</f>
        <v>0</v>
      </c>
      <c r="I428" s="4">
        <f>IF(AND(SUMIFS(Investors!$P:$P,Investors!$A:$A,$A428,Investors!$G:$G,$B428)-$B$2&lt;=I$4,SUMIFS(Investors!$P:$P,Investors!$A:$A,$A428,Investors!$G:$G,$B428)-$B$2&gt;H$4),SUMIFS(Investors!$Q:$Q,Investors!$A:$A,$A428,Investors!$G:$G,$B428),0)</f>
        <v>0</v>
      </c>
      <c r="J428" s="4">
        <f>IF(AND(SUMIFS(Investors!$P:$P,Investors!$A:$A,$A428,Investors!$G:$G,$B428)-$B$2&lt;=J$4,SUMIFS(Investors!$P:$P,Investors!$A:$A,$A428,Investors!$G:$G,$B428)-$B$2&gt;I$4),SUMIFS(Investors!$Q:$Q,Investors!$A:$A,$A428,Investors!$G:$G,$B428),0)</f>
        <v>0</v>
      </c>
      <c r="K428" s="4">
        <f>IF(AND(SUMIFS(Investors!$P:$P,Investors!$A:$A,$A428,Investors!$G:$G,$B428)-$B$2&lt;=K$4,SUMIFS(Investors!$P:$P,Investors!$A:$A,$A428,Investors!$G:$G,$B428)-$B$2&gt;J$4),SUMIFS(Investors!$Q:$Q,Investors!$A:$A,$A428,Investors!$G:$G,$B428),0)</f>
        <v>0</v>
      </c>
      <c r="L428" s="4">
        <f>IF(AND(SUMIFS(Investors!$P:$P,Investors!$A:$A,$A428,Investors!$G:$G,$B428)-$B$2&lt;=L$4,SUMIFS(Investors!$P:$P,Investors!$A:$A,$A428,Investors!$G:$G,$B428)-$B$2&gt;K$4),SUMIFS(Investors!$Q:$Q,Investors!$A:$A,$A428,Investors!$G:$G,$B428),0)</f>
        <v>0</v>
      </c>
      <c r="M428" s="4">
        <f>IF(AND(SUMIFS(Investors!$P:$P,Investors!$A:$A,$A428,Investors!$G:$G,$B428)-$B$2&lt;=M$4,SUMIFS(Investors!$P:$P,Investors!$A:$A,$A428,Investors!$G:$G,$B428)-$B$2&gt;L$4),SUMIFS(Investors!$Q:$Q,Investors!$A:$A,$A428,Investors!$G:$G,$B428),0)</f>
        <v>0</v>
      </c>
      <c r="N428" s="4">
        <f>IF(AND(SUMIFS(Investors!$P:$P,Investors!$A:$A,$A428,Investors!$G:$G,$B428)-$B$2&lt;=N$4,SUMIFS(Investors!$P:$P,Investors!$A:$A,$A428,Investors!$G:$G,$B428)-$B$2&gt;M$4),SUMIFS(Investors!$Q:$Q,Investors!$A:$A,$A428,Investors!$G:$G,$B428),0)</f>
        <v>0</v>
      </c>
      <c r="O428" s="4">
        <f>IF(AND(SUMIFS(Investors!$P:$P,Investors!$A:$A,$A428,Investors!$G:$G,$B428)-$B$2&lt;=O$4,SUMIFS(Investors!$P:$P,Investors!$A:$A,$A428,Investors!$G:$G,$B428)-$B$2&gt;N$4),SUMIFS(Investors!$Q:$Q,Investors!$A:$A,$A428,Investors!$G:$G,$B428),0)</f>
        <v>0</v>
      </c>
      <c r="P428" s="4">
        <f>IF(AND(SUMIFS(Investors!$P:$P,Investors!$A:$A,$A428,Investors!$G:$G,$B428)-$B$2&lt;=P$4,SUMIFS(Investors!$P:$P,Investors!$A:$A,$A428,Investors!$G:$G,$B428)-$B$2&gt;O$4),SUMIFS(Investors!$Q:$Q,Investors!$A:$A,$A428,Investors!$G:$G,$B428),0)</f>
        <v>0</v>
      </c>
      <c r="Q428" s="4">
        <f>IF(AND(SUMIFS(Investors!$P:$P,Investors!$A:$A,$A428,Investors!$G:$G,$B428)-$B$2&lt;=Q$4,SUMIFS(Investors!$P:$P,Investors!$A:$A,$A428,Investors!$G:$G,$B428)-$B$2&gt;P$4),SUMIFS(Investors!$Q:$Q,Investors!$A:$A,$A428,Investors!$G:$G,$B428),0)</f>
        <v>0</v>
      </c>
      <c r="R428" s="4">
        <f>IF(AND(SUMIFS(Investors!$P:$P,Investors!$A:$A,$A428,Investors!$G:$G,$B428)-$B$2&lt;=R$4,SUMIFS(Investors!$P:$P,Investors!$A:$A,$A428,Investors!$G:$G,$B428)-$B$2&gt;Q$4),SUMIFS(Investors!$Q:$Q,Investors!$A:$A,$A428,Investors!$G:$G,$B428),0)</f>
        <v>0</v>
      </c>
      <c r="S428" s="4">
        <f>IF(AND(SUMIFS(Investors!$P:$P,Investors!$A:$A,$A428,Investors!$G:$G,$B428)-$B$2&lt;=S$4,SUMIFS(Investors!$P:$P,Investors!$A:$A,$A428,Investors!$G:$G,$B428)-$B$2&gt;R$4),SUMIFS(Investors!$Q:$Q,Investors!$A:$A,$A428,Investors!$G:$G,$B428),0)</f>
        <v>0</v>
      </c>
      <c r="T428" s="4">
        <f>IF(AND(SUMIFS(Investors!$P:$P,Investors!$A:$A,$A428,Investors!$G:$G,$B428)-$B$2&lt;=T$4,SUMIFS(Investors!$P:$P,Investors!$A:$A,$A428,Investors!$G:$G,$B428)-$B$2&gt;S$4),SUMIFS(Investors!$Q:$Q,Investors!$A:$A,$A428,Investors!$G:$G,$B428),0)</f>
        <v>0</v>
      </c>
      <c r="U428" s="4">
        <f>IF(AND(SUMIFS(Investors!$P:$P,Investors!$A:$A,$A428,Investors!$G:$G,$B428)-$B$2&lt;=U$4,SUMIFS(Investors!$P:$P,Investors!$A:$A,$A428,Investors!$G:$G,$B428)-$B$2&gt;T$4),SUMIFS(Investors!$Q:$Q,Investors!$A:$A,$A428,Investors!$G:$G,$B428),0)</f>
        <v>0</v>
      </c>
      <c r="V428" s="4">
        <f>IF(AND(SUMIFS(Investors!$P:$P,Investors!$A:$A,$A428,Investors!$G:$G,$B428)-$B$2&lt;=V$4,SUMIFS(Investors!$P:$P,Investors!$A:$A,$A428,Investors!$G:$G,$B428)-$B$2&gt;U$4),SUMIFS(Investors!$Q:$Q,Investors!$A:$A,$A428,Investors!$G:$G,$B428),0)</f>
        <v>0</v>
      </c>
      <c r="W428" s="4">
        <f>IF(AND(SUMIFS(Investors!$P:$P,Investors!$A:$A,$A428,Investors!$G:$G,$B428)-$B$2&lt;=W$4,SUMIFS(Investors!$P:$P,Investors!$A:$A,$A428,Investors!$G:$G,$B428)-$B$2&gt;V$4),SUMIFS(Investors!$Q:$Q,Investors!$A:$A,$A428,Investors!$G:$G,$B428),0)</f>
        <v>0</v>
      </c>
      <c r="X428" s="4">
        <f>IF(AND(SUMIFS(Investors!$P:$P,Investors!$A:$A,$A428,Investors!$G:$G,$B428)-$B$2&lt;=X$4,SUMIFS(Investors!$P:$P,Investors!$A:$A,$A428,Investors!$G:$G,$B428)-$B$2&gt;W$4),SUMIFS(Investors!$Q:$Q,Investors!$A:$A,$A428,Investors!$G:$G,$B428),0)</f>
        <v>0</v>
      </c>
      <c r="Y428" s="4">
        <f>IF(AND(SUMIFS(Investors!$P:$P,Investors!$A:$A,$A428,Investors!$G:$G,$B428)-$B$2&lt;=Y$4,SUMIFS(Investors!$P:$P,Investors!$A:$A,$A428,Investors!$G:$G,$B428)-$B$2&gt;X$4),SUMIFS(Investors!$Q:$Q,Investors!$A:$A,$A428,Investors!$G:$G,$B428),0)</f>
        <v>0</v>
      </c>
      <c r="Z428" s="4">
        <f>IF(AND(SUMIFS(Investors!$P:$P,Investors!$A:$A,$A428,Investors!$G:$G,$B428)-$B$2&lt;=Z$4,SUMIFS(Investors!$P:$P,Investors!$A:$A,$A428,Investors!$G:$G,$B428)-$B$2&gt;Y$4),SUMIFS(Investors!$Q:$Q,Investors!$A:$A,$A428,Investors!$G:$G,$B428),0)</f>
        <v>0</v>
      </c>
      <c r="AA428" s="4">
        <f>IF(AND(SUMIFS(Investors!$P:$P,Investors!$A:$A,$A428,Investors!$G:$G,$B428)-$B$2&lt;=AA$4,SUMIFS(Investors!$P:$P,Investors!$A:$A,$A428,Investors!$G:$G,$B428)-$B$2&gt;Z$4),SUMIFS(Investors!$Q:$Q,Investors!$A:$A,$A428,Investors!$G:$G,$B428),0)</f>
        <v>0</v>
      </c>
      <c r="AB428" s="4">
        <f>IF(AND(SUMIFS(Investors!$P:$P,Investors!$A:$A,$A428,Investors!$G:$G,$B428)-$B$2&lt;=AB$4,SUMIFS(Investors!$P:$P,Investors!$A:$A,$A428,Investors!$G:$G,$B428)-$B$2&gt;AA$4),SUMIFS(Investors!$Q:$Q,Investors!$A:$A,$A428,Investors!$G:$G,$B428),0)</f>
        <v>0</v>
      </c>
      <c r="AC428" s="4">
        <f>IF(AND(SUMIFS(Investors!$P:$P,Investors!$A:$A,$A428,Investors!$G:$G,$B428)-$B$2&lt;=AC$4,SUMIFS(Investors!$P:$P,Investors!$A:$A,$A428,Investors!$G:$G,$B428)-$B$2&gt;AB$4),SUMIFS(Investors!$Q:$Q,Investors!$A:$A,$A428,Investors!$G:$G,$B428),0)</f>
        <v>0</v>
      </c>
    </row>
    <row r="429" spans="1:29">
      <c r="A429" t="s">
        <v>709</v>
      </c>
      <c r="B429" t="s">
        <v>232</v>
      </c>
      <c r="C429" s="4">
        <f t="shared" si="7"/>
        <v>0</v>
      </c>
      <c r="E429" s="4">
        <f>IF(AND(SUMIFS(Investors!$P:$P,Investors!$A:$A,$A429,Investors!$G:$G,$B429)-$B$2&lt;=E$4,SUMIFS(Investors!$P:$P,Investors!$A:$A,$A429,Investors!$G:$G,$B429)-$B$2&gt;D$4),SUMIFS(Investors!$Q:$Q,Investors!$A:$A,$A429,Investors!$G:$G,$B429),0)</f>
        <v>0</v>
      </c>
      <c r="F429" s="4">
        <f>IF(AND(SUMIFS(Investors!$P:$P,Investors!$A:$A,$A429,Investors!$G:$G,$B429)-$B$2&lt;=F$4,SUMIFS(Investors!$P:$P,Investors!$A:$A,$A429,Investors!$G:$G,$B429)-$B$2&gt;E$4),SUMIFS(Investors!$Q:$Q,Investors!$A:$A,$A429,Investors!$G:$G,$B429),0)</f>
        <v>0</v>
      </c>
      <c r="G429" s="4">
        <f>IF(AND(SUMIFS(Investors!$P:$P,Investors!$A:$A,$A429,Investors!$G:$G,$B429)-$B$2&lt;=G$4,SUMIFS(Investors!$P:$P,Investors!$A:$A,$A429,Investors!$G:$G,$B429)-$B$2&gt;F$4),SUMIFS(Investors!$Q:$Q,Investors!$A:$A,$A429,Investors!$G:$G,$B429),0)</f>
        <v>0</v>
      </c>
      <c r="H429" s="4">
        <f>IF(AND(SUMIFS(Investors!$P:$P,Investors!$A:$A,$A429,Investors!$G:$G,$B429)-$B$2&lt;=H$4,SUMIFS(Investors!$P:$P,Investors!$A:$A,$A429,Investors!$G:$G,$B429)-$B$2&gt;G$4),SUMIFS(Investors!$Q:$Q,Investors!$A:$A,$A429,Investors!$G:$G,$B429),0)</f>
        <v>0</v>
      </c>
      <c r="I429" s="4">
        <f>IF(AND(SUMIFS(Investors!$P:$P,Investors!$A:$A,$A429,Investors!$G:$G,$B429)-$B$2&lt;=I$4,SUMIFS(Investors!$P:$P,Investors!$A:$A,$A429,Investors!$G:$G,$B429)-$B$2&gt;H$4),SUMIFS(Investors!$Q:$Q,Investors!$A:$A,$A429,Investors!$G:$G,$B429),0)</f>
        <v>0</v>
      </c>
      <c r="J429" s="4">
        <f>IF(AND(SUMIFS(Investors!$P:$P,Investors!$A:$A,$A429,Investors!$G:$G,$B429)-$B$2&lt;=J$4,SUMIFS(Investors!$P:$P,Investors!$A:$A,$A429,Investors!$G:$G,$B429)-$B$2&gt;I$4),SUMIFS(Investors!$Q:$Q,Investors!$A:$A,$A429,Investors!$G:$G,$B429),0)</f>
        <v>0</v>
      </c>
      <c r="K429" s="4">
        <f>IF(AND(SUMIFS(Investors!$P:$P,Investors!$A:$A,$A429,Investors!$G:$G,$B429)-$B$2&lt;=K$4,SUMIFS(Investors!$P:$P,Investors!$A:$A,$A429,Investors!$G:$G,$B429)-$B$2&gt;J$4),SUMIFS(Investors!$Q:$Q,Investors!$A:$A,$A429,Investors!$G:$G,$B429),0)</f>
        <v>0</v>
      </c>
      <c r="L429" s="4">
        <f>IF(AND(SUMIFS(Investors!$P:$P,Investors!$A:$A,$A429,Investors!$G:$G,$B429)-$B$2&lt;=L$4,SUMIFS(Investors!$P:$P,Investors!$A:$A,$A429,Investors!$G:$G,$B429)-$B$2&gt;K$4),SUMIFS(Investors!$Q:$Q,Investors!$A:$A,$A429,Investors!$G:$G,$B429),0)</f>
        <v>0</v>
      </c>
      <c r="M429" s="4">
        <f>IF(AND(SUMIFS(Investors!$P:$P,Investors!$A:$A,$A429,Investors!$G:$G,$B429)-$B$2&lt;=M$4,SUMIFS(Investors!$P:$P,Investors!$A:$A,$A429,Investors!$G:$G,$B429)-$B$2&gt;L$4),SUMIFS(Investors!$Q:$Q,Investors!$A:$A,$A429,Investors!$G:$G,$B429),0)</f>
        <v>0</v>
      </c>
      <c r="N429" s="4">
        <f>IF(AND(SUMIFS(Investors!$P:$P,Investors!$A:$A,$A429,Investors!$G:$G,$B429)-$B$2&lt;=N$4,SUMIFS(Investors!$P:$P,Investors!$A:$A,$A429,Investors!$G:$G,$B429)-$B$2&gt;M$4),SUMIFS(Investors!$Q:$Q,Investors!$A:$A,$A429,Investors!$G:$G,$B429),0)</f>
        <v>0</v>
      </c>
      <c r="O429" s="4">
        <f>IF(AND(SUMIFS(Investors!$P:$P,Investors!$A:$A,$A429,Investors!$G:$G,$B429)-$B$2&lt;=O$4,SUMIFS(Investors!$P:$P,Investors!$A:$A,$A429,Investors!$G:$G,$B429)-$B$2&gt;N$4),SUMIFS(Investors!$Q:$Q,Investors!$A:$A,$A429,Investors!$G:$G,$B429),0)</f>
        <v>0</v>
      </c>
      <c r="P429" s="4">
        <f>IF(AND(SUMIFS(Investors!$P:$P,Investors!$A:$A,$A429,Investors!$G:$G,$B429)-$B$2&lt;=P$4,SUMIFS(Investors!$P:$P,Investors!$A:$A,$A429,Investors!$G:$G,$B429)-$B$2&gt;O$4),SUMIFS(Investors!$Q:$Q,Investors!$A:$A,$A429,Investors!$G:$G,$B429),0)</f>
        <v>0</v>
      </c>
      <c r="Q429" s="4">
        <f>IF(AND(SUMIFS(Investors!$P:$P,Investors!$A:$A,$A429,Investors!$G:$G,$B429)-$B$2&lt;=Q$4,SUMIFS(Investors!$P:$P,Investors!$A:$A,$A429,Investors!$G:$G,$B429)-$B$2&gt;P$4),SUMIFS(Investors!$Q:$Q,Investors!$A:$A,$A429,Investors!$G:$G,$B429),0)</f>
        <v>0</v>
      </c>
      <c r="R429" s="4">
        <f>IF(AND(SUMIFS(Investors!$P:$P,Investors!$A:$A,$A429,Investors!$G:$G,$B429)-$B$2&lt;=R$4,SUMIFS(Investors!$P:$P,Investors!$A:$A,$A429,Investors!$G:$G,$B429)-$B$2&gt;Q$4),SUMIFS(Investors!$Q:$Q,Investors!$A:$A,$A429,Investors!$G:$G,$B429),0)</f>
        <v>0</v>
      </c>
      <c r="S429" s="4">
        <f>IF(AND(SUMIFS(Investors!$P:$P,Investors!$A:$A,$A429,Investors!$G:$G,$B429)-$B$2&lt;=S$4,SUMIFS(Investors!$P:$P,Investors!$A:$A,$A429,Investors!$G:$G,$B429)-$B$2&gt;R$4),SUMIFS(Investors!$Q:$Q,Investors!$A:$A,$A429,Investors!$G:$G,$B429),0)</f>
        <v>0</v>
      </c>
      <c r="T429" s="4">
        <f>IF(AND(SUMIFS(Investors!$P:$P,Investors!$A:$A,$A429,Investors!$G:$G,$B429)-$B$2&lt;=T$4,SUMIFS(Investors!$P:$P,Investors!$A:$A,$A429,Investors!$G:$G,$B429)-$B$2&gt;S$4),SUMIFS(Investors!$Q:$Q,Investors!$A:$A,$A429,Investors!$G:$G,$B429),0)</f>
        <v>0</v>
      </c>
      <c r="U429" s="4">
        <f>IF(AND(SUMIFS(Investors!$P:$P,Investors!$A:$A,$A429,Investors!$G:$G,$B429)-$B$2&lt;=U$4,SUMIFS(Investors!$P:$P,Investors!$A:$A,$A429,Investors!$G:$G,$B429)-$B$2&gt;T$4),SUMIFS(Investors!$Q:$Q,Investors!$A:$A,$A429,Investors!$G:$G,$B429),0)</f>
        <v>0</v>
      </c>
      <c r="V429" s="4">
        <f>IF(AND(SUMIFS(Investors!$P:$P,Investors!$A:$A,$A429,Investors!$G:$G,$B429)-$B$2&lt;=V$4,SUMIFS(Investors!$P:$P,Investors!$A:$A,$A429,Investors!$G:$G,$B429)-$B$2&gt;U$4),SUMIFS(Investors!$Q:$Q,Investors!$A:$A,$A429,Investors!$G:$G,$B429),0)</f>
        <v>0</v>
      </c>
      <c r="W429" s="4">
        <f>IF(AND(SUMIFS(Investors!$P:$P,Investors!$A:$A,$A429,Investors!$G:$G,$B429)-$B$2&lt;=W$4,SUMIFS(Investors!$P:$P,Investors!$A:$A,$A429,Investors!$G:$G,$B429)-$B$2&gt;V$4),SUMIFS(Investors!$Q:$Q,Investors!$A:$A,$A429,Investors!$G:$G,$B429),0)</f>
        <v>0</v>
      </c>
      <c r="X429" s="4">
        <f>IF(AND(SUMIFS(Investors!$P:$P,Investors!$A:$A,$A429,Investors!$G:$G,$B429)-$B$2&lt;=X$4,SUMIFS(Investors!$P:$P,Investors!$A:$A,$A429,Investors!$G:$G,$B429)-$B$2&gt;W$4),SUMIFS(Investors!$Q:$Q,Investors!$A:$A,$A429,Investors!$G:$G,$B429),0)</f>
        <v>0</v>
      </c>
      <c r="Y429" s="4">
        <f>IF(AND(SUMIFS(Investors!$P:$P,Investors!$A:$A,$A429,Investors!$G:$G,$B429)-$B$2&lt;=Y$4,SUMIFS(Investors!$P:$P,Investors!$A:$A,$A429,Investors!$G:$G,$B429)-$B$2&gt;X$4),SUMIFS(Investors!$Q:$Q,Investors!$A:$A,$A429,Investors!$G:$G,$B429),0)</f>
        <v>0</v>
      </c>
      <c r="Z429" s="4">
        <f>IF(AND(SUMIFS(Investors!$P:$P,Investors!$A:$A,$A429,Investors!$G:$G,$B429)-$B$2&lt;=Z$4,SUMIFS(Investors!$P:$P,Investors!$A:$A,$A429,Investors!$G:$G,$B429)-$B$2&gt;Y$4),SUMIFS(Investors!$Q:$Q,Investors!$A:$A,$A429,Investors!$G:$G,$B429),0)</f>
        <v>0</v>
      </c>
      <c r="AA429" s="4">
        <f>IF(AND(SUMIFS(Investors!$P:$P,Investors!$A:$A,$A429,Investors!$G:$G,$B429)-$B$2&lt;=AA$4,SUMIFS(Investors!$P:$P,Investors!$A:$A,$A429,Investors!$G:$G,$B429)-$B$2&gt;Z$4),SUMIFS(Investors!$Q:$Q,Investors!$A:$A,$A429,Investors!$G:$G,$B429),0)</f>
        <v>0</v>
      </c>
      <c r="AB429" s="4">
        <f>IF(AND(SUMIFS(Investors!$P:$P,Investors!$A:$A,$A429,Investors!$G:$G,$B429)-$B$2&lt;=AB$4,SUMIFS(Investors!$P:$P,Investors!$A:$A,$A429,Investors!$G:$G,$B429)-$B$2&gt;AA$4),SUMIFS(Investors!$Q:$Q,Investors!$A:$A,$A429,Investors!$G:$G,$B429),0)</f>
        <v>0</v>
      </c>
      <c r="AC429" s="4">
        <f>IF(AND(SUMIFS(Investors!$P:$P,Investors!$A:$A,$A429,Investors!$G:$G,$B429)-$B$2&lt;=AC$4,SUMIFS(Investors!$P:$P,Investors!$A:$A,$A429,Investors!$G:$G,$B429)-$B$2&gt;AB$4),SUMIFS(Investors!$Q:$Q,Investors!$A:$A,$A429,Investors!$G:$G,$B429),0)</f>
        <v>0</v>
      </c>
    </row>
    <row r="430" spans="1:29">
      <c r="A430" t="s">
        <v>709</v>
      </c>
      <c r="B430" t="s">
        <v>233</v>
      </c>
      <c r="C430" s="4">
        <f t="shared" si="7"/>
        <v>0</v>
      </c>
      <c r="E430" s="4">
        <f>IF(AND(SUMIFS(Investors!$P:$P,Investors!$A:$A,$A430,Investors!$G:$G,$B430)-$B$2&lt;=E$4,SUMIFS(Investors!$P:$P,Investors!$A:$A,$A430,Investors!$G:$G,$B430)-$B$2&gt;D$4),SUMIFS(Investors!$Q:$Q,Investors!$A:$A,$A430,Investors!$G:$G,$B430),0)</f>
        <v>0</v>
      </c>
      <c r="F430" s="4">
        <f>IF(AND(SUMIFS(Investors!$P:$P,Investors!$A:$A,$A430,Investors!$G:$G,$B430)-$B$2&lt;=F$4,SUMIFS(Investors!$P:$P,Investors!$A:$A,$A430,Investors!$G:$G,$B430)-$B$2&gt;E$4),SUMIFS(Investors!$Q:$Q,Investors!$A:$A,$A430,Investors!$G:$G,$B430),0)</f>
        <v>0</v>
      </c>
      <c r="G430" s="4">
        <f>IF(AND(SUMIFS(Investors!$P:$P,Investors!$A:$A,$A430,Investors!$G:$G,$B430)-$B$2&lt;=G$4,SUMIFS(Investors!$P:$P,Investors!$A:$A,$A430,Investors!$G:$G,$B430)-$B$2&gt;F$4),SUMIFS(Investors!$Q:$Q,Investors!$A:$A,$A430,Investors!$G:$G,$B430),0)</f>
        <v>0</v>
      </c>
      <c r="H430" s="4">
        <f>IF(AND(SUMIFS(Investors!$P:$P,Investors!$A:$A,$A430,Investors!$G:$G,$B430)-$B$2&lt;=H$4,SUMIFS(Investors!$P:$P,Investors!$A:$A,$A430,Investors!$G:$G,$B430)-$B$2&gt;G$4),SUMIFS(Investors!$Q:$Q,Investors!$A:$A,$A430,Investors!$G:$G,$B430),0)</f>
        <v>0</v>
      </c>
      <c r="I430" s="4">
        <f>IF(AND(SUMIFS(Investors!$P:$P,Investors!$A:$A,$A430,Investors!$G:$G,$B430)-$B$2&lt;=I$4,SUMIFS(Investors!$P:$P,Investors!$A:$A,$A430,Investors!$G:$G,$B430)-$B$2&gt;H$4),SUMIFS(Investors!$Q:$Q,Investors!$A:$A,$A430,Investors!$G:$G,$B430),0)</f>
        <v>0</v>
      </c>
      <c r="J430" s="4">
        <f>IF(AND(SUMIFS(Investors!$P:$P,Investors!$A:$A,$A430,Investors!$G:$G,$B430)-$B$2&lt;=J$4,SUMIFS(Investors!$P:$P,Investors!$A:$A,$A430,Investors!$G:$G,$B430)-$B$2&gt;I$4),SUMIFS(Investors!$Q:$Q,Investors!$A:$A,$A430,Investors!$G:$G,$B430),0)</f>
        <v>0</v>
      </c>
      <c r="K430" s="4">
        <f>IF(AND(SUMIFS(Investors!$P:$P,Investors!$A:$A,$A430,Investors!$G:$G,$B430)-$B$2&lt;=K$4,SUMIFS(Investors!$P:$P,Investors!$A:$A,$A430,Investors!$G:$G,$B430)-$B$2&gt;J$4),SUMIFS(Investors!$Q:$Q,Investors!$A:$A,$A430,Investors!$G:$G,$B430),0)</f>
        <v>0</v>
      </c>
      <c r="L430" s="4">
        <f>IF(AND(SUMIFS(Investors!$P:$P,Investors!$A:$A,$A430,Investors!$G:$G,$B430)-$B$2&lt;=L$4,SUMIFS(Investors!$P:$P,Investors!$A:$A,$A430,Investors!$G:$G,$B430)-$B$2&gt;K$4),SUMIFS(Investors!$Q:$Q,Investors!$A:$A,$A430,Investors!$G:$G,$B430),0)</f>
        <v>0</v>
      </c>
      <c r="M430" s="4">
        <f>IF(AND(SUMIFS(Investors!$P:$P,Investors!$A:$A,$A430,Investors!$G:$G,$B430)-$B$2&lt;=M$4,SUMIFS(Investors!$P:$P,Investors!$A:$A,$A430,Investors!$G:$G,$B430)-$B$2&gt;L$4),SUMIFS(Investors!$Q:$Q,Investors!$A:$A,$A430,Investors!$G:$G,$B430),0)</f>
        <v>0</v>
      </c>
      <c r="N430" s="4">
        <f>IF(AND(SUMIFS(Investors!$P:$P,Investors!$A:$A,$A430,Investors!$G:$G,$B430)-$B$2&lt;=N$4,SUMIFS(Investors!$P:$P,Investors!$A:$A,$A430,Investors!$G:$G,$B430)-$B$2&gt;M$4),SUMIFS(Investors!$Q:$Q,Investors!$A:$A,$A430,Investors!$G:$G,$B430),0)</f>
        <v>0</v>
      </c>
      <c r="O430" s="4">
        <f>IF(AND(SUMIFS(Investors!$P:$P,Investors!$A:$A,$A430,Investors!$G:$G,$B430)-$B$2&lt;=O$4,SUMIFS(Investors!$P:$P,Investors!$A:$A,$A430,Investors!$G:$G,$B430)-$B$2&gt;N$4),SUMIFS(Investors!$Q:$Q,Investors!$A:$A,$A430,Investors!$G:$G,$B430),0)</f>
        <v>0</v>
      </c>
      <c r="P430" s="4">
        <f>IF(AND(SUMIFS(Investors!$P:$P,Investors!$A:$A,$A430,Investors!$G:$G,$B430)-$B$2&lt;=P$4,SUMIFS(Investors!$P:$P,Investors!$A:$A,$A430,Investors!$G:$G,$B430)-$B$2&gt;O$4),SUMIFS(Investors!$Q:$Q,Investors!$A:$A,$A430,Investors!$G:$G,$B430),0)</f>
        <v>0</v>
      </c>
      <c r="Q430" s="4">
        <f>IF(AND(SUMIFS(Investors!$P:$P,Investors!$A:$A,$A430,Investors!$G:$G,$B430)-$B$2&lt;=Q$4,SUMIFS(Investors!$P:$P,Investors!$A:$A,$A430,Investors!$G:$G,$B430)-$B$2&gt;P$4),SUMIFS(Investors!$Q:$Q,Investors!$A:$A,$A430,Investors!$G:$G,$B430),0)</f>
        <v>0</v>
      </c>
      <c r="R430" s="4">
        <f>IF(AND(SUMIFS(Investors!$P:$P,Investors!$A:$A,$A430,Investors!$G:$G,$B430)-$B$2&lt;=R$4,SUMIFS(Investors!$P:$P,Investors!$A:$A,$A430,Investors!$G:$G,$B430)-$B$2&gt;Q$4),SUMIFS(Investors!$Q:$Q,Investors!$A:$A,$A430,Investors!$G:$G,$B430),0)</f>
        <v>0</v>
      </c>
      <c r="S430" s="4">
        <f>IF(AND(SUMIFS(Investors!$P:$P,Investors!$A:$A,$A430,Investors!$G:$G,$B430)-$B$2&lt;=S$4,SUMIFS(Investors!$P:$P,Investors!$A:$A,$A430,Investors!$G:$G,$B430)-$B$2&gt;R$4),SUMIFS(Investors!$Q:$Q,Investors!$A:$A,$A430,Investors!$G:$G,$B430),0)</f>
        <v>0</v>
      </c>
      <c r="T430" s="4">
        <f>IF(AND(SUMIFS(Investors!$P:$P,Investors!$A:$A,$A430,Investors!$G:$G,$B430)-$B$2&lt;=T$4,SUMIFS(Investors!$P:$P,Investors!$A:$A,$A430,Investors!$G:$G,$B430)-$B$2&gt;S$4),SUMIFS(Investors!$Q:$Q,Investors!$A:$A,$A430,Investors!$G:$G,$B430),0)</f>
        <v>0</v>
      </c>
      <c r="U430" s="4">
        <f>IF(AND(SUMIFS(Investors!$P:$P,Investors!$A:$A,$A430,Investors!$G:$G,$B430)-$B$2&lt;=U$4,SUMIFS(Investors!$P:$P,Investors!$A:$A,$A430,Investors!$G:$G,$B430)-$B$2&gt;T$4),SUMIFS(Investors!$Q:$Q,Investors!$A:$A,$A430,Investors!$G:$G,$B430),0)</f>
        <v>0</v>
      </c>
      <c r="V430" s="4">
        <f>IF(AND(SUMIFS(Investors!$P:$P,Investors!$A:$A,$A430,Investors!$G:$G,$B430)-$B$2&lt;=V$4,SUMIFS(Investors!$P:$P,Investors!$A:$A,$A430,Investors!$G:$G,$B430)-$B$2&gt;U$4),SUMIFS(Investors!$Q:$Q,Investors!$A:$A,$A430,Investors!$G:$G,$B430),0)</f>
        <v>0</v>
      </c>
      <c r="W430" s="4">
        <f>IF(AND(SUMIFS(Investors!$P:$P,Investors!$A:$A,$A430,Investors!$G:$G,$B430)-$B$2&lt;=W$4,SUMIFS(Investors!$P:$P,Investors!$A:$A,$A430,Investors!$G:$G,$B430)-$B$2&gt;V$4),SUMIFS(Investors!$Q:$Q,Investors!$A:$A,$A430,Investors!$G:$G,$B430),0)</f>
        <v>0</v>
      </c>
      <c r="X430" s="4">
        <f>IF(AND(SUMIFS(Investors!$P:$P,Investors!$A:$A,$A430,Investors!$G:$G,$B430)-$B$2&lt;=X$4,SUMIFS(Investors!$P:$P,Investors!$A:$A,$A430,Investors!$G:$G,$B430)-$B$2&gt;W$4),SUMIFS(Investors!$Q:$Q,Investors!$A:$A,$A430,Investors!$G:$G,$B430),0)</f>
        <v>0</v>
      </c>
      <c r="Y430" s="4">
        <f>IF(AND(SUMIFS(Investors!$P:$P,Investors!$A:$A,$A430,Investors!$G:$G,$B430)-$B$2&lt;=Y$4,SUMIFS(Investors!$P:$P,Investors!$A:$A,$A430,Investors!$G:$G,$B430)-$B$2&gt;X$4),SUMIFS(Investors!$Q:$Q,Investors!$A:$A,$A430,Investors!$G:$G,$B430),0)</f>
        <v>0</v>
      </c>
      <c r="Z430" s="4">
        <f>IF(AND(SUMIFS(Investors!$P:$P,Investors!$A:$A,$A430,Investors!$G:$G,$B430)-$B$2&lt;=Z$4,SUMIFS(Investors!$P:$P,Investors!$A:$A,$A430,Investors!$G:$G,$B430)-$B$2&gt;Y$4),SUMIFS(Investors!$Q:$Q,Investors!$A:$A,$A430,Investors!$G:$G,$B430),0)</f>
        <v>0</v>
      </c>
      <c r="AA430" s="4">
        <f>IF(AND(SUMIFS(Investors!$P:$P,Investors!$A:$A,$A430,Investors!$G:$G,$B430)-$B$2&lt;=AA$4,SUMIFS(Investors!$P:$P,Investors!$A:$A,$A430,Investors!$G:$G,$B430)-$B$2&gt;Z$4),SUMIFS(Investors!$Q:$Q,Investors!$A:$A,$A430,Investors!$G:$G,$B430),0)</f>
        <v>0</v>
      </c>
      <c r="AB430" s="4">
        <f>IF(AND(SUMIFS(Investors!$P:$P,Investors!$A:$A,$A430,Investors!$G:$G,$B430)-$B$2&lt;=AB$4,SUMIFS(Investors!$P:$P,Investors!$A:$A,$A430,Investors!$G:$G,$B430)-$B$2&gt;AA$4),SUMIFS(Investors!$Q:$Q,Investors!$A:$A,$A430,Investors!$G:$G,$B430),0)</f>
        <v>0</v>
      </c>
      <c r="AC430" s="4">
        <f>IF(AND(SUMIFS(Investors!$P:$P,Investors!$A:$A,$A430,Investors!$G:$G,$B430)-$B$2&lt;=AC$4,SUMIFS(Investors!$P:$P,Investors!$A:$A,$A430,Investors!$G:$G,$B430)-$B$2&gt;AB$4),SUMIFS(Investors!$Q:$Q,Investors!$A:$A,$A430,Investors!$G:$G,$B430),0)</f>
        <v>0</v>
      </c>
    </row>
    <row r="431" spans="1:29">
      <c r="A431" t="s">
        <v>709</v>
      </c>
      <c r="B431" t="s">
        <v>235</v>
      </c>
      <c r="C431" s="4">
        <f t="shared" si="7"/>
        <v>0</v>
      </c>
      <c r="E431" s="4">
        <f>IF(AND(SUMIFS(Investors!$P:$P,Investors!$A:$A,$A431,Investors!$G:$G,$B431)-$B$2&lt;=E$4,SUMIFS(Investors!$P:$P,Investors!$A:$A,$A431,Investors!$G:$G,$B431)-$B$2&gt;D$4),SUMIFS(Investors!$Q:$Q,Investors!$A:$A,$A431,Investors!$G:$G,$B431),0)</f>
        <v>0</v>
      </c>
      <c r="F431" s="4">
        <f>IF(AND(SUMIFS(Investors!$P:$P,Investors!$A:$A,$A431,Investors!$G:$G,$B431)-$B$2&lt;=F$4,SUMIFS(Investors!$P:$P,Investors!$A:$A,$A431,Investors!$G:$G,$B431)-$B$2&gt;E$4),SUMIFS(Investors!$Q:$Q,Investors!$A:$A,$A431,Investors!$G:$G,$B431),0)</f>
        <v>0</v>
      </c>
      <c r="G431" s="4">
        <f>IF(AND(SUMIFS(Investors!$P:$P,Investors!$A:$A,$A431,Investors!$G:$G,$B431)-$B$2&lt;=G$4,SUMIFS(Investors!$P:$P,Investors!$A:$A,$A431,Investors!$G:$G,$B431)-$B$2&gt;F$4),SUMIFS(Investors!$Q:$Q,Investors!$A:$A,$A431,Investors!$G:$G,$B431),0)</f>
        <v>0</v>
      </c>
      <c r="H431" s="4">
        <f>IF(AND(SUMIFS(Investors!$P:$P,Investors!$A:$A,$A431,Investors!$G:$G,$B431)-$B$2&lt;=H$4,SUMIFS(Investors!$P:$P,Investors!$A:$A,$A431,Investors!$G:$G,$B431)-$B$2&gt;G$4),SUMIFS(Investors!$Q:$Q,Investors!$A:$A,$A431,Investors!$G:$G,$B431),0)</f>
        <v>0</v>
      </c>
      <c r="I431" s="4">
        <f>IF(AND(SUMIFS(Investors!$P:$P,Investors!$A:$A,$A431,Investors!$G:$G,$B431)-$B$2&lt;=I$4,SUMIFS(Investors!$P:$P,Investors!$A:$A,$A431,Investors!$G:$G,$B431)-$B$2&gt;H$4),SUMIFS(Investors!$Q:$Q,Investors!$A:$A,$A431,Investors!$G:$G,$B431),0)</f>
        <v>0</v>
      </c>
      <c r="J431" s="4">
        <f>IF(AND(SUMIFS(Investors!$P:$P,Investors!$A:$A,$A431,Investors!$G:$G,$B431)-$B$2&lt;=J$4,SUMIFS(Investors!$P:$P,Investors!$A:$A,$A431,Investors!$G:$G,$B431)-$B$2&gt;I$4),SUMIFS(Investors!$Q:$Q,Investors!$A:$A,$A431,Investors!$G:$G,$B431),0)</f>
        <v>0</v>
      </c>
      <c r="K431" s="4">
        <f>IF(AND(SUMIFS(Investors!$P:$P,Investors!$A:$A,$A431,Investors!$G:$G,$B431)-$B$2&lt;=K$4,SUMIFS(Investors!$P:$P,Investors!$A:$A,$A431,Investors!$G:$G,$B431)-$B$2&gt;J$4),SUMIFS(Investors!$Q:$Q,Investors!$A:$A,$A431,Investors!$G:$G,$B431),0)</f>
        <v>0</v>
      </c>
      <c r="L431" s="4">
        <f>IF(AND(SUMIFS(Investors!$P:$P,Investors!$A:$A,$A431,Investors!$G:$G,$B431)-$B$2&lt;=L$4,SUMIFS(Investors!$P:$P,Investors!$A:$A,$A431,Investors!$G:$G,$B431)-$B$2&gt;K$4),SUMIFS(Investors!$Q:$Q,Investors!$A:$A,$A431,Investors!$G:$G,$B431),0)</f>
        <v>0</v>
      </c>
      <c r="M431" s="4">
        <f>IF(AND(SUMIFS(Investors!$P:$P,Investors!$A:$A,$A431,Investors!$G:$G,$B431)-$B$2&lt;=M$4,SUMIFS(Investors!$P:$P,Investors!$A:$A,$A431,Investors!$G:$G,$B431)-$B$2&gt;L$4),SUMIFS(Investors!$Q:$Q,Investors!$A:$A,$A431,Investors!$G:$G,$B431),0)</f>
        <v>0</v>
      </c>
      <c r="N431" s="4">
        <f>IF(AND(SUMIFS(Investors!$P:$P,Investors!$A:$A,$A431,Investors!$G:$G,$B431)-$B$2&lt;=N$4,SUMIFS(Investors!$P:$P,Investors!$A:$A,$A431,Investors!$G:$G,$B431)-$B$2&gt;M$4),SUMIFS(Investors!$Q:$Q,Investors!$A:$A,$A431,Investors!$G:$G,$B431),0)</f>
        <v>0</v>
      </c>
      <c r="O431" s="4">
        <f>IF(AND(SUMIFS(Investors!$P:$P,Investors!$A:$A,$A431,Investors!$G:$G,$B431)-$B$2&lt;=O$4,SUMIFS(Investors!$P:$P,Investors!$A:$A,$A431,Investors!$G:$G,$B431)-$B$2&gt;N$4),SUMIFS(Investors!$Q:$Q,Investors!$A:$A,$A431,Investors!$G:$G,$B431),0)</f>
        <v>0</v>
      </c>
      <c r="P431" s="4">
        <f>IF(AND(SUMIFS(Investors!$P:$P,Investors!$A:$A,$A431,Investors!$G:$G,$B431)-$B$2&lt;=P$4,SUMIFS(Investors!$P:$P,Investors!$A:$A,$A431,Investors!$G:$G,$B431)-$B$2&gt;O$4),SUMIFS(Investors!$Q:$Q,Investors!$A:$A,$A431,Investors!$G:$G,$B431),0)</f>
        <v>0</v>
      </c>
      <c r="Q431" s="4">
        <f>IF(AND(SUMIFS(Investors!$P:$P,Investors!$A:$A,$A431,Investors!$G:$G,$B431)-$B$2&lt;=Q$4,SUMIFS(Investors!$P:$P,Investors!$A:$A,$A431,Investors!$G:$G,$B431)-$B$2&gt;P$4),SUMIFS(Investors!$Q:$Q,Investors!$A:$A,$A431,Investors!$G:$G,$B431),0)</f>
        <v>0</v>
      </c>
      <c r="R431" s="4">
        <f>IF(AND(SUMIFS(Investors!$P:$P,Investors!$A:$A,$A431,Investors!$G:$G,$B431)-$B$2&lt;=R$4,SUMIFS(Investors!$P:$P,Investors!$A:$A,$A431,Investors!$G:$G,$B431)-$B$2&gt;Q$4),SUMIFS(Investors!$Q:$Q,Investors!$A:$A,$A431,Investors!$G:$G,$B431),0)</f>
        <v>0</v>
      </c>
      <c r="S431" s="4">
        <f>IF(AND(SUMIFS(Investors!$P:$P,Investors!$A:$A,$A431,Investors!$G:$G,$B431)-$B$2&lt;=S$4,SUMIFS(Investors!$P:$P,Investors!$A:$A,$A431,Investors!$G:$G,$B431)-$B$2&gt;R$4),SUMIFS(Investors!$Q:$Q,Investors!$A:$A,$A431,Investors!$G:$G,$B431),0)</f>
        <v>0</v>
      </c>
      <c r="T431" s="4">
        <f>IF(AND(SUMIFS(Investors!$P:$P,Investors!$A:$A,$A431,Investors!$G:$G,$B431)-$B$2&lt;=T$4,SUMIFS(Investors!$P:$P,Investors!$A:$A,$A431,Investors!$G:$G,$B431)-$B$2&gt;S$4),SUMIFS(Investors!$Q:$Q,Investors!$A:$A,$A431,Investors!$G:$G,$B431),0)</f>
        <v>0</v>
      </c>
      <c r="U431" s="4">
        <f>IF(AND(SUMIFS(Investors!$P:$P,Investors!$A:$A,$A431,Investors!$G:$G,$B431)-$B$2&lt;=U$4,SUMIFS(Investors!$P:$P,Investors!$A:$A,$A431,Investors!$G:$G,$B431)-$B$2&gt;T$4),SUMIFS(Investors!$Q:$Q,Investors!$A:$A,$A431,Investors!$G:$G,$B431),0)</f>
        <v>0</v>
      </c>
      <c r="V431" s="4">
        <f>IF(AND(SUMIFS(Investors!$P:$P,Investors!$A:$A,$A431,Investors!$G:$G,$B431)-$B$2&lt;=V$4,SUMIFS(Investors!$P:$P,Investors!$A:$A,$A431,Investors!$G:$G,$B431)-$B$2&gt;U$4),SUMIFS(Investors!$Q:$Q,Investors!$A:$A,$A431,Investors!$G:$G,$B431),0)</f>
        <v>0</v>
      </c>
      <c r="W431" s="4">
        <f>IF(AND(SUMIFS(Investors!$P:$P,Investors!$A:$A,$A431,Investors!$G:$G,$B431)-$B$2&lt;=W$4,SUMIFS(Investors!$P:$P,Investors!$A:$A,$A431,Investors!$G:$G,$B431)-$B$2&gt;V$4),SUMIFS(Investors!$Q:$Q,Investors!$A:$A,$A431,Investors!$G:$G,$B431),0)</f>
        <v>0</v>
      </c>
      <c r="X431" s="4">
        <f>IF(AND(SUMIFS(Investors!$P:$P,Investors!$A:$A,$A431,Investors!$G:$G,$B431)-$B$2&lt;=X$4,SUMIFS(Investors!$P:$P,Investors!$A:$A,$A431,Investors!$G:$G,$B431)-$B$2&gt;W$4),SUMIFS(Investors!$Q:$Q,Investors!$A:$A,$A431,Investors!$G:$G,$B431),0)</f>
        <v>0</v>
      </c>
      <c r="Y431" s="4">
        <f>IF(AND(SUMIFS(Investors!$P:$P,Investors!$A:$A,$A431,Investors!$G:$G,$B431)-$B$2&lt;=Y$4,SUMIFS(Investors!$P:$P,Investors!$A:$A,$A431,Investors!$G:$G,$B431)-$B$2&gt;X$4),SUMIFS(Investors!$Q:$Q,Investors!$A:$A,$A431,Investors!$G:$G,$B431),0)</f>
        <v>0</v>
      </c>
      <c r="Z431" s="4">
        <f>IF(AND(SUMIFS(Investors!$P:$P,Investors!$A:$A,$A431,Investors!$G:$G,$B431)-$B$2&lt;=Z$4,SUMIFS(Investors!$P:$P,Investors!$A:$A,$A431,Investors!$G:$G,$B431)-$B$2&gt;Y$4),SUMIFS(Investors!$Q:$Q,Investors!$A:$A,$A431,Investors!$G:$G,$B431),0)</f>
        <v>0</v>
      </c>
      <c r="AA431" s="4">
        <f>IF(AND(SUMIFS(Investors!$P:$P,Investors!$A:$A,$A431,Investors!$G:$G,$B431)-$B$2&lt;=AA$4,SUMIFS(Investors!$P:$P,Investors!$A:$A,$A431,Investors!$G:$G,$B431)-$B$2&gt;Z$4),SUMIFS(Investors!$Q:$Q,Investors!$A:$A,$A431,Investors!$G:$G,$B431),0)</f>
        <v>0</v>
      </c>
      <c r="AB431" s="4">
        <f>IF(AND(SUMIFS(Investors!$P:$P,Investors!$A:$A,$A431,Investors!$G:$G,$B431)-$B$2&lt;=AB$4,SUMIFS(Investors!$P:$P,Investors!$A:$A,$A431,Investors!$G:$G,$B431)-$B$2&gt;AA$4),SUMIFS(Investors!$Q:$Q,Investors!$A:$A,$A431,Investors!$G:$G,$B431),0)</f>
        <v>0</v>
      </c>
      <c r="AC431" s="4">
        <f>IF(AND(SUMIFS(Investors!$P:$P,Investors!$A:$A,$A431,Investors!$G:$G,$B431)-$B$2&lt;=AC$4,SUMIFS(Investors!$P:$P,Investors!$A:$A,$A431,Investors!$G:$G,$B431)-$B$2&gt;AB$4),SUMIFS(Investors!$Q:$Q,Investors!$A:$A,$A431,Investors!$G:$G,$B431),0)</f>
        <v>0</v>
      </c>
    </row>
    <row r="432" spans="1:29">
      <c r="A432" t="s">
        <v>709</v>
      </c>
      <c r="B432" t="s">
        <v>237</v>
      </c>
      <c r="C432" s="4">
        <f t="shared" si="7"/>
        <v>0</v>
      </c>
      <c r="E432" s="4">
        <f>IF(AND(SUMIFS(Investors!$P:$P,Investors!$A:$A,$A432,Investors!$G:$G,$B432)-$B$2&lt;=E$4,SUMIFS(Investors!$P:$P,Investors!$A:$A,$A432,Investors!$G:$G,$B432)-$B$2&gt;D$4),SUMIFS(Investors!$Q:$Q,Investors!$A:$A,$A432,Investors!$G:$G,$B432),0)</f>
        <v>0</v>
      </c>
      <c r="F432" s="4">
        <f>IF(AND(SUMIFS(Investors!$P:$P,Investors!$A:$A,$A432,Investors!$G:$G,$B432)-$B$2&lt;=F$4,SUMIFS(Investors!$P:$P,Investors!$A:$A,$A432,Investors!$G:$G,$B432)-$B$2&gt;E$4),SUMIFS(Investors!$Q:$Q,Investors!$A:$A,$A432,Investors!$G:$G,$B432),0)</f>
        <v>0</v>
      </c>
      <c r="G432" s="4">
        <f>IF(AND(SUMIFS(Investors!$P:$P,Investors!$A:$A,$A432,Investors!$G:$G,$B432)-$B$2&lt;=G$4,SUMIFS(Investors!$P:$P,Investors!$A:$A,$A432,Investors!$G:$G,$B432)-$B$2&gt;F$4),SUMIFS(Investors!$Q:$Q,Investors!$A:$A,$A432,Investors!$G:$G,$B432),0)</f>
        <v>0</v>
      </c>
      <c r="H432" s="4">
        <f>IF(AND(SUMIFS(Investors!$P:$P,Investors!$A:$A,$A432,Investors!$G:$G,$B432)-$B$2&lt;=H$4,SUMIFS(Investors!$P:$P,Investors!$A:$A,$A432,Investors!$G:$G,$B432)-$B$2&gt;G$4),SUMIFS(Investors!$Q:$Q,Investors!$A:$A,$A432,Investors!$G:$G,$B432),0)</f>
        <v>0</v>
      </c>
      <c r="I432" s="4">
        <f>IF(AND(SUMIFS(Investors!$P:$P,Investors!$A:$A,$A432,Investors!$G:$G,$B432)-$B$2&lt;=I$4,SUMIFS(Investors!$P:$P,Investors!$A:$A,$A432,Investors!$G:$G,$B432)-$B$2&gt;H$4),SUMIFS(Investors!$Q:$Q,Investors!$A:$A,$A432,Investors!$G:$G,$B432),0)</f>
        <v>0</v>
      </c>
      <c r="J432" s="4">
        <f>IF(AND(SUMIFS(Investors!$P:$P,Investors!$A:$A,$A432,Investors!$G:$G,$B432)-$B$2&lt;=J$4,SUMIFS(Investors!$P:$P,Investors!$A:$A,$A432,Investors!$G:$G,$B432)-$B$2&gt;I$4),SUMIFS(Investors!$Q:$Q,Investors!$A:$A,$A432,Investors!$G:$G,$B432),0)</f>
        <v>0</v>
      </c>
      <c r="K432" s="4">
        <f>IF(AND(SUMIFS(Investors!$P:$P,Investors!$A:$A,$A432,Investors!$G:$G,$B432)-$B$2&lt;=K$4,SUMIFS(Investors!$P:$P,Investors!$A:$A,$A432,Investors!$G:$G,$B432)-$B$2&gt;J$4),SUMIFS(Investors!$Q:$Q,Investors!$A:$A,$A432,Investors!$G:$G,$B432),0)</f>
        <v>0</v>
      </c>
      <c r="L432" s="4">
        <f>IF(AND(SUMIFS(Investors!$P:$P,Investors!$A:$A,$A432,Investors!$G:$G,$B432)-$B$2&lt;=L$4,SUMIFS(Investors!$P:$P,Investors!$A:$A,$A432,Investors!$G:$G,$B432)-$B$2&gt;K$4),SUMIFS(Investors!$Q:$Q,Investors!$A:$A,$A432,Investors!$G:$G,$B432),0)</f>
        <v>0</v>
      </c>
      <c r="M432" s="4">
        <f>IF(AND(SUMIFS(Investors!$P:$P,Investors!$A:$A,$A432,Investors!$G:$G,$B432)-$B$2&lt;=M$4,SUMIFS(Investors!$P:$P,Investors!$A:$A,$A432,Investors!$G:$G,$B432)-$B$2&gt;L$4),SUMIFS(Investors!$Q:$Q,Investors!$A:$A,$A432,Investors!$G:$G,$B432),0)</f>
        <v>0</v>
      </c>
      <c r="N432" s="4">
        <f>IF(AND(SUMIFS(Investors!$P:$P,Investors!$A:$A,$A432,Investors!$G:$G,$B432)-$B$2&lt;=N$4,SUMIFS(Investors!$P:$P,Investors!$A:$A,$A432,Investors!$G:$G,$B432)-$B$2&gt;M$4),SUMIFS(Investors!$Q:$Q,Investors!$A:$A,$A432,Investors!$G:$G,$B432),0)</f>
        <v>0</v>
      </c>
      <c r="O432" s="4">
        <f>IF(AND(SUMIFS(Investors!$P:$P,Investors!$A:$A,$A432,Investors!$G:$G,$B432)-$B$2&lt;=O$4,SUMIFS(Investors!$P:$P,Investors!$A:$A,$A432,Investors!$G:$G,$B432)-$B$2&gt;N$4),SUMIFS(Investors!$Q:$Q,Investors!$A:$A,$A432,Investors!$G:$G,$B432),0)</f>
        <v>0</v>
      </c>
      <c r="P432" s="4">
        <f>IF(AND(SUMIFS(Investors!$P:$P,Investors!$A:$A,$A432,Investors!$G:$G,$B432)-$B$2&lt;=P$4,SUMIFS(Investors!$P:$P,Investors!$A:$A,$A432,Investors!$G:$G,$B432)-$B$2&gt;O$4),SUMIFS(Investors!$Q:$Q,Investors!$A:$A,$A432,Investors!$G:$G,$B432),0)</f>
        <v>0</v>
      </c>
      <c r="Q432" s="4">
        <f>IF(AND(SUMIFS(Investors!$P:$P,Investors!$A:$A,$A432,Investors!$G:$G,$B432)-$B$2&lt;=Q$4,SUMIFS(Investors!$P:$P,Investors!$A:$A,$A432,Investors!$G:$G,$B432)-$B$2&gt;P$4),SUMIFS(Investors!$Q:$Q,Investors!$A:$A,$A432,Investors!$G:$G,$B432),0)</f>
        <v>0</v>
      </c>
      <c r="R432" s="4">
        <f>IF(AND(SUMIFS(Investors!$P:$P,Investors!$A:$A,$A432,Investors!$G:$G,$B432)-$B$2&lt;=R$4,SUMIFS(Investors!$P:$P,Investors!$A:$A,$A432,Investors!$G:$G,$B432)-$B$2&gt;Q$4),SUMIFS(Investors!$Q:$Q,Investors!$A:$A,$A432,Investors!$G:$G,$B432),0)</f>
        <v>0</v>
      </c>
      <c r="S432" s="4">
        <f>IF(AND(SUMIFS(Investors!$P:$P,Investors!$A:$A,$A432,Investors!$G:$G,$B432)-$B$2&lt;=S$4,SUMIFS(Investors!$P:$P,Investors!$A:$A,$A432,Investors!$G:$G,$B432)-$B$2&gt;R$4),SUMIFS(Investors!$Q:$Q,Investors!$A:$A,$A432,Investors!$G:$G,$B432),0)</f>
        <v>0</v>
      </c>
      <c r="T432" s="4">
        <f>IF(AND(SUMIFS(Investors!$P:$P,Investors!$A:$A,$A432,Investors!$G:$G,$B432)-$B$2&lt;=T$4,SUMIFS(Investors!$P:$P,Investors!$A:$A,$A432,Investors!$G:$G,$B432)-$B$2&gt;S$4),SUMIFS(Investors!$Q:$Q,Investors!$A:$A,$A432,Investors!$G:$G,$B432),0)</f>
        <v>0</v>
      </c>
      <c r="U432" s="4">
        <f>IF(AND(SUMIFS(Investors!$P:$P,Investors!$A:$A,$A432,Investors!$G:$G,$B432)-$B$2&lt;=U$4,SUMIFS(Investors!$P:$P,Investors!$A:$A,$A432,Investors!$G:$G,$B432)-$B$2&gt;T$4),SUMIFS(Investors!$Q:$Q,Investors!$A:$A,$A432,Investors!$G:$G,$B432),0)</f>
        <v>0</v>
      </c>
      <c r="V432" s="4">
        <f>IF(AND(SUMIFS(Investors!$P:$P,Investors!$A:$A,$A432,Investors!$G:$G,$B432)-$B$2&lt;=V$4,SUMIFS(Investors!$P:$P,Investors!$A:$A,$A432,Investors!$G:$G,$B432)-$B$2&gt;U$4),SUMIFS(Investors!$Q:$Q,Investors!$A:$A,$A432,Investors!$G:$G,$B432),0)</f>
        <v>0</v>
      </c>
      <c r="W432" s="4">
        <f>IF(AND(SUMIFS(Investors!$P:$P,Investors!$A:$A,$A432,Investors!$G:$G,$B432)-$B$2&lt;=W$4,SUMIFS(Investors!$P:$P,Investors!$A:$A,$A432,Investors!$G:$G,$B432)-$B$2&gt;V$4),SUMIFS(Investors!$Q:$Q,Investors!$A:$A,$A432,Investors!$G:$G,$B432),0)</f>
        <v>0</v>
      </c>
      <c r="X432" s="4">
        <f>IF(AND(SUMIFS(Investors!$P:$P,Investors!$A:$A,$A432,Investors!$G:$G,$B432)-$B$2&lt;=X$4,SUMIFS(Investors!$P:$P,Investors!$A:$A,$A432,Investors!$G:$G,$B432)-$B$2&gt;W$4),SUMIFS(Investors!$Q:$Q,Investors!$A:$A,$A432,Investors!$G:$G,$B432),0)</f>
        <v>0</v>
      </c>
      <c r="Y432" s="4">
        <f>IF(AND(SUMIFS(Investors!$P:$P,Investors!$A:$A,$A432,Investors!$G:$G,$B432)-$B$2&lt;=Y$4,SUMIFS(Investors!$P:$P,Investors!$A:$A,$A432,Investors!$G:$G,$B432)-$B$2&gt;X$4),SUMIFS(Investors!$Q:$Q,Investors!$A:$A,$A432,Investors!$G:$G,$B432),0)</f>
        <v>0</v>
      </c>
      <c r="Z432" s="4">
        <f>IF(AND(SUMIFS(Investors!$P:$P,Investors!$A:$A,$A432,Investors!$G:$G,$B432)-$B$2&lt;=Z$4,SUMIFS(Investors!$P:$P,Investors!$A:$A,$A432,Investors!$G:$G,$B432)-$B$2&gt;Y$4),SUMIFS(Investors!$Q:$Q,Investors!$A:$A,$A432,Investors!$G:$G,$B432),0)</f>
        <v>0</v>
      </c>
      <c r="AA432" s="4">
        <f>IF(AND(SUMIFS(Investors!$P:$P,Investors!$A:$A,$A432,Investors!$G:$G,$B432)-$B$2&lt;=AA$4,SUMIFS(Investors!$P:$P,Investors!$A:$A,$A432,Investors!$G:$G,$B432)-$B$2&gt;Z$4),SUMIFS(Investors!$Q:$Q,Investors!$A:$A,$A432,Investors!$G:$G,$B432),0)</f>
        <v>0</v>
      </c>
      <c r="AB432" s="4">
        <f>IF(AND(SUMIFS(Investors!$P:$P,Investors!$A:$A,$A432,Investors!$G:$G,$B432)-$B$2&lt;=AB$4,SUMIFS(Investors!$P:$P,Investors!$A:$A,$A432,Investors!$G:$G,$B432)-$B$2&gt;AA$4),SUMIFS(Investors!$Q:$Q,Investors!$A:$A,$A432,Investors!$G:$G,$B432),0)</f>
        <v>0</v>
      </c>
      <c r="AC432" s="4">
        <f>IF(AND(SUMIFS(Investors!$P:$P,Investors!$A:$A,$A432,Investors!$G:$G,$B432)-$B$2&lt;=AC$4,SUMIFS(Investors!$P:$P,Investors!$A:$A,$A432,Investors!$G:$G,$B432)-$B$2&gt;AB$4),SUMIFS(Investors!$Q:$Q,Investors!$A:$A,$A432,Investors!$G:$G,$B432),0)</f>
        <v>0</v>
      </c>
    </row>
    <row r="433" spans="1:29">
      <c r="A433" t="s">
        <v>709</v>
      </c>
      <c r="B433" t="s">
        <v>240</v>
      </c>
      <c r="C433" s="4">
        <f t="shared" si="7"/>
        <v>0</v>
      </c>
      <c r="E433" s="4">
        <f>IF(AND(SUMIFS(Investors!$P:$P,Investors!$A:$A,$A433,Investors!$G:$G,$B433)-$B$2&lt;=E$4,SUMIFS(Investors!$P:$P,Investors!$A:$A,$A433,Investors!$G:$G,$B433)-$B$2&gt;D$4),SUMIFS(Investors!$Q:$Q,Investors!$A:$A,$A433,Investors!$G:$G,$B433),0)</f>
        <v>0</v>
      </c>
      <c r="F433" s="4">
        <f>IF(AND(SUMIFS(Investors!$P:$P,Investors!$A:$A,$A433,Investors!$G:$G,$B433)-$B$2&lt;=F$4,SUMIFS(Investors!$P:$P,Investors!$A:$A,$A433,Investors!$G:$G,$B433)-$B$2&gt;E$4),SUMIFS(Investors!$Q:$Q,Investors!$A:$A,$A433,Investors!$G:$G,$B433),0)</f>
        <v>0</v>
      </c>
      <c r="G433" s="4">
        <f>IF(AND(SUMIFS(Investors!$P:$P,Investors!$A:$A,$A433,Investors!$G:$G,$B433)-$B$2&lt;=G$4,SUMIFS(Investors!$P:$P,Investors!$A:$A,$A433,Investors!$G:$G,$B433)-$B$2&gt;F$4),SUMIFS(Investors!$Q:$Q,Investors!$A:$A,$A433,Investors!$G:$G,$B433),0)</f>
        <v>0</v>
      </c>
      <c r="H433" s="4">
        <f>IF(AND(SUMIFS(Investors!$P:$P,Investors!$A:$A,$A433,Investors!$G:$G,$B433)-$B$2&lt;=H$4,SUMIFS(Investors!$P:$P,Investors!$A:$A,$A433,Investors!$G:$G,$B433)-$B$2&gt;G$4),SUMIFS(Investors!$Q:$Q,Investors!$A:$A,$A433,Investors!$G:$G,$B433),0)</f>
        <v>0</v>
      </c>
      <c r="I433" s="4">
        <f>IF(AND(SUMIFS(Investors!$P:$P,Investors!$A:$A,$A433,Investors!$G:$G,$B433)-$B$2&lt;=I$4,SUMIFS(Investors!$P:$P,Investors!$A:$A,$A433,Investors!$G:$G,$B433)-$B$2&gt;H$4),SUMIFS(Investors!$Q:$Q,Investors!$A:$A,$A433,Investors!$G:$G,$B433),0)</f>
        <v>0</v>
      </c>
      <c r="J433" s="4">
        <f>IF(AND(SUMIFS(Investors!$P:$P,Investors!$A:$A,$A433,Investors!$G:$G,$B433)-$B$2&lt;=J$4,SUMIFS(Investors!$P:$P,Investors!$A:$A,$A433,Investors!$G:$G,$B433)-$B$2&gt;I$4),SUMIFS(Investors!$Q:$Q,Investors!$A:$A,$A433,Investors!$G:$G,$B433),0)</f>
        <v>0</v>
      </c>
      <c r="K433" s="4">
        <f>IF(AND(SUMIFS(Investors!$P:$P,Investors!$A:$A,$A433,Investors!$G:$G,$B433)-$B$2&lt;=K$4,SUMIFS(Investors!$P:$P,Investors!$A:$A,$A433,Investors!$G:$G,$B433)-$B$2&gt;J$4),SUMIFS(Investors!$Q:$Q,Investors!$A:$A,$A433,Investors!$G:$G,$B433),0)</f>
        <v>0</v>
      </c>
      <c r="L433" s="4">
        <f>IF(AND(SUMIFS(Investors!$P:$P,Investors!$A:$A,$A433,Investors!$G:$G,$B433)-$B$2&lt;=L$4,SUMIFS(Investors!$P:$P,Investors!$A:$A,$A433,Investors!$G:$G,$B433)-$B$2&gt;K$4),SUMIFS(Investors!$Q:$Q,Investors!$A:$A,$A433,Investors!$G:$G,$B433),0)</f>
        <v>0</v>
      </c>
      <c r="M433" s="4">
        <f>IF(AND(SUMIFS(Investors!$P:$P,Investors!$A:$A,$A433,Investors!$G:$G,$B433)-$B$2&lt;=M$4,SUMIFS(Investors!$P:$P,Investors!$A:$A,$A433,Investors!$G:$G,$B433)-$B$2&gt;L$4),SUMIFS(Investors!$Q:$Q,Investors!$A:$A,$A433,Investors!$G:$G,$B433),0)</f>
        <v>0</v>
      </c>
      <c r="N433" s="4">
        <f>IF(AND(SUMIFS(Investors!$P:$P,Investors!$A:$A,$A433,Investors!$G:$G,$B433)-$B$2&lt;=N$4,SUMIFS(Investors!$P:$P,Investors!$A:$A,$A433,Investors!$G:$G,$B433)-$B$2&gt;M$4),SUMIFS(Investors!$Q:$Q,Investors!$A:$A,$A433,Investors!$G:$G,$B433),0)</f>
        <v>0</v>
      </c>
      <c r="O433" s="4">
        <f>IF(AND(SUMIFS(Investors!$P:$P,Investors!$A:$A,$A433,Investors!$G:$G,$B433)-$B$2&lt;=O$4,SUMIFS(Investors!$P:$P,Investors!$A:$A,$A433,Investors!$G:$G,$B433)-$B$2&gt;N$4),SUMIFS(Investors!$Q:$Q,Investors!$A:$A,$A433,Investors!$G:$G,$B433),0)</f>
        <v>0</v>
      </c>
      <c r="P433" s="4">
        <f>IF(AND(SUMIFS(Investors!$P:$P,Investors!$A:$A,$A433,Investors!$G:$G,$B433)-$B$2&lt;=P$4,SUMIFS(Investors!$P:$P,Investors!$A:$A,$A433,Investors!$G:$G,$B433)-$B$2&gt;O$4),SUMIFS(Investors!$Q:$Q,Investors!$A:$A,$A433,Investors!$G:$G,$B433),0)</f>
        <v>0</v>
      </c>
      <c r="Q433" s="4">
        <f>IF(AND(SUMIFS(Investors!$P:$P,Investors!$A:$A,$A433,Investors!$G:$G,$B433)-$B$2&lt;=Q$4,SUMIFS(Investors!$P:$P,Investors!$A:$A,$A433,Investors!$G:$G,$B433)-$B$2&gt;P$4),SUMIFS(Investors!$Q:$Q,Investors!$A:$A,$A433,Investors!$G:$G,$B433),0)</f>
        <v>0</v>
      </c>
      <c r="R433" s="4">
        <f>IF(AND(SUMIFS(Investors!$P:$P,Investors!$A:$A,$A433,Investors!$G:$G,$B433)-$B$2&lt;=R$4,SUMIFS(Investors!$P:$P,Investors!$A:$A,$A433,Investors!$G:$G,$B433)-$B$2&gt;Q$4),SUMIFS(Investors!$Q:$Q,Investors!$A:$A,$A433,Investors!$G:$G,$B433),0)</f>
        <v>0</v>
      </c>
      <c r="S433" s="4">
        <f>IF(AND(SUMIFS(Investors!$P:$P,Investors!$A:$A,$A433,Investors!$G:$G,$B433)-$B$2&lt;=S$4,SUMIFS(Investors!$P:$P,Investors!$A:$A,$A433,Investors!$G:$G,$B433)-$B$2&gt;R$4),SUMIFS(Investors!$Q:$Q,Investors!$A:$A,$A433,Investors!$G:$G,$B433),0)</f>
        <v>0</v>
      </c>
      <c r="T433" s="4">
        <f>IF(AND(SUMIFS(Investors!$P:$P,Investors!$A:$A,$A433,Investors!$G:$G,$B433)-$B$2&lt;=T$4,SUMIFS(Investors!$P:$P,Investors!$A:$A,$A433,Investors!$G:$G,$B433)-$B$2&gt;S$4),SUMIFS(Investors!$Q:$Q,Investors!$A:$A,$A433,Investors!$G:$G,$B433),0)</f>
        <v>0</v>
      </c>
      <c r="U433" s="4">
        <f>IF(AND(SUMIFS(Investors!$P:$P,Investors!$A:$A,$A433,Investors!$G:$G,$B433)-$B$2&lt;=U$4,SUMIFS(Investors!$P:$P,Investors!$A:$A,$A433,Investors!$G:$G,$B433)-$B$2&gt;T$4),SUMIFS(Investors!$Q:$Q,Investors!$A:$A,$A433,Investors!$G:$G,$B433),0)</f>
        <v>0</v>
      </c>
      <c r="V433" s="4">
        <f>IF(AND(SUMIFS(Investors!$P:$P,Investors!$A:$A,$A433,Investors!$G:$G,$B433)-$B$2&lt;=V$4,SUMIFS(Investors!$P:$P,Investors!$A:$A,$A433,Investors!$G:$G,$B433)-$B$2&gt;U$4),SUMIFS(Investors!$Q:$Q,Investors!$A:$A,$A433,Investors!$G:$G,$B433),0)</f>
        <v>0</v>
      </c>
      <c r="W433" s="4">
        <f>IF(AND(SUMIFS(Investors!$P:$P,Investors!$A:$A,$A433,Investors!$G:$G,$B433)-$B$2&lt;=W$4,SUMIFS(Investors!$P:$P,Investors!$A:$A,$A433,Investors!$G:$G,$B433)-$B$2&gt;V$4),SUMIFS(Investors!$Q:$Q,Investors!$A:$A,$A433,Investors!$G:$G,$B433),0)</f>
        <v>0</v>
      </c>
      <c r="X433" s="4">
        <f>IF(AND(SUMIFS(Investors!$P:$P,Investors!$A:$A,$A433,Investors!$G:$G,$B433)-$B$2&lt;=X$4,SUMIFS(Investors!$P:$P,Investors!$A:$A,$A433,Investors!$G:$G,$B433)-$B$2&gt;W$4),SUMIFS(Investors!$Q:$Q,Investors!$A:$A,$A433,Investors!$G:$G,$B433),0)</f>
        <v>0</v>
      </c>
      <c r="Y433" s="4">
        <f>IF(AND(SUMIFS(Investors!$P:$P,Investors!$A:$A,$A433,Investors!$G:$G,$B433)-$B$2&lt;=Y$4,SUMIFS(Investors!$P:$P,Investors!$A:$A,$A433,Investors!$G:$G,$B433)-$B$2&gt;X$4),SUMIFS(Investors!$Q:$Q,Investors!$A:$A,$A433,Investors!$G:$G,$B433),0)</f>
        <v>0</v>
      </c>
      <c r="Z433" s="4">
        <f>IF(AND(SUMIFS(Investors!$P:$P,Investors!$A:$A,$A433,Investors!$G:$G,$B433)-$B$2&lt;=Z$4,SUMIFS(Investors!$P:$P,Investors!$A:$A,$A433,Investors!$G:$G,$B433)-$B$2&gt;Y$4),SUMIFS(Investors!$Q:$Q,Investors!$A:$A,$A433,Investors!$G:$G,$B433),0)</f>
        <v>0</v>
      </c>
      <c r="AA433" s="4">
        <f>IF(AND(SUMIFS(Investors!$P:$P,Investors!$A:$A,$A433,Investors!$G:$G,$B433)-$B$2&lt;=AA$4,SUMIFS(Investors!$P:$P,Investors!$A:$A,$A433,Investors!$G:$G,$B433)-$B$2&gt;Z$4),SUMIFS(Investors!$Q:$Q,Investors!$A:$A,$A433,Investors!$G:$G,$B433),0)</f>
        <v>0</v>
      </c>
      <c r="AB433" s="4">
        <f>IF(AND(SUMIFS(Investors!$P:$P,Investors!$A:$A,$A433,Investors!$G:$G,$B433)-$B$2&lt;=AB$4,SUMIFS(Investors!$P:$P,Investors!$A:$A,$A433,Investors!$G:$G,$B433)-$B$2&gt;AA$4),SUMIFS(Investors!$Q:$Q,Investors!$A:$A,$A433,Investors!$G:$G,$B433),0)</f>
        <v>0</v>
      </c>
      <c r="AC433" s="4">
        <f>IF(AND(SUMIFS(Investors!$P:$P,Investors!$A:$A,$A433,Investors!$G:$G,$B433)-$B$2&lt;=AC$4,SUMIFS(Investors!$P:$P,Investors!$A:$A,$A433,Investors!$G:$G,$B433)-$B$2&gt;AB$4),SUMIFS(Investors!$Q:$Q,Investors!$A:$A,$A433,Investors!$G:$G,$B433),0)</f>
        <v>0</v>
      </c>
    </row>
    <row r="434" spans="1:29">
      <c r="A434" t="s">
        <v>709</v>
      </c>
      <c r="B434" t="s">
        <v>246</v>
      </c>
      <c r="C434" s="4">
        <f t="shared" si="7"/>
        <v>0</v>
      </c>
      <c r="E434" s="4">
        <f>IF(AND(SUMIFS(Investors!$P:$P,Investors!$A:$A,$A434,Investors!$G:$G,$B434)-$B$2&lt;=E$4,SUMIFS(Investors!$P:$P,Investors!$A:$A,$A434,Investors!$G:$G,$B434)-$B$2&gt;D$4),SUMIFS(Investors!$Q:$Q,Investors!$A:$A,$A434,Investors!$G:$G,$B434),0)</f>
        <v>0</v>
      </c>
      <c r="F434" s="4">
        <f>IF(AND(SUMIFS(Investors!$P:$P,Investors!$A:$A,$A434,Investors!$G:$G,$B434)-$B$2&lt;=F$4,SUMIFS(Investors!$P:$P,Investors!$A:$A,$A434,Investors!$G:$G,$B434)-$B$2&gt;E$4),SUMIFS(Investors!$Q:$Q,Investors!$A:$A,$A434,Investors!$G:$G,$B434),0)</f>
        <v>0</v>
      </c>
      <c r="G434" s="4">
        <f>IF(AND(SUMIFS(Investors!$P:$P,Investors!$A:$A,$A434,Investors!$G:$G,$B434)-$B$2&lt;=G$4,SUMIFS(Investors!$P:$P,Investors!$A:$A,$A434,Investors!$G:$G,$B434)-$B$2&gt;F$4),SUMIFS(Investors!$Q:$Q,Investors!$A:$A,$A434,Investors!$G:$G,$B434),0)</f>
        <v>0</v>
      </c>
      <c r="H434" s="4">
        <f>IF(AND(SUMIFS(Investors!$P:$P,Investors!$A:$A,$A434,Investors!$G:$G,$B434)-$B$2&lt;=H$4,SUMIFS(Investors!$P:$P,Investors!$A:$A,$A434,Investors!$G:$G,$B434)-$B$2&gt;G$4),SUMIFS(Investors!$Q:$Q,Investors!$A:$A,$A434,Investors!$G:$G,$B434),0)</f>
        <v>0</v>
      </c>
      <c r="I434" s="4">
        <f>IF(AND(SUMIFS(Investors!$P:$P,Investors!$A:$A,$A434,Investors!$G:$G,$B434)-$B$2&lt;=I$4,SUMIFS(Investors!$P:$P,Investors!$A:$A,$A434,Investors!$G:$G,$B434)-$B$2&gt;H$4),SUMIFS(Investors!$Q:$Q,Investors!$A:$A,$A434,Investors!$G:$G,$B434),0)</f>
        <v>0</v>
      </c>
      <c r="J434" s="4">
        <f>IF(AND(SUMIFS(Investors!$P:$P,Investors!$A:$A,$A434,Investors!$G:$G,$B434)-$B$2&lt;=J$4,SUMIFS(Investors!$P:$P,Investors!$A:$A,$A434,Investors!$G:$G,$B434)-$B$2&gt;I$4),SUMIFS(Investors!$Q:$Q,Investors!$A:$A,$A434,Investors!$G:$G,$B434),0)</f>
        <v>0</v>
      </c>
      <c r="K434" s="4">
        <f>IF(AND(SUMIFS(Investors!$P:$P,Investors!$A:$A,$A434,Investors!$G:$G,$B434)-$B$2&lt;=K$4,SUMIFS(Investors!$P:$P,Investors!$A:$A,$A434,Investors!$G:$G,$B434)-$B$2&gt;J$4),SUMIFS(Investors!$Q:$Q,Investors!$A:$A,$A434,Investors!$G:$G,$B434),0)</f>
        <v>0</v>
      </c>
      <c r="L434" s="4">
        <f>IF(AND(SUMIFS(Investors!$P:$P,Investors!$A:$A,$A434,Investors!$G:$G,$B434)-$B$2&lt;=L$4,SUMIFS(Investors!$P:$P,Investors!$A:$A,$A434,Investors!$G:$G,$B434)-$B$2&gt;K$4),SUMIFS(Investors!$Q:$Q,Investors!$A:$A,$A434,Investors!$G:$G,$B434),0)</f>
        <v>0</v>
      </c>
      <c r="M434" s="4">
        <f>IF(AND(SUMIFS(Investors!$P:$P,Investors!$A:$A,$A434,Investors!$G:$G,$B434)-$B$2&lt;=M$4,SUMIFS(Investors!$P:$P,Investors!$A:$A,$A434,Investors!$G:$G,$B434)-$B$2&gt;L$4),SUMIFS(Investors!$Q:$Q,Investors!$A:$A,$A434,Investors!$G:$G,$B434),0)</f>
        <v>0</v>
      </c>
      <c r="N434" s="4">
        <f>IF(AND(SUMIFS(Investors!$P:$P,Investors!$A:$A,$A434,Investors!$G:$G,$B434)-$B$2&lt;=N$4,SUMIFS(Investors!$P:$P,Investors!$A:$A,$A434,Investors!$G:$G,$B434)-$B$2&gt;M$4),SUMIFS(Investors!$Q:$Q,Investors!$A:$A,$A434,Investors!$G:$G,$B434),0)</f>
        <v>0</v>
      </c>
      <c r="O434" s="4">
        <f>IF(AND(SUMIFS(Investors!$P:$P,Investors!$A:$A,$A434,Investors!$G:$G,$B434)-$B$2&lt;=O$4,SUMIFS(Investors!$P:$P,Investors!$A:$A,$A434,Investors!$G:$G,$B434)-$B$2&gt;N$4),SUMIFS(Investors!$Q:$Q,Investors!$A:$A,$A434,Investors!$G:$G,$B434),0)</f>
        <v>0</v>
      </c>
      <c r="P434" s="4">
        <f>IF(AND(SUMIFS(Investors!$P:$P,Investors!$A:$A,$A434,Investors!$G:$G,$B434)-$B$2&lt;=P$4,SUMIFS(Investors!$P:$P,Investors!$A:$A,$A434,Investors!$G:$G,$B434)-$B$2&gt;O$4),SUMIFS(Investors!$Q:$Q,Investors!$A:$A,$A434,Investors!$G:$G,$B434),0)</f>
        <v>0</v>
      </c>
      <c r="Q434" s="4">
        <f>IF(AND(SUMIFS(Investors!$P:$P,Investors!$A:$A,$A434,Investors!$G:$G,$B434)-$B$2&lt;=Q$4,SUMIFS(Investors!$P:$P,Investors!$A:$A,$A434,Investors!$G:$G,$B434)-$B$2&gt;P$4),SUMIFS(Investors!$Q:$Q,Investors!$A:$A,$A434,Investors!$G:$G,$B434),0)</f>
        <v>0</v>
      </c>
      <c r="R434" s="4">
        <f>IF(AND(SUMIFS(Investors!$P:$P,Investors!$A:$A,$A434,Investors!$G:$G,$B434)-$B$2&lt;=R$4,SUMIFS(Investors!$P:$P,Investors!$A:$A,$A434,Investors!$G:$G,$B434)-$B$2&gt;Q$4),SUMIFS(Investors!$Q:$Q,Investors!$A:$A,$A434,Investors!$G:$G,$B434),0)</f>
        <v>0</v>
      </c>
      <c r="S434" s="4">
        <f>IF(AND(SUMIFS(Investors!$P:$P,Investors!$A:$A,$A434,Investors!$G:$G,$B434)-$B$2&lt;=S$4,SUMIFS(Investors!$P:$P,Investors!$A:$A,$A434,Investors!$G:$G,$B434)-$B$2&gt;R$4),SUMIFS(Investors!$Q:$Q,Investors!$A:$A,$A434,Investors!$G:$G,$B434),0)</f>
        <v>0</v>
      </c>
      <c r="T434" s="4">
        <f>IF(AND(SUMIFS(Investors!$P:$P,Investors!$A:$A,$A434,Investors!$G:$G,$B434)-$B$2&lt;=T$4,SUMIFS(Investors!$P:$P,Investors!$A:$A,$A434,Investors!$G:$G,$B434)-$B$2&gt;S$4),SUMIFS(Investors!$Q:$Q,Investors!$A:$A,$A434,Investors!$G:$G,$B434),0)</f>
        <v>0</v>
      </c>
      <c r="U434" s="4">
        <f>IF(AND(SUMIFS(Investors!$P:$P,Investors!$A:$A,$A434,Investors!$G:$G,$B434)-$B$2&lt;=U$4,SUMIFS(Investors!$P:$P,Investors!$A:$A,$A434,Investors!$G:$G,$B434)-$B$2&gt;T$4),SUMIFS(Investors!$Q:$Q,Investors!$A:$A,$A434,Investors!$G:$G,$B434),0)</f>
        <v>0</v>
      </c>
      <c r="V434" s="4">
        <f>IF(AND(SUMIFS(Investors!$P:$P,Investors!$A:$A,$A434,Investors!$G:$G,$B434)-$B$2&lt;=V$4,SUMIFS(Investors!$P:$P,Investors!$A:$A,$A434,Investors!$G:$G,$B434)-$B$2&gt;U$4),SUMIFS(Investors!$Q:$Q,Investors!$A:$A,$A434,Investors!$G:$G,$B434),0)</f>
        <v>0</v>
      </c>
      <c r="W434" s="4">
        <f>IF(AND(SUMIFS(Investors!$P:$P,Investors!$A:$A,$A434,Investors!$G:$G,$B434)-$B$2&lt;=W$4,SUMIFS(Investors!$P:$P,Investors!$A:$A,$A434,Investors!$G:$G,$B434)-$B$2&gt;V$4),SUMIFS(Investors!$Q:$Q,Investors!$A:$A,$A434,Investors!$G:$G,$B434),0)</f>
        <v>0</v>
      </c>
      <c r="X434" s="4">
        <f>IF(AND(SUMIFS(Investors!$P:$P,Investors!$A:$A,$A434,Investors!$G:$G,$B434)-$B$2&lt;=X$4,SUMIFS(Investors!$P:$P,Investors!$A:$A,$A434,Investors!$G:$G,$B434)-$B$2&gt;W$4),SUMIFS(Investors!$Q:$Q,Investors!$A:$A,$A434,Investors!$G:$G,$B434),0)</f>
        <v>0</v>
      </c>
      <c r="Y434" s="4">
        <f>IF(AND(SUMIFS(Investors!$P:$P,Investors!$A:$A,$A434,Investors!$G:$G,$B434)-$B$2&lt;=Y$4,SUMIFS(Investors!$P:$P,Investors!$A:$A,$A434,Investors!$G:$G,$B434)-$B$2&gt;X$4),SUMIFS(Investors!$Q:$Q,Investors!$A:$A,$A434,Investors!$G:$G,$B434),0)</f>
        <v>0</v>
      </c>
      <c r="Z434" s="4">
        <f>IF(AND(SUMIFS(Investors!$P:$P,Investors!$A:$A,$A434,Investors!$G:$G,$B434)-$B$2&lt;=Z$4,SUMIFS(Investors!$P:$P,Investors!$A:$A,$A434,Investors!$G:$G,$B434)-$B$2&gt;Y$4),SUMIFS(Investors!$Q:$Q,Investors!$A:$A,$A434,Investors!$G:$G,$B434),0)</f>
        <v>0</v>
      </c>
      <c r="AA434" s="4">
        <f>IF(AND(SUMIFS(Investors!$P:$P,Investors!$A:$A,$A434,Investors!$G:$G,$B434)-$B$2&lt;=AA$4,SUMIFS(Investors!$P:$P,Investors!$A:$A,$A434,Investors!$G:$G,$B434)-$B$2&gt;Z$4),SUMIFS(Investors!$Q:$Q,Investors!$A:$A,$A434,Investors!$G:$G,$B434),0)</f>
        <v>0</v>
      </c>
      <c r="AB434" s="4">
        <f>IF(AND(SUMIFS(Investors!$P:$P,Investors!$A:$A,$A434,Investors!$G:$G,$B434)-$B$2&lt;=AB$4,SUMIFS(Investors!$P:$P,Investors!$A:$A,$A434,Investors!$G:$G,$B434)-$B$2&gt;AA$4),SUMIFS(Investors!$Q:$Q,Investors!$A:$A,$A434,Investors!$G:$G,$B434),0)</f>
        <v>0</v>
      </c>
      <c r="AC434" s="4">
        <f>IF(AND(SUMIFS(Investors!$P:$P,Investors!$A:$A,$A434,Investors!$G:$G,$B434)-$B$2&lt;=AC$4,SUMIFS(Investors!$P:$P,Investors!$A:$A,$A434,Investors!$G:$G,$B434)-$B$2&gt;AB$4),SUMIFS(Investors!$Q:$Q,Investors!$A:$A,$A434,Investors!$G:$G,$B434),0)</f>
        <v>0</v>
      </c>
    </row>
    <row r="435" spans="1:29">
      <c r="A435" t="s">
        <v>709</v>
      </c>
      <c r="B435" t="s">
        <v>248</v>
      </c>
      <c r="C435" s="4">
        <f t="shared" si="7"/>
        <v>0</v>
      </c>
      <c r="E435" s="4">
        <f>IF(AND(SUMIFS(Investors!$P:$P,Investors!$A:$A,$A435,Investors!$G:$G,$B435)-$B$2&lt;=E$4,SUMIFS(Investors!$P:$P,Investors!$A:$A,$A435,Investors!$G:$G,$B435)-$B$2&gt;D$4),SUMIFS(Investors!$Q:$Q,Investors!$A:$A,$A435,Investors!$G:$G,$B435),0)</f>
        <v>0</v>
      </c>
      <c r="F435" s="4">
        <f>IF(AND(SUMIFS(Investors!$P:$P,Investors!$A:$A,$A435,Investors!$G:$G,$B435)-$B$2&lt;=F$4,SUMIFS(Investors!$P:$P,Investors!$A:$A,$A435,Investors!$G:$G,$B435)-$B$2&gt;E$4),SUMIFS(Investors!$Q:$Q,Investors!$A:$A,$A435,Investors!$G:$G,$B435),0)</f>
        <v>0</v>
      </c>
      <c r="G435" s="4">
        <f>IF(AND(SUMIFS(Investors!$P:$P,Investors!$A:$A,$A435,Investors!$G:$G,$B435)-$B$2&lt;=G$4,SUMIFS(Investors!$P:$P,Investors!$A:$A,$A435,Investors!$G:$G,$B435)-$B$2&gt;F$4),SUMIFS(Investors!$Q:$Q,Investors!$A:$A,$A435,Investors!$G:$G,$B435),0)</f>
        <v>0</v>
      </c>
      <c r="H435" s="4">
        <f>IF(AND(SUMIFS(Investors!$P:$P,Investors!$A:$A,$A435,Investors!$G:$G,$B435)-$B$2&lt;=H$4,SUMIFS(Investors!$P:$P,Investors!$A:$A,$A435,Investors!$G:$G,$B435)-$B$2&gt;G$4),SUMIFS(Investors!$Q:$Q,Investors!$A:$A,$A435,Investors!$G:$G,$B435),0)</f>
        <v>0</v>
      </c>
      <c r="I435" s="4">
        <f>IF(AND(SUMIFS(Investors!$P:$P,Investors!$A:$A,$A435,Investors!$G:$G,$B435)-$B$2&lt;=I$4,SUMIFS(Investors!$P:$P,Investors!$A:$A,$A435,Investors!$G:$G,$B435)-$B$2&gt;H$4),SUMIFS(Investors!$Q:$Q,Investors!$A:$A,$A435,Investors!$G:$G,$B435),0)</f>
        <v>0</v>
      </c>
      <c r="J435" s="4">
        <f>IF(AND(SUMIFS(Investors!$P:$P,Investors!$A:$A,$A435,Investors!$G:$G,$B435)-$B$2&lt;=J$4,SUMIFS(Investors!$P:$P,Investors!$A:$A,$A435,Investors!$G:$G,$B435)-$B$2&gt;I$4),SUMIFS(Investors!$Q:$Q,Investors!$A:$A,$A435,Investors!$G:$G,$B435),0)</f>
        <v>0</v>
      </c>
      <c r="K435" s="4">
        <f>IF(AND(SUMIFS(Investors!$P:$P,Investors!$A:$A,$A435,Investors!$G:$G,$B435)-$B$2&lt;=K$4,SUMIFS(Investors!$P:$P,Investors!$A:$A,$A435,Investors!$G:$G,$B435)-$B$2&gt;J$4),SUMIFS(Investors!$Q:$Q,Investors!$A:$A,$A435,Investors!$G:$G,$B435),0)</f>
        <v>0</v>
      </c>
      <c r="L435" s="4">
        <f>IF(AND(SUMIFS(Investors!$P:$P,Investors!$A:$A,$A435,Investors!$G:$G,$B435)-$B$2&lt;=L$4,SUMIFS(Investors!$P:$P,Investors!$A:$A,$A435,Investors!$G:$G,$B435)-$B$2&gt;K$4),SUMIFS(Investors!$Q:$Q,Investors!$A:$A,$A435,Investors!$G:$G,$B435),0)</f>
        <v>0</v>
      </c>
      <c r="M435" s="4">
        <f>IF(AND(SUMIFS(Investors!$P:$P,Investors!$A:$A,$A435,Investors!$G:$G,$B435)-$B$2&lt;=M$4,SUMIFS(Investors!$P:$P,Investors!$A:$A,$A435,Investors!$G:$G,$B435)-$B$2&gt;L$4),SUMIFS(Investors!$Q:$Q,Investors!$A:$A,$A435,Investors!$G:$G,$B435),0)</f>
        <v>0</v>
      </c>
      <c r="N435" s="4">
        <f>IF(AND(SUMIFS(Investors!$P:$P,Investors!$A:$A,$A435,Investors!$G:$G,$B435)-$B$2&lt;=N$4,SUMIFS(Investors!$P:$P,Investors!$A:$A,$A435,Investors!$G:$G,$B435)-$B$2&gt;M$4),SUMIFS(Investors!$Q:$Q,Investors!$A:$A,$A435,Investors!$G:$G,$B435),0)</f>
        <v>0</v>
      </c>
      <c r="O435" s="4">
        <f>IF(AND(SUMIFS(Investors!$P:$P,Investors!$A:$A,$A435,Investors!$G:$G,$B435)-$B$2&lt;=O$4,SUMIFS(Investors!$P:$P,Investors!$A:$A,$A435,Investors!$G:$G,$B435)-$B$2&gt;N$4),SUMIFS(Investors!$Q:$Q,Investors!$A:$A,$A435,Investors!$G:$G,$B435),0)</f>
        <v>0</v>
      </c>
      <c r="P435" s="4">
        <f>IF(AND(SUMIFS(Investors!$P:$P,Investors!$A:$A,$A435,Investors!$G:$G,$B435)-$B$2&lt;=P$4,SUMIFS(Investors!$P:$P,Investors!$A:$A,$A435,Investors!$G:$G,$B435)-$B$2&gt;O$4),SUMIFS(Investors!$Q:$Q,Investors!$A:$A,$A435,Investors!$G:$G,$B435),0)</f>
        <v>0</v>
      </c>
      <c r="Q435" s="4">
        <f>IF(AND(SUMIFS(Investors!$P:$P,Investors!$A:$A,$A435,Investors!$G:$G,$B435)-$B$2&lt;=Q$4,SUMIFS(Investors!$P:$P,Investors!$A:$A,$A435,Investors!$G:$G,$B435)-$B$2&gt;P$4),SUMIFS(Investors!$Q:$Q,Investors!$A:$A,$A435,Investors!$G:$G,$B435),0)</f>
        <v>0</v>
      </c>
      <c r="R435" s="4">
        <f>IF(AND(SUMIFS(Investors!$P:$P,Investors!$A:$A,$A435,Investors!$G:$G,$B435)-$B$2&lt;=R$4,SUMIFS(Investors!$P:$P,Investors!$A:$A,$A435,Investors!$G:$G,$B435)-$B$2&gt;Q$4),SUMIFS(Investors!$Q:$Q,Investors!$A:$A,$A435,Investors!$G:$G,$B435),0)</f>
        <v>0</v>
      </c>
      <c r="S435" s="4">
        <f>IF(AND(SUMIFS(Investors!$P:$P,Investors!$A:$A,$A435,Investors!$G:$G,$B435)-$B$2&lt;=S$4,SUMIFS(Investors!$P:$P,Investors!$A:$A,$A435,Investors!$G:$G,$B435)-$B$2&gt;R$4),SUMIFS(Investors!$Q:$Q,Investors!$A:$A,$A435,Investors!$G:$G,$B435),0)</f>
        <v>0</v>
      </c>
      <c r="T435" s="4">
        <f>IF(AND(SUMIFS(Investors!$P:$P,Investors!$A:$A,$A435,Investors!$G:$G,$B435)-$B$2&lt;=T$4,SUMIFS(Investors!$P:$P,Investors!$A:$A,$A435,Investors!$G:$G,$B435)-$B$2&gt;S$4),SUMIFS(Investors!$Q:$Q,Investors!$A:$A,$A435,Investors!$G:$G,$B435),0)</f>
        <v>0</v>
      </c>
      <c r="U435" s="4">
        <f>IF(AND(SUMIFS(Investors!$P:$P,Investors!$A:$A,$A435,Investors!$G:$G,$B435)-$B$2&lt;=U$4,SUMIFS(Investors!$P:$P,Investors!$A:$A,$A435,Investors!$G:$G,$B435)-$B$2&gt;T$4),SUMIFS(Investors!$Q:$Q,Investors!$A:$A,$A435,Investors!$G:$G,$B435),0)</f>
        <v>0</v>
      </c>
      <c r="V435" s="4">
        <f>IF(AND(SUMIFS(Investors!$P:$P,Investors!$A:$A,$A435,Investors!$G:$G,$B435)-$B$2&lt;=V$4,SUMIFS(Investors!$P:$P,Investors!$A:$A,$A435,Investors!$G:$G,$B435)-$B$2&gt;U$4),SUMIFS(Investors!$Q:$Q,Investors!$A:$A,$A435,Investors!$G:$G,$B435),0)</f>
        <v>0</v>
      </c>
      <c r="W435" s="4">
        <f>IF(AND(SUMIFS(Investors!$P:$P,Investors!$A:$A,$A435,Investors!$G:$G,$B435)-$B$2&lt;=W$4,SUMIFS(Investors!$P:$P,Investors!$A:$A,$A435,Investors!$G:$G,$B435)-$B$2&gt;V$4),SUMIFS(Investors!$Q:$Q,Investors!$A:$A,$A435,Investors!$G:$G,$B435),0)</f>
        <v>0</v>
      </c>
      <c r="X435" s="4">
        <f>IF(AND(SUMIFS(Investors!$P:$P,Investors!$A:$A,$A435,Investors!$G:$G,$B435)-$B$2&lt;=X$4,SUMIFS(Investors!$P:$P,Investors!$A:$A,$A435,Investors!$G:$G,$B435)-$B$2&gt;W$4),SUMIFS(Investors!$Q:$Q,Investors!$A:$A,$A435,Investors!$G:$G,$B435),0)</f>
        <v>0</v>
      </c>
      <c r="Y435" s="4">
        <f>IF(AND(SUMIFS(Investors!$P:$P,Investors!$A:$A,$A435,Investors!$G:$G,$B435)-$B$2&lt;=Y$4,SUMIFS(Investors!$P:$P,Investors!$A:$A,$A435,Investors!$G:$G,$B435)-$B$2&gt;X$4),SUMIFS(Investors!$Q:$Q,Investors!$A:$A,$A435,Investors!$G:$G,$B435),0)</f>
        <v>0</v>
      </c>
      <c r="Z435" s="4">
        <f>IF(AND(SUMIFS(Investors!$P:$P,Investors!$A:$A,$A435,Investors!$G:$G,$B435)-$B$2&lt;=Z$4,SUMIFS(Investors!$P:$P,Investors!$A:$A,$A435,Investors!$G:$G,$B435)-$B$2&gt;Y$4),SUMIFS(Investors!$Q:$Q,Investors!$A:$A,$A435,Investors!$G:$G,$B435),0)</f>
        <v>0</v>
      </c>
      <c r="AA435" s="4">
        <f>IF(AND(SUMIFS(Investors!$P:$P,Investors!$A:$A,$A435,Investors!$G:$G,$B435)-$B$2&lt;=AA$4,SUMIFS(Investors!$P:$P,Investors!$A:$A,$A435,Investors!$G:$G,$B435)-$B$2&gt;Z$4),SUMIFS(Investors!$Q:$Q,Investors!$A:$A,$A435,Investors!$G:$G,$B435),0)</f>
        <v>0</v>
      </c>
      <c r="AB435" s="4">
        <f>IF(AND(SUMIFS(Investors!$P:$P,Investors!$A:$A,$A435,Investors!$G:$G,$B435)-$B$2&lt;=AB$4,SUMIFS(Investors!$P:$P,Investors!$A:$A,$A435,Investors!$G:$G,$B435)-$B$2&gt;AA$4),SUMIFS(Investors!$Q:$Q,Investors!$A:$A,$A435,Investors!$G:$G,$B435),0)</f>
        <v>0</v>
      </c>
      <c r="AC435" s="4">
        <f>IF(AND(SUMIFS(Investors!$P:$P,Investors!$A:$A,$A435,Investors!$G:$G,$B435)-$B$2&lt;=AC$4,SUMIFS(Investors!$P:$P,Investors!$A:$A,$A435,Investors!$G:$G,$B435)-$B$2&gt;AB$4),SUMIFS(Investors!$Q:$Q,Investors!$A:$A,$A435,Investors!$G:$G,$B435),0)</f>
        <v>0</v>
      </c>
    </row>
    <row r="436" spans="1:29">
      <c r="A436" t="s">
        <v>709</v>
      </c>
      <c r="B436" t="s">
        <v>168</v>
      </c>
      <c r="C436" s="4">
        <f t="shared" si="7"/>
        <v>128756.16438356164</v>
      </c>
      <c r="E436" s="4">
        <f>IF(AND(SUMIFS(Investors!$P:$P,Investors!$A:$A,$A436,Investors!$G:$G,$B436)-$B$2&lt;=E$4,SUMIFS(Investors!$P:$P,Investors!$A:$A,$A436,Investors!$G:$G,$B436)-$B$2&gt;D$4),SUMIFS(Investors!$Q:$Q,Investors!$A:$A,$A436,Investors!$G:$G,$B436),0)</f>
        <v>0</v>
      </c>
      <c r="F436" s="4">
        <f>IF(AND(SUMIFS(Investors!$P:$P,Investors!$A:$A,$A436,Investors!$G:$G,$B436)-$B$2&lt;=F$4,SUMIFS(Investors!$P:$P,Investors!$A:$A,$A436,Investors!$G:$G,$B436)-$B$2&gt;E$4),SUMIFS(Investors!$Q:$Q,Investors!$A:$A,$A436,Investors!$G:$G,$B436),0)</f>
        <v>0</v>
      </c>
      <c r="G436" s="4">
        <f>IF(AND(SUMIFS(Investors!$P:$P,Investors!$A:$A,$A436,Investors!$G:$G,$B436)-$B$2&lt;=G$4,SUMIFS(Investors!$P:$P,Investors!$A:$A,$A436,Investors!$G:$G,$B436)-$B$2&gt;F$4),SUMIFS(Investors!$Q:$Q,Investors!$A:$A,$A436,Investors!$G:$G,$B436),0)</f>
        <v>0</v>
      </c>
      <c r="H436" s="4">
        <f>IF(AND(SUMIFS(Investors!$P:$P,Investors!$A:$A,$A436,Investors!$G:$G,$B436)-$B$2&lt;=H$4,SUMIFS(Investors!$P:$P,Investors!$A:$A,$A436,Investors!$G:$G,$B436)-$B$2&gt;G$4),SUMIFS(Investors!$Q:$Q,Investors!$A:$A,$A436,Investors!$G:$G,$B436),0)</f>
        <v>0</v>
      </c>
      <c r="I436" s="4">
        <f>IF(AND(SUMIFS(Investors!$P:$P,Investors!$A:$A,$A436,Investors!$G:$G,$B436)-$B$2&lt;=I$4,SUMIFS(Investors!$P:$P,Investors!$A:$A,$A436,Investors!$G:$G,$B436)-$B$2&gt;H$4),SUMIFS(Investors!$Q:$Q,Investors!$A:$A,$A436,Investors!$G:$G,$B436),0)</f>
        <v>0</v>
      </c>
      <c r="J436" s="4">
        <f>IF(AND(SUMIFS(Investors!$P:$P,Investors!$A:$A,$A436,Investors!$G:$G,$B436)-$B$2&lt;=J$4,SUMIFS(Investors!$P:$P,Investors!$A:$A,$A436,Investors!$G:$G,$B436)-$B$2&gt;I$4),SUMIFS(Investors!$Q:$Q,Investors!$A:$A,$A436,Investors!$G:$G,$B436),0)</f>
        <v>0</v>
      </c>
      <c r="K436" s="4">
        <f>IF(AND(SUMIFS(Investors!$P:$P,Investors!$A:$A,$A436,Investors!$G:$G,$B436)-$B$2&lt;=K$4,SUMIFS(Investors!$P:$P,Investors!$A:$A,$A436,Investors!$G:$G,$B436)-$B$2&gt;J$4),SUMIFS(Investors!$Q:$Q,Investors!$A:$A,$A436,Investors!$G:$G,$B436),0)</f>
        <v>0</v>
      </c>
      <c r="L436" s="4">
        <f>IF(AND(SUMIFS(Investors!$P:$P,Investors!$A:$A,$A436,Investors!$G:$G,$B436)-$B$2&lt;=L$4,SUMIFS(Investors!$P:$P,Investors!$A:$A,$A436,Investors!$G:$G,$B436)-$B$2&gt;K$4),SUMIFS(Investors!$Q:$Q,Investors!$A:$A,$A436,Investors!$G:$G,$B436),0)</f>
        <v>128756.16438356164</v>
      </c>
      <c r="M436" s="4">
        <f>IF(AND(SUMIFS(Investors!$P:$P,Investors!$A:$A,$A436,Investors!$G:$G,$B436)-$B$2&lt;=M$4,SUMIFS(Investors!$P:$P,Investors!$A:$A,$A436,Investors!$G:$G,$B436)-$B$2&gt;L$4),SUMIFS(Investors!$Q:$Q,Investors!$A:$A,$A436,Investors!$G:$G,$B436),0)</f>
        <v>0</v>
      </c>
      <c r="N436" s="4">
        <f>IF(AND(SUMIFS(Investors!$P:$P,Investors!$A:$A,$A436,Investors!$G:$G,$B436)-$B$2&lt;=N$4,SUMIFS(Investors!$P:$P,Investors!$A:$A,$A436,Investors!$G:$G,$B436)-$B$2&gt;M$4),SUMIFS(Investors!$Q:$Q,Investors!$A:$A,$A436,Investors!$G:$G,$B436),0)</f>
        <v>0</v>
      </c>
      <c r="O436" s="4">
        <f>IF(AND(SUMIFS(Investors!$P:$P,Investors!$A:$A,$A436,Investors!$G:$G,$B436)-$B$2&lt;=O$4,SUMIFS(Investors!$P:$P,Investors!$A:$A,$A436,Investors!$G:$G,$B436)-$B$2&gt;N$4),SUMIFS(Investors!$Q:$Q,Investors!$A:$A,$A436,Investors!$G:$G,$B436),0)</f>
        <v>0</v>
      </c>
      <c r="P436" s="4">
        <f>IF(AND(SUMIFS(Investors!$P:$P,Investors!$A:$A,$A436,Investors!$G:$G,$B436)-$B$2&lt;=P$4,SUMIFS(Investors!$P:$P,Investors!$A:$A,$A436,Investors!$G:$G,$B436)-$B$2&gt;O$4),SUMIFS(Investors!$Q:$Q,Investors!$A:$A,$A436,Investors!$G:$G,$B436),0)</f>
        <v>0</v>
      </c>
      <c r="Q436" s="4">
        <f>IF(AND(SUMIFS(Investors!$P:$P,Investors!$A:$A,$A436,Investors!$G:$G,$B436)-$B$2&lt;=Q$4,SUMIFS(Investors!$P:$P,Investors!$A:$A,$A436,Investors!$G:$G,$B436)-$B$2&gt;P$4),SUMIFS(Investors!$Q:$Q,Investors!$A:$A,$A436,Investors!$G:$G,$B436),0)</f>
        <v>0</v>
      </c>
      <c r="R436" s="4">
        <f>IF(AND(SUMIFS(Investors!$P:$P,Investors!$A:$A,$A436,Investors!$G:$G,$B436)-$B$2&lt;=R$4,SUMIFS(Investors!$P:$P,Investors!$A:$A,$A436,Investors!$G:$G,$B436)-$B$2&gt;Q$4),SUMIFS(Investors!$Q:$Q,Investors!$A:$A,$A436,Investors!$G:$G,$B436),0)</f>
        <v>0</v>
      </c>
      <c r="S436" s="4">
        <f>IF(AND(SUMIFS(Investors!$P:$P,Investors!$A:$A,$A436,Investors!$G:$G,$B436)-$B$2&lt;=S$4,SUMIFS(Investors!$P:$P,Investors!$A:$A,$A436,Investors!$G:$G,$B436)-$B$2&gt;R$4),SUMIFS(Investors!$Q:$Q,Investors!$A:$A,$A436,Investors!$G:$G,$B436),0)</f>
        <v>0</v>
      </c>
      <c r="T436" s="4">
        <f>IF(AND(SUMIFS(Investors!$P:$P,Investors!$A:$A,$A436,Investors!$G:$G,$B436)-$B$2&lt;=T$4,SUMIFS(Investors!$P:$P,Investors!$A:$A,$A436,Investors!$G:$G,$B436)-$B$2&gt;S$4),SUMIFS(Investors!$Q:$Q,Investors!$A:$A,$A436,Investors!$G:$G,$B436),0)</f>
        <v>0</v>
      </c>
      <c r="U436" s="4">
        <f>IF(AND(SUMIFS(Investors!$P:$P,Investors!$A:$A,$A436,Investors!$G:$G,$B436)-$B$2&lt;=U$4,SUMIFS(Investors!$P:$P,Investors!$A:$A,$A436,Investors!$G:$G,$B436)-$B$2&gt;T$4),SUMIFS(Investors!$Q:$Q,Investors!$A:$A,$A436,Investors!$G:$G,$B436),0)</f>
        <v>0</v>
      </c>
      <c r="V436" s="4">
        <f>IF(AND(SUMIFS(Investors!$P:$P,Investors!$A:$A,$A436,Investors!$G:$G,$B436)-$B$2&lt;=V$4,SUMIFS(Investors!$P:$P,Investors!$A:$A,$A436,Investors!$G:$G,$B436)-$B$2&gt;U$4),SUMIFS(Investors!$Q:$Q,Investors!$A:$A,$A436,Investors!$G:$G,$B436),0)</f>
        <v>0</v>
      </c>
      <c r="W436" s="4">
        <f>IF(AND(SUMIFS(Investors!$P:$P,Investors!$A:$A,$A436,Investors!$G:$G,$B436)-$B$2&lt;=W$4,SUMIFS(Investors!$P:$P,Investors!$A:$A,$A436,Investors!$G:$G,$B436)-$B$2&gt;V$4),SUMIFS(Investors!$Q:$Q,Investors!$A:$A,$A436,Investors!$G:$G,$B436),0)</f>
        <v>0</v>
      </c>
      <c r="X436" s="4">
        <f>IF(AND(SUMIFS(Investors!$P:$P,Investors!$A:$A,$A436,Investors!$G:$G,$B436)-$B$2&lt;=X$4,SUMIFS(Investors!$P:$P,Investors!$A:$A,$A436,Investors!$G:$G,$B436)-$B$2&gt;W$4),SUMIFS(Investors!$Q:$Q,Investors!$A:$A,$A436,Investors!$G:$G,$B436),0)</f>
        <v>0</v>
      </c>
      <c r="Y436" s="4">
        <f>IF(AND(SUMIFS(Investors!$P:$P,Investors!$A:$A,$A436,Investors!$G:$G,$B436)-$B$2&lt;=Y$4,SUMIFS(Investors!$P:$P,Investors!$A:$A,$A436,Investors!$G:$G,$B436)-$B$2&gt;X$4),SUMIFS(Investors!$Q:$Q,Investors!$A:$A,$A436,Investors!$G:$G,$B436),0)</f>
        <v>0</v>
      </c>
      <c r="Z436" s="4">
        <f>IF(AND(SUMIFS(Investors!$P:$P,Investors!$A:$A,$A436,Investors!$G:$G,$B436)-$B$2&lt;=Z$4,SUMIFS(Investors!$P:$P,Investors!$A:$A,$A436,Investors!$G:$G,$B436)-$B$2&gt;Y$4),SUMIFS(Investors!$Q:$Q,Investors!$A:$A,$A436,Investors!$G:$G,$B436),0)</f>
        <v>0</v>
      </c>
      <c r="AA436" s="4">
        <f>IF(AND(SUMIFS(Investors!$P:$P,Investors!$A:$A,$A436,Investors!$G:$G,$B436)-$B$2&lt;=AA$4,SUMIFS(Investors!$P:$P,Investors!$A:$A,$A436,Investors!$G:$G,$B436)-$B$2&gt;Z$4),SUMIFS(Investors!$Q:$Q,Investors!$A:$A,$A436,Investors!$G:$G,$B436),0)</f>
        <v>0</v>
      </c>
      <c r="AB436" s="4">
        <f>IF(AND(SUMIFS(Investors!$P:$P,Investors!$A:$A,$A436,Investors!$G:$G,$B436)-$B$2&lt;=AB$4,SUMIFS(Investors!$P:$P,Investors!$A:$A,$A436,Investors!$G:$G,$B436)-$B$2&gt;AA$4),SUMIFS(Investors!$Q:$Q,Investors!$A:$A,$A436,Investors!$G:$G,$B436),0)</f>
        <v>0</v>
      </c>
      <c r="AC436" s="4">
        <f>IF(AND(SUMIFS(Investors!$P:$P,Investors!$A:$A,$A436,Investors!$G:$G,$B436)-$B$2&lt;=AC$4,SUMIFS(Investors!$P:$P,Investors!$A:$A,$A436,Investors!$G:$G,$B436)-$B$2&gt;AB$4),SUMIFS(Investors!$Q:$Q,Investors!$A:$A,$A436,Investors!$G:$G,$B436),0)</f>
        <v>0</v>
      </c>
    </row>
    <row r="437" spans="1:29">
      <c r="A437" t="s">
        <v>709</v>
      </c>
      <c r="B437" t="s">
        <v>216</v>
      </c>
      <c r="C437" s="4">
        <f t="shared" si="7"/>
        <v>1532909.5890410959</v>
      </c>
      <c r="E437" s="4">
        <f>IF(AND(SUMIFS(Investors!$P:$P,Investors!$A:$A,$A437,Investors!$G:$G,$B437)-$B$2&lt;=E$4,SUMIFS(Investors!$P:$P,Investors!$A:$A,$A437,Investors!$G:$G,$B437)-$B$2&gt;D$4),SUMIFS(Investors!$Q:$Q,Investors!$A:$A,$A437,Investors!$G:$G,$B437),0)</f>
        <v>0</v>
      </c>
      <c r="F437" s="4">
        <f>IF(AND(SUMIFS(Investors!$P:$P,Investors!$A:$A,$A437,Investors!$G:$G,$B437)-$B$2&lt;=F$4,SUMIFS(Investors!$P:$P,Investors!$A:$A,$A437,Investors!$G:$G,$B437)-$B$2&gt;E$4),SUMIFS(Investors!$Q:$Q,Investors!$A:$A,$A437,Investors!$G:$G,$B437),0)</f>
        <v>0</v>
      </c>
      <c r="G437" s="4">
        <f>IF(AND(SUMIFS(Investors!$P:$P,Investors!$A:$A,$A437,Investors!$G:$G,$B437)-$B$2&lt;=G$4,SUMIFS(Investors!$P:$P,Investors!$A:$A,$A437,Investors!$G:$G,$B437)-$B$2&gt;F$4),SUMIFS(Investors!$Q:$Q,Investors!$A:$A,$A437,Investors!$G:$G,$B437),0)</f>
        <v>0</v>
      </c>
      <c r="H437" s="4">
        <f>IF(AND(SUMIFS(Investors!$P:$P,Investors!$A:$A,$A437,Investors!$G:$G,$B437)-$B$2&lt;=H$4,SUMIFS(Investors!$P:$P,Investors!$A:$A,$A437,Investors!$G:$G,$B437)-$B$2&gt;G$4),SUMIFS(Investors!$Q:$Q,Investors!$A:$A,$A437,Investors!$G:$G,$B437),0)</f>
        <v>0</v>
      </c>
      <c r="I437" s="4">
        <f>IF(AND(SUMIFS(Investors!$P:$P,Investors!$A:$A,$A437,Investors!$G:$G,$B437)-$B$2&lt;=I$4,SUMIFS(Investors!$P:$P,Investors!$A:$A,$A437,Investors!$G:$G,$B437)-$B$2&gt;H$4),SUMIFS(Investors!$Q:$Q,Investors!$A:$A,$A437,Investors!$G:$G,$B437),0)</f>
        <v>0</v>
      </c>
      <c r="J437" s="4">
        <f>IF(AND(SUMIFS(Investors!$P:$P,Investors!$A:$A,$A437,Investors!$G:$G,$B437)-$B$2&lt;=J$4,SUMIFS(Investors!$P:$P,Investors!$A:$A,$A437,Investors!$G:$G,$B437)-$B$2&gt;I$4),SUMIFS(Investors!$Q:$Q,Investors!$A:$A,$A437,Investors!$G:$G,$B437),0)</f>
        <v>0</v>
      </c>
      <c r="K437" s="4">
        <f>IF(AND(SUMIFS(Investors!$P:$P,Investors!$A:$A,$A437,Investors!$G:$G,$B437)-$B$2&lt;=K$4,SUMIFS(Investors!$P:$P,Investors!$A:$A,$A437,Investors!$G:$G,$B437)-$B$2&gt;J$4),SUMIFS(Investors!$Q:$Q,Investors!$A:$A,$A437,Investors!$G:$G,$B437),0)</f>
        <v>0</v>
      </c>
      <c r="L437" s="4">
        <f>IF(AND(SUMIFS(Investors!$P:$P,Investors!$A:$A,$A437,Investors!$G:$G,$B437)-$B$2&lt;=L$4,SUMIFS(Investors!$P:$P,Investors!$A:$A,$A437,Investors!$G:$G,$B437)-$B$2&gt;K$4),SUMIFS(Investors!$Q:$Q,Investors!$A:$A,$A437,Investors!$G:$G,$B437),0)</f>
        <v>1532909.5890410959</v>
      </c>
      <c r="M437" s="4">
        <f>IF(AND(SUMIFS(Investors!$P:$P,Investors!$A:$A,$A437,Investors!$G:$G,$B437)-$B$2&lt;=M$4,SUMIFS(Investors!$P:$P,Investors!$A:$A,$A437,Investors!$G:$G,$B437)-$B$2&gt;L$4),SUMIFS(Investors!$Q:$Q,Investors!$A:$A,$A437,Investors!$G:$G,$B437),0)</f>
        <v>0</v>
      </c>
      <c r="N437" s="4">
        <f>IF(AND(SUMIFS(Investors!$P:$P,Investors!$A:$A,$A437,Investors!$G:$G,$B437)-$B$2&lt;=N$4,SUMIFS(Investors!$P:$P,Investors!$A:$A,$A437,Investors!$G:$G,$B437)-$B$2&gt;M$4),SUMIFS(Investors!$Q:$Q,Investors!$A:$A,$A437,Investors!$G:$G,$B437),0)</f>
        <v>0</v>
      </c>
      <c r="O437" s="4">
        <f>IF(AND(SUMIFS(Investors!$P:$P,Investors!$A:$A,$A437,Investors!$G:$G,$B437)-$B$2&lt;=O$4,SUMIFS(Investors!$P:$P,Investors!$A:$A,$A437,Investors!$G:$G,$B437)-$B$2&gt;N$4),SUMIFS(Investors!$Q:$Q,Investors!$A:$A,$A437,Investors!$G:$G,$B437),0)</f>
        <v>0</v>
      </c>
      <c r="P437" s="4">
        <f>IF(AND(SUMIFS(Investors!$P:$P,Investors!$A:$A,$A437,Investors!$G:$G,$B437)-$B$2&lt;=P$4,SUMIFS(Investors!$P:$P,Investors!$A:$A,$A437,Investors!$G:$G,$B437)-$B$2&gt;O$4),SUMIFS(Investors!$Q:$Q,Investors!$A:$A,$A437,Investors!$G:$G,$B437),0)</f>
        <v>0</v>
      </c>
      <c r="Q437" s="4">
        <f>IF(AND(SUMIFS(Investors!$P:$P,Investors!$A:$A,$A437,Investors!$G:$G,$B437)-$B$2&lt;=Q$4,SUMIFS(Investors!$P:$P,Investors!$A:$A,$A437,Investors!$G:$G,$B437)-$B$2&gt;P$4),SUMIFS(Investors!$Q:$Q,Investors!$A:$A,$A437,Investors!$G:$G,$B437),0)</f>
        <v>0</v>
      </c>
      <c r="R437" s="4">
        <f>IF(AND(SUMIFS(Investors!$P:$P,Investors!$A:$A,$A437,Investors!$G:$G,$B437)-$B$2&lt;=R$4,SUMIFS(Investors!$P:$P,Investors!$A:$A,$A437,Investors!$G:$G,$B437)-$B$2&gt;Q$4),SUMIFS(Investors!$Q:$Q,Investors!$A:$A,$A437,Investors!$G:$G,$B437),0)</f>
        <v>0</v>
      </c>
      <c r="S437" s="4">
        <f>IF(AND(SUMIFS(Investors!$P:$P,Investors!$A:$A,$A437,Investors!$G:$G,$B437)-$B$2&lt;=S$4,SUMIFS(Investors!$P:$P,Investors!$A:$A,$A437,Investors!$G:$G,$B437)-$B$2&gt;R$4),SUMIFS(Investors!$Q:$Q,Investors!$A:$A,$A437,Investors!$G:$G,$B437),0)</f>
        <v>0</v>
      </c>
      <c r="T437" s="4">
        <f>IF(AND(SUMIFS(Investors!$P:$P,Investors!$A:$A,$A437,Investors!$G:$G,$B437)-$B$2&lt;=T$4,SUMIFS(Investors!$P:$P,Investors!$A:$A,$A437,Investors!$G:$G,$B437)-$B$2&gt;S$4),SUMIFS(Investors!$Q:$Q,Investors!$A:$A,$A437,Investors!$G:$G,$B437),0)</f>
        <v>0</v>
      </c>
      <c r="U437" s="4">
        <f>IF(AND(SUMIFS(Investors!$P:$P,Investors!$A:$A,$A437,Investors!$G:$G,$B437)-$B$2&lt;=U$4,SUMIFS(Investors!$P:$P,Investors!$A:$A,$A437,Investors!$G:$G,$B437)-$B$2&gt;T$4),SUMIFS(Investors!$Q:$Q,Investors!$A:$A,$A437,Investors!$G:$G,$B437),0)</f>
        <v>0</v>
      </c>
      <c r="V437" s="4">
        <f>IF(AND(SUMIFS(Investors!$P:$P,Investors!$A:$A,$A437,Investors!$G:$G,$B437)-$B$2&lt;=V$4,SUMIFS(Investors!$P:$P,Investors!$A:$A,$A437,Investors!$G:$G,$B437)-$B$2&gt;U$4),SUMIFS(Investors!$Q:$Q,Investors!$A:$A,$A437,Investors!$G:$G,$B437),0)</f>
        <v>0</v>
      </c>
      <c r="W437" s="4">
        <f>IF(AND(SUMIFS(Investors!$P:$P,Investors!$A:$A,$A437,Investors!$G:$G,$B437)-$B$2&lt;=W$4,SUMIFS(Investors!$P:$P,Investors!$A:$A,$A437,Investors!$G:$G,$B437)-$B$2&gt;V$4),SUMIFS(Investors!$Q:$Q,Investors!$A:$A,$A437,Investors!$G:$G,$B437),0)</f>
        <v>0</v>
      </c>
      <c r="X437" s="4">
        <f>IF(AND(SUMIFS(Investors!$P:$P,Investors!$A:$A,$A437,Investors!$G:$G,$B437)-$B$2&lt;=X$4,SUMIFS(Investors!$P:$P,Investors!$A:$A,$A437,Investors!$G:$G,$B437)-$B$2&gt;W$4),SUMIFS(Investors!$Q:$Q,Investors!$A:$A,$A437,Investors!$G:$G,$B437),0)</f>
        <v>0</v>
      </c>
      <c r="Y437" s="4">
        <f>IF(AND(SUMIFS(Investors!$P:$P,Investors!$A:$A,$A437,Investors!$G:$G,$B437)-$B$2&lt;=Y$4,SUMIFS(Investors!$P:$P,Investors!$A:$A,$A437,Investors!$G:$G,$B437)-$B$2&gt;X$4),SUMIFS(Investors!$Q:$Q,Investors!$A:$A,$A437,Investors!$G:$G,$B437),0)</f>
        <v>0</v>
      </c>
      <c r="Z437" s="4">
        <f>IF(AND(SUMIFS(Investors!$P:$P,Investors!$A:$A,$A437,Investors!$G:$G,$B437)-$B$2&lt;=Z$4,SUMIFS(Investors!$P:$P,Investors!$A:$A,$A437,Investors!$G:$G,$B437)-$B$2&gt;Y$4),SUMIFS(Investors!$Q:$Q,Investors!$A:$A,$A437,Investors!$G:$G,$B437),0)</f>
        <v>0</v>
      </c>
      <c r="AA437" s="4">
        <f>IF(AND(SUMIFS(Investors!$P:$P,Investors!$A:$A,$A437,Investors!$G:$G,$B437)-$B$2&lt;=AA$4,SUMIFS(Investors!$P:$P,Investors!$A:$A,$A437,Investors!$G:$G,$B437)-$B$2&gt;Z$4),SUMIFS(Investors!$Q:$Q,Investors!$A:$A,$A437,Investors!$G:$G,$B437),0)</f>
        <v>0</v>
      </c>
      <c r="AB437" s="4">
        <f>IF(AND(SUMIFS(Investors!$P:$P,Investors!$A:$A,$A437,Investors!$G:$G,$B437)-$B$2&lt;=AB$4,SUMIFS(Investors!$P:$P,Investors!$A:$A,$A437,Investors!$G:$G,$B437)-$B$2&gt;AA$4),SUMIFS(Investors!$Q:$Q,Investors!$A:$A,$A437,Investors!$G:$G,$B437),0)</f>
        <v>0</v>
      </c>
      <c r="AC437" s="4">
        <f>IF(AND(SUMIFS(Investors!$P:$P,Investors!$A:$A,$A437,Investors!$G:$G,$B437)-$B$2&lt;=AC$4,SUMIFS(Investors!$P:$P,Investors!$A:$A,$A437,Investors!$G:$G,$B437)-$B$2&gt;AB$4),SUMIFS(Investors!$Q:$Q,Investors!$A:$A,$A437,Investors!$G:$G,$B437),0)</f>
        <v>0</v>
      </c>
    </row>
    <row r="438" spans="1:29">
      <c r="A438" t="s">
        <v>709</v>
      </c>
      <c r="B438" t="s">
        <v>217</v>
      </c>
      <c r="C438" s="4">
        <f t="shared" si="7"/>
        <v>230074.5205479452</v>
      </c>
      <c r="E438" s="4">
        <f>IF(AND(SUMIFS(Investors!$P:$P,Investors!$A:$A,$A438,Investors!$G:$G,$B438)-$B$2&lt;=E$4,SUMIFS(Investors!$P:$P,Investors!$A:$A,$A438,Investors!$G:$G,$B438)-$B$2&gt;D$4),SUMIFS(Investors!$Q:$Q,Investors!$A:$A,$A438,Investors!$G:$G,$B438),0)</f>
        <v>0</v>
      </c>
      <c r="F438" s="4">
        <f>IF(AND(SUMIFS(Investors!$P:$P,Investors!$A:$A,$A438,Investors!$G:$G,$B438)-$B$2&lt;=F$4,SUMIFS(Investors!$P:$P,Investors!$A:$A,$A438,Investors!$G:$G,$B438)-$B$2&gt;E$4),SUMIFS(Investors!$Q:$Q,Investors!$A:$A,$A438,Investors!$G:$G,$B438),0)</f>
        <v>0</v>
      </c>
      <c r="G438" s="4">
        <f>IF(AND(SUMIFS(Investors!$P:$P,Investors!$A:$A,$A438,Investors!$G:$G,$B438)-$B$2&lt;=G$4,SUMIFS(Investors!$P:$P,Investors!$A:$A,$A438,Investors!$G:$G,$B438)-$B$2&gt;F$4),SUMIFS(Investors!$Q:$Q,Investors!$A:$A,$A438,Investors!$G:$G,$B438),0)</f>
        <v>0</v>
      </c>
      <c r="H438" s="4">
        <f>IF(AND(SUMIFS(Investors!$P:$P,Investors!$A:$A,$A438,Investors!$G:$G,$B438)-$B$2&lt;=H$4,SUMIFS(Investors!$P:$P,Investors!$A:$A,$A438,Investors!$G:$G,$B438)-$B$2&gt;G$4),SUMIFS(Investors!$Q:$Q,Investors!$A:$A,$A438,Investors!$G:$G,$B438),0)</f>
        <v>0</v>
      </c>
      <c r="I438" s="4">
        <f>IF(AND(SUMIFS(Investors!$P:$P,Investors!$A:$A,$A438,Investors!$G:$G,$B438)-$B$2&lt;=I$4,SUMIFS(Investors!$P:$P,Investors!$A:$A,$A438,Investors!$G:$G,$B438)-$B$2&gt;H$4),SUMIFS(Investors!$Q:$Q,Investors!$A:$A,$A438,Investors!$G:$G,$B438),0)</f>
        <v>0</v>
      </c>
      <c r="J438" s="4">
        <f>IF(AND(SUMIFS(Investors!$P:$P,Investors!$A:$A,$A438,Investors!$G:$G,$B438)-$B$2&lt;=J$4,SUMIFS(Investors!$P:$P,Investors!$A:$A,$A438,Investors!$G:$G,$B438)-$B$2&gt;I$4),SUMIFS(Investors!$Q:$Q,Investors!$A:$A,$A438,Investors!$G:$G,$B438),0)</f>
        <v>0</v>
      </c>
      <c r="K438" s="4">
        <f>IF(AND(SUMIFS(Investors!$P:$P,Investors!$A:$A,$A438,Investors!$G:$G,$B438)-$B$2&lt;=K$4,SUMIFS(Investors!$P:$P,Investors!$A:$A,$A438,Investors!$G:$G,$B438)-$B$2&gt;J$4),SUMIFS(Investors!$Q:$Q,Investors!$A:$A,$A438,Investors!$G:$G,$B438),0)</f>
        <v>0</v>
      </c>
      <c r="L438" s="4">
        <f>IF(AND(SUMIFS(Investors!$P:$P,Investors!$A:$A,$A438,Investors!$G:$G,$B438)-$B$2&lt;=L$4,SUMIFS(Investors!$P:$P,Investors!$A:$A,$A438,Investors!$G:$G,$B438)-$B$2&gt;K$4),SUMIFS(Investors!$Q:$Q,Investors!$A:$A,$A438,Investors!$G:$G,$B438),0)</f>
        <v>230074.5205479452</v>
      </c>
      <c r="M438" s="4">
        <f>IF(AND(SUMIFS(Investors!$P:$P,Investors!$A:$A,$A438,Investors!$G:$G,$B438)-$B$2&lt;=M$4,SUMIFS(Investors!$P:$P,Investors!$A:$A,$A438,Investors!$G:$G,$B438)-$B$2&gt;L$4),SUMIFS(Investors!$Q:$Q,Investors!$A:$A,$A438,Investors!$G:$G,$B438),0)</f>
        <v>0</v>
      </c>
      <c r="N438" s="4">
        <f>IF(AND(SUMIFS(Investors!$P:$P,Investors!$A:$A,$A438,Investors!$G:$G,$B438)-$B$2&lt;=N$4,SUMIFS(Investors!$P:$P,Investors!$A:$A,$A438,Investors!$G:$G,$B438)-$B$2&gt;M$4),SUMIFS(Investors!$Q:$Q,Investors!$A:$A,$A438,Investors!$G:$G,$B438),0)</f>
        <v>0</v>
      </c>
      <c r="O438" s="4">
        <f>IF(AND(SUMIFS(Investors!$P:$P,Investors!$A:$A,$A438,Investors!$G:$G,$B438)-$B$2&lt;=O$4,SUMIFS(Investors!$P:$P,Investors!$A:$A,$A438,Investors!$G:$G,$B438)-$B$2&gt;N$4),SUMIFS(Investors!$Q:$Q,Investors!$A:$A,$A438,Investors!$G:$G,$B438),0)</f>
        <v>0</v>
      </c>
      <c r="P438" s="4">
        <f>IF(AND(SUMIFS(Investors!$P:$P,Investors!$A:$A,$A438,Investors!$G:$G,$B438)-$B$2&lt;=P$4,SUMIFS(Investors!$P:$P,Investors!$A:$A,$A438,Investors!$G:$G,$B438)-$B$2&gt;O$4),SUMIFS(Investors!$Q:$Q,Investors!$A:$A,$A438,Investors!$G:$G,$B438),0)</f>
        <v>0</v>
      </c>
      <c r="Q438" s="4">
        <f>IF(AND(SUMIFS(Investors!$P:$P,Investors!$A:$A,$A438,Investors!$G:$G,$B438)-$B$2&lt;=Q$4,SUMIFS(Investors!$P:$P,Investors!$A:$A,$A438,Investors!$G:$G,$B438)-$B$2&gt;P$4),SUMIFS(Investors!$Q:$Q,Investors!$A:$A,$A438,Investors!$G:$G,$B438),0)</f>
        <v>0</v>
      </c>
      <c r="R438" s="4">
        <f>IF(AND(SUMIFS(Investors!$P:$P,Investors!$A:$A,$A438,Investors!$G:$G,$B438)-$B$2&lt;=R$4,SUMIFS(Investors!$P:$P,Investors!$A:$A,$A438,Investors!$G:$G,$B438)-$B$2&gt;Q$4),SUMIFS(Investors!$Q:$Q,Investors!$A:$A,$A438,Investors!$G:$G,$B438),0)</f>
        <v>0</v>
      </c>
      <c r="S438" s="4">
        <f>IF(AND(SUMIFS(Investors!$P:$P,Investors!$A:$A,$A438,Investors!$G:$G,$B438)-$B$2&lt;=S$4,SUMIFS(Investors!$P:$P,Investors!$A:$A,$A438,Investors!$G:$G,$B438)-$B$2&gt;R$4),SUMIFS(Investors!$Q:$Q,Investors!$A:$A,$A438,Investors!$G:$G,$B438),0)</f>
        <v>0</v>
      </c>
      <c r="T438" s="4">
        <f>IF(AND(SUMIFS(Investors!$P:$P,Investors!$A:$A,$A438,Investors!$G:$G,$B438)-$B$2&lt;=T$4,SUMIFS(Investors!$P:$P,Investors!$A:$A,$A438,Investors!$G:$G,$B438)-$B$2&gt;S$4),SUMIFS(Investors!$Q:$Q,Investors!$A:$A,$A438,Investors!$G:$G,$B438),0)</f>
        <v>0</v>
      </c>
      <c r="U438" s="4">
        <f>IF(AND(SUMIFS(Investors!$P:$P,Investors!$A:$A,$A438,Investors!$G:$G,$B438)-$B$2&lt;=U$4,SUMIFS(Investors!$P:$P,Investors!$A:$A,$A438,Investors!$G:$G,$B438)-$B$2&gt;T$4),SUMIFS(Investors!$Q:$Q,Investors!$A:$A,$A438,Investors!$G:$G,$B438),0)</f>
        <v>0</v>
      </c>
      <c r="V438" s="4">
        <f>IF(AND(SUMIFS(Investors!$P:$P,Investors!$A:$A,$A438,Investors!$G:$G,$B438)-$B$2&lt;=V$4,SUMIFS(Investors!$P:$P,Investors!$A:$A,$A438,Investors!$G:$G,$B438)-$B$2&gt;U$4),SUMIFS(Investors!$Q:$Q,Investors!$A:$A,$A438,Investors!$G:$G,$B438),0)</f>
        <v>0</v>
      </c>
      <c r="W438" s="4">
        <f>IF(AND(SUMIFS(Investors!$P:$P,Investors!$A:$A,$A438,Investors!$G:$G,$B438)-$B$2&lt;=W$4,SUMIFS(Investors!$P:$P,Investors!$A:$A,$A438,Investors!$G:$G,$B438)-$B$2&gt;V$4),SUMIFS(Investors!$Q:$Q,Investors!$A:$A,$A438,Investors!$G:$G,$B438),0)</f>
        <v>0</v>
      </c>
      <c r="X438" s="4">
        <f>IF(AND(SUMIFS(Investors!$P:$P,Investors!$A:$A,$A438,Investors!$G:$G,$B438)-$B$2&lt;=X$4,SUMIFS(Investors!$P:$P,Investors!$A:$A,$A438,Investors!$G:$G,$B438)-$B$2&gt;W$4),SUMIFS(Investors!$Q:$Q,Investors!$A:$A,$A438,Investors!$G:$G,$B438),0)</f>
        <v>0</v>
      </c>
      <c r="Y438" s="4">
        <f>IF(AND(SUMIFS(Investors!$P:$P,Investors!$A:$A,$A438,Investors!$G:$G,$B438)-$B$2&lt;=Y$4,SUMIFS(Investors!$P:$P,Investors!$A:$A,$A438,Investors!$G:$G,$B438)-$B$2&gt;X$4),SUMIFS(Investors!$Q:$Q,Investors!$A:$A,$A438,Investors!$G:$G,$B438),0)</f>
        <v>0</v>
      </c>
      <c r="Z438" s="4">
        <f>IF(AND(SUMIFS(Investors!$P:$P,Investors!$A:$A,$A438,Investors!$G:$G,$B438)-$B$2&lt;=Z$4,SUMIFS(Investors!$P:$P,Investors!$A:$A,$A438,Investors!$G:$G,$B438)-$B$2&gt;Y$4),SUMIFS(Investors!$Q:$Q,Investors!$A:$A,$A438,Investors!$G:$G,$B438),0)</f>
        <v>0</v>
      </c>
      <c r="AA438" s="4">
        <f>IF(AND(SUMIFS(Investors!$P:$P,Investors!$A:$A,$A438,Investors!$G:$G,$B438)-$B$2&lt;=AA$4,SUMIFS(Investors!$P:$P,Investors!$A:$A,$A438,Investors!$G:$G,$B438)-$B$2&gt;Z$4),SUMIFS(Investors!$Q:$Q,Investors!$A:$A,$A438,Investors!$G:$G,$B438),0)</f>
        <v>0</v>
      </c>
      <c r="AB438" s="4">
        <f>IF(AND(SUMIFS(Investors!$P:$P,Investors!$A:$A,$A438,Investors!$G:$G,$B438)-$B$2&lt;=AB$4,SUMIFS(Investors!$P:$P,Investors!$A:$A,$A438,Investors!$G:$G,$B438)-$B$2&gt;AA$4),SUMIFS(Investors!$Q:$Q,Investors!$A:$A,$A438,Investors!$G:$G,$B438),0)</f>
        <v>0</v>
      </c>
      <c r="AC438" s="4">
        <f>IF(AND(SUMIFS(Investors!$P:$P,Investors!$A:$A,$A438,Investors!$G:$G,$B438)-$B$2&lt;=AC$4,SUMIFS(Investors!$P:$P,Investors!$A:$A,$A438,Investors!$G:$G,$B438)-$B$2&gt;AB$4),SUMIFS(Investors!$Q:$Q,Investors!$A:$A,$A438,Investors!$G:$G,$B438),0)</f>
        <v>0</v>
      </c>
    </row>
    <row r="439" spans="1:29">
      <c r="A439" t="s">
        <v>710</v>
      </c>
      <c r="B439" t="s">
        <v>74</v>
      </c>
      <c r="C439" s="4">
        <f t="shared" si="7"/>
        <v>0</v>
      </c>
      <c r="E439" s="4">
        <f>IF(AND(SUMIFS(Investors!$P:$P,Investors!$A:$A,$A439,Investors!$G:$G,$B439)-$B$2&lt;=E$4,SUMIFS(Investors!$P:$P,Investors!$A:$A,$A439,Investors!$G:$G,$B439)-$B$2&gt;D$4),SUMIFS(Investors!$Q:$Q,Investors!$A:$A,$A439,Investors!$G:$G,$B439),0)</f>
        <v>0</v>
      </c>
      <c r="F439" s="4">
        <f>IF(AND(SUMIFS(Investors!$P:$P,Investors!$A:$A,$A439,Investors!$G:$G,$B439)-$B$2&lt;=F$4,SUMIFS(Investors!$P:$P,Investors!$A:$A,$A439,Investors!$G:$G,$B439)-$B$2&gt;E$4),SUMIFS(Investors!$Q:$Q,Investors!$A:$A,$A439,Investors!$G:$G,$B439),0)</f>
        <v>0</v>
      </c>
      <c r="G439" s="4">
        <f>IF(AND(SUMIFS(Investors!$P:$P,Investors!$A:$A,$A439,Investors!$G:$G,$B439)-$B$2&lt;=G$4,SUMIFS(Investors!$P:$P,Investors!$A:$A,$A439,Investors!$G:$G,$B439)-$B$2&gt;F$4),SUMIFS(Investors!$Q:$Q,Investors!$A:$A,$A439,Investors!$G:$G,$B439),0)</f>
        <v>0</v>
      </c>
      <c r="H439" s="4">
        <f>IF(AND(SUMIFS(Investors!$P:$P,Investors!$A:$A,$A439,Investors!$G:$G,$B439)-$B$2&lt;=H$4,SUMIFS(Investors!$P:$P,Investors!$A:$A,$A439,Investors!$G:$G,$B439)-$B$2&gt;G$4),SUMIFS(Investors!$Q:$Q,Investors!$A:$A,$A439,Investors!$G:$G,$B439),0)</f>
        <v>0</v>
      </c>
      <c r="I439" s="4">
        <f>IF(AND(SUMIFS(Investors!$P:$P,Investors!$A:$A,$A439,Investors!$G:$G,$B439)-$B$2&lt;=I$4,SUMIFS(Investors!$P:$P,Investors!$A:$A,$A439,Investors!$G:$G,$B439)-$B$2&gt;H$4),SUMIFS(Investors!$Q:$Q,Investors!$A:$A,$A439,Investors!$G:$G,$B439),0)</f>
        <v>0</v>
      </c>
      <c r="J439" s="4">
        <f>IF(AND(SUMIFS(Investors!$P:$P,Investors!$A:$A,$A439,Investors!$G:$G,$B439)-$B$2&lt;=J$4,SUMIFS(Investors!$P:$P,Investors!$A:$A,$A439,Investors!$G:$G,$B439)-$B$2&gt;I$4),SUMIFS(Investors!$Q:$Q,Investors!$A:$A,$A439,Investors!$G:$G,$B439),0)</f>
        <v>0</v>
      </c>
      <c r="K439" s="4">
        <f>IF(AND(SUMIFS(Investors!$P:$P,Investors!$A:$A,$A439,Investors!$G:$G,$B439)-$B$2&lt;=K$4,SUMIFS(Investors!$P:$P,Investors!$A:$A,$A439,Investors!$G:$G,$B439)-$B$2&gt;J$4),SUMIFS(Investors!$Q:$Q,Investors!$A:$A,$A439,Investors!$G:$G,$B439),0)</f>
        <v>0</v>
      </c>
      <c r="L439" s="4">
        <f>IF(AND(SUMIFS(Investors!$P:$P,Investors!$A:$A,$A439,Investors!$G:$G,$B439)-$B$2&lt;=L$4,SUMIFS(Investors!$P:$P,Investors!$A:$A,$A439,Investors!$G:$G,$B439)-$B$2&gt;K$4),SUMIFS(Investors!$Q:$Q,Investors!$A:$A,$A439,Investors!$G:$G,$B439),0)</f>
        <v>0</v>
      </c>
      <c r="M439" s="4">
        <f>IF(AND(SUMIFS(Investors!$P:$P,Investors!$A:$A,$A439,Investors!$G:$G,$B439)-$B$2&lt;=M$4,SUMIFS(Investors!$P:$P,Investors!$A:$A,$A439,Investors!$G:$G,$B439)-$B$2&gt;L$4),SUMIFS(Investors!$Q:$Q,Investors!$A:$A,$A439,Investors!$G:$G,$B439),0)</f>
        <v>0</v>
      </c>
      <c r="N439" s="4">
        <f>IF(AND(SUMIFS(Investors!$P:$P,Investors!$A:$A,$A439,Investors!$G:$G,$B439)-$B$2&lt;=N$4,SUMIFS(Investors!$P:$P,Investors!$A:$A,$A439,Investors!$G:$G,$B439)-$B$2&gt;M$4),SUMIFS(Investors!$Q:$Q,Investors!$A:$A,$A439,Investors!$G:$G,$B439),0)</f>
        <v>0</v>
      </c>
      <c r="O439" s="4">
        <f>IF(AND(SUMIFS(Investors!$P:$P,Investors!$A:$A,$A439,Investors!$G:$G,$B439)-$B$2&lt;=O$4,SUMIFS(Investors!$P:$P,Investors!$A:$A,$A439,Investors!$G:$G,$B439)-$B$2&gt;N$4),SUMIFS(Investors!$Q:$Q,Investors!$A:$A,$A439,Investors!$G:$G,$B439),0)</f>
        <v>0</v>
      </c>
      <c r="P439" s="4">
        <f>IF(AND(SUMIFS(Investors!$P:$P,Investors!$A:$A,$A439,Investors!$G:$G,$B439)-$B$2&lt;=P$4,SUMIFS(Investors!$P:$P,Investors!$A:$A,$A439,Investors!$G:$G,$B439)-$B$2&gt;O$4),SUMIFS(Investors!$Q:$Q,Investors!$A:$A,$A439,Investors!$G:$G,$B439),0)</f>
        <v>0</v>
      </c>
      <c r="Q439" s="4">
        <f>IF(AND(SUMIFS(Investors!$P:$P,Investors!$A:$A,$A439,Investors!$G:$G,$B439)-$B$2&lt;=Q$4,SUMIFS(Investors!$P:$P,Investors!$A:$A,$A439,Investors!$G:$G,$B439)-$B$2&gt;P$4),SUMIFS(Investors!$Q:$Q,Investors!$A:$A,$A439,Investors!$G:$G,$B439),0)</f>
        <v>0</v>
      </c>
      <c r="R439" s="4">
        <f>IF(AND(SUMIFS(Investors!$P:$P,Investors!$A:$A,$A439,Investors!$G:$G,$B439)-$B$2&lt;=R$4,SUMIFS(Investors!$P:$P,Investors!$A:$A,$A439,Investors!$G:$G,$B439)-$B$2&gt;Q$4),SUMIFS(Investors!$Q:$Q,Investors!$A:$A,$A439,Investors!$G:$G,$B439),0)</f>
        <v>0</v>
      </c>
      <c r="S439" s="4">
        <f>IF(AND(SUMIFS(Investors!$P:$P,Investors!$A:$A,$A439,Investors!$G:$G,$B439)-$B$2&lt;=S$4,SUMIFS(Investors!$P:$P,Investors!$A:$A,$A439,Investors!$G:$G,$B439)-$B$2&gt;R$4),SUMIFS(Investors!$Q:$Q,Investors!$A:$A,$A439,Investors!$G:$G,$B439),0)</f>
        <v>0</v>
      </c>
      <c r="T439" s="4">
        <f>IF(AND(SUMIFS(Investors!$P:$P,Investors!$A:$A,$A439,Investors!$G:$G,$B439)-$B$2&lt;=T$4,SUMIFS(Investors!$P:$P,Investors!$A:$A,$A439,Investors!$G:$G,$B439)-$B$2&gt;S$4),SUMIFS(Investors!$Q:$Q,Investors!$A:$A,$A439,Investors!$G:$G,$B439),0)</f>
        <v>0</v>
      </c>
      <c r="U439" s="4">
        <f>IF(AND(SUMIFS(Investors!$P:$P,Investors!$A:$A,$A439,Investors!$G:$G,$B439)-$B$2&lt;=U$4,SUMIFS(Investors!$P:$P,Investors!$A:$A,$A439,Investors!$G:$G,$B439)-$B$2&gt;T$4),SUMIFS(Investors!$Q:$Q,Investors!$A:$A,$A439,Investors!$G:$G,$B439),0)</f>
        <v>0</v>
      </c>
      <c r="V439" s="4">
        <f>IF(AND(SUMIFS(Investors!$P:$P,Investors!$A:$A,$A439,Investors!$G:$G,$B439)-$B$2&lt;=V$4,SUMIFS(Investors!$P:$P,Investors!$A:$A,$A439,Investors!$G:$G,$B439)-$B$2&gt;U$4),SUMIFS(Investors!$Q:$Q,Investors!$A:$A,$A439,Investors!$G:$G,$B439),0)</f>
        <v>0</v>
      </c>
      <c r="W439" s="4">
        <f>IF(AND(SUMIFS(Investors!$P:$P,Investors!$A:$A,$A439,Investors!$G:$G,$B439)-$B$2&lt;=W$4,SUMIFS(Investors!$P:$P,Investors!$A:$A,$A439,Investors!$G:$G,$B439)-$B$2&gt;V$4),SUMIFS(Investors!$Q:$Q,Investors!$A:$A,$A439,Investors!$G:$G,$B439),0)</f>
        <v>0</v>
      </c>
      <c r="X439" s="4">
        <f>IF(AND(SUMIFS(Investors!$P:$P,Investors!$A:$A,$A439,Investors!$G:$G,$B439)-$B$2&lt;=X$4,SUMIFS(Investors!$P:$P,Investors!$A:$A,$A439,Investors!$G:$G,$B439)-$B$2&gt;W$4),SUMIFS(Investors!$Q:$Q,Investors!$A:$A,$A439,Investors!$G:$G,$B439),0)</f>
        <v>0</v>
      </c>
      <c r="Y439" s="4">
        <f>IF(AND(SUMIFS(Investors!$P:$P,Investors!$A:$A,$A439,Investors!$G:$G,$B439)-$B$2&lt;=Y$4,SUMIFS(Investors!$P:$P,Investors!$A:$A,$A439,Investors!$G:$G,$B439)-$B$2&gt;X$4),SUMIFS(Investors!$Q:$Q,Investors!$A:$A,$A439,Investors!$G:$G,$B439),0)</f>
        <v>0</v>
      </c>
      <c r="Z439" s="4">
        <f>IF(AND(SUMIFS(Investors!$P:$P,Investors!$A:$A,$A439,Investors!$G:$G,$B439)-$B$2&lt;=Z$4,SUMIFS(Investors!$P:$P,Investors!$A:$A,$A439,Investors!$G:$G,$B439)-$B$2&gt;Y$4),SUMIFS(Investors!$Q:$Q,Investors!$A:$A,$A439,Investors!$G:$G,$B439),0)</f>
        <v>0</v>
      </c>
      <c r="AA439" s="4">
        <f>IF(AND(SUMIFS(Investors!$P:$P,Investors!$A:$A,$A439,Investors!$G:$G,$B439)-$B$2&lt;=AA$4,SUMIFS(Investors!$P:$P,Investors!$A:$A,$A439,Investors!$G:$G,$B439)-$B$2&gt;Z$4),SUMIFS(Investors!$Q:$Q,Investors!$A:$A,$A439,Investors!$G:$G,$B439),0)</f>
        <v>0</v>
      </c>
      <c r="AB439" s="4">
        <f>IF(AND(SUMIFS(Investors!$P:$P,Investors!$A:$A,$A439,Investors!$G:$G,$B439)-$B$2&lt;=AB$4,SUMIFS(Investors!$P:$P,Investors!$A:$A,$A439,Investors!$G:$G,$B439)-$B$2&gt;AA$4),SUMIFS(Investors!$Q:$Q,Investors!$A:$A,$A439,Investors!$G:$G,$B439),0)</f>
        <v>0</v>
      </c>
      <c r="AC439" s="4">
        <f>IF(AND(SUMIFS(Investors!$P:$P,Investors!$A:$A,$A439,Investors!$G:$G,$B439)-$B$2&lt;=AC$4,SUMIFS(Investors!$P:$P,Investors!$A:$A,$A439,Investors!$G:$G,$B439)-$B$2&gt;AB$4),SUMIFS(Investors!$Q:$Q,Investors!$A:$A,$A439,Investors!$G:$G,$B439),0)</f>
        <v>0</v>
      </c>
    </row>
    <row r="440" spans="1:29">
      <c r="A440" t="s">
        <v>710</v>
      </c>
      <c r="B440" t="s">
        <v>145</v>
      </c>
      <c r="C440" s="4">
        <f t="shared" si="7"/>
        <v>1330904.1095890412</v>
      </c>
      <c r="E440" s="4">
        <f>IF(AND(SUMIFS(Investors!$P:$P,Investors!$A:$A,$A440,Investors!$G:$G,$B440)-$B$2&lt;=E$4,SUMIFS(Investors!$P:$P,Investors!$A:$A,$A440,Investors!$G:$G,$B440)-$B$2&gt;D$4),SUMIFS(Investors!$Q:$Q,Investors!$A:$A,$A440,Investors!$G:$G,$B440),0)</f>
        <v>0</v>
      </c>
      <c r="F440" s="4">
        <f>IF(AND(SUMIFS(Investors!$P:$P,Investors!$A:$A,$A440,Investors!$G:$G,$B440)-$B$2&lt;=F$4,SUMIFS(Investors!$P:$P,Investors!$A:$A,$A440,Investors!$G:$G,$B440)-$B$2&gt;E$4),SUMIFS(Investors!$Q:$Q,Investors!$A:$A,$A440,Investors!$G:$G,$B440),0)</f>
        <v>0</v>
      </c>
      <c r="G440" s="4">
        <f>IF(AND(SUMIFS(Investors!$P:$P,Investors!$A:$A,$A440,Investors!$G:$G,$B440)-$B$2&lt;=G$4,SUMIFS(Investors!$P:$P,Investors!$A:$A,$A440,Investors!$G:$G,$B440)-$B$2&gt;F$4),SUMIFS(Investors!$Q:$Q,Investors!$A:$A,$A440,Investors!$G:$G,$B440),0)</f>
        <v>0</v>
      </c>
      <c r="H440" s="4">
        <f>IF(AND(SUMIFS(Investors!$P:$P,Investors!$A:$A,$A440,Investors!$G:$G,$B440)-$B$2&lt;=H$4,SUMIFS(Investors!$P:$P,Investors!$A:$A,$A440,Investors!$G:$G,$B440)-$B$2&gt;G$4),SUMIFS(Investors!$Q:$Q,Investors!$A:$A,$A440,Investors!$G:$G,$B440),0)</f>
        <v>0</v>
      </c>
      <c r="I440" s="4">
        <f>IF(AND(SUMIFS(Investors!$P:$P,Investors!$A:$A,$A440,Investors!$G:$G,$B440)-$B$2&lt;=I$4,SUMIFS(Investors!$P:$P,Investors!$A:$A,$A440,Investors!$G:$G,$B440)-$B$2&gt;H$4),SUMIFS(Investors!$Q:$Q,Investors!$A:$A,$A440,Investors!$G:$G,$B440),0)</f>
        <v>0</v>
      </c>
      <c r="J440" s="4">
        <f>IF(AND(SUMIFS(Investors!$P:$P,Investors!$A:$A,$A440,Investors!$G:$G,$B440)-$B$2&lt;=J$4,SUMIFS(Investors!$P:$P,Investors!$A:$A,$A440,Investors!$G:$G,$B440)-$B$2&gt;I$4),SUMIFS(Investors!$Q:$Q,Investors!$A:$A,$A440,Investors!$G:$G,$B440),0)</f>
        <v>0</v>
      </c>
      <c r="K440" s="4">
        <f>IF(AND(SUMIFS(Investors!$P:$P,Investors!$A:$A,$A440,Investors!$G:$G,$B440)-$B$2&lt;=K$4,SUMIFS(Investors!$P:$P,Investors!$A:$A,$A440,Investors!$G:$G,$B440)-$B$2&gt;J$4),SUMIFS(Investors!$Q:$Q,Investors!$A:$A,$A440,Investors!$G:$G,$B440),0)</f>
        <v>0</v>
      </c>
      <c r="L440" s="4">
        <f>IF(AND(SUMIFS(Investors!$P:$P,Investors!$A:$A,$A440,Investors!$G:$G,$B440)-$B$2&lt;=L$4,SUMIFS(Investors!$P:$P,Investors!$A:$A,$A440,Investors!$G:$G,$B440)-$B$2&gt;K$4),SUMIFS(Investors!$Q:$Q,Investors!$A:$A,$A440,Investors!$G:$G,$B440),0)</f>
        <v>1330904.1095890412</v>
      </c>
      <c r="M440" s="4">
        <f>IF(AND(SUMIFS(Investors!$P:$P,Investors!$A:$A,$A440,Investors!$G:$G,$B440)-$B$2&lt;=M$4,SUMIFS(Investors!$P:$P,Investors!$A:$A,$A440,Investors!$G:$G,$B440)-$B$2&gt;L$4),SUMIFS(Investors!$Q:$Q,Investors!$A:$A,$A440,Investors!$G:$G,$B440),0)</f>
        <v>0</v>
      </c>
      <c r="N440" s="4">
        <f>IF(AND(SUMIFS(Investors!$P:$P,Investors!$A:$A,$A440,Investors!$G:$G,$B440)-$B$2&lt;=N$4,SUMIFS(Investors!$P:$P,Investors!$A:$A,$A440,Investors!$G:$G,$B440)-$B$2&gt;M$4),SUMIFS(Investors!$Q:$Q,Investors!$A:$A,$A440,Investors!$G:$G,$B440),0)</f>
        <v>0</v>
      </c>
      <c r="O440" s="4">
        <f>IF(AND(SUMIFS(Investors!$P:$P,Investors!$A:$A,$A440,Investors!$G:$G,$B440)-$B$2&lt;=O$4,SUMIFS(Investors!$P:$P,Investors!$A:$A,$A440,Investors!$G:$G,$B440)-$B$2&gt;N$4),SUMIFS(Investors!$Q:$Q,Investors!$A:$A,$A440,Investors!$G:$G,$B440),0)</f>
        <v>0</v>
      </c>
      <c r="P440" s="4">
        <f>IF(AND(SUMIFS(Investors!$P:$P,Investors!$A:$A,$A440,Investors!$G:$G,$B440)-$B$2&lt;=P$4,SUMIFS(Investors!$P:$P,Investors!$A:$A,$A440,Investors!$G:$G,$B440)-$B$2&gt;O$4),SUMIFS(Investors!$Q:$Q,Investors!$A:$A,$A440,Investors!$G:$G,$B440),0)</f>
        <v>0</v>
      </c>
      <c r="Q440" s="4">
        <f>IF(AND(SUMIFS(Investors!$P:$P,Investors!$A:$A,$A440,Investors!$G:$G,$B440)-$B$2&lt;=Q$4,SUMIFS(Investors!$P:$P,Investors!$A:$A,$A440,Investors!$G:$G,$B440)-$B$2&gt;P$4),SUMIFS(Investors!$Q:$Q,Investors!$A:$A,$A440,Investors!$G:$G,$B440),0)</f>
        <v>0</v>
      </c>
      <c r="R440" s="4">
        <f>IF(AND(SUMIFS(Investors!$P:$P,Investors!$A:$A,$A440,Investors!$G:$G,$B440)-$B$2&lt;=R$4,SUMIFS(Investors!$P:$P,Investors!$A:$A,$A440,Investors!$G:$G,$B440)-$B$2&gt;Q$4),SUMIFS(Investors!$Q:$Q,Investors!$A:$A,$A440,Investors!$G:$G,$B440),0)</f>
        <v>0</v>
      </c>
      <c r="S440" s="4">
        <f>IF(AND(SUMIFS(Investors!$P:$P,Investors!$A:$A,$A440,Investors!$G:$G,$B440)-$B$2&lt;=S$4,SUMIFS(Investors!$P:$P,Investors!$A:$A,$A440,Investors!$G:$G,$B440)-$B$2&gt;R$4),SUMIFS(Investors!$Q:$Q,Investors!$A:$A,$A440,Investors!$G:$G,$B440),0)</f>
        <v>0</v>
      </c>
      <c r="T440" s="4">
        <f>IF(AND(SUMIFS(Investors!$P:$P,Investors!$A:$A,$A440,Investors!$G:$G,$B440)-$B$2&lt;=T$4,SUMIFS(Investors!$P:$P,Investors!$A:$A,$A440,Investors!$G:$G,$B440)-$B$2&gt;S$4),SUMIFS(Investors!$Q:$Q,Investors!$A:$A,$A440,Investors!$G:$G,$B440),0)</f>
        <v>0</v>
      </c>
      <c r="U440" s="4">
        <f>IF(AND(SUMIFS(Investors!$P:$P,Investors!$A:$A,$A440,Investors!$G:$G,$B440)-$B$2&lt;=U$4,SUMIFS(Investors!$P:$P,Investors!$A:$A,$A440,Investors!$G:$G,$B440)-$B$2&gt;T$4),SUMIFS(Investors!$Q:$Q,Investors!$A:$A,$A440,Investors!$G:$G,$B440),0)</f>
        <v>0</v>
      </c>
      <c r="V440" s="4">
        <f>IF(AND(SUMIFS(Investors!$P:$P,Investors!$A:$A,$A440,Investors!$G:$G,$B440)-$B$2&lt;=V$4,SUMIFS(Investors!$P:$P,Investors!$A:$A,$A440,Investors!$G:$G,$B440)-$B$2&gt;U$4),SUMIFS(Investors!$Q:$Q,Investors!$A:$A,$A440,Investors!$G:$G,$B440),0)</f>
        <v>0</v>
      </c>
      <c r="W440" s="4">
        <f>IF(AND(SUMIFS(Investors!$P:$P,Investors!$A:$A,$A440,Investors!$G:$G,$B440)-$B$2&lt;=W$4,SUMIFS(Investors!$P:$P,Investors!$A:$A,$A440,Investors!$G:$G,$B440)-$B$2&gt;V$4),SUMIFS(Investors!$Q:$Q,Investors!$A:$A,$A440,Investors!$G:$G,$B440),0)</f>
        <v>0</v>
      </c>
      <c r="X440" s="4">
        <f>IF(AND(SUMIFS(Investors!$P:$P,Investors!$A:$A,$A440,Investors!$G:$G,$B440)-$B$2&lt;=X$4,SUMIFS(Investors!$P:$P,Investors!$A:$A,$A440,Investors!$G:$G,$B440)-$B$2&gt;W$4),SUMIFS(Investors!$Q:$Q,Investors!$A:$A,$A440,Investors!$G:$G,$B440),0)</f>
        <v>0</v>
      </c>
      <c r="Y440" s="4">
        <f>IF(AND(SUMIFS(Investors!$P:$P,Investors!$A:$A,$A440,Investors!$G:$G,$B440)-$B$2&lt;=Y$4,SUMIFS(Investors!$P:$P,Investors!$A:$A,$A440,Investors!$G:$G,$B440)-$B$2&gt;X$4),SUMIFS(Investors!$Q:$Q,Investors!$A:$A,$A440,Investors!$G:$G,$B440),0)</f>
        <v>0</v>
      </c>
      <c r="Z440" s="4">
        <f>IF(AND(SUMIFS(Investors!$P:$P,Investors!$A:$A,$A440,Investors!$G:$G,$B440)-$B$2&lt;=Z$4,SUMIFS(Investors!$P:$P,Investors!$A:$A,$A440,Investors!$G:$G,$B440)-$B$2&gt;Y$4),SUMIFS(Investors!$Q:$Q,Investors!$A:$A,$A440,Investors!$G:$G,$B440),0)</f>
        <v>0</v>
      </c>
      <c r="AA440" s="4">
        <f>IF(AND(SUMIFS(Investors!$P:$P,Investors!$A:$A,$A440,Investors!$G:$G,$B440)-$B$2&lt;=AA$4,SUMIFS(Investors!$P:$P,Investors!$A:$A,$A440,Investors!$G:$G,$B440)-$B$2&gt;Z$4),SUMIFS(Investors!$Q:$Q,Investors!$A:$A,$A440,Investors!$G:$G,$B440),0)</f>
        <v>0</v>
      </c>
      <c r="AB440" s="4">
        <f>IF(AND(SUMIFS(Investors!$P:$P,Investors!$A:$A,$A440,Investors!$G:$G,$B440)-$B$2&lt;=AB$4,SUMIFS(Investors!$P:$P,Investors!$A:$A,$A440,Investors!$G:$G,$B440)-$B$2&gt;AA$4),SUMIFS(Investors!$Q:$Q,Investors!$A:$A,$A440,Investors!$G:$G,$B440),0)</f>
        <v>0</v>
      </c>
      <c r="AC440" s="4">
        <f>IF(AND(SUMIFS(Investors!$P:$P,Investors!$A:$A,$A440,Investors!$G:$G,$B440)-$B$2&lt;=AC$4,SUMIFS(Investors!$P:$P,Investors!$A:$A,$A440,Investors!$G:$G,$B440)-$B$2&gt;AB$4),SUMIFS(Investors!$Q:$Q,Investors!$A:$A,$A440,Investors!$G:$G,$B440),0)</f>
        <v>0</v>
      </c>
    </row>
    <row r="441" spans="1:29">
      <c r="A441" t="s">
        <v>713</v>
      </c>
      <c r="B441" t="s">
        <v>229</v>
      </c>
      <c r="C441" s="4">
        <f t="shared" si="7"/>
        <v>0</v>
      </c>
      <c r="E441" s="4">
        <f>IF(AND(SUMIFS(Investors!$P:$P,Investors!$A:$A,$A441,Investors!$G:$G,$B441)-$B$2&lt;=E$4,SUMIFS(Investors!$P:$P,Investors!$A:$A,$A441,Investors!$G:$G,$B441)-$B$2&gt;D$4),SUMIFS(Investors!$Q:$Q,Investors!$A:$A,$A441,Investors!$G:$G,$B441),0)</f>
        <v>0</v>
      </c>
      <c r="F441" s="4">
        <f>IF(AND(SUMIFS(Investors!$P:$P,Investors!$A:$A,$A441,Investors!$G:$G,$B441)-$B$2&lt;=F$4,SUMIFS(Investors!$P:$P,Investors!$A:$A,$A441,Investors!$G:$G,$B441)-$B$2&gt;E$4),SUMIFS(Investors!$Q:$Q,Investors!$A:$A,$A441,Investors!$G:$G,$B441),0)</f>
        <v>0</v>
      </c>
      <c r="G441" s="4">
        <f>IF(AND(SUMIFS(Investors!$P:$P,Investors!$A:$A,$A441,Investors!$G:$G,$B441)-$B$2&lt;=G$4,SUMIFS(Investors!$P:$P,Investors!$A:$A,$A441,Investors!$G:$G,$B441)-$B$2&gt;F$4),SUMIFS(Investors!$Q:$Q,Investors!$A:$A,$A441,Investors!$G:$G,$B441),0)</f>
        <v>0</v>
      </c>
      <c r="H441" s="4">
        <f>IF(AND(SUMIFS(Investors!$P:$P,Investors!$A:$A,$A441,Investors!$G:$G,$B441)-$B$2&lt;=H$4,SUMIFS(Investors!$P:$P,Investors!$A:$A,$A441,Investors!$G:$G,$B441)-$B$2&gt;G$4),SUMIFS(Investors!$Q:$Q,Investors!$A:$A,$A441,Investors!$G:$G,$B441),0)</f>
        <v>0</v>
      </c>
      <c r="I441" s="4">
        <f>IF(AND(SUMIFS(Investors!$P:$P,Investors!$A:$A,$A441,Investors!$G:$G,$B441)-$B$2&lt;=I$4,SUMIFS(Investors!$P:$P,Investors!$A:$A,$A441,Investors!$G:$G,$B441)-$B$2&gt;H$4),SUMIFS(Investors!$Q:$Q,Investors!$A:$A,$A441,Investors!$G:$G,$B441),0)</f>
        <v>0</v>
      </c>
      <c r="J441" s="4">
        <f>IF(AND(SUMIFS(Investors!$P:$P,Investors!$A:$A,$A441,Investors!$G:$G,$B441)-$B$2&lt;=J$4,SUMIFS(Investors!$P:$P,Investors!$A:$A,$A441,Investors!$G:$G,$B441)-$B$2&gt;I$4),SUMIFS(Investors!$Q:$Q,Investors!$A:$A,$A441,Investors!$G:$G,$B441),0)</f>
        <v>0</v>
      </c>
      <c r="K441" s="4">
        <f>IF(AND(SUMIFS(Investors!$P:$P,Investors!$A:$A,$A441,Investors!$G:$G,$B441)-$B$2&lt;=K$4,SUMIFS(Investors!$P:$P,Investors!$A:$A,$A441,Investors!$G:$G,$B441)-$B$2&gt;J$4),SUMIFS(Investors!$Q:$Q,Investors!$A:$A,$A441,Investors!$G:$G,$B441),0)</f>
        <v>0</v>
      </c>
      <c r="L441" s="4">
        <f>IF(AND(SUMIFS(Investors!$P:$P,Investors!$A:$A,$A441,Investors!$G:$G,$B441)-$B$2&lt;=L$4,SUMIFS(Investors!$P:$P,Investors!$A:$A,$A441,Investors!$G:$G,$B441)-$B$2&gt;K$4),SUMIFS(Investors!$Q:$Q,Investors!$A:$A,$A441,Investors!$G:$G,$B441),0)</f>
        <v>0</v>
      </c>
      <c r="M441" s="4">
        <f>IF(AND(SUMIFS(Investors!$P:$P,Investors!$A:$A,$A441,Investors!$G:$G,$B441)-$B$2&lt;=M$4,SUMIFS(Investors!$P:$P,Investors!$A:$A,$A441,Investors!$G:$G,$B441)-$B$2&gt;L$4),SUMIFS(Investors!$Q:$Q,Investors!$A:$A,$A441,Investors!$G:$G,$B441),0)</f>
        <v>0</v>
      </c>
      <c r="N441" s="4">
        <f>IF(AND(SUMIFS(Investors!$P:$P,Investors!$A:$A,$A441,Investors!$G:$G,$B441)-$B$2&lt;=N$4,SUMIFS(Investors!$P:$P,Investors!$A:$A,$A441,Investors!$G:$G,$B441)-$B$2&gt;M$4),SUMIFS(Investors!$Q:$Q,Investors!$A:$A,$A441,Investors!$G:$G,$B441),0)</f>
        <v>0</v>
      </c>
      <c r="O441" s="4">
        <f>IF(AND(SUMIFS(Investors!$P:$P,Investors!$A:$A,$A441,Investors!$G:$G,$B441)-$B$2&lt;=O$4,SUMIFS(Investors!$P:$P,Investors!$A:$A,$A441,Investors!$G:$G,$B441)-$B$2&gt;N$4),SUMIFS(Investors!$Q:$Q,Investors!$A:$A,$A441,Investors!$G:$G,$B441),0)</f>
        <v>0</v>
      </c>
      <c r="P441" s="4">
        <f>IF(AND(SUMIFS(Investors!$P:$P,Investors!$A:$A,$A441,Investors!$G:$G,$B441)-$B$2&lt;=P$4,SUMIFS(Investors!$P:$P,Investors!$A:$A,$A441,Investors!$G:$G,$B441)-$B$2&gt;O$4),SUMIFS(Investors!$Q:$Q,Investors!$A:$A,$A441,Investors!$G:$G,$B441),0)</f>
        <v>0</v>
      </c>
      <c r="Q441" s="4">
        <f>IF(AND(SUMIFS(Investors!$P:$P,Investors!$A:$A,$A441,Investors!$G:$G,$B441)-$B$2&lt;=Q$4,SUMIFS(Investors!$P:$P,Investors!$A:$A,$A441,Investors!$G:$G,$B441)-$B$2&gt;P$4),SUMIFS(Investors!$Q:$Q,Investors!$A:$A,$A441,Investors!$G:$G,$B441),0)</f>
        <v>0</v>
      </c>
      <c r="R441" s="4">
        <f>IF(AND(SUMIFS(Investors!$P:$P,Investors!$A:$A,$A441,Investors!$G:$G,$B441)-$B$2&lt;=R$4,SUMIFS(Investors!$P:$P,Investors!$A:$A,$A441,Investors!$G:$G,$B441)-$B$2&gt;Q$4),SUMIFS(Investors!$Q:$Q,Investors!$A:$A,$A441,Investors!$G:$G,$B441),0)</f>
        <v>0</v>
      </c>
      <c r="S441" s="4">
        <f>IF(AND(SUMIFS(Investors!$P:$P,Investors!$A:$A,$A441,Investors!$G:$G,$B441)-$B$2&lt;=S$4,SUMIFS(Investors!$P:$P,Investors!$A:$A,$A441,Investors!$G:$G,$B441)-$B$2&gt;R$4),SUMIFS(Investors!$Q:$Q,Investors!$A:$A,$A441,Investors!$G:$G,$B441),0)</f>
        <v>0</v>
      </c>
      <c r="T441" s="4">
        <f>IF(AND(SUMIFS(Investors!$P:$P,Investors!$A:$A,$A441,Investors!$G:$G,$B441)-$B$2&lt;=T$4,SUMIFS(Investors!$P:$P,Investors!$A:$A,$A441,Investors!$G:$G,$B441)-$B$2&gt;S$4),SUMIFS(Investors!$Q:$Q,Investors!$A:$A,$A441,Investors!$G:$G,$B441),0)</f>
        <v>0</v>
      </c>
      <c r="U441" s="4">
        <f>IF(AND(SUMIFS(Investors!$P:$P,Investors!$A:$A,$A441,Investors!$G:$G,$B441)-$B$2&lt;=U$4,SUMIFS(Investors!$P:$P,Investors!$A:$A,$A441,Investors!$G:$G,$B441)-$B$2&gt;T$4),SUMIFS(Investors!$Q:$Q,Investors!$A:$A,$A441,Investors!$G:$G,$B441),0)</f>
        <v>0</v>
      </c>
      <c r="V441" s="4">
        <f>IF(AND(SUMIFS(Investors!$P:$P,Investors!$A:$A,$A441,Investors!$G:$G,$B441)-$B$2&lt;=V$4,SUMIFS(Investors!$P:$P,Investors!$A:$A,$A441,Investors!$G:$G,$B441)-$B$2&gt;U$4),SUMIFS(Investors!$Q:$Q,Investors!$A:$A,$A441,Investors!$G:$G,$B441),0)</f>
        <v>0</v>
      </c>
      <c r="W441" s="4">
        <f>IF(AND(SUMIFS(Investors!$P:$P,Investors!$A:$A,$A441,Investors!$G:$G,$B441)-$B$2&lt;=W$4,SUMIFS(Investors!$P:$P,Investors!$A:$A,$A441,Investors!$G:$G,$B441)-$B$2&gt;V$4),SUMIFS(Investors!$Q:$Q,Investors!$A:$A,$A441,Investors!$G:$G,$B441),0)</f>
        <v>0</v>
      </c>
      <c r="X441" s="4">
        <f>IF(AND(SUMIFS(Investors!$P:$P,Investors!$A:$A,$A441,Investors!$G:$G,$B441)-$B$2&lt;=X$4,SUMIFS(Investors!$P:$P,Investors!$A:$A,$A441,Investors!$G:$G,$B441)-$B$2&gt;W$4),SUMIFS(Investors!$Q:$Q,Investors!$A:$A,$A441,Investors!$G:$G,$B441),0)</f>
        <v>0</v>
      </c>
      <c r="Y441" s="4">
        <f>IF(AND(SUMIFS(Investors!$P:$P,Investors!$A:$A,$A441,Investors!$G:$G,$B441)-$B$2&lt;=Y$4,SUMIFS(Investors!$P:$P,Investors!$A:$A,$A441,Investors!$G:$G,$B441)-$B$2&gt;X$4),SUMIFS(Investors!$Q:$Q,Investors!$A:$A,$A441,Investors!$G:$G,$B441),0)</f>
        <v>0</v>
      </c>
      <c r="Z441" s="4">
        <f>IF(AND(SUMIFS(Investors!$P:$P,Investors!$A:$A,$A441,Investors!$G:$G,$B441)-$B$2&lt;=Z$4,SUMIFS(Investors!$P:$P,Investors!$A:$A,$A441,Investors!$G:$G,$B441)-$B$2&gt;Y$4),SUMIFS(Investors!$Q:$Q,Investors!$A:$A,$A441,Investors!$G:$G,$B441),0)</f>
        <v>0</v>
      </c>
      <c r="AA441" s="4">
        <f>IF(AND(SUMIFS(Investors!$P:$P,Investors!$A:$A,$A441,Investors!$G:$G,$B441)-$B$2&lt;=AA$4,SUMIFS(Investors!$P:$P,Investors!$A:$A,$A441,Investors!$G:$G,$B441)-$B$2&gt;Z$4),SUMIFS(Investors!$Q:$Q,Investors!$A:$A,$A441,Investors!$G:$G,$B441),0)</f>
        <v>0</v>
      </c>
      <c r="AB441" s="4">
        <f>IF(AND(SUMIFS(Investors!$P:$P,Investors!$A:$A,$A441,Investors!$G:$G,$B441)-$B$2&lt;=AB$4,SUMIFS(Investors!$P:$P,Investors!$A:$A,$A441,Investors!$G:$G,$B441)-$B$2&gt;AA$4),SUMIFS(Investors!$Q:$Q,Investors!$A:$A,$A441,Investors!$G:$G,$B441),0)</f>
        <v>0</v>
      </c>
      <c r="AC441" s="4">
        <f>IF(AND(SUMIFS(Investors!$P:$P,Investors!$A:$A,$A441,Investors!$G:$G,$B441)-$B$2&lt;=AC$4,SUMIFS(Investors!$P:$P,Investors!$A:$A,$A441,Investors!$G:$G,$B441)-$B$2&gt;AB$4),SUMIFS(Investors!$Q:$Q,Investors!$A:$A,$A441,Investors!$G:$G,$B441),0)</f>
        <v>0</v>
      </c>
    </row>
    <row r="442" spans="1:29">
      <c r="A442" t="s">
        <v>716</v>
      </c>
      <c r="B442" t="s">
        <v>173</v>
      </c>
      <c r="C442" s="4">
        <f t="shared" si="7"/>
        <v>0</v>
      </c>
      <c r="E442" s="4">
        <f>IF(AND(SUMIFS(Investors!$P:$P,Investors!$A:$A,$A442,Investors!$G:$G,$B442)-$B$2&lt;=E$4,SUMIFS(Investors!$P:$P,Investors!$A:$A,$A442,Investors!$G:$G,$B442)-$B$2&gt;D$4),SUMIFS(Investors!$Q:$Q,Investors!$A:$A,$A442,Investors!$G:$G,$B442),0)</f>
        <v>0</v>
      </c>
      <c r="F442" s="4">
        <f>IF(AND(SUMIFS(Investors!$P:$P,Investors!$A:$A,$A442,Investors!$G:$G,$B442)-$B$2&lt;=F$4,SUMIFS(Investors!$P:$P,Investors!$A:$A,$A442,Investors!$G:$G,$B442)-$B$2&gt;E$4),SUMIFS(Investors!$Q:$Q,Investors!$A:$A,$A442,Investors!$G:$G,$B442),0)</f>
        <v>0</v>
      </c>
      <c r="G442" s="4">
        <f>IF(AND(SUMIFS(Investors!$P:$P,Investors!$A:$A,$A442,Investors!$G:$G,$B442)-$B$2&lt;=G$4,SUMIFS(Investors!$P:$P,Investors!$A:$A,$A442,Investors!$G:$G,$B442)-$B$2&gt;F$4),SUMIFS(Investors!$Q:$Q,Investors!$A:$A,$A442,Investors!$G:$G,$B442),0)</f>
        <v>0</v>
      </c>
      <c r="H442" s="4">
        <f>IF(AND(SUMIFS(Investors!$P:$P,Investors!$A:$A,$A442,Investors!$G:$G,$B442)-$B$2&lt;=H$4,SUMIFS(Investors!$P:$P,Investors!$A:$A,$A442,Investors!$G:$G,$B442)-$B$2&gt;G$4),SUMIFS(Investors!$Q:$Q,Investors!$A:$A,$A442,Investors!$G:$G,$B442),0)</f>
        <v>0</v>
      </c>
      <c r="I442" s="4">
        <f>IF(AND(SUMIFS(Investors!$P:$P,Investors!$A:$A,$A442,Investors!$G:$G,$B442)-$B$2&lt;=I$4,SUMIFS(Investors!$P:$P,Investors!$A:$A,$A442,Investors!$G:$G,$B442)-$B$2&gt;H$4),SUMIFS(Investors!$Q:$Q,Investors!$A:$A,$A442,Investors!$G:$G,$B442),0)</f>
        <v>0</v>
      </c>
      <c r="J442" s="4">
        <f>IF(AND(SUMIFS(Investors!$P:$P,Investors!$A:$A,$A442,Investors!$G:$G,$B442)-$B$2&lt;=J$4,SUMIFS(Investors!$P:$P,Investors!$A:$A,$A442,Investors!$G:$G,$B442)-$B$2&gt;I$4),SUMIFS(Investors!$Q:$Q,Investors!$A:$A,$A442,Investors!$G:$G,$B442),0)</f>
        <v>0</v>
      </c>
      <c r="K442" s="4">
        <f>IF(AND(SUMIFS(Investors!$P:$P,Investors!$A:$A,$A442,Investors!$G:$G,$B442)-$B$2&lt;=K$4,SUMIFS(Investors!$P:$P,Investors!$A:$A,$A442,Investors!$G:$G,$B442)-$B$2&gt;J$4),SUMIFS(Investors!$Q:$Q,Investors!$A:$A,$A442,Investors!$G:$G,$B442),0)</f>
        <v>0</v>
      </c>
      <c r="L442" s="4">
        <f>IF(AND(SUMIFS(Investors!$P:$P,Investors!$A:$A,$A442,Investors!$G:$G,$B442)-$B$2&lt;=L$4,SUMIFS(Investors!$P:$P,Investors!$A:$A,$A442,Investors!$G:$G,$B442)-$B$2&gt;K$4),SUMIFS(Investors!$Q:$Q,Investors!$A:$A,$A442,Investors!$G:$G,$B442),0)</f>
        <v>0</v>
      </c>
      <c r="M442" s="4">
        <f>IF(AND(SUMIFS(Investors!$P:$P,Investors!$A:$A,$A442,Investors!$G:$G,$B442)-$B$2&lt;=M$4,SUMIFS(Investors!$P:$P,Investors!$A:$A,$A442,Investors!$G:$G,$B442)-$B$2&gt;L$4),SUMIFS(Investors!$Q:$Q,Investors!$A:$A,$A442,Investors!$G:$G,$B442),0)</f>
        <v>0</v>
      </c>
      <c r="N442" s="4">
        <f>IF(AND(SUMIFS(Investors!$P:$P,Investors!$A:$A,$A442,Investors!$G:$G,$B442)-$B$2&lt;=N$4,SUMIFS(Investors!$P:$P,Investors!$A:$A,$A442,Investors!$G:$G,$B442)-$B$2&gt;M$4),SUMIFS(Investors!$Q:$Q,Investors!$A:$A,$A442,Investors!$G:$G,$B442),0)</f>
        <v>0</v>
      </c>
      <c r="O442" s="4">
        <f>IF(AND(SUMIFS(Investors!$P:$P,Investors!$A:$A,$A442,Investors!$G:$G,$B442)-$B$2&lt;=O$4,SUMIFS(Investors!$P:$P,Investors!$A:$A,$A442,Investors!$G:$G,$B442)-$B$2&gt;N$4),SUMIFS(Investors!$Q:$Q,Investors!$A:$A,$A442,Investors!$G:$G,$B442),0)</f>
        <v>0</v>
      </c>
      <c r="P442" s="4">
        <f>IF(AND(SUMIFS(Investors!$P:$P,Investors!$A:$A,$A442,Investors!$G:$G,$B442)-$B$2&lt;=P$4,SUMIFS(Investors!$P:$P,Investors!$A:$A,$A442,Investors!$G:$G,$B442)-$B$2&gt;O$4),SUMIFS(Investors!$Q:$Q,Investors!$A:$A,$A442,Investors!$G:$G,$B442),0)</f>
        <v>0</v>
      </c>
      <c r="Q442" s="4">
        <f>IF(AND(SUMIFS(Investors!$P:$P,Investors!$A:$A,$A442,Investors!$G:$G,$B442)-$B$2&lt;=Q$4,SUMIFS(Investors!$P:$P,Investors!$A:$A,$A442,Investors!$G:$G,$B442)-$B$2&gt;P$4),SUMIFS(Investors!$Q:$Q,Investors!$A:$A,$A442,Investors!$G:$G,$B442),0)</f>
        <v>0</v>
      </c>
      <c r="R442" s="4">
        <f>IF(AND(SUMIFS(Investors!$P:$P,Investors!$A:$A,$A442,Investors!$G:$G,$B442)-$B$2&lt;=R$4,SUMIFS(Investors!$P:$P,Investors!$A:$A,$A442,Investors!$G:$G,$B442)-$B$2&gt;Q$4),SUMIFS(Investors!$Q:$Q,Investors!$A:$A,$A442,Investors!$G:$G,$B442),0)</f>
        <v>0</v>
      </c>
      <c r="S442" s="4">
        <f>IF(AND(SUMIFS(Investors!$P:$P,Investors!$A:$A,$A442,Investors!$G:$G,$B442)-$B$2&lt;=S$4,SUMIFS(Investors!$P:$P,Investors!$A:$A,$A442,Investors!$G:$G,$B442)-$B$2&gt;R$4),SUMIFS(Investors!$Q:$Q,Investors!$A:$A,$A442,Investors!$G:$G,$B442),0)</f>
        <v>0</v>
      </c>
      <c r="T442" s="4">
        <f>IF(AND(SUMIFS(Investors!$P:$P,Investors!$A:$A,$A442,Investors!$G:$G,$B442)-$B$2&lt;=T$4,SUMIFS(Investors!$P:$P,Investors!$A:$A,$A442,Investors!$G:$G,$B442)-$B$2&gt;S$4),SUMIFS(Investors!$Q:$Q,Investors!$A:$A,$A442,Investors!$G:$G,$B442),0)</f>
        <v>0</v>
      </c>
      <c r="U442" s="4">
        <f>IF(AND(SUMIFS(Investors!$P:$P,Investors!$A:$A,$A442,Investors!$G:$G,$B442)-$B$2&lt;=U$4,SUMIFS(Investors!$P:$P,Investors!$A:$A,$A442,Investors!$G:$G,$B442)-$B$2&gt;T$4),SUMIFS(Investors!$Q:$Q,Investors!$A:$A,$A442,Investors!$G:$G,$B442),0)</f>
        <v>0</v>
      </c>
      <c r="V442" s="4">
        <f>IF(AND(SUMIFS(Investors!$P:$P,Investors!$A:$A,$A442,Investors!$G:$G,$B442)-$B$2&lt;=V$4,SUMIFS(Investors!$P:$P,Investors!$A:$A,$A442,Investors!$G:$G,$B442)-$B$2&gt;U$4),SUMIFS(Investors!$Q:$Q,Investors!$A:$A,$A442,Investors!$G:$G,$B442),0)</f>
        <v>0</v>
      </c>
      <c r="W442" s="4">
        <f>IF(AND(SUMIFS(Investors!$P:$P,Investors!$A:$A,$A442,Investors!$G:$G,$B442)-$B$2&lt;=W$4,SUMIFS(Investors!$P:$P,Investors!$A:$A,$A442,Investors!$G:$G,$B442)-$B$2&gt;V$4),SUMIFS(Investors!$Q:$Q,Investors!$A:$A,$A442,Investors!$G:$G,$B442),0)</f>
        <v>0</v>
      </c>
      <c r="X442" s="4">
        <f>IF(AND(SUMIFS(Investors!$P:$P,Investors!$A:$A,$A442,Investors!$G:$G,$B442)-$B$2&lt;=X$4,SUMIFS(Investors!$P:$P,Investors!$A:$A,$A442,Investors!$G:$G,$B442)-$B$2&gt;W$4),SUMIFS(Investors!$Q:$Q,Investors!$A:$A,$A442,Investors!$G:$G,$B442),0)</f>
        <v>0</v>
      </c>
      <c r="Y442" s="4">
        <f>IF(AND(SUMIFS(Investors!$P:$P,Investors!$A:$A,$A442,Investors!$G:$G,$B442)-$B$2&lt;=Y$4,SUMIFS(Investors!$P:$P,Investors!$A:$A,$A442,Investors!$G:$G,$B442)-$B$2&gt;X$4),SUMIFS(Investors!$Q:$Q,Investors!$A:$A,$A442,Investors!$G:$G,$B442),0)</f>
        <v>0</v>
      </c>
      <c r="Z442" s="4">
        <f>IF(AND(SUMIFS(Investors!$P:$P,Investors!$A:$A,$A442,Investors!$G:$G,$B442)-$B$2&lt;=Z$4,SUMIFS(Investors!$P:$P,Investors!$A:$A,$A442,Investors!$G:$G,$B442)-$B$2&gt;Y$4),SUMIFS(Investors!$Q:$Q,Investors!$A:$A,$A442,Investors!$G:$G,$B442),0)</f>
        <v>0</v>
      </c>
      <c r="AA442" s="4">
        <f>IF(AND(SUMIFS(Investors!$P:$P,Investors!$A:$A,$A442,Investors!$G:$G,$B442)-$B$2&lt;=AA$4,SUMIFS(Investors!$P:$P,Investors!$A:$A,$A442,Investors!$G:$G,$B442)-$B$2&gt;Z$4),SUMIFS(Investors!$Q:$Q,Investors!$A:$A,$A442,Investors!$G:$G,$B442),0)</f>
        <v>0</v>
      </c>
      <c r="AB442" s="4">
        <f>IF(AND(SUMIFS(Investors!$P:$P,Investors!$A:$A,$A442,Investors!$G:$G,$B442)-$B$2&lt;=AB$4,SUMIFS(Investors!$P:$P,Investors!$A:$A,$A442,Investors!$G:$G,$B442)-$B$2&gt;AA$4),SUMIFS(Investors!$Q:$Q,Investors!$A:$A,$A442,Investors!$G:$G,$B442),0)</f>
        <v>0</v>
      </c>
      <c r="AC442" s="4">
        <f>IF(AND(SUMIFS(Investors!$P:$P,Investors!$A:$A,$A442,Investors!$G:$G,$B442)-$B$2&lt;=AC$4,SUMIFS(Investors!$P:$P,Investors!$A:$A,$A442,Investors!$G:$G,$B442)-$B$2&gt;AB$4),SUMIFS(Investors!$Q:$Q,Investors!$A:$A,$A442,Investors!$G:$G,$B442),0)</f>
        <v>0</v>
      </c>
    </row>
    <row r="443" spans="1:29">
      <c r="A443" t="s">
        <v>716</v>
      </c>
      <c r="B443" t="s">
        <v>103</v>
      </c>
      <c r="C443" s="4">
        <f t="shared" si="7"/>
        <v>1411298.4999082191</v>
      </c>
      <c r="E443" s="4">
        <f>IF(AND(SUMIFS(Investors!$P:$P,Investors!$A:$A,$A443,Investors!$G:$G,$B443)-$B$2&lt;=E$4,SUMIFS(Investors!$P:$P,Investors!$A:$A,$A443,Investors!$G:$G,$B443)-$B$2&gt;D$4),SUMIFS(Investors!$Q:$Q,Investors!$A:$A,$A443,Investors!$G:$G,$B443),0)</f>
        <v>0</v>
      </c>
      <c r="F443" s="4">
        <f>IF(AND(SUMIFS(Investors!$P:$P,Investors!$A:$A,$A443,Investors!$G:$G,$B443)-$B$2&lt;=F$4,SUMIFS(Investors!$P:$P,Investors!$A:$A,$A443,Investors!$G:$G,$B443)-$B$2&gt;E$4),SUMIFS(Investors!$Q:$Q,Investors!$A:$A,$A443,Investors!$G:$G,$B443),0)</f>
        <v>0</v>
      </c>
      <c r="G443" s="4">
        <f>IF(AND(SUMIFS(Investors!$P:$P,Investors!$A:$A,$A443,Investors!$G:$G,$B443)-$B$2&lt;=G$4,SUMIFS(Investors!$P:$P,Investors!$A:$A,$A443,Investors!$G:$G,$B443)-$B$2&gt;F$4),SUMIFS(Investors!$Q:$Q,Investors!$A:$A,$A443,Investors!$G:$G,$B443),0)</f>
        <v>1411298.4999082191</v>
      </c>
      <c r="H443" s="4">
        <f>IF(AND(SUMIFS(Investors!$P:$P,Investors!$A:$A,$A443,Investors!$G:$G,$B443)-$B$2&lt;=H$4,SUMIFS(Investors!$P:$P,Investors!$A:$A,$A443,Investors!$G:$G,$B443)-$B$2&gt;G$4),SUMIFS(Investors!$Q:$Q,Investors!$A:$A,$A443,Investors!$G:$G,$B443),0)</f>
        <v>0</v>
      </c>
      <c r="I443" s="4">
        <f>IF(AND(SUMIFS(Investors!$P:$P,Investors!$A:$A,$A443,Investors!$G:$G,$B443)-$B$2&lt;=I$4,SUMIFS(Investors!$P:$P,Investors!$A:$A,$A443,Investors!$G:$G,$B443)-$B$2&gt;H$4),SUMIFS(Investors!$Q:$Q,Investors!$A:$A,$A443,Investors!$G:$G,$B443),0)</f>
        <v>0</v>
      </c>
      <c r="J443" s="4">
        <f>IF(AND(SUMIFS(Investors!$P:$P,Investors!$A:$A,$A443,Investors!$G:$G,$B443)-$B$2&lt;=J$4,SUMIFS(Investors!$P:$P,Investors!$A:$A,$A443,Investors!$G:$G,$B443)-$B$2&gt;I$4),SUMIFS(Investors!$Q:$Q,Investors!$A:$A,$A443,Investors!$G:$G,$B443),0)</f>
        <v>0</v>
      </c>
      <c r="K443" s="4">
        <f>IF(AND(SUMIFS(Investors!$P:$P,Investors!$A:$A,$A443,Investors!$G:$G,$B443)-$B$2&lt;=K$4,SUMIFS(Investors!$P:$P,Investors!$A:$A,$A443,Investors!$G:$G,$B443)-$B$2&gt;J$4),SUMIFS(Investors!$Q:$Q,Investors!$A:$A,$A443,Investors!$G:$G,$B443),0)</f>
        <v>0</v>
      </c>
      <c r="L443" s="4">
        <f>IF(AND(SUMIFS(Investors!$P:$P,Investors!$A:$A,$A443,Investors!$G:$G,$B443)-$B$2&lt;=L$4,SUMIFS(Investors!$P:$P,Investors!$A:$A,$A443,Investors!$G:$G,$B443)-$B$2&gt;K$4),SUMIFS(Investors!$Q:$Q,Investors!$A:$A,$A443,Investors!$G:$G,$B443),0)</f>
        <v>0</v>
      </c>
      <c r="M443" s="4">
        <f>IF(AND(SUMIFS(Investors!$P:$P,Investors!$A:$A,$A443,Investors!$G:$G,$B443)-$B$2&lt;=M$4,SUMIFS(Investors!$P:$P,Investors!$A:$A,$A443,Investors!$G:$G,$B443)-$B$2&gt;L$4),SUMIFS(Investors!$Q:$Q,Investors!$A:$A,$A443,Investors!$G:$G,$B443),0)</f>
        <v>0</v>
      </c>
      <c r="N443" s="4">
        <f>IF(AND(SUMIFS(Investors!$P:$P,Investors!$A:$A,$A443,Investors!$G:$G,$B443)-$B$2&lt;=N$4,SUMIFS(Investors!$P:$P,Investors!$A:$A,$A443,Investors!$G:$G,$B443)-$B$2&gt;M$4),SUMIFS(Investors!$Q:$Q,Investors!$A:$A,$A443,Investors!$G:$G,$B443),0)</f>
        <v>0</v>
      </c>
      <c r="O443" s="4">
        <f>IF(AND(SUMIFS(Investors!$P:$P,Investors!$A:$A,$A443,Investors!$G:$G,$B443)-$B$2&lt;=O$4,SUMIFS(Investors!$P:$P,Investors!$A:$A,$A443,Investors!$G:$G,$B443)-$B$2&gt;N$4),SUMIFS(Investors!$Q:$Q,Investors!$A:$A,$A443,Investors!$G:$G,$B443),0)</f>
        <v>0</v>
      </c>
      <c r="P443" s="4">
        <f>IF(AND(SUMIFS(Investors!$P:$P,Investors!$A:$A,$A443,Investors!$G:$G,$B443)-$B$2&lt;=P$4,SUMIFS(Investors!$P:$P,Investors!$A:$A,$A443,Investors!$G:$G,$B443)-$B$2&gt;O$4),SUMIFS(Investors!$Q:$Q,Investors!$A:$A,$A443,Investors!$G:$G,$B443),0)</f>
        <v>0</v>
      </c>
      <c r="Q443" s="4">
        <f>IF(AND(SUMIFS(Investors!$P:$P,Investors!$A:$A,$A443,Investors!$G:$G,$B443)-$B$2&lt;=Q$4,SUMIFS(Investors!$P:$P,Investors!$A:$A,$A443,Investors!$G:$G,$B443)-$B$2&gt;P$4),SUMIFS(Investors!$Q:$Q,Investors!$A:$A,$A443,Investors!$G:$G,$B443),0)</f>
        <v>0</v>
      </c>
      <c r="R443" s="4">
        <f>IF(AND(SUMIFS(Investors!$P:$P,Investors!$A:$A,$A443,Investors!$G:$G,$B443)-$B$2&lt;=R$4,SUMIFS(Investors!$P:$P,Investors!$A:$A,$A443,Investors!$G:$G,$B443)-$B$2&gt;Q$4),SUMIFS(Investors!$Q:$Q,Investors!$A:$A,$A443,Investors!$G:$G,$B443),0)</f>
        <v>0</v>
      </c>
      <c r="S443" s="4">
        <f>IF(AND(SUMIFS(Investors!$P:$P,Investors!$A:$A,$A443,Investors!$G:$G,$B443)-$B$2&lt;=S$4,SUMIFS(Investors!$P:$P,Investors!$A:$A,$A443,Investors!$G:$G,$B443)-$B$2&gt;R$4),SUMIFS(Investors!$Q:$Q,Investors!$A:$A,$A443,Investors!$G:$G,$B443),0)</f>
        <v>0</v>
      </c>
      <c r="T443" s="4">
        <f>IF(AND(SUMIFS(Investors!$P:$P,Investors!$A:$A,$A443,Investors!$G:$G,$B443)-$B$2&lt;=T$4,SUMIFS(Investors!$P:$P,Investors!$A:$A,$A443,Investors!$G:$G,$B443)-$B$2&gt;S$4),SUMIFS(Investors!$Q:$Q,Investors!$A:$A,$A443,Investors!$G:$G,$B443),0)</f>
        <v>0</v>
      </c>
      <c r="U443" s="4">
        <f>IF(AND(SUMIFS(Investors!$P:$P,Investors!$A:$A,$A443,Investors!$G:$G,$B443)-$B$2&lt;=U$4,SUMIFS(Investors!$P:$P,Investors!$A:$A,$A443,Investors!$G:$G,$B443)-$B$2&gt;T$4),SUMIFS(Investors!$Q:$Q,Investors!$A:$A,$A443,Investors!$G:$G,$B443),0)</f>
        <v>0</v>
      </c>
      <c r="V443" s="4">
        <f>IF(AND(SUMIFS(Investors!$P:$P,Investors!$A:$A,$A443,Investors!$G:$G,$B443)-$B$2&lt;=V$4,SUMIFS(Investors!$P:$P,Investors!$A:$A,$A443,Investors!$G:$G,$B443)-$B$2&gt;U$4),SUMIFS(Investors!$Q:$Q,Investors!$A:$A,$A443,Investors!$G:$G,$B443),0)</f>
        <v>0</v>
      </c>
      <c r="W443" s="4">
        <f>IF(AND(SUMIFS(Investors!$P:$P,Investors!$A:$A,$A443,Investors!$G:$G,$B443)-$B$2&lt;=W$4,SUMIFS(Investors!$P:$P,Investors!$A:$A,$A443,Investors!$G:$G,$B443)-$B$2&gt;V$4),SUMIFS(Investors!$Q:$Q,Investors!$A:$A,$A443,Investors!$G:$G,$B443),0)</f>
        <v>0</v>
      </c>
      <c r="X443" s="4">
        <f>IF(AND(SUMIFS(Investors!$P:$P,Investors!$A:$A,$A443,Investors!$G:$G,$B443)-$B$2&lt;=X$4,SUMIFS(Investors!$P:$P,Investors!$A:$A,$A443,Investors!$G:$G,$B443)-$B$2&gt;W$4),SUMIFS(Investors!$Q:$Q,Investors!$A:$A,$A443,Investors!$G:$G,$B443),0)</f>
        <v>0</v>
      </c>
      <c r="Y443" s="4">
        <f>IF(AND(SUMIFS(Investors!$P:$P,Investors!$A:$A,$A443,Investors!$G:$G,$B443)-$B$2&lt;=Y$4,SUMIFS(Investors!$P:$P,Investors!$A:$A,$A443,Investors!$G:$G,$B443)-$B$2&gt;X$4),SUMIFS(Investors!$Q:$Q,Investors!$A:$A,$A443,Investors!$G:$G,$B443),0)</f>
        <v>0</v>
      </c>
      <c r="Z443" s="4">
        <f>IF(AND(SUMIFS(Investors!$P:$P,Investors!$A:$A,$A443,Investors!$G:$G,$B443)-$B$2&lt;=Z$4,SUMIFS(Investors!$P:$P,Investors!$A:$A,$A443,Investors!$G:$G,$B443)-$B$2&gt;Y$4),SUMIFS(Investors!$Q:$Q,Investors!$A:$A,$A443,Investors!$G:$G,$B443),0)</f>
        <v>0</v>
      </c>
      <c r="AA443" s="4">
        <f>IF(AND(SUMIFS(Investors!$P:$P,Investors!$A:$A,$A443,Investors!$G:$G,$B443)-$B$2&lt;=AA$4,SUMIFS(Investors!$P:$P,Investors!$A:$A,$A443,Investors!$G:$G,$B443)-$B$2&gt;Z$4),SUMIFS(Investors!$Q:$Q,Investors!$A:$A,$A443,Investors!$G:$G,$B443),0)</f>
        <v>0</v>
      </c>
      <c r="AB443" s="4">
        <f>IF(AND(SUMIFS(Investors!$P:$P,Investors!$A:$A,$A443,Investors!$G:$G,$B443)-$B$2&lt;=AB$4,SUMIFS(Investors!$P:$P,Investors!$A:$A,$A443,Investors!$G:$G,$B443)-$B$2&gt;AA$4),SUMIFS(Investors!$Q:$Q,Investors!$A:$A,$A443,Investors!$G:$G,$B443),0)</f>
        <v>0</v>
      </c>
      <c r="AC443" s="4">
        <f>IF(AND(SUMIFS(Investors!$P:$P,Investors!$A:$A,$A443,Investors!$G:$G,$B443)-$B$2&lt;=AC$4,SUMIFS(Investors!$P:$P,Investors!$A:$A,$A443,Investors!$G:$G,$B443)-$B$2&gt;AB$4),SUMIFS(Investors!$Q:$Q,Investors!$A:$A,$A443,Investors!$G:$G,$B443),0)</f>
        <v>0</v>
      </c>
    </row>
    <row r="444" spans="1:29">
      <c r="A444" t="s">
        <v>716</v>
      </c>
      <c r="B444" t="s">
        <v>105</v>
      </c>
      <c r="C444" s="4">
        <f t="shared" si="7"/>
        <v>0</v>
      </c>
      <c r="E444" s="4">
        <f>IF(AND(SUMIFS(Investors!$P:$P,Investors!$A:$A,$A444,Investors!$G:$G,$B444)-$B$2&lt;=E$4,SUMIFS(Investors!$P:$P,Investors!$A:$A,$A444,Investors!$G:$G,$B444)-$B$2&gt;D$4),SUMIFS(Investors!$Q:$Q,Investors!$A:$A,$A444,Investors!$G:$G,$B444),0)</f>
        <v>0</v>
      </c>
      <c r="F444" s="4">
        <f>IF(AND(SUMIFS(Investors!$P:$P,Investors!$A:$A,$A444,Investors!$G:$G,$B444)-$B$2&lt;=F$4,SUMIFS(Investors!$P:$P,Investors!$A:$A,$A444,Investors!$G:$G,$B444)-$B$2&gt;E$4),SUMIFS(Investors!$Q:$Q,Investors!$A:$A,$A444,Investors!$G:$G,$B444),0)</f>
        <v>0</v>
      </c>
      <c r="G444" s="4">
        <f>IF(AND(SUMIFS(Investors!$P:$P,Investors!$A:$A,$A444,Investors!$G:$G,$B444)-$B$2&lt;=G$4,SUMIFS(Investors!$P:$P,Investors!$A:$A,$A444,Investors!$G:$G,$B444)-$B$2&gt;F$4),SUMIFS(Investors!$Q:$Q,Investors!$A:$A,$A444,Investors!$G:$G,$B444),0)</f>
        <v>0</v>
      </c>
      <c r="H444" s="4">
        <f>IF(AND(SUMIFS(Investors!$P:$P,Investors!$A:$A,$A444,Investors!$G:$G,$B444)-$B$2&lt;=H$4,SUMIFS(Investors!$P:$P,Investors!$A:$A,$A444,Investors!$G:$G,$B444)-$B$2&gt;G$4),SUMIFS(Investors!$Q:$Q,Investors!$A:$A,$A444,Investors!$G:$G,$B444),0)</f>
        <v>0</v>
      </c>
      <c r="I444" s="4">
        <f>IF(AND(SUMIFS(Investors!$P:$P,Investors!$A:$A,$A444,Investors!$G:$G,$B444)-$B$2&lt;=I$4,SUMIFS(Investors!$P:$P,Investors!$A:$A,$A444,Investors!$G:$G,$B444)-$B$2&gt;H$4),SUMIFS(Investors!$Q:$Q,Investors!$A:$A,$A444,Investors!$G:$G,$B444),0)</f>
        <v>0</v>
      </c>
      <c r="J444" s="4">
        <f>IF(AND(SUMIFS(Investors!$P:$P,Investors!$A:$A,$A444,Investors!$G:$G,$B444)-$B$2&lt;=J$4,SUMIFS(Investors!$P:$P,Investors!$A:$A,$A444,Investors!$G:$G,$B444)-$B$2&gt;I$4),SUMIFS(Investors!$Q:$Q,Investors!$A:$A,$A444,Investors!$G:$G,$B444),0)</f>
        <v>0</v>
      </c>
      <c r="K444" s="4">
        <f>IF(AND(SUMIFS(Investors!$P:$P,Investors!$A:$A,$A444,Investors!$G:$G,$B444)-$B$2&lt;=K$4,SUMIFS(Investors!$P:$P,Investors!$A:$A,$A444,Investors!$G:$G,$B444)-$B$2&gt;J$4),SUMIFS(Investors!$Q:$Q,Investors!$A:$A,$A444,Investors!$G:$G,$B444),0)</f>
        <v>0</v>
      </c>
      <c r="L444" s="4">
        <f>IF(AND(SUMIFS(Investors!$P:$P,Investors!$A:$A,$A444,Investors!$G:$G,$B444)-$B$2&lt;=L$4,SUMIFS(Investors!$P:$P,Investors!$A:$A,$A444,Investors!$G:$G,$B444)-$B$2&gt;K$4),SUMIFS(Investors!$Q:$Q,Investors!$A:$A,$A444,Investors!$G:$G,$B444),0)</f>
        <v>0</v>
      </c>
      <c r="M444" s="4">
        <f>IF(AND(SUMIFS(Investors!$P:$P,Investors!$A:$A,$A444,Investors!$G:$G,$B444)-$B$2&lt;=M$4,SUMIFS(Investors!$P:$P,Investors!$A:$A,$A444,Investors!$G:$G,$B444)-$B$2&gt;L$4),SUMIFS(Investors!$Q:$Q,Investors!$A:$A,$A444,Investors!$G:$G,$B444),0)</f>
        <v>0</v>
      </c>
      <c r="N444" s="4">
        <f>IF(AND(SUMIFS(Investors!$P:$P,Investors!$A:$A,$A444,Investors!$G:$G,$B444)-$B$2&lt;=N$4,SUMIFS(Investors!$P:$P,Investors!$A:$A,$A444,Investors!$G:$G,$B444)-$B$2&gt;M$4),SUMIFS(Investors!$Q:$Q,Investors!$A:$A,$A444,Investors!$G:$G,$B444),0)</f>
        <v>0</v>
      </c>
      <c r="O444" s="4">
        <f>IF(AND(SUMIFS(Investors!$P:$P,Investors!$A:$A,$A444,Investors!$G:$G,$B444)-$B$2&lt;=O$4,SUMIFS(Investors!$P:$P,Investors!$A:$A,$A444,Investors!$G:$G,$B444)-$B$2&gt;N$4),SUMIFS(Investors!$Q:$Q,Investors!$A:$A,$A444,Investors!$G:$G,$B444),0)</f>
        <v>0</v>
      </c>
      <c r="P444" s="4">
        <f>IF(AND(SUMIFS(Investors!$P:$P,Investors!$A:$A,$A444,Investors!$G:$G,$B444)-$B$2&lt;=P$4,SUMIFS(Investors!$P:$P,Investors!$A:$A,$A444,Investors!$G:$G,$B444)-$B$2&gt;O$4),SUMIFS(Investors!$Q:$Q,Investors!$A:$A,$A444,Investors!$G:$G,$B444),0)</f>
        <v>0</v>
      </c>
      <c r="Q444" s="4">
        <f>IF(AND(SUMIFS(Investors!$P:$P,Investors!$A:$A,$A444,Investors!$G:$G,$B444)-$B$2&lt;=Q$4,SUMIFS(Investors!$P:$P,Investors!$A:$A,$A444,Investors!$G:$G,$B444)-$B$2&gt;P$4),SUMIFS(Investors!$Q:$Q,Investors!$A:$A,$A444,Investors!$G:$G,$B444),0)</f>
        <v>0</v>
      </c>
      <c r="R444" s="4">
        <f>IF(AND(SUMIFS(Investors!$P:$P,Investors!$A:$A,$A444,Investors!$G:$G,$B444)-$B$2&lt;=R$4,SUMIFS(Investors!$P:$P,Investors!$A:$A,$A444,Investors!$G:$G,$B444)-$B$2&gt;Q$4),SUMIFS(Investors!$Q:$Q,Investors!$A:$A,$A444,Investors!$G:$G,$B444),0)</f>
        <v>0</v>
      </c>
      <c r="S444" s="4">
        <f>IF(AND(SUMIFS(Investors!$P:$P,Investors!$A:$A,$A444,Investors!$G:$G,$B444)-$B$2&lt;=S$4,SUMIFS(Investors!$P:$P,Investors!$A:$A,$A444,Investors!$G:$G,$B444)-$B$2&gt;R$4),SUMIFS(Investors!$Q:$Q,Investors!$A:$A,$A444,Investors!$G:$G,$B444),0)</f>
        <v>0</v>
      </c>
      <c r="T444" s="4">
        <f>IF(AND(SUMIFS(Investors!$P:$P,Investors!$A:$A,$A444,Investors!$G:$G,$B444)-$B$2&lt;=T$4,SUMIFS(Investors!$P:$P,Investors!$A:$A,$A444,Investors!$G:$G,$B444)-$B$2&gt;S$4),SUMIFS(Investors!$Q:$Q,Investors!$A:$A,$A444,Investors!$G:$G,$B444),0)</f>
        <v>0</v>
      </c>
      <c r="U444" s="4">
        <f>IF(AND(SUMIFS(Investors!$P:$P,Investors!$A:$A,$A444,Investors!$G:$G,$B444)-$B$2&lt;=U$4,SUMIFS(Investors!$P:$P,Investors!$A:$A,$A444,Investors!$G:$G,$B444)-$B$2&gt;T$4),SUMIFS(Investors!$Q:$Q,Investors!$A:$A,$A444,Investors!$G:$G,$B444),0)</f>
        <v>0</v>
      </c>
      <c r="V444" s="4">
        <f>IF(AND(SUMIFS(Investors!$P:$P,Investors!$A:$A,$A444,Investors!$G:$G,$B444)-$B$2&lt;=V$4,SUMIFS(Investors!$P:$P,Investors!$A:$A,$A444,Investors!$G:$G,$B444)-$B$2&gt;U$4),SUMIFS(Investors!$Q:$Q,Investors!$A:$A,$A444,Investors!$G:$G,$B444),0)</f>
        <v>0</v>
      </c>
      <c r="W444" s="4">
        <f>IF(AND(SUMIFS(Investors!$P:$P,Investors!$A:$A,$A444,Investors!$G:$G,$B444)-$B$2&lt;=W$4,SUMIFS(Investors!$P:$P,Investors!$A:$A,$A444,Investors!$G:$G,$B444)-$B$2&gt;V$4),SUMIFS(Investors!$Q:$Q,Investors!$A:$A,$A444,Investors!$G:$G,$B444),0)</f>
        <v>0</v>
      </c>
      <c r="X444" s="4">
        <f>IF(AND(SUMIFS(Investors!$P:$P,Investors!$A:$A,$A444,Investors!$G:$G,$B444)-$B$2&lt;=X$4,SUMIFS(Investors!$P:$P,Investors!$A:$A,$A444,Investors!$G:$G,$B444)-$B$2&gt;W$4),SUMIFS(Investors!$Q:$Q,Investors!$A:$A,$A444,Investors!$G:$G,$B444),0)</f>
        <v>0</v>
      </c>
      <c r="Y444" s="4">
        <f>IF(AND(SUMIFS(Investors!$P:$P,Investors!$A:$A,$A444,Investors!$G:$G,$B444)-$B$2&lt;=Y$4,SUMIFS(Investors!$P:$P,Investors!$A:$A,$A444,Investors!$G:$G,$B444)-$B$2&gt;X$4),SUMIFS(Investors!$Q:$Q,Investors!$A:$A,$A444,Investors!$G:$G,$B444),0)</f>
        <v>0</v>
      </c>
      <c r="Z444" s="4">
        <f>IF(AND(SUMIFS(Investors!$P:$P,Investors!$A:$A,$A444,Investors!$G:$G,$B444)-$B$2&lt;=Z$4,SUMIFS(Investors!$P:$P,Investors!$A:$A,$A444,Investors!$G:$G,$B444)-$B$2&gt;Y$4),SUMIFS(Investors!$Q:$Q,Investors!$A:$A,$A444,Investors!$G:$G,$B444),0)</f>
        <v>0</v>
      </c>
      <c r="AA444" s="4">
        <f>IF(AND(SUMIFS(Investors!$P:$P,Investors!$A:$A,$A444,Investors!$G:$G,$B444)-$B$2&lt;=AA$4,SUMIFS(Investors!$P:$P,Investors!$A:$A,$A444,Investors!$G:$G,$B444)-$B$2&gt;Z$4),SUMIFS(Investors!$Q:$Q,Investors!$A:$A,$A444,Investors!$G:$G,$B444),0)</f>
        <v>0</v>
      </c>
      <c r="AB444" s="4">
        <f>IF(AND(SUMIFS(Investors!$P:$P,Investors!$A:$A,$A444,Investors!$G:$G,$B444)-$B$2&lt;=AB$4,SUMIFS(Investors!$P:$P,Investors!$A:$A,$A444,Investors!$G:$G,$B444)-$B$2&gt;AA$4),SUMIFS(Investors!$Q:$Q,Investors!$A:$A,$A444,Investors!$G:$G,$B444),0)</f>
        <v>0</v>
      </c>
      <c r="AC444" s="4">
        <f>IF(AND(SUMIFS(Investors!$P:$P,Investors!$A:$A,$A444,Investors!$G:$G,$B444)-$B$2&lt;=AC$4,SUMIFS(Investors!$P:$P,Investors!$A:$A,$A444,Investors!$G:$G,$B444)-$B$2&gt;AB$4),SUMIFS(Investors!$Q:$Q,Investors!$A:$A,$A444,Investors!$G:$G,$B444),0)</f>
        <v>0</v>
      </c>
    </row>
    <row r="445" spans="1:29">
      <c r="A445" t="s">
        <v>716</v>
      </c>
      <c r="B445" t="s">
        <v>187</v>
      </c>
      <c r="C445" s="4">
        <f t="shared" si="7"/>
        <v>1510797.2602739725</v>
      </c>
      <c r="E445" s="4">
        <f>IF(AND(SUMIFS(Investors!$P:$P,Investors!$A:$A,$A445,Investors!$G:$G,$B445)-$B$2&lt;=E$4,SUMIFS(Investors!$P:$P,Investors!$A:$A,$A445,Investors!$G:$G,$B445)-$B$2&gt;D$4),SUMIFS(Investors!$Q:$Q,Investors!$A:$A,$A445,Investors!$G:$G,$B445),0)</f>
        <v>0</v>
      </c>
      <c r="F445" s="4">
        <f>IF(AND(SUMIFS(Investors!$P:$P,Investors!$A:$A,$A445,Investors!$G:$G,$B445)-$B$2&lt;=F$4,SUMIFS(Investors!$P:$P,Investors!$A:$A,$A445,Investors!$G:$G,$B445)-$B$2&gt;E$4),SUMIFS(Investors!$Q:$Q,Investors!$A:$A,$A445,Investors!$G:$G,$B445),0)</f>
        <v>0</v>
      </c>
      <c r="G445" s="4">
        <f>IF(AND(SUMIFS(Investors!$P:$P,Investors!$A:$A,$A445,Investors!$G:$G,$B445)-$B$2&lt;=G$4,SUMIFS(Investors!$P:$P,Investors!$A:$A,$A445,Investors!$G:$G,$B445)-$B$2&gt;F$4),SUMIFS(Investors!$Q:$Q,Investors!$A:$A,$A445,Investors!$G:$G,$B445),0)</f>
        <v>0</v>
      </c>
      <c r="H445" s="4">
        <f>IF(AND(SUMIFS(Investors!$P:$P,Investors!$A:$A,$A445,Investors!$G:$G,$B445)-$B$2&lt;=H$4,SUMIFS(Investors!$P:$P,Investors!$A:$A,$A445,Investors!$G:$G,$B445)-$B$2&gt;G$4),SUMIFS(Investors!$Q:$Q,Investors!$A:$A,$A445,Investors!$G:$G,$B445),0)</f>
        <v>1510797.2602739725</v>
      </c>
      <c r="I445" s="4">
        <f>IF(AND(SUMIFS(Investors!$P:$P,Investors!$A:$A,$A445,Investors!$G:$G,$B445)-$B$2&lt;=I$4,SUMIFS(Investors!$P:$P,Investors!$A:$A,$A445,Investors!$G:$G,$B445)-$B$2&gt;H$4),SUMIFS(Investors!$Q:$Q,Investors!$A:$A,$A445,Investors!$G:$G,$B445),0)</f>
        <v>0</v>
      </c>
      <c r="J445" s="4">
        <f>IF(AND(SUMIFS(Investors!$P:$P,Investors!$A:$A,$A445,Investors!$G:$G,$B445)-$B$2&lt;=J$4,SUMIFS(Investors!$P:$P,Investors!$A:$A,$A445,Investors!$G:$G,$B445)-$B$2&gt;I$4),SUMIFS(Investors!$Q:$Q,Investors!$A:$A,$A445,Investors!$G:$G,$B445),0)</f>
        <v>0</v>
      </c>
      <c r="K445" s="4">
        <f>IF(AND(SUMIFS(Investors!$P:$P,Investors!$A:$A,$A445,Investors!$G:$G,$B445)-$B$2&lt;=K$4,SUMIFS(Investors!$P:$P,Investors!$A:$A,$A445,Investors!$G:$G,$B445)-$B$2&gt;J$4),SUMIFS(Investors!$Q:$Q,Investors!$A:$A,$A445,Investors!$G:$G,$B445),0)</f>
        <v>0</v>
      </c>
      <c r="L445" s="4">
        <f>IF(AND(SUMIFS(Investors!$P:$P,Investors!$A:$A,$A445,Investors!$G:$G,$B445)-$B$2&lt;=L$4,SUMIFS(Investors!$P:$P,Investors!$A:$A,$A445,Investors!$G:$G,$B445)-$B$2&gt;K$4),SUMIFS(Investors!$Q:$Q,Investors!$A:$A,$A445,Investors!$G:$G,$B445),0)</f>
        <v>0</v>
      </c>
      <c r="M445" s="4">
        <f>IF(AND(SUMIFS(Investors!$P:$P,Investors!$A:$A,$A445,Investors!$G:$G,$B445)-$B$2&lt;=M$4,SUMIFS(Investors!$P:$P,Investors!$A:$A,$A445,Investors!$G:$G,$B445)-$B$2&gt;L$4),SUMIFS(Investors!$Q:$Q,Investors!$A:$A,$A445,Investors!$G:$G,$B445),0)</f>
        <v>0</v>
      </c>
      <c r="N445" s="4">
        <f>IF(AND(SUMIFS(Investors!$P:$P,Investors!$A:$A,$A445,Investors!$G:$G,$B445)-$B$2&lt;=N$4,SUMIFS(Investors!$P:$P,Investors!$A:$A,$A445,Investors!$G:$G,$B445)-$B$2&gt;M$4),SUMIFS(Investors!$Q:$Q,Investors!$A:$A,$A445,Investors!$G:$G,$B445),0)</f>
        <v>0</v>
      </c>
      <c r="O445" s="4">
        <f>IF(AND(SUMIFS(Investors!$P:$P,Investors!$A:$A,$A445,Investors!$G:$G,$B445)-$B$2&lt;=O$4,SUMIFS(Investors!$P:$P,Investors!$A:$A,$A445,Investors!$G:$G,$B445)-$B$2&gt;N$4),SUMIFS(Investors!$Q:$Q,Investors!$A:$A,$A445,Investors!$G:$G,$B445),0)</f>
        <v>0</v>
      </c>
      <c r="P445" s="4">
        <f>IF(AND(SUMIFS(Investors!$P:$P,Investors!$A:$A,$A445,Investors!$G:$G,$B445)-$B$2&lt;=P$4,SUMIFS(Investors!$P:$P,Investors!$A:$A,$A445,Investors!$G:$G,$B445)-$B$2&gt;O$4),SUMIFS(Investors!$Q:$Q,Investors!$A:$A,$A445,Investors!$G:$G,$B445),0)</f>
        <v>0</v>
      </c>
      <c r="Q445" s="4">
        <f>IF(AND(SUMIFS(Investors!$P:$P,Investors!$A:$A,$A445,Investors!$G:$G,$B445)-$B$2&lt;=Q$4,SUMIFS(Investors!$P:$P,Investors!$A:$A,$A445,Investors!$G:$G,$B445)-$B$2&gt;P$4),SUMIFS(Investors!$Q:$Q,Investors!$A:$A,$A445,Investors!$G:$G,$B445),0)</f>
        <v>0</v>
      </c>
      <c r="R445" s="4">
        <f>IF(AND(SUMIFS(Investors!$P:$P,Investors!$A:$A,$A445,Investors!$G:$G,$B445)-$B$2&lt;=R$4,SUMIFS(Investors!$P:$P,Investors!$A:$A,$A445,Investors!$G:$G,$B445)-$B$2&gt;Q$4),SUMIFS(Investors!$Q:$Q,Investors!$A:$A,$A445,Investors!$G:$G,$B445),0)</f>
        <v>0</v>
      </c>
      <c r="S445" s="4">
        <f>IF(AND(SUMIFS(Investors!$P:$P,Investors!$A:$A,$A445,Investors!$G:$G,$B445)-$B$2&lt;=S$4,SUMIFS(Investors!$P:$P,Investors!$A:$A,$A445,Investors!$G:$G,$B445)-$B$2&gt;R$4),SUMIFS(Investors!$Q:$Q,Investors!$A:$A,$A445,Investors!$G:$G,$B445),0)</f>
        <v>0</v>
      </c>
      <c r="T445" s="4">
        <f>IF(AND(SUMIFS(Investors!$P:$P,Investors!$A:$A,$A445,Investors!$G:$G,$B445)-$B$2&lt;=T$4,SUMIFS(Investors!$P:$P,Investors!$A:$A,$A445,Investors!$G:$G,$B445)-$B$2&gt;S$4),SUMIFS(Investors!$Q:$Q,Investors!$A:$A,$A445,Investors!$G:$G,$B445),0)</f>
        <v>0</v>
      </c>
      <c r="U445" s="4">
        <f>IF(AND(SUMIFS(Investors!$P:$P,Investors!$A:$A,$A445,Investors!$G:$G,$B445)-$B$2&lt;=U$4,SUMIFS(Investors!$P:$P,Investors!$A:$A,$A445,Investors!$G:$G,$B445)-$B$2&gt;T$4),SUMIFS(Investors!$Q:$Q,Investors!$A:$A,$A445,Investors!$G:$G,$B445),0)</f>
        <v>0</v>
      </c>
      <c r="V445" s="4">
        <f>IF(AND(SUMIFS(Investors!$P:$P,Investors!$A:$A,$A445,Investors!$G:$G,$B445)-$B$2&lt;=V$4,SUMIFS(Investors!$P:$P,Investors!$A:$A,$A445,Investors!$G:$G,$B445)-$B$2&gt;U$4),SUMIFS(Investors!$Q:$Q,Investors!$A:$A,$A445,Investors!$G:$G,$B445),0)</f>
        <v>0</v>
      </c>
      <c r="W445" s="4">
        <f>IF(AND(SUMIFS(Investors!$P:$P,Investors!$A:$A,$A445,Investors!$G:$G,$B445)-$B$2&lt;=W$4,SUMIFS(Investors!$P:$P,Investors!$A:$A,$A445,Investors!$G:$G,$B445)-$B$2&gt;V$4),SUMIFS(Investors!$Q:$Q,Investors!$A:$A,$A445,Investors!$G:$G,$B445),0)</f>
        <v>0</v>
      </c>
      <c r="X445" s="4">
        <f>IF(AND(SUMIFS(Investors!$P:$P,Investors!$A:$A,$A445,Investors!$G:$G,$B445)-$B$2&lt;=X$4,SUMIFS(Investors!$P:$P,Investors!$A:$A,$A445,Investors!$G:$G,$B445)-$B$2&gt;W$4),SUMIFS(Investors!$Q:$Q,Investors!$A:$A,$A445,Investors!$G:$G,$B445),0)</f>
        <v>0</v>
      </c>
      <c r="Y445" s="4">
        <f>IF(AND(SUMIFS(Investors!$P:$P,Investors!$A:$A,$A445,Investors!$G:$G,$B445)-$B$2&lt;=Y$4,SUMIFS(Investors!$P:$P,Investors!$A:$A,$A445,Investors!$G:$G,$B445)-$B$2&gt;X$4),SUMIFS(Investors!$Q:$Q,Investors!$A:$A,$A445,Investors!$G:$G,$B445),0)</f>
        <v>0</v>
      </c>
      <c r="Z445" s="4">
        <f>IF(AND(SUMIFS(Investors!$P:$P,Investors!$A:$A,$A445,Investors!$G:$G,$B445)-$B$2&lt;=Z$4,SUMIFS(Investors!$P:$P,Investors!$A:$A,$A445,Investors!$G:$G,$B445)-$B$2&gt;Y$4),SUMIFS(Investors!$Q:$Q,Investors!$A:$A,$A445,Investors!$G:$G,$B445),0)</f>
        <v>0</v>
      </c>
      <c r="AA445" s="4">
        <f>IF(AND(SUMIFS(Investors!$P:$P,Investors!$A:$A,$A445,Investors!$G:$G,$B445)-$B$2&lt;=AA$4,SUMIFS(Investors!$P:$P,Investors!$A:$A,$A445,Investors!$G:$G,$B445)-$B$2&gt;Z$4),SUMIFS(Investors!$Q:$Q,Investors!$A:$A,$A445,Investors!$G:$G,$B445),0)</f>
        <v>0</v>
      </c>
      <c r="AB445" s="4">
        <f>IF(AND(SUMIFS(Investors!$P:$P,Investors!$A:$A,$A445,Investors!$G:$G,$B445)-$B$2&lt;=AB$4,SUMIFS(Investors!$P:$P,Investors!$A:$A,$A445,Investors!$G:$G,$B445)-$B$2&gt;AA$4),SUMIFS(Investors!$Q:$Q,Investors!$A:$A,$A445,Investors!$G:$G,$B445),0)</f>
        <v>0</v>
      </c>
      <c r="AC445" s="4">
        <f>IF(AND(SUMIFS(Investors!$P:$P,Investors!$A:$A,$A445,Investors!$G:$G,$B445)-$B$2&lt;=AC$4,SUMIFS(Investors!$P:$P,Investors!$A:$A,$A445,Investors!$G:$G,$B445)-$B$2&gt;AB$4),SUMIFS(Investors!$Q:$Q,Investors!$A:$A,$A445,Investors!$G:$G,$B445),0)</f>
        <v>0</v>
      </c>
    </row>
    <row r="446" spans="1:29">
      <c r="A446" t="s">
        <v>716</v>
      </c>
      <c r="B446" t="s">
        <v>192</v>
      </c>
      <c r="C446" s="4">
        <f t="shared" si="7"/>
        <v>1513117.8082191781</v>
      </c>
      <c r="E446" s="4">
        <f>IF(AND(SUMIFS(Investors!$P:$P,Investors!$A:$A,$A446,Investors!$G:$G,$B446)-$B$2&lt;=E$4,SUMIFS(Investors!$P:$P,Investors!$A:$A,$A446,Investors!$G:$G,$B446)-$B$2&gt;D$4),SUMIFS(Investors!$Q:$Q,Investors!$A:$A,$A446,Investors!$G:$G,$B446),0)</f>
        <v>0</v>
      </c>
      <c r="F446" s="4">
        <f>IF(AND(SUMIFS(Investors!$P:$P,Investors!$A:$A,$A446,Investors!$G:$G,$B446)-$B$2&lt;=F$4,SUMIFS(Investors!$P:$P,Investors!$A:$A,$A446,Investors!$G:$G,$B446)-$B$2&gt;E$4),SUMIFS(Investors!$Q:$Q,Investors!$A:$A,$A446,Investors!$G:$G,$B446),0)</f>
        <v>0</v>
      </c>
      <c r="G446" s="4">
        <f>IF(AND(SUMIFS(Investors!$P:$P,Investors!$A:$A,$A446,Investors!$G:$G,$B446)-$B$2&lt;=G$4,SUMIFS(Investors!$P:$P,Investors!$A:$A,$A446,Investors!$G:$G,$B446)-$B$2&gt;F$4),SUMIFS(Investors!$Q:$Q,Investors!$A:$A,$A446,Investors!$G:$G,$B446),0)</f>
        <v>0</v>
      </c>
      <c r="H446" s="4">
        <f>IF(AND(SUMIFS(Investors!$P:$P,Investors!$A:$A,$A446,Investors!$G:$G,$B446)-$B$2&lt;=H$4,SUMIFS(Investors!$P:$P,Investors!$A:$A,$A446,Investors!$G:$G,$B446)-$B$2&gt;G$4),SUMIFS(Investors!$Q:$Q,Investors!$A:$A,$A446,Investors!$G:$G,$B446),0)</f>
        <v>1513117.8082191781</v>
      </c>
      <c r="I446" s="4">
        <f>IF(AND(SUMIFS(Investors!$P:$P,Investors!$A:$A,$A446,Investors!$G:$G,$B446)-$B$2&lt;=I$4,SUMIFS(Investors!$P:$P,Investors!$A:$A,$A446,Investors!$G:$G,$B446)-$B$2&gt;H$4),SUMIFS(Investors!$Q:$Q,Investors!$A:$A,$A446,Investors!$G:$G,$B446),0)</f>
        <v>0</v>
      </c>
      <c r="J446" s="4">
        <f>IF(AND(SUMIFS(Investors!$P:$P,Investors!$A:$A,$A446,Investors!$G:$G,$B446)-$B$2&lt;=J$4,SUMIFS(Investors!$P:$P,Investors!$A:$A,$A446,Investors!$G:$G,$B446)-$B$2&gt;I$4),SUMIFS(Investors!$Q:$Q,Investors!$A:$A,$A446,Investors!$G:$G,$B446),0)</f>
        <v>0</v>
      </c>
      <c r="K446" s="4">
        <f>IF(AND(SUMIFS(Investors!$P:$P,Investors!$A:$A,$A446,Investors!$G:$G,$B446)-$B$2&lt;=K$4,SUMIFS(Investors!$P:$P,Investors!$A:$A,$A446,Investors!$G:$G,$B446)-$B$2&gt;J$4),SUMIFS(Investors!$Q:$Q,Investors!$A:$A,$A446,Investors!$G:$G,$B446),0)</f>
        <v>0</v>
      </c>
      <c r="L446" s="4">
        <f>IF(AND(SUMIFS(Investors!$P:$P,Investors!$A:$A,$A446,Investors!$G:$G,$B446)-$B$2&lt;=L$4,SUMIFS(Investors!$P:$P,Investors!$A:$A,$A446,Investors!$G:$G,$B446)-$B$2&gt;K$4),SUMIFS(Investors!$Q:$Q,Investors!$A:$A,$A446,Investors!$G:$G,$B446),0)</f>
        <v>0</v>
      </c>
      <c r="M446" s="4">
        <f>IF(AND(SUMIFS(Investors!$P:$P,Investors!$A:$A,$A446,Investors!$G:$G,$B446)-$B$2&lt;=M$4,SUMIFS(Investors!$P:$P,Investors!$A:$A,$A446,Investors!$G:$G,$B446)-$B$2&gt;L$4),SUMIFS(Investors!$Q:$Q,Investors!$A:$A,$A446,Investors!$G:$G,$B446),0)</f>
        <v>0</v>
      </c>
      <c r="N446" s="4">
        <f>IF(AND(SUMIFS(Investors!$P:$P,Investors!$A:$A,$A446,Investors!$G:$G,$B446)-$B$2&lt;=N$4,SUMIFS(Investors!$P:$P,Investors!$A:$A,$A446,Investors!$G:$G,$B446)-$B$2&gt;M$4),SUMIFS(Investors!$Q:$Q,Investors!$A:$A,$A446,Investors!$G:$G,$B446),0)</f>
        <v>0</v>
      </c>
      <c r="O446" s="4">
        <f>IF(AND(SUMIFS(Investors!$P:$P,Investors!$A:$A,$A446,Investors!$G:$G,$B446)-$B$2&lt;=O$4,SUMIFS(Investors!$P:$P,Investors!$A:$A,$A446,Investors!$G:$G,$B446)-$B$2&gt;N$4),SUMIFS(Investors!$Q:$Q,Investors!$A:$A,$A446,Investors!$G:$G,$B446),0)</f>
        <v>0</v>
      </c>
      <c r="P446" s="4">
        <f>IF(AND(SUMIFS(Investors!$P:$P,Investors!$A:$A,$A446,Investors!$G:$G,$B446)-$B$2&lt;=P$4,SUMIFS(Investors!$P:$P,Investors!$A:$A,$A446,Investors!$G:$G,$B446)-$B$2&gt;O$4),SUMIFS(Investors!$Q:$Q,Investors!$A:$A,$A446,Investors!$G:$G,$B446),0)</f>
        <v>0</v>
      </c>
      <c r="Q446" s="4">
        <f>IF(AND(SUMIFS(Investors!$P:$P,Investors!$A:$A,$A446,Investors!$G:$G,$B446)-$B$2&lt;=Q$4,SUMIFS(Investors!$P:$P,Investors!$A:$A,$A446,Investors!$G:$G,$B446)-$B$2&gt;P$4),SUMIFS(Investors!$Q:$Q,Investors!$A:$A,$A446,Investors!$G:$G,$B446),0)</f>
        <v>0</v>
      </c>
      <c r="R446" s="4">
        <f>IF(AND(SUMIFS(Investors!$P:$P,Investors!$A:$A,$A446,Investors!$G:$G,$B446)-$B$2&lt;=R$4,SUMIFS(Investors!$P:$P,Investors!$A:$A,$A446,Investors!$G:$G,$B446)-$B$2&gt;Q$4),SUMIFS(Investors!$Q:$Q,Investors!$A:$A,$A446,Investors!$G:$G,$B446),0)</f>
        <v>0</v>
      </c>
      <c r="S446" s="4">
        <f>IF(AND(SUMIFS(Investors!$P:$P,Investors!$A:$A,$A446,Investors!$G:$G,$B446)-$B$2&lt;=S$4,SUMIFS(Investors!$P:$P,Investors!$A:$A,$A446,Investors!$G:$G,$B446)-$B$2&gt;R$4),SUMIFS(Investors!$Q:$Q,Investors!$A:$A,$A446,Investors!$G:$G,$B446),0)</f>
        <v>0</v>
      </c>
      <c r="T446" s="4">
        <f>IF(AND(SUMIFS(Investors!$P:$P,Investors!$A:$A,$A446,Investors!$G:$G,$B446)-$B$2&lt;=T$4,SUMIFS(Investors!$P:$P,Investors!$A:$A,$A446,Investors!$G:$G,$B446)-$B$2&gt;S$4),SUMIFS(Investors!$Q:$Q,Investors!$A:$A,$A446,Investors!$G:$G,$B446),0)</f>
        <v>0</v>
      </c>
      <c r="U446" s="4">
        <f>IF(AND(SUMIFS(Investors!$P:$P,Investors!$A:$A,$A446,Investors!$G:$G,$B446)-$B$2&lt;=U$4,SUMIFS(Investors!$P:$P,Investors!$A:$A,$A446,Investors!$G:$G,$B446)-$B$2&gt;T$4),SUMIFS(Investors!$Q:$Q,Investors!$A:$A,$A446,Investors!$G:$G,$B446),0)</f>
        <v>0</v>
      </c>
      <c r="V446" s="4">
        <f>IF(AND(SUMIFS(Investors!$P:$P,Investors!$A:$A,$A446,Investors!$G:$G,$B446)-$B$2&lt;=V$4,SUMIFS(Investors!$P:$P,Investors!$A:$A,$A446,Investors!$G:$G,$B446)-$B$2&gt;U$4),SUMIFS(Investors!$Q:$Q,Investors!$A:$A,$A446,Investors!$G:$G,$B446),0)</f>
        <v>0</v>
      </c>
      <c r="W446" s="4">
        <f>IF(AND(SUMIFS(Investors!$P:$P,Investors!$A:$A,$A446,Investors!$G:$G,$B446)-$B$2&lt;=W$4,SUMIFS(Investors!$P:$P,Investors!$A:$A,$A446,Investors!$G:$G,$B446)-$B$2&gt;V$4),SUMIFS(Investors!$Q:$Q,Investors!$A:$A,$A446,Investors!$G:$G,$B446),0)</f>
        <v>0</v>
      </c>
      <c r="X446" s="4">
        <f>IF(AND(SUMIFS(Investors!$P:$P,Investors!$A:$A,$A446,Investors!$G:$G,$B446)-$B$2&lt;=X$4,SUMIFS(Investors!$P:$P,Investors!$A:$A,$A446,Investors!$G:$G,$B446)-$B$2&gt;W$4),SUMIFS(Investors!$Q:$Q,Investors!$A:$A,$A446,Investors!$G:$G,$B446),0)</f>
        <v>0</v>
      </c>
      <c r="Y446" s="4">
        <f>IF(AND(SUMIFS(Investors!$P:$P,Investors!$A:$A,$A446,Investors!$G:$G,$B446)-$B$2&lt;=Y$4,SUMIFS(Investors!$P:$P,Investors!$A:$A,$A446,Investors!$G:$G,$B446)-$B$2&gt;X$4),SUMIFS(Investors!$Q:$Q,Investors!$A:$A,$A446,Investors!$G:$G,$B446),0)</f>
        <v>0</v>
      </c>
      <c r="Z446" s="4">
        <f>IF(AND(SUMIFS(Investors!$P:$P,Investors!$A:$A,$A446,Investors!$G:$G,$B446)-$B$2&lt;=Z$4,SUMIFS(Investors!$P:$P,Investors!$A:$A,$A446,Investors!$G:$G,$B446)-$B$2&gt;Y$4),SUMIFS(Investors!$Q:$Q,Investors!$A:$A,$A446,Investors!$G:$G,$B446),0)</f>
        <v>0</v>
      </c>
      <c r="AA446" s="4">
        <f>IF(AND(SUMIFS(Investors!$P:$P,Investors!$A:$A,$A446,Investors!$G:$G,$B446)-$B$2&lt;=AA$4,SUMIFS(Investors!$P:$P,Investors!$A:$A,$A446,Investors!$G:$G,$B446)-$B$2&gt;Z$4),SUMIFS(Investors!$Q:$Q,Investors!$A:$A,$A446,Investors!$G:$G,$B446),0)</f>
        <v>0</v>
      </c>
      <c r="AB446" s="4">
        <f>IF(AND(SUMIFS(Investors!$P:$P,Investors!$A:$A,$A446,Investors!$G:$G,$B446)-$B$2&lt;=AB$4,SUMIFS(Investors!$P:$P,Investors!$A:$A,$A446,Investors!$G:$G,$B446)-$B$2&gt;AA$4),SUMIFS(Investors!$Q:$Q,Investors!$A:$A,$A446,Investors!$G:$G,$B446),0)</f>
        <v>0</v>
      </c>
      <c r="AC446" s="4">
        <f>IF(AND(SUMIFS(Investors!$P:$P,Investors!$A:$A,$A446,Investors!$G:$G,$B446)-$B$2&lt;=AC$4,SUMIFS(Investors!$P:$P,Investors!$A:$A,$A446,Investors!$G:$G,$B446)-$B$2&gt;AB$4),SUMIFS(Investors!$Q:$Q,Investors!$A:$A,$A446,Investors!$G:$G,$B446),0)</f>
        <v>0</v>
      </c>
    </row>
    <row r="447" spans="1:29">
      <c r="A447" t="s">
        <v>716</v>
      </c>
      <c r="B447" t="s">
        <v>198</v>
      </c>
      <c r="C447" s="4">
        <f t="shared" si="7"/>
        <v>480708.21917808219</v>
      </c>
      <c r="E447" s="4">
        <f>IF(AND(SUMIFS(Investors!$P:$P,Investors!$A:$A,$A447,Investors!$G:$G,$B447)-$B$2&lt;=E$4,SUMIFS(Investors!$P:$P,Investors!$A:$A,$A447,Investors!$G:$G,$B447)-$B$2&gt;D$4),SUMIFS(Investors!$Q:$Q,Investors!$A:$A,$A447,Investors!$G:$G,$B447),0)</f>
        <v>0</v>
      </c>
      <c r="F447" s="4">
        <f>IF(AND(SUMIFS(Investors!$P:$P,Investors!$A:$A,$A447,Investors!$G:$G,$B447)-$B$2&lt;=F$4,SUMIFS(Investors!$P:$P,Investors!$A:$A,$A447,Investors!$G:$G,$B447)-$B$2&gt;E$4),SUMIFS(Investors!$Q:$Q,Investors!$A:$A,$A447,Investors!$G:$G,$B447),0)</f>
        <v>0</v>
      </c>
      <c r="G447" s="4">
        <f>IF(AND(SUMIFS(Investors!$P:$P,Investors!$A:$A,$A447,Investors!$G:$G,$B447)-$B$2&lt;=G$4,SUMIFS(Investors!$P:$P,Investors!$A:$A,$A447,Investors!$G:$G,$B447)-$B$2&gt;F$4),SUMIFS(Investors!$Q:$Q,Investors!$A:$A,$A447,Investors!$G:$G,$B447),0)</f>
        <v>0</v>
      </c>
      <c r="H447" s="4">
        <f>IF(AND(SUMIFS(Investors!$P:$P,Investors!$A:$A,$A447,Investors!$G:$G,$B447)-$B$2&lt;=H$4,SUMIFS(Investors!$P:$P,Investors!$A:$A,$A447,Investors!$G:$G,$B447)-$B$2&gt;G$4),SUMIFS(Investors!$Q:$Q,Investors!$A:$A,$A447,Investors!$G:$G,$B447),0)</f>
        <v>480708.21917808219</v>
      </c>
      <c r="I447" s="4">
        <f>IF(AND(SUMIFS(Investors!$P:$P,Investors!$A:$A,$A447,Investors!$G:$G,$B447)-$B$2&lt;=I$4,SUMIFS(Investors!$P:$P,Investors!$A:$A,$A447,Investors!$G:$G,$B447)-$B$2&gt;H$4),SUMIFS(Investors!$Q:$Q,Investors!$A:$A,$A447,Investors!$G:$G,$B447),0)</f>
        <v>0</v>
      </c>
      <c r="J447" s="4">
        <f>IF(AND(SUMIFS(Investors!$P:$P,Investors!$A:$A,$A447,Investors!$G:$G,$B447)-$B$2&lt;=J$4,SUMIFS(Investors!$P:$P,Investors!$A:$A,$A447,Investors!$G:$G,$B447)-$B$2&gt;I$4),SUMIFS(Investors!$Q:$Q,Investors!$A:$A,$A447,Investors!$G:$G,$B447),0)</f>
        <v>0</v>
      </c>
      <c r="K447" s="4">
        <f>IF(AND(SUMIFS(Investors!$P:$P,Investors!$A:$A,$A447,Investors!$G:$G,$B447)-$B$2&lt;=K$4,SUMIFS(Investors!$P:$P,Investors!$A:$A,$A447,Investors!$G:$G,$B447)-$B$2&gt;J$4),SUMIFS(Investors!$Q:$Q,Investors!$A:$A,$A447,Investors!$G:$G,$B447),0)</f>
        <v>0</v>
      </c>
      <c r="L447" s="4">
        <f>IF(AND(SUMIFS(Investors!$P:$P,Investors!$A:$A,$A447,Investors!$G:$G,$B447)-$B$2&lt;=L$4,SUMIFS(Investors!$P:$P,Investors!$A:$A,$A447,Investors!$G:$G,$B447)-$B$2&gt;K$4),SUMIFS(Investors!$Q:$Q,Investors!$A:$A,$A447,Investors!$G:$G,$B447),0)</f>
        <v>0</v>
      </c>
      <c r="M447" s="4">
        <f>IF(AND(SUMIFS(Investors!$P:$P,Investors!$A:$A,$A447,Investors!$G:$G,$B447)-$B$2&lt;=M$4,SUMIFS(Investors!$P:$P,Investors!$A:$A,$A447,Investors!$G:$G,$B447)-$B$2&gt;L$4),SUMIFS(Investors!$Q:$Q,Investors!$A:$A,$A447,Investors!$G:$G,$B447),0)</f>
        <v>0</v>
      </c>
      <c r="N447" s="4">
        <f>IF(AND(SUMIFS(Investors!$P:$P,Investors!$A:$A,$A447,Investors!$G:$G,$B447)-$B$2&lt;=N$4,SUMIFS(Investors!$P:$P,Investors!$A:$A,$A447,Investors!$G:$G,$B447)-$B$2&gt;M$4),SUMIFS(Investors!$Q:$Q,Investors!$A:$A,$A447,Investors!$G:$G,$B447),0)</f>
        <v>0</v>
      </c>
      <c r="O447" s="4">
        <f>IF(AND(SUMIFS(Investors!$P:$P,Investors!$A:$A,$A447,Investors!$G:$G,$B447)-$B$2&lt;=O$4,SUMIFS(Investors!$P:$P,Investors!$A:$A,$A447,Investors!$G:$G,$B447)-$B$2&gt;N$4),SUMIFS(Investors!$Q:$Q,Investors!$A:$A,$A447,Investors!$G:$G,$B447),0)</f>
        <v>0</v>
      </c>
      <c r="P447" s="4">
        <f>IF(AND(SUMIFS(Investors!$P:$P,Investors!$A:$A,$A447,Investors!$G:$G,$B447)-$B$2&lt;=P$4,SUMIFS(Investors!$P:$P,Investors!$A:$A,$A447,Investors!$G:$G,$B447)-$B$2&gt;O$4),SUMIFS(Investors!$Q:$Q,Investors!$A:$A,$A447,Investors!$G:$G,$B447),0)</f>
        <v>0</v>
      </c>
      <c r="Q447" s="4">
        <f>IF(AND(SUMIFS(Investors!$P:$P,Investors!$A:$A,$A447,Investors!$G:$G,$B447)-$B$2&lt;=Q$4,SUMIFS(Investors!$P:$P,Investors!$A:$A,$A447,Investors!$G:$G,$B447)-$B$2&gt;P$4),SUMIFS(Investors!$Q:$Q,Investors!$A:$A,$A447,Investors!$G:$G,$B447),0)</f>
        <v>0</v>
      </c>
      <c r="R447" s="4">
        <f>IF(AND(SUMIFS(Investors!$P:$P,Investors!$A:$A,$A447,Investors!$G:$G,$B447)-$B$2&lt;=R$4,SUMIFS(Investors!$P:$P,Investors!$A:$A,$A447,Investors!$G:$G,$B447)-$B$2&gt;Q$4),SUMIFS(Investors!$Q:$Q,Investors!$A:$A,$A447,Investors!$G:$G,$B447),0)</f>
        <v>0</v>
      </c>
      <c r="S447" s="4">
        <f>IF(AND(SUMIFS(Investors!$P:$P,Investors!$A:$A,$A447,Investors!$G:$G,$B447)-$B$2&lt;=S$4,SUMIFS(Investors!$P:$P,Investors!$A:$A,$A447,Investors!$G:$G,$B447)-$B$2&gt;R$4),SUMIFS(Investors!$Q:$Q,Investors!$A:$A,$A447,Investors!$G:$G,$B447),0)</f>
        <v>0</v>
      </c>
      <c r="T447" s="4">
        <f>IF(AND(SUMIFS(Investors!$P:$P,Investors!$A:$A,$A447,Investors!$G:$G,$B447)-$B$2&lt;=T$4,SUMIFS(Investors!$P:$P,Investors!$A:$A,$A447,Investors!$G:$G,$B447)-$B$2&gt;S$4),SUMIFS(Investors!$Q:$Q,Investors!$A:$A,$A447,Investors!$G:$G,$B447),0)</f>
        <v>0</v>
      </c>
      <c r="U447" s="4">
        <f>IF(AND(SUMIFS(Investors!$P:$P,Investors!$A:$A,$A447,Investors!$G:$G,$B447)-$B$2&lt;=U$4,SUMIFS(Investors!$P:$P,Investors!$A:$A,$A447,Investors!$G:$G,$B447)-$B$2&gt;T$4),SUMIFS(Investors!$Q:$Q,Investors!$A:$A,$A447,Investors!$G:$G,$B447),0)</f>
        <v>0</v>
      </c>
      <c r="V447" s="4">
        <f>IF(AND(SUMIFS(Investors!$P:$P,Investors!$A:$A,$A447,Investors!$G:$G,$B447)-$B$2&lt;=V$4,SUMIFS(Investors!$P:$P,Investors!$A:$A,$A447,Investors!$G:$G,$B447)-$B$2&gt;U$4),SUMIFS(Investors!$Q:$Q,Investors!$A:$A,$A447,Investors!$G:$G,$B447),0)</f>
        <v>0</v>
      </c>
      <c r="W447" s="4">
        <f>IF(AND(SUMIFS(Investors!$P:$P,Investors!$A:$A,$A447,Investors!$G:$G,$B447)-$B$2&lt;=W$4,SUMIFS(Investors!$P:$P,Investors!$A:$A,$A447,Investors!$G:$G,$B447)-$B$2&gt;V$4),SUMIFS(Investors!$Q:$Q,Investors!$A:$A,$A447,Investors!$G:$G,$B447),0)</f>
        <v>0</v>
      </c>
      <c r="X447" s="4">
        <f>IF(AND(SUMIFS(Investors!$P:$P,Investors!$A:$A,$A447,Investors!$G:$G,$B447)-$B$2&lt;=X$4,SUMIFS(Investors!$P:$P,Investors!$A:$A,$A447,Investors!$G:$G,$B447)-$B$2&gt;W$4),SUMIFS(Investors!$Q:$Q,Investors!$A:$A,$A447,Investors!$G:$G,$B447),0)</f>
        <v>0</v>
      </c>
      <c r="Y447" s="4">
        <f>IF(AND(SUMIFS(Investors!$P:$P,Investors!$A:$A,$A447,Investors!$G:$G,$B447)-$B$2&lt;=Y$4,SUMIFS(Investors!$P:$P,Investors!$A:$A,$A447,Investors!$G:$G,$B447)-$B$2&gt;X$4),SUMIFS(Investors!$Q:$Q,Investors!$A:$A,$A447,Investors!$G:$G,$B447),0)</f>
        <v>0</v>
      </c>
      <c r="Z447" s="4">
        <f>IF(AND(SUMIFS(Investors!$P:$P,Investors!$A:$A,$A447,Investors!$G:$G,$B447)-$B$2&lt;=Z$4,SUMIFS(Investors!$P:$P,Investors!$A:$A,$A447,Investors!$G:$G,$B447)-$B$2&gt;Y$4),SUMIFS(Investors!$Q:$Q,Investors!$A:$A,$A447,Investors!$G:$G,$B447),0)</f>
        <v>0</v>
      </c>
      <c r="AA447" s="4">
        <f>IF(AND(SUMIFS(Investors!$P:$P,Investors!$A:$A,$A447,Investors!$G:$G,$B447)-$B$2&lt;=AA$4,SUMIFS(Investors!$P:$P,Investors!$A:$A,$A447,Investors!$G:$G,$B447)-$B$2&gt;Z$4),SUMIFS(Investors!$Q:$Q,Investors!$A:$A,$A447,Investors!$G:$G,$B447),0)</f>
        <v>0</v>
      </c>
      <c r="AB447" s="4">
        <f>IF(AND(SUMIFS(Investors!$P:$P,Investors!$A:$A,$A447,Investors!$G:$G,$B447)-$B$2&lt;=AB$4,SUMIFS(Investors!$P:$P,Investors!$A:$A,$A447,Investors!$G:$G,$B447)-$B$2&gt;AA$4),SUMIFS(Investors!$Q:$Q,Investors!$A:$A,$A447,Investors!$G:$G,$B447),0)</f>
        <v>0</v>
      </c>
      <c r="AC447" s="4">
        <f>IF(AND(SUMIFS(Investors!$P:$P,Investors!$A:$A,$A447,Investors!$G:$G,$B447)-$B$2&lt;=AC$4,SUMIFS(Investors!$P:$P,Investors!$A:$A,$A447,Investors!$G:$G,$B447)-$B$2&gt;AB$4),SUMIFS(Investors!$Q:$Q,Investors!$A:$A,$A447,Investors!$G:$G,$B447),0)</f>
        <v>0</v>
      </c>
    </row>
    <row r="448" spans="1:29">
      <c r="A448" t="s">
        <v>716</v>
      </c>
      <c r="B448" t="s">
        <v>247</v>
      </c>
      <c r="C448" s="4">
        <f t="shared" si="7"/>
        <v>0</v>
      </c>
      <c r="E448" s="4">
        <f>IF(AND(SUMIFS(Investors!$P:$P,Investors!$A:$A,$A448,Investors!$G:$G,$B448)-$B$2&lt;=E$4,SUMIFS(Investors!$P:$P,Investors!$A:$A,$A448,Investors!$G:$G,$B448)-$B$2&gt;D$4),SUMIFS(Investors!$Q:$Q,Investors!$A:$A,$A448,Investors!$G:$G,$B448),0)</f>
        <v>0</v>
      </c>
      <c r="F448" s="4">
        <f>IF(AND(SUMIFS(Investors!$P:$P,Investors!$A:$A,$A448,Investors!$G:$G,$B448)-$B$2&lt;=F$4,SUMIFS(Investors!$P:$P,Investors!$A:$A,$A448,Investors!$G:$G,$B448)-$B$2&gt;E$4),SUMIFS(Investors!$Q:$Q,Investors!$A:$A,$A448,Investors!$G:$G,$B448),0)</f>
        <v>0</v>
      </c>
      <c r="G448" s="4">
        <f>IF(AND(SUMIFS(Investors!$P:$P,Investors!$A:$A,$A448,Investors!$G:$G,$B448)-$B$2&lt;=G$4,SUMIFS(Investors!$P:$P,Investors!$A:$A,$A448,Investors!$G:$G,$B448)-$B$2&gt;F$4),SUMIFS(Investors!$Q:$Q,Investors!$A:$A,$A448,Investors!$G:$G,$B448),0)</f>
        <v>0</v>
      </c>
      <c r="H448" s="4">
        <f>IF(AND(SUMIFS(Investors!$P:$P,Investors!$A:$A,$A448,Investors!$G:$G,$B448)-$B$2&lt;=H$4,SUMIFS(Investors!$P:$P,Investors!$A:$A,$A448,Investors!$G:$G,$B448)-$B$2&gt;G$4),SUMIFS(Investors!$Q:$Q,Investors!$A:$A,$A448,Investors!$G:$G,$B448),0)</f>
        <v>0</v>
      </c>
      <c r="I448" s="4">
        <f>IF(AND(SUMIFS(Investors!$P:$P,Investors!$A:$A,$A448,Investors!$G:$G,$B448)-$B$2&lt;=I$4,SUMIFS(Investors!$P:$P,Investors!$A:$A,$A448,Investors!$G:$G,$B448)-$B$2&gt;H$4),SUMIFS(Investors!$Q:$Q,Investors!$A:$A,$A448,Investors!$G:$G,$B448),0)</f>
        <v>0</v>
      </c>
      <c r="J448" s="4">
        <f>IF(AND(SUMIFS(Investors!$P:$P,Investors!$A:$A,$A448,Investors!$G:$G,$B448)-$B$2&lt;=J$4,SUMIFS(Investors!$P:$P,Investors!$A:$A,$A448,Investors!$G:$G,$B448)-$B$2&gt;I$4),SUMIFS(Investors!$Q:$Q,Investors!$A:$A,$A448,Investors!$G:$G,$B448),0)</f>
        <v>0</v>
      </c>
      <c r="K448" s="4">
        <f>IF(AND(SUMIFS(Investors!$P:$P,Investors!$A:$A,$A448,Investors!$G:$G,$B448)-$B$2&lt;=K$4,SUMIFS(Investors!$P:$P,Investors!$A:$A,$A448,Investors!$G:$G,$B448)-$B$2&gt;J$4),SUMIFS(Investors!$Q:$Q,Investors!$A:$A,$A448,Investors!$G:$G,$B448),0)</f>
        <v>0</v>
      </c>
      <c r="L448" s="4">
        <f>IF(AND(SUMIFS(Investors!$P:$P,Investors!$A:$A,$A448,Investors!$G:$G,$B448)-$B$2&lt;=L$4,SUMIFS(Investors!$P:$P,Investors!$A:$A,$A448,Investors!$G:$G,$B448)-$B$2&gt;K$4),SUMIFS(Investors!$Q:$Q,Investors!$A:$A,$A448,Investors!$G:$G,$B448),0)</f>
        <v>0</v>
      </c>
      <c r="M448" s="4">
        <f>IF(AND(SUMIFS(Investors!$P:$P,Investors!$A:$A,$A448,Investors!$G:$G,$B448)-$B$2&lt;=M$4,SUMIFS(Investors!$P:$P,Investors!$A:$A,$A448,Investors!$G:$G,$B448)-$B$2&gt;L$4),SUMIFS(Investors!$Q:$Q,Investors!$A:$A,$A448,Investors!$G:$G,$B448),0)</f>
        <v>0</v>
      </c>
      <c r="N448" s="4">
        <f>IF(AND(SUMIFS(Investors!$P:$P,Investors!$A:$A,$A448,Investors!$G:$G,$B448)-$B$2&lt;=N$4,SUMIFS(Investors!$P:$P,Investors!$A:$A,$A448,Investors!$G:$G,$B448)-$B$2&gt;M$4),SUMIFS(Investors!$Q:$Q,Investors!$A:$A,$A448,Investors!$G:$G,$B448),0)</f>
        <v>0</v>
      </c>
      <c r="O448" s="4">
        <f>IF(AND(SUMIFS(Investors!$P:$P,Investors!$A:$A,$A448,Investors!$G:$G,$B448)-$B$2&lt;=O$4,SUMIFS(Investors!$P:$P,Investors!$A:$A,$A448,Investors!$G:$G,$B448)-$B$2&gt;N$4),SUMIFS(Investors!$Q:$Q,Investors!$A:$A,$A448,Investors!$G:$G,$B448),0)</f>
        <v>0</v>
      </c>
      <c r="P448" s="4">
        <f>IF(AND(SUMIFS(Investors!$P:$P,Investors!$A:$A,$A448,Investors!$G:$G,$B448)-$B$2&lt;=P$4,SUMIFS(Investors!$P:$P,Investors!$A:$A,$A448,Investors!$G:$G,$B448)-$B$2&gt;O$4),SUMIFS(Investors!$Q:$Q,Investors!$A:$A,$A448,Investors!$G:$G,$B448),0)</f>
        <v>0</v>
      </c>
      <c r="Q448" s="4">
        <f>IF(AND(SUMIFS(Investors!$P:$P,Investors!$A:$A,$A448,Investors!$G:$G,$B448)-$B$2&lt;=Q$4,SUMIFS(Investors!$P:$P,Investors!$A:$A,$A448,Investors!$G:$G,$B448)-$B$2&gt;P$4),SUMIFS(Investors!$Q:$Q,Investors!$A:$A,$A448,Investors!$G:$G,$B448),0)</f>
        <v>0</v>
      </c>
      <c r="R448" s="4">
        <f>IF(AND(SUMIFS(Investors!$P:$P,Investors!$A:$A,$A448,Investors!$G:$G,$B448)-$B$2&lt;=R$4,SUMIFS(Investors!$P:$P,Investors!$A:$A,$A448,Investors!$G:$G,$B448)-$B$2&gt;Q$4),SUMIFS(Investors!$Q:$Q,Investors!$A:$A,$A448,Investors!$G:$G,$B448),0)</f>
        <v>0</v>
      </c>
      <c r="S448" s="4">
        <f>IF(AND(SUMIFS(Investors!$P:$P,Investors!$A:$A,$A448,Investors!$G:$G,$B448)-$B$2&lt;=S$4,SUMIFS(Investors!$P:$P,Investors!$A:$A,$A448,Investors!$G:$G,$B448)-$B$2&gt;R$4),SUMIFS(Investors!$Q:$Q,Investors!$A:$A,$A448,Investors!$G:$G,$B448),0)</f>
        <v>0</v>
      </c>
      <c r="T448" s="4">
        <f>IF(AND(SUMIFS(Investors!$P:$P,Investors!$A:$A,$A448,Investors!$G:$G,$B448)-$B$2&lt;=T$4,SUMIFS(Investors!$P:$P,Investors!$A:$A,$A448,Investors!$G:$G,$B448)-$B$2&gt;S$4),SUMIFS(Investors!$Q:$Q,Investors!$A:$A,$A448,Investors!$G:$G,$B448),0)</f>
        <v>0</v>
      </c>
      <c r="U448" s="4">
        <f>IF(AND(SUMIFS(Investors!$P:$P,Investors!$A:$A,$A448,Investors!$G:$G,$B448)-$B$2&lt;=U$4,SUMIFS(Investors!$P:$P,Investors!$A:$A,$A448,Investors!$G:$G,$B448)-$B$2&gt;T$4),SUMIFS(Investors!$Q:$Q,Investors!$A:$A,$A448,Investors!$G:$G,$B448),0)</f>
        <v>0</v>
      </c>
      <c r="V448" s="4">
        <f>IF(AND(SUMIFS(Investors!$P:$P,Investors!$A:$A,$A448,Investors!$G:$G,$B448)-$B$2&lt;=V$4,SUMIFS(Investors!$P:$P,Investors!$A:$A,$A448,Investors!$G:$G,$B448)-$B$2&gt;U$4),SUMIFS(Investors!$Q:$Q,Investors!$A:$A,$A448,Investors!$G:$G,$B448),0)</f>
        <v>0</v>
      </c>
      <c r="W448" s="4">
        <f>IF(AND(SUMIFS(Investors!$P:$P,Investors!$A:$A,$A448,Investors!$G:$G,$B448)-$B$2&lt;=W$4,SUMIFS(Investors!$P:$P,Investors!$A:$A,$A448,Investors!$G:$G,$B448)-$B$2&gt;V$4),SUMIFS(Investors!$Q:$Q,Investors!$A:$A,$A448,Investors!$G:$G,$B448),0)</f>
        <v>0</v>
      </c>
      <c r="X448" s="4">
        <f>IF(AND(SUMIFS(Investors!$P:$P,Investors!$A:$A,$A448,Investors!$G:$G,$B448)-$B$2&lt;=X$4,SUMIFS(Investors!$P:$P,Investors!$A:$A,$A448,Investors!$G:$G,$B448)-$B$2&gt;W$4),SUMIFS(Investors!$Q:$Q,Investors!$A:$A,$A448,Investors!$G:$G,$B448),0)</f>
        <v>0</v>
      </c>
      <c r="Y448" s="4">
        <f>IF(AND(SUMIFS(Investors!$P:$P,Investors!$A:$A,$A448,Investors!$G:$G,$B448)-$B$2&lt;=Y$4,SUMIFS(Investors!$P:$P,Investors!$A:$A,$A448,Investors!$G:$G,$B448)-$B$2&gt;X$4),SUMIFS(Investors!$Q:$Q,Investors!$A:$A,$A448,Investors!$G:$G,$B448),0)</f>
        <v>0</v>
      </c>
      <c r="Z448" s="4">
        <f>IF(AND(SUMIFS(Investors!$P:$P,Investors!$A:$A,$A448,Investors!$G:$G,$B448)-$B$2&lt;=Z$4,SUMIFS(Investors!$P:$P,Investors!$A:$A,$A448,Investors!$G:$G,$B448)-$B$2&gt;Y$4),SUMIFS(Investors!$Q:$Q,Investors!$A:$A,$A448,Investors!$G:$G,$B448),0)</f>
        <v>0</v>
      </c>
      <c r="AA448" s="4">
        <f>IF(AND(SUMIFS(Investors!$P:$P,Investors!$A:$A,$A448,Investors!$G:$G,$B448)-$B$2&lt;=AA$4,SUMIFS(Investors!$P:$P,Investors!$A:$A,$A448,Investors!$G:$G,$B448)-$B$2&gt;Z$4),SUMIFS(Investors!$Q:$Q,Investors!$A:$A,$A448,Investors!$G:$G,$B448),0)</f>
        <v>0</v>
      </c>
      <c r="AB448" s="4">
        <f>IF(AND(SUMIFS(Investors!$P:$P,Investors!$A:$A,$A448,Investors!$G:$G,$B448)-$B$2&lt;=AB$4,SUMIFS(Investors!$P:$P,Investors!$A:$A,$A448,Investors!$G:$G,$B448)-$B$2&gt;AA$4),SUMIFS(Investors!$Q:$Q,Investors!$A:$A,$A448,Investors!$G:$G,$B448),0)</f>
        <v>0</v>
      </c>
      <c r="AC448" s="4">
        <f>IF(AND(SUMIFS(Investors!$P:$P,Investors!$A:$A,$A448,Investors!$G:$G,$B448)-$B$2&lt;=AC$4,SUMIFS(Investors!$P:$P,Investors!$A:$A,$A448,Investors!$G:$G,$B448)-$B$2&gt;AB$4),SUMIFS(Investors!$Q:$Q,Investors!$A:$A,$A448,Investors!$G:$G,$B448),0)</f>
        <v>0</v>
      </c>
    </row>
    <row r="449" spans="1:29">
      <c r="A449" t="s">
        <v>716</v>
      </c>
      <c r="B449" t="s">
        <v>146</v>
      </c>
      <c r="C449" s="4">
        <f t="shared" si="7"/>
        <v>165797.94520547945</v>
      </c>
      <c r="E449" s="4">
        <f>IF(AND(SUMIFS(Investors!$P:$P,Investors!$A:$A,$A449,Investors!$G:$G,$B449)-$B$2&lt;=E$4,SUMIFS(Investors!$P:$P,Investors!$A:$A,$A449,Investors!$G:$G,$B449)-$B$2&gt;D$4),SUMIFS(Investors!$Q:$Q,Investors!$A:$A,$A449,Investors!$G:$G,$B449),0)</f>
        <v>0</v>
      </c>
      <c r="F449" s="4">
        <f>IF(AND(SUMIFS(Investors!$P:$P,Investors!$A:$A,$A449,Investors!$G:$G,$B449)-$B$2&lt;=F$4,SUMIFS(Investors!$P:$P,Investors!$A:$A,$A449,Investors!$G:$G,$B449)-$B$2&gt;E$4),SUMIFS(Investors!$Q:$Q,Investors!$A:$A,$A449,Investors!$G:$G,$B449),0)</f>
        <v>0</v>
      </c>
      <c r="G449" s="4">
        <f>IF(AND(SUMIFS(Investors!$P:$P,Investors!$A:$A,$A449,Investors!$G:$G,$B449)-$B$2&lt;=G$4,SUMIFS(Investors!$P:$P,Investors!$A:$A,$A449,Investors!$G:$G,$B449)-$B$2&gt;F$4),SUMIFS(Investors!$Q:$Q,Investors!$A:$A,$A449,Investors!$G:$G,$B449),0)</f>
        <v>0</v>
      </c>
      <c r="H449" s="4">
        <f>IF(AND(SUMIFS(Investors!$P:$P,Investors!$A:$A,$A449,Investors!$G:$G,$B449)-$B$2&lt;=H$4,SUMIFS(Investors!$P:$P,Investors!$A:$A,$A449,Investors!$G:$G,$B449)-$B$2&gt;G$4),SUMIFS(Investors!$Q:$Q,Investors!$A:$A,$A449,Investors!$G:$G,$B449),0)</f>
        <v>0</v>
      </c>
      <c r="I449" s="4">
        <f>IF(AND(SUMIFS(Investors!$P:$P,Investors!$A:$A,$A449,Investors!$G:$G,$B449)-$B$2&lt;=I$4,SUMIFS(Investors!$P:$P,Investors!$A:$A,$A449,Investors!$G:$G,$B449)-$B$2&gt;H$4),SUMIFS(Investors!$Q:$Q,Investors!$A:$A,$A449,Investors!$G:$G,$B449),0)</f>
        <v>0</v>
      </c>
      <c r="J449" s="4">
        <f>IF(AND(SUMIFS(Investors!$P:$P,Investors!$A:$A,$A449,Investors!$G:$G,$B449)-$B$2&lt;=J$4,SUMIFS(Investors!$P:$P,Investors!$A:$A,$A449,Investors!$G:$G,$B449)-$B$2&gt;I$4),SUMIFS(Investors!$Q:$Q,Investors!$A:$A,$A449,Investors!$G:$G,$B449),0)</f>
        <v>0</v>
      </c>
      <c r="K449" s="4">
        <f>IF(AND(SUMIFS(Investors!$P:$P,Investors!$A:$A,$A449,Investors!$G:$G,$B449)-$B$2&lt;=K$4,SUMIFS(Investors!$P:$P,Investors!$A:$A,$A449,Investors!$G:$G,$B449)-$B$2&gt;J$4),SUMIFS(Investors!$Q:$Q,Investors!$A:$A,$A449,Investors!$G:$G,$B449),0)</f>
        <v>0</v>
      </c>
      <c r="L449" s="4">
        <f>IF(AND(SUMIFS(Investors!$P:$P,Investors!$A:$A,$A449,Investors!$G:$G,$B449)-$B$2&lt;=L$4,SUMIFS(Investors!$P:$P,Investors!$A:$A,$A449,Investors!$G:$G,$B449)-$B$2&gt;K$4),SUMIFS(Investors!$Q:$Q,Investors!$A:$A,$A449,Investors!$G:$G,$B449),0)</f>
        <v>165797.94520547945</v>
      </c>
      <c r="M449" s="4">
        <f>IF(AND(SUMIFS(Investors!$P:$P,Investors!$A:$A,$A449,Investors!$G:$G,$B449)-$B$2&lt;=M$4,SUMIFS(Investors!$P:$P,Investors!$A:$A,$A449,Investors!$G:$G,$B449)-$B$2&gt;L$4),SUMIFS(Investors!$Q:$Q,Investors!$A:$A,$A449,Investors!$G:$G,$B449),0)</f>
        <v>0</v>
      </c>
      <c r="N449" s="4">
        <f>IF(AND(SUMIFS(Investors!$P:$P,Investors!$A:$A,$A449,Investors!$G:$G,$B449)-$B$2&lt;=N$4,SUMIFS(Investors!$P:$P,Investors!$A:$A,$A449,Investors!$G:$G,$B449)-$B$2&gt;M$4),SUMIFS(Investors!$Q:$Q,Investors!$A:$A,$A449,Investors!$G:$G,$B449),0)</f>
        <v>0</v>
      </c>
      <c r="O449" s="4">
        <f>IF(AND(SUMIFS(Investors!$P:$P,Investors!$A:$A,$A449,Investors!$G:$G,$B449)-$B$2&lt;=O$4,SUMIFS(Investors!$P:$P,Investors!$A:$A,$A449,Investors!$G:$G,$B449)-$B$2&gt;N$4),SUMIFS(Investors!$Q:$Q,Investors!$A:$A,$A449,Investors!$G:$G,$B449),0)</f>
        <v>0</v>
      </c>
      <c r="P449" s="4">
        <f>IF(AND(SUMIFS(Investors!$P:$P,Investors!$A:$A,$A449,Investors!$G:$G,$B449)-$B$2&lt;=P$4,SUMIFS(Investors!$P:$P,Investors!$A:$A,$A449,Investors!$G:$G,$B449)-$B$2&gt;O$4),SUMIFS(Investors!$Q:$Q,Investors!$A:$A,$A449,Investors!$G:$G,$B449),0)</f>
        <v>0</v>
      </c>
      <c r="Q449" s="4">
        <f>IF(AND(SUMIFS(Investors!$P:$P,Investors!$A:$A,$A449,Investors!$G:$G,$B449)-$B$2&lt;=Q$4,SUMIFS(Investors!$P:$P,Investors!$A:$A,$A449,Investors!$G:$G,$B449)-$B$2&gt;P$4),SUMIFS(Investors!$Q:$Q,Investors!$A:$A,$A449,Investors!$G:$G,$B449),0)</f>
        <v>0</v>
      </c>
      <c r="R449" s="4">
        <f>IF(AND(SUMIFS(Investors!$P:$P,Investors!$A:$A,$A449,Investors!$G:$G,$B449)-$B$2&lt;=R$4,SUMIFS(Investors!$P:$P,Investors!$A:$A,$A449,Investors!$G:$G,$B449)-$B$2&gt;Q$4),SUMIFS(Investors!$Q:$Q,Investors!$A:$A,$A449,Investors!$G:$G,$B449),0)</f>
        <v>0</v>
      </c>
      <c r="S449" s="4">
        <f>IF(AND(SUMIFS(Investors!$P:$P,Investors!$A:$A,$A449,Investors!$G:$G,$B449)-$B$2&lt;=S$4,SUMIFS(Investors!$P:$P,Investors!$A:$A,$A449,Investors!$G:$G,$B449)-$B$2&gt;R$4),SUMIFS(Investors!$Q:$Q,Investors!$A:$A,$A449,Investors!$G:$G,$B449),0)</f>
        <v>0</v>
      </c>
      <c r="T449" s="4">
        <f>IF(AND(SUMIFS(Investors!$P:$P,Investors!$A:$A,$A449,Investors!$G:$G,$B449)-$B$2&lt;=T$4,SUMIFS(Investors!$P:$P,Investors!$A:$A,$A449,Investors!$G:$G,$B449)-$B$2&gt;S$4),SUMIFS(Investors!$Q:$Q,Investors!$A:$A,$A449,Investors!$G:$G,$B449),0)</f>
        <v>0</v>
      </c>
      <c r="U449" s="4">
        <f>IF(AND(SUMIFS(Investors!$P:$P,Investors!$A:$A,$A449,Investors!$G:$G,$B449)-$B$2&lt;=U$4,SUMIFS(Investors!$P:$P,Investors!$A:$A,$A449,Investors!$G:$G,$B449)-$B$2&gt;T$4),SUMIFS(Investors!$Q:$Q,Investors!$A:$A,$A449,Investors!$G:$G,$B449),0)</f>
        <v>0</v>
      </c>
      <c r="V449" s="4">
        <f>IF(AND(SUMIFS(Investors!$P:$P,Investors!$A:$A,$A449,Investors!$G:$G,$B449)-$B$2&lt;=V$4,SUMIFS(Investors!$P:$P,Investors!$A:$A,$A449,Investors!$G:$G,$B449)-$B$2&gt;U$4),SUMIFS(Investors!$Q:$Q,Investors!$A:$A,$A449,Investors!$G:$G,$B449),0)</f>
        <v>0</v>
      </c>
      <c r="W449" s="4">
        <f>IF(AND(SUMIFS(Investors!$P:$P,Investors!$A:$A,$A449,Investors!$G:$G,$B449)-$B$2&lt;=W$4,SUMIFS(Investors!$P:$P,Investors!$A:$A,$A449,Investors!$G:$G,$B449)-$B$2&gt;V$4),SUMIFS(Investors!$Q:$Q,Investors!$A:$A,$A449,Investors!$G:$G,$B449),0)</f>
        <v>0</v>
      </c>
      <c r="X449" s="4">
        <f>IF(AND(SUMIFS(Investors!$P:$P,Investors!$A:$A,$A449,Investors!$G:$G,$B449)-$B$2&lt;=X$4,SUMIFS(Investors!$P:$P,Investors!$A:$A,$A449,Investors!$G:$G,$B449)-$B$2&gt;W$4),SUMIFS(Investors!$Q:$Q,Investors!$A:$A,$A449,Investors!$G:$G,$B449),0)</f>
        <v>0</v>
      </c>
      <c r="Y449" s="4">
        <f>IF(AND(SUMIFS(Investors!$P:$P,Investors!$A:$A,$A449,Investors!$G:$G,$B449)-$B$2&lt;=Y$4,SUMIFS(Investors!$P:$P,Investors!$A:$A,$A449,Investors!$G:$G,$B449)-$B$2&gt;X$4),SUMIFS(Investors!$Q:$Q,Investors!$A:$A,$A449,Investors!$G:$G,$B449),0)</f>
        <v>0</v>
      </c>
      <c r="Z449" s="4">
        <f>IF(AND(SUMIFS(Investors!$P:$P,Investors!$A:$A,$A449,Investors!$G:$G,$B449)-$B$2&lt;=Z$4,SUMIFS(Investors!$P:$P,Investors!$A:$A,$A449,Investors!$G:$G,$B449)-$B$2&gt;Y$4),SUMIFS(Investors!$Q:$Q,Investors!$A:$A,$A449,Investors!$G:$G,$B449),0)</f>
        <v>0</v>
      </c>
      <c r="AA449" s="4">
        <f>IF(AND(SUMIFS(Investors!$P:$P,Investors!$A:$A,$A449,Investors!$G:$G,$B449)-$B$2&lt;=AA$4,SUMIFS(Investors!$P:$P,Investors!$A:$A,$A449,Investors!$G:$G,$B449)-$B$2&gt;Z$4),SUMIFS(Investors!$Q:$Q,Investors!$A:$A,$A449,Investors!$G:$G,$B449),0)</f>
        <v>0</v>
      </c>
      <c r="AB449" s="4">
        <f>IF(AND(SUMIFS(Investors!$P:$P,Investors!$A:$A,$A449,Investors!$G:$G,$B449)-$B$2&lt;=AB$4,SUMIFS(Investors!$P:$P,Investors!$A:$A,$A449,Investors!$G:$G,$B449)-$B$2&gt;AA$4),SUMIFS(Investors!$Q:$Q,Investors!$A:$A,$A449,Investors!$G:$G,$B449),0)</f>
        <v>0</v>
      </c>
      <c r="AC449" s="4">
        <f>IF(AND(SUMIFS(Investors!$P:$P,Investors!$A:$A,$A449,Investors!$G:$G,$B449)-$B$2&lt;=AC$4,SUMIFS(Investors!$P:$P,Investors!$A:$A,$A449,Investors!$G:$G,$B449)-$B$2&gt;AB$4),SUMIFS(Investors!$Q:$Q,Investors!$A:$A,$A449,Investors!$G:$G,$B449),0)</f>
        <v>0</v>
      </c>
    </row>
    <row r="450" spans="1:29">
      <c r="A450" t="s">
        <v>716</v>
      </c>
      <c r="B450" t="s">
        <v>150</v>
      </c>
      <c r="C450" s="4">
        <f t="shared" si="7"/>
        <v>265276.71232876711</v>
      </c>
      <c r="E450" s="4">
        <f>IF(AND(SUMIFS(Investors!$P:$P,Investors!$A:$A,$A450,Investors!$G:$G,$B450)-$B$2&lt;=E$4,SUMIFS(Investors!$P:$P,Investors!$A:$A,$A450,Investors!$G:$G,$B450)-$B$2&gt;D$4),SUMIFS(Investors!$Q:$Q,Investors!$A:$A,$A450,Investors!$G:$G,$B450),0)</f>
        <v>0</v>
      </c>
      <c r="F450" s="4">
        <f>IF(AND(SUMIFS(Investors!$P:$P,Investors!$A:$A,$A450,Investors!$G:$G,$B450)-$B$2&lt;=F$4,SUMIFS(Investors!$P:$P,Investors!$A:$A,$A450,Investors!$G:$G,$B450)-$B$2&gt;E$4),SUMIFS(Investors!$Q:$Q,Investors!$A:$A,$A450,Investors!$G:$G,$B450),0)</f>
        <v>0</v>
      </c>
      <c r="G450" s="4">
        <f>IF(AND(SUMIFS(Investors!$P:$P,Investors!$A:$A,$A450,Investors!$G:$G,$B450)-$B$2&lt;=G$4,SUMIFS(Investors!$P:$P,Investors!$A:$A,$A450,Investors!$G:$G,$B450)-$B$2&gt;F$4),SUMIFS(Investors!$Q:$Q,Investors!$A:$A,$A450,Investors!$G:$G,$B450),0)</f>
        <v>0</v>
      </c>
      <c r="H450" s="4">
        <f>IF(AND(SUMIFS(Investors!$P:$P,Investors!$A:$A,$A450,Investors!$G:$G,$B450)-$B$2&lt;=H$4,SUMIFS(Investors!$P:$P,Investors!$A:$A,$A450,Investors!$G:$G,$B450)-$B$2&gt;G$4),SUMIFS(Investors!$Q:$Q,Investors!$A:$A,$A450,Investors!$G:$G,$B450),0)</f>
        <v>0</v>
      </c>
      <c r="I450" s="4">
        <f>IF(AND(SUMIFS(Investors!$P:$P,Investors!$A:$A,$A450,Investors!$G:$G,$B450)-$B$2&lt;=I$4,SUMIFS(Investors!$P:$P,Investors!$A:$A,$A450,Investors!$G:$G,$B450)-$B$2&gt;H$4),SUMIFS(Investors!$Q:$Q,Investors!$A:$A,$A450,Investors!$G:$G,$B450),0)</f>
        <v>0</v>
      </c>
      <c r="J450" s="4">
        <f>IF(AND(SUMIFS(Investors!$P:$P,Investors!$A:$A,$A450,Investors!$G:$G,$B450)-$B$2&lt;=J$4,SUMIFS(Investors!$P:$P,Investors!$A:$A,$A450,Investors!$G:$G,$B450)-$B$2&gt;I$4),SUMIFS(Investors!$Q:$Q,Investors!$A:$A,$A450,Investors!$G:$G,$B450),0)</f>
        <v>0</v>
      </c>
      <c r="K450" s="4">
        <f>IF(AND(SUMIFS(Investors!$P:$P,Investors!$A:$A,$A450,Investors!$G:$G,$B450)-$B$2&lt;=K$4,SUMIFS(Investors!$P:$P,Investors!$A:$A,$A450,Investors!$G:$G,$B450)-$B$2&gt;J$4),SUMIFS(Investors!$Q:$Q,Investors!$A:$A,$A450,Investors!$G:$G,$B450),0)</f>
        <v>0</v>
      </c>
      <c r="L450" s="4">
        <f>IF(AND(SUMIFS(Investors!$P:$P,Investors!$A:$A,$A450,Investors!$G:$G,$B450)-$B$2&lt;=L$4,SUMIFS(Investors!$P:$P,Investors!$A:$A,$A450,Investors!$G:$G,$B450)-$B$2&gt;K$4),SUMIFS(Investors!$Q:$Q,Investors!$A:$A,$A450,Investors!$G:$G,$B450),0)</f>
        <v>265276.71232876711</v>
      </c>
      <c r="M450" s="4">
        <f>IF(AND(SUMIFS(Investors!$P:$P,Investors!$A:$A,$A450,Investors!$G:$G,$B450)-$B$2&lt;=M$4,SUMIFS(Investors!$P:$P,Investors!$A:$A,$A450,Investors!$G:$G,$B450)-$B$2&gt;L$4),SUMIFS(Investors!$Q:$Q,Investors!$A:$A,$A450,Investors!$G:$G,$B450),0)</f>
        <v>0</v>
      </c>
      <c r="N450" s="4">
        <f>IF(AND(SUMIFS(Investors!$P:$P,Investors!$A:$A,$A450,Investors!$G:$G,$B450)-$B$2&lt;=N$4,SUMIFS(Investors!$P:$P,Investors!$A:$A,$A450,Investors!$G:$G,$B450)-$B$2&gt;M$4),SUMIFS(Investors!$Q:$Q,Investors!$A:$A,$A450,Investors!$G:$G,$B450),0)</f>
        <v>0</v>
      </c>
      <c r="O450" s="4">
        <f>IF(AND(SUMIFS(Investors!$P:$P,Investors!$A:$A,$A450,Investors!$G:$G,$B450)-$B$2&lt;=O$4,SUMIFS(Investors!$P:$P,Investors!$A:$A,$A450,Investors!$G:$G,$B450)-$B$2&gt;N$4),SUMIFS(Investors!$Q:$Q,Investors!$A:$A,$A450,Investors!$G:$G,$B450),0)</f>
        <v>0</v>
      </c>
      <c r="P450" s="4">
        <f>IF(AND(SUMIFS(Investors!$P:$P,Investors!$A:$A,$A450,Investors!$G:$G,$B450)-$B$2&lt;=P$4,SUMIFS(Investors!$P:$P,Investors!$A:$A,$A450,Investors!$G:$G,$B450)-$B$2&gt;O$4),SUMIFS(Investors!$Q:$Q,Investors!$A:$A,$A450,Investors!$G:$G,$B450),0)</f>
        <v>0</v>
      </c>
      <c r="Q450" s="4">
        <f>IF(AND(SUMIFS(Investors!$P:$P,Investors!$A:$A,$A450,Investors!$G:$G,$B450)-$B$2&lt;=Q$4,SUMIFS(Investors!$P:$P,Investors!$A:$A,$A450,Investors!$G:$G,$B450)-$B$2&gt;P$4),SUMIFS(Investors!$Q:$Q,Investors!$A:$A,$A450,Investors!$G:$G,$B450),0)</f>
        <v>0</v>
      </c>
      <c r="R450" s="4">
        <f>IF(AND(SUMIFS(Investors!$P:$P,Investors!$A:$A,$A450,Investors!$G:$G,$B450)-$B$2&lt;=R$4,SUMIFS(Investors!$P:$P,Investors!$A:$A,$A450,Investors!$G:$G,$B450)-$B$2&gt;Q$4),SUMIFS(Investors!$Q:$Q,Investors!$A:$A,$A450,Investors!$G:$G,$B450),0)</f>
        <v>0</v>
      </c>
      <c r="S450" s="4">
        <f>IF(AND(SUMIFS(Investors!$P:$P,Investors!$A:$A,$A450,Investors!$G:$G,$B450)-$B$2&lt;=S$4,SUMIFS(Investors!$P:$P,Investors!$A:$A,$A450,Investors!$G:$G,$B450)-$B$2&gt;R$4),SUMIFS(Investors!$Q:$Q,Investors!$A:$A,$A450,Investors!$G:$G,$B450),0)</f>
        <v>0</v>
      </c>
      <c r="T450" s="4">
        <f>IF(AND(SUMIFS(Investors!$P:$P,Investors!$A:$A,$A450,Investors!$G:$G,$B450)-$B$2&lt;=T$4,SUMIFS(Investors!$P:$P,Investors!$A:$A,$A450,Investors!$G:$G,$B450)-$B$2&gt;S$4),SUMIFS(Investors!$Q:$Q,Investors!$A:$A,$A450,Investors!$G:$G,$B450),0)</f>
        <v>0</v>
      </c>
      <c r="U450" s="4">
        <f>IF(AND(SUMIFS(Investors!$P:$P,Investors!$A:$A,$A450,Investors!$G:$G,$B450)-$B$2&lt;=U$4,SUMIFS(Investors!$P:$P,Investors!$A:$A,$A450,Investors!$G:$G,$B450)-$B$2&gt;T$4),SUMIFS(Investors!$Q:$Q,Investors!$A:$A,$A450,Investors!$G:$G,$B450),0)</f>
        <v>0</v>
      </c>
      <c r="V450" s="4">
        <f>IF(AND(SUMIFS(Investors!$P:$P,Investors!$A:$A,$A450,Investors!$G:$G,$B450)-$B$2&lt;=V$4,SUMIFS(Investors!$P:$P,Investors!$A:$A,$A450,Investors!$G:$G,$B450)-$B$2&gt;U$4),SUMIFS(Investors!$Q:$Q,Investors!$A:$A,$A450,Investors!$G:$G,$B450),0)</f>
        <v>0</v>
      </c>
      <c r="W450" s="4">
        <f>IF(AND(SUMIFS(Investors!$P:$P,Investors!$A:$A,$A450,Investors!$G:$G,$B450)-$B$2&lt;=W$4,SUMIFS(Investors!$P:$P,Investors!$A:$A,$A450,Investors!$G:$G,$B450)-$B$2&gt;V$4),SUMIFS(Investors!$Q:$Q,Investors!$A:$A,$A450,Investors!$G:$G,$B450),0)</f>
        <v>0</v>
      </c>
      <c r="X450" s="4">
        <f>IF(AND(SUMIFS(Investors!$P:$P,Investors!$A:$A,$A450,Investors!$G:$G,$B450)-$B$2&lt;=X$4,SUMIFS(Investors!$P:$P,Investors!$A:$A,$A450,Investors!$G:$G,$B450)-$B$2&gt;W$4),SUMIFS(Investors!$Q:$Q,Investors!$A:$A,$A450,Investors!$G:$G,$B450),0)</f>
        <v>0</v>
      </c>
      <c r="Y450" s="4">
        <f>IF(AND(SUMIFS(Investors!$P:$P,Investors!$A:$A,$A450,Investors!$G:$G,$B450)-$B$2&lt;=Y$4,SUMIFS(Investors!$P:$P,Investors!$A:$A,$A450,Investors!$G:$G,$B450)-$B$2&gt;X$4),SUMIFS(Investors!$Q:$Q,Investors!$A:$A,$A450,Investors!$G:$G,$B450),0)</f>
        <v>0</v>
      </c>
      <c r="Z450" s="4">
        <f>IF(AND(SUMIFS(Investors!$P:$P,Investors!$A:$A,$A450,Investors!$G:$G,$B450)-$B$2&lt;=Z$4,SUMIFS(Investors!$P:$P,Investors!$A:$A,$A450,Investors!$G:$G,$B450)-$B$2&gt;Y$4),SUMIFS(Investors!$Q:$Q,Investors!$A:$A,$A450,Investors!$G:$G,$B450),0)</f>
        <v>0</v>
      </c>
      <c r="AA450" s="4">
        <f>IF(AND(SUMIFS(Investors!$P:$P,Investors!$A:$A,$A450,Investors!$G:$G,$B450)-$B$2&lt;=AA$4,SUMIFS(Investors!$P:$P,Investors!$A:$A,$A450,Investors!$G:$G,$B450)-$B$2&gt;Z$4),SUMIFS(Investors!$Q:$Q,Investors!$A:$A,$A450,Investors!$G:$G,$B450),0)</f>
        <v>0</v>
      </c>
      <c r="AB450" s="4">
        <f>IF(AND(SUMIFS(Investors!$P:$P,Investors!$A:$A,$A450,Investors!$G:$G,$B450)-$B$2&lt;=AB$4,SUMIFS(Investors!$P:$P,Investors!$A:$A,$A450,Investors!$G:$G,$B450)-$B$2&gt;AA$4),SUMIFS(Investors!$Q:$Q,Investors!$A:$A,$A450,Investors!$G:$G,$B450),0)</f>
        <v>0</v>
      </c>
      <c r="AC450" s="4">
        <f>IF(AND(SUMIFS(Investors!$P:$P,Investors!$A:$A,$A450,Investors!$G:$G,$B450)-$B$2&lt;=AC$4,SUMIFS(Investors!$P:$P,Investors!$A:$A,$A450,Investors!$G:$G,$B450)-$B$2&gt;AB$4),SUMIFS(Investors!$Q:$Q,Investors!$A:$A,$A450,Investors!$G:$G,$B450),0)</f>
        <v>0</v>
      </c>
    </row>
    <row r="451" spans="1:29">
      <c r="A451" t="s">
        <v>716</v>
      </c>
      <c r="B451" t="s">
        <v>137</v>
      </c>
      <c r="C451" s="4">
        <f t="shared" si="7"/>
        <v>239250.86632767122</v>
      </c>
      <c r="E451" s="4">
        <f>IF(AND(SUMIFS(Investors!$P:$P,Investors!$A:$A,$A451,Investors!$G:$G,$B451)-$B$2&lt;=E$4,SUMIFS(Investors!$P:$P,Investors!$A:$A,$A451,Investors!$G:$G,$B451)-$B$2&gt;D$4),SUMIFS(Investors!$Q:$Q,Investors!$A:$A,$A451,Investors!$G:$G,$B451),0)</f>
        <v>0</v>
      </c>
      <c r="F451" s="4">
        <f>IF(AND(SUMIFS(Investors!$P:$P,Investors!$A:$A,$A451,Investors!$G:$G,$B451)-$B$2&lt;=F$4,SUMIFS(Investors!$P:$P,Investors!$A:$A,$A451,Investors!$G:$G,$B451)-$B$2&gt;E$4),SUMIFS(Investors!$Q:$Q,Investors!$A:$A,$A451,Investors!$G:$G,$B451),0)</f>
        <v>0</v>
      </c>
      <c r="G451" s="4">
        <f>IF(AND(SUMIFS(Investors!$P:$P,Investors!$A:$A,$A451,Investors!$G:$G,$B451)-$B$2&lt;=G$4,SUMIFS(Investors!$P:$P,Investors!$A:$A,$A451,Investors!$G:$G,$B451)-$B$2&gt;F$4),SUMIFS(Investors!$Q:$Q,Investors!$A:$A,$A451,Investors!$G:$G,$B451),0)</f>
        <v>0</v>
      </c>
      <c r="H451" s="4">
        <f>IF(AND(SUMIFS(Investors!$P:$P,Investors!$A:$A,$A451,Investors!$G:$G,$B451)-$B$2&lt;=H$4,SUMIFS(Investors!$P:$P,Investors!$A:$A,$A451,Investors!$G:$G,$B451)-$B$2&gt;G$4),SUMIFS(Investors!$Q:$Q,Investors!$A:$A,$A451,Investors!$G:$G,$B451),0)</f>
        <v>0</v>
      </c>
      <c r="I451" s="4">
        <f>IF(AND(SUMIFS(Investors!$P:$P,Investors!$A:$A,$A451,Investors!$G:$G,$B451)-$B$2&lt;=I$4,SUMIFS(Investors!$P:$P,Investors!$A:$A,$A451,Investors!$G:$G,$B451)-$B$2&gt;H$4),SUMIFS(Investors!$Q:$Q,Investors!$A:$A,$A451,Investors!$G:$G,$B451),0)</f>
        <v>0</v>
      </c>
      <c r="J451" s="4">
        <f>IF(AND(SUMIFS(Investors!$P:$P,Investors!$A:$A,$A451,Investors!$G:$G,$B451)-$B$2&lt;=J$4,SUMIFS(Investors!$P:$P,Investors!$A:$A,$A451,Investors!$G:$G,$B451)-$B$2&gt;I$4),SUMIFS(Investors!$Q:$Q,Investors!$A:$A,$A451,Investors!$G:$G,$B451),0)</f>
        <v>0</v>
      </c>
      <c r="K451" s="4">
        <f>IF(AND(SUMIFS(Investors!$P:$P,Investors!$A:$A,$A451,Investors!$G:$G,$B451)-$B$2&lt;=K$4,SUMIFS(Investors!$P:$P,Investors!$A:$A,$A451,Investors!$G:$G,$B451)-$B$2&gt;J$4),SUMIFS(Investors!$Q:$Q,Investors!$A:$A,$A451,Investors!$G:$G,$B451),0)</f>
        <v>0</v>
      </c>
      <c r="L451" s="4">
        <f>IF(AND(SUMIFS(Investors!$P:$P,Investors!$A:$A,$A451,Investors!$G:$G,$B451)-$B$2&lt;=L$4,SUMIFS(Investors!$P:$P,Investors!$A:$A,$A451,Investors!$G:$G,$B451)-$B$2&gt;K$4),SUMIFS(Investors!$Q:$Q,Investors!$A:$A,$A451,Investors!$G:$G,$B451),0)</f>
        <v>0</v>
      </c>
      <c r="M451" s="4">
        <f>IF(AND(SUMIFS(Investors!$P:$P,Investors!$A:$A,$A451,Investors!$G:$G,$B451)-$B$2&lt;=M$4,SUMIFS(Investors!$P:$P,Investors!$A:$A,$A451,Investors!$G:$G,$B451)-$B$2&gt;L$4),SUMIFS(Investors!$Q:$Q,Investors!$A:$A,$A451,Investors!$G:$G,$B451),0)</f>
        <v>0</v>
      </c>
      <c r="N451" s="4">
        <f>IF(AND(SUMIFS(Investors!$P:$P,Investors!$A:$A,$A451,Investors!$G:$G,$B451)-$B$2&lt;=N$4,SUMIFS(Investors!$P:$P,Investors!$A:$A,$A451,Investors!$G:$G,$B451)-$B$2&gt;M$4),SUMIFS(Investors!$Q:$Q,Investors!$A:$A,$A451,Investors!$G:$G,$B451),0)</f>
        <v>0</v>
      </c>
      <c r="O451" s="4">
        <f>IF(AND(SUMIFS(Investors!$P:$P,Investors!$A:$A,$A451,Investors!$G:$G,$B451)-$B$2&lt;=O$4,SUMIFS(Investors!$P:$P,Investors!$A:$A,$A451,Investors!$G:$G,$B451)-$B$2&gt;N$4),SUMIFS(Investors!$Q:$Q,Investors!$A:$A,$A451,Investors!$G:$G,$B451),0)</f>
        <v>0</v>
      </c>
      <c r="P451" s="4">
        <f>IF(AND(SUMIFS(Investors!$P:$P,Investors!$A:$A,$A451,Investors!$G:$G,$B451)-$B$2&lt;=P$4,SUMIFS(Investors!$P:$P,Investors!$A:$A,$A451,Investors!$G:$G,$B451)-$B$2&gt;O$4),SUMIFS(Investors!$Q:$Q,Investors!$A:$A,$A451,Investors!$G:$G,$B451),0)</f>
        <v>0</v>
      </c>
      <c r="Q451" s="4">
        <f>IF(AND(SUMIFS(Investors!$P:$P,Investors!$A:$A,$A451,Investors!$G:$G,$B451)-$B$2&lt;=Q$4,SUMIFS(Investors!$P:$P,Investors!$A:$A,$A451,Investors!$G:$G,$B451)-$B$2&gt;P$4),SUMIFS(Investors!$Q:$Q,Investors!$A:$A,$A451,Investors!$G:$G,$B451),0)</f>
        <v>0</v>
      </c>
      <c r="R451" s="4">
        <f>IF(AND(SUMIFS(Investors!$P:$P,Investors!$A:$A,$A451,Investors!$G:$G,$B451)-$B$2&lt;=R$4,SUMIFS(Investors!$P:$P,Investors!$A:$A,$A451,Investors!$G:$G,$B451)-$B$2&gt;Q$4),SUMIFS(Investors!$Q:$Q,Investors!$A:$A,$A451,Investors!$G:$G,$B451),0)</f>
        <v>0</v>
      </c>
      <c r="S451" s="4">
        <f>IF(AND(SUMIFS(Investors!$P:$P,Investors!$A:$A,$A451,Investors!$G:$G,$B451)-$B$2&lt;=S$4,SUMIFS(Investors!$P:$P,Investors!$A:$A,$A451,Investors!$G:$G,$B451)-$B$2&gt;R$4),SUMIFS(Investors!$Q:$Q,Investors!$A:$A,$A451,Investors!$G:$G,$B451),0)</f>
        <v>0</v>
      </c>
      <c r="T451" s="4">
        <f>IF(AND(SUMIFS(Investors!$P:$P,Investors!$A:$A,$A451,Investors!$G:$G,$B451)-$B$2&lt;=T$4,SUMIFS(Investors!$P:$P,Investors!$A:$A,$A451,Investors!$G:$G,$B451)-$B$2&gt;S$4),SUMIFS(Investors!$Q:$Q,Investors!$A:$A,$A451,Investors!$G:$G,$B451),0)</f>
        <v>0</v>
      </c>
      <c r="U451" s="4">
        <f>IF(AND(SUMIFS(Investors!$P:$P,Investors!$A:$A,$A451,Investors!$G:$G,$B451)-$B$2&lt;=U$4,SUMIFS(Investors!$P:$P,Investors!$A:$A,$A451,Investors!$G:$G,$B451)-$B$2&gt;T$4),SUMIFS(Investors!$Q:$Q,Investors!$A:$A,$A451,Investors!$G:$G,$B451),0)</f>
        <v>0</v>
      </c>
      <c r="V451" s="4">
        <f>IF(AND(SUMIFS(Investors!$P:$P,Investors!$A:$A,$A451,Investors!$G:$G,$B451)-$B$2&lt;=V$4,SUMIFS(Investors!$P:$P,Investors!$A:$A,$A451,Investors!$G:$G,$B451)-$B$2&gt;U$4),SUMIFS(Investors!$Q:$Q,Investors!$A:$A,$A451,Investors!$G:$G,$B451),0)</f>
        <v>0</v>
      </c>
      <c r="W451" s="4">
        <f>IF(AND(SUMIFS(Investors!$P:$P,Investors!$A:$A,$A451,Investors!$G:$G,$B451)-$B$2&lt;=W$4,SUMIFS(Investors!$P:$P,Investors!$A:$A,$A451,Investors!$G:$G,$B451)-$B$2&gt;V$4),SUMIFS(Investors!$Q:$Q,Investors!$A:$A,$A451,Investors!$G:$G,$B451),0)</f>
        <v>0</v>
      </c>
      <c r="X451" s="4">
        <f>IF(AND(SUMIFS(Investors!$P:$P,Investors!$A:$A,$A451,Investors!$G:$G,$B451)-$B$2&lt;=X$4,SUMIFS(Investors!$P:$P,Investors!$A:$A,$A451,Investors!$G:$G,$B451)-$B$2&gt;W$4),SUMIFS(Investors!$Q:$Q,Investors!$A:$A,$A451,Investors!$G:$G,$B451),0)</f>
        <v>239250.86632767122</v>
      </c>
      <c r="Y451" s="4">
        <f>IF(AND(SUMIFS(Investors!$P:$P,Investors!$A:$A,$A451,Investors!$G:$G,$B451)-$B$2&lt;=Y$4,SUMIFS(Investors!$P:$P,Investors!$A:$A,$A451,Investors!$G:$G,$B451)-$B$2&gt;X$4),SUMIFS(Investors!$Q:$Q,Investors!$A:$A,$A451,Investors!$G:$G,$B451),0)</f>
        <v>0</v>
      </c>
      <c r="Z451" s="4">
        <f>IF(AND(SUMIFS(Investors!$P:$P,Investors!$A:$A,$A451,Investors!$G:$G,$B451)-$B$2&lt;=Z$4,SUMIFS(Investors!$P:$P,Investors!$A:$A,$A451,Investors!$G:$G,$B451)-$B$2&gt;Y$4),SUMIFS(Investors!$Q:$Q,Investors!$A:$A,$A451,Investors!$G:$G,$B451),0)</f>
        <v>0</v>
      </c>
      <c r="AA451" s="4">
        <f>IF(AND(SUMIFS(Investors!$P:$P,Investors!$A:$A,$A451,Investors!$G:$G,$B451)-$B$2&lt;=AA$4,SUMIFS(Investors!$P:$P,Investors!$A:$A,$A451,Investors!$G:$G,$B451)-$B$2&gt;Z$4),SUMIFS(Investors!$Q:$Q,Investors!$A:$A,$A451,Investors!$G:$G,$B451),0)</f>
        <v>0</v>
      </c>
      <c r="AB451" s="4">
        <f>IF(AND(SUMIFS(Investors!$P:$P,Investors!$A:$A,$A451,Investors!$G:$G,$B451)-$B$2&lt;=AB$4,SUMIFS(Investors!$P:$P,Investors!$A:$A,$A451,Investors!$G:$G,$B451)-$B$2&gt;AA$4),SUMIFS(Investors!$Q:$Q,Investors!$A:$A,$A451,Investors!$G:$G,$B451),0)</f>
        <v>0</v>
      </c>
      <c r="AC451" s="4">
        <f>IF(AND(SUMIFS(Investors!$P:$P,Investors!$A:$A,$A451,Investors!$G:$G,$B451)-$B$2&lt;=AC$4,SUMIFS(Investors!$P:$P,Investors!$A:$A,$A451,Investors!$G:$G,$B451)-$B$2&gt;AB$4),SUMIFS(Investors!$Q:$Q,Investors!$A:$A,$A451,Investors!$G:$G,$B451),0)</f>
        <v>0</v>
      </c>
    </row>
    <row r="452" spans="1:29">
      <c r="A452" t="s">
        <v>716</v>
      </c>
      <c r="B452" t="s">
        <v>140</v>
      </c>
      <c r="C452" s="4">
        <f t="shared" si="7"/>
        <v>1634071.2328767125</v>
      </c>
      <c r="E452" s="4">
        <f>IF(AND(SUMIFS(Investors!$P:$P,Investors!$A:$A,$A452,Investors!$G:$G,$B452)-$B$2&lt;=E$4,SUMIFS(Investors!$P:$P,Investors!$A:$A,$A452,Investors!$G:$G,$B452)-$B$2&gt;D$4),SUMIFS(Investors!$Q:$Q,Investors!$A:$A,$A452,Investors!$G:$G,$B452),0)</f>
        <v>0</v>
      </c>
      <c r="F452" s="4">
        <f>IF(AND(SUMIFS(Investors!$P:$P,Investors!$A:$A,$A452,Investors!$G:$G,$B452)-$B$2&lt;=F$4,SUMIFS(Investors!$P:$P,Investors!$A:$A,$A452,Investors!$G:$G,$B452)-$B$2&gt;E$4),SUMIFS(Investors!$Q:$Q,Investors!$A:$A,$A452,Investors!$G:$G,$B452),0)</f>
        <v>0</v>
      </c>
      <c r="G452" s="4">
        <f>IF(AND(SUMIFS(Investors!$P:$P,Investors!$A:$A,$A452,Investors!$G:$G,$B452)-$B$2&lt;=G$4,SUMIFS(Investors!$P:$P,Investors!$A:$A,$A452,Investors!$G:$G,$B452)-$B$2&gt;F$4),SUMIFS(Investors!$Q:$Q,Investors!$A:$A,$A452,Investors!$G:$G,$B452),0)</f>
        <v>0</v>
      </c>
      <c r="H452" s="4">
        <f>IF(AND(SUMIFS(Investors!$P:$P,Investors!$A:$A,$A452,Investors!$G:$G,$B452)-$B$2&lt;=H$4,SUMIFS(Investors!$P:$P,Investors!$A:$A,$A452,Investors!$G:$G,$B452)-$B$2&gt;G$4),SUMIFS(Investors!$Q:$Q,Investors!$A:$A,$A452,Investors!$G:$G,$B452),0)</f>
        <v>0</v>
      </c>
      <c r="I452" s="4">
        <f>IF(AND(SUMIFS(Investors!$P:$P,Investors!$A:$A,$A452,Investors!$G:$G,$B452)-$B$2&lt;=I$4,SUMIFS(Investors!$P:$P,Investors!$A:$A,$A452,Investors!$G:$G,$B452)-$B$2&gt;H$4),SUMIFS(Investors!$Q:$Q,Investors!$A:$A,$A452,Investors!$G:$G,$B452),0)</f>
        <v>0</v>
      </c>
      <c r="J452" s="4">
        <f>IF(AND(SUMIFS(Investors!$P:$P,Investors!$A:$A,$A452,Investors!$G:$G,$B452)-$B$2&lt;=J$4,SUMIFS(Investors!$P:$P,Investors!$A:$A,$A452,Investors!$G:$G,$B452)-$B$2&gt;I$4),SUMIFS(Investors!$Q:$Q,Investors!$A:$A,$A452,Investors!$G:$G,$B452),0)</f>
        <v>0</v>
      </c>
      <c r="K452" s="4">
        <f>IF(AND(SUMIFS(Investors!$P:$P,Investors!$A:$A,$A452,Investors!$G:$G,$B452)-$B$2&lt;=K$4,SUMIFS(Investors!$P:$P,Investors!$A:$A,$A452,Investors!$G:$G,$B452)-$B$2&gt;J$4),SUMIFS(Investors!$Q:$Q,Investors!$A:$A,$A452,Investors!$G:$G,$B452),0)</f>
        <v>0</v>
      </c>
      <c r="L452" s="4">
        <f>IF(AND(SUMIFS(Investors!$P:$P,Investors!$A:$A,$A452,Investors!$G:$G,$B452)-$B$2&lt;=L$4,SUMIFS(Investors!$P:$P,Investors!$A:$A,$A452,Investors!$G:$G,$B452)-$B$2&gt;K$4),SUMIFS(Investors!$Q:$Q,Investors!$A:$A,$A452,Investors!$G:$G,$B452),0)</f>
        <v>0</v>
      </c>
      <c r="M452" s="4">
        <f>IF(AND(SUMIFS(Investors!$P:$P,Investors!$A:$A,$A452,Investors!$G:$G,$B452)-$B$2&lt;=M$4,SUMIFS(Investors!$P:$P,Investors!$A:$A,$A452,Investors!$G:$G,$B452)-$B$2&gt;L$4),SUMIFS(Investors!$Q:$Q,Investors!$A:$A,$A452,Investors!$G:$G,$B452),0)</f>
        <v>0</v>
      </c>
      <c r="N452" s="4">
        <f>IF(AND(SUMIFS(Investors!$P:$P,Investors!$A:$A,$A452,Investors!$G:$G,$B452)-$B$2&lt;=N$4,SUMIFS(Investors!$P:$P,Investors!$A:$A,$A452,Investors!$G:$G,$B452)-$B$2&gt;M$4),SUMIFS(Investors!$Q:$Q,Investors!$A:$A,$A452,Investors!$G:$G,$B452),0)</f>
        <v>0</v>
      </c>
      <c r="O452" s="4">
        <f>IF(AND(SUMIFS(Investors!$P:$P,Investors!$A:$A,$A452,Investors!$G:$G,$B452)-$B$2&lt;=O$4,SUMIFS(Investors!$P:$P,Investors!$A:$A,$A452,Investors!$G:$G,$B452)-$B$2&gt;N$4),SUMIFS(Investors!$Q:$Q,Investors!$A:$A,$A452,Investors!$G:$G,$B452),0)</f>
        <v>0</v>
      </c>
      <c r="P452" s="4">
        <f>IF(AND(SUMIFS(Investors!$P:$P,Investors!$A:$A,$A452,Investors!$G:$G,$B452)-$B$2&lt;=P$4,SUMIFS(Investors!$P:$P,Investors!$A:$A,$A452,Investors!$G:$G,$B452)-$B$2&gt;O$4),SUMIFS(Investors!$Q:$Q,Investors!$A:$A,$A452,Investors!$G:$G,$B452),0)</f>
        <v>0</v>
      </c>
      <c r="Q452" s="4">
        <f>IF(AND(SUMIFS(Investors!$P:$P,Investors!$A:$A,$A452,Investors!$G:$G,$B452)-$B$2&lt;=Q$4,SUMIFS(Investors!$P:$P,Investors!$A:$A,$A452,Investors!$G:$G,$B452)-$B$2&gt;P$4),SUMIFS(Investors!$Q:$Q,Investors!$A:$A,$A452,Investors!$G:$G,$B452),0)</f>
        <v>0</v>
      </c>
      <c r="R452" s="4">
        <f>IF(AND(SUMIFS(Investors!$P:$P,Investors!$A:$A,$A452,Investors!$G:$G,$B452)-$B$2&lt;=R$4,SUMIFS(Investors!$P:$P,Investors!$A:$A,$A452,Investors!$G:$G,$B452)-$B$2&gt;Q$4),SUMIFS(Investors!$Q:$Q,Investors!$A:$A,$A452,Investors!$G:$G,$B452),0)</f>
        <v>0</v>
      </c>
      <c r="S452" s="4">
        <f>IF(AND(SUMIFS(Investors!$P:$P,Investors!$A:$A,$A452,Investors!$G:$G,$B452)-$B$2&lt;=S$4,SUMIFS(Investors!$P:$P,Investors!$A:$A,$A452,Investors!$G:$G,$B452)-$B$2&gt;R$4),SUMIFS(Investors!$Q:$Q,Investors!$A:$A,$A452,Investors!$G:$G,$B452),0)</f>
        <v>0</v>
      </c>
      <c r="T452" s="4">
        <f>IF(AND(SUMIFS(Investors!$P:$P,Investors!$A:$A,$A452,Investors!$G:$G,$B452)-$B$2&lt;=T$4,SUMIFS(Investors!$P:$P,Investors!$A:$A,$A452,Investors!$G:$G,$B452)-$B$2&gt;S$4),SUMIFS(Investors!$Q:$Q,Investors!$A:$A,$A452,Investors!$G:$G,$B452),0)</f>
        <v>0</v>
      </c>
      <c r="U452" s="4">
        <f>IF(AND(SUMIFS(Investors!$P:$P,Investors!$A:$A,$A452,Investors!$G:$G,$B452)-$B$2&lt;=U$4,SUMIFS(Investors!$P:$P,Investors!$A:$A,$A452,Investors!$G:$G,$B452)-$B$2&gt;T$4),SUMIFS(Investors!$Q:$Q,Investors!$A:$A,$A452,Investors!$G:$G,$B452),0)</f>
        <v>0</v>
      </c>
      <c r="V452" s="4">
        <f>IF(AND(SUMIFS(Investors!$P:$P,Investors!$A:$A,$A452,Investors!$G:$G,$B452)-$B$2&lt;=V$4,SUMIFS(Investors!$P:$P,Investors!$A:$A,$A452,Investors!$G:$G,$B452)-$B$2&gt;U$4),SUMIFS(Investors!$Q:$Q,Investors!$A:$A,$A452,Investors!$G:$G,$B452),0)</f>
        <v>0</v>
      </c>
      <c r="W452" s="4">
        <f>IF(AND(SUMIFS(Investors!$P:$P,Investors!$A:$A,$A452,Investors!$G:$G,$B452)-$B$2&lt;=W$4,SUMIFS(Investors!$P:$P,Investors!$A:$A,$A452,Investors!$G:$G,$B452)-$B$2&gt;V$4),SUMIFS(Investors!$Q:$Q,Investors!$A:$A,$A452,Investors!$G:$G,$B452),0)</f>
        <v>0</v>
      </c>
      <c r="X452" s="4">
        <f>IF(AND(SUMIFS(Investors!$P:$P,Investors!$A:$A,$A452,Investors!$G:$G,$B452)-$B$2&lt;=X$4,SUMIFS(Investors!$P:$P,Investors!$A:$A,$A452,Investors!$G:$G,$B452)-$B$2&gt;W$4),SUMIFS(Investors!$Q:$Q,Investors!$A:$A,$A452,Investors!$G:$G,$B452),0)</f>
        <v>1634071.2328767125</v>
      </c>
      <c r="Y452" s="4">
        <f>IF(AND(SUMIFS(Investors!$P:$P,Investors!$A:$A,$A452,Investors!$G:$G,$B452)-$B$2&lt;=Y$4,SUMIFS(Investors!$P:$P,Investors!$A:$A,$A452,Investors!$G:$G,$B452)-$B$2&gt;X$4),SUMIFS(Investors!$Q:$Q,Investors!$A:$A,$A452,Investors!$G:$G,$B452),0)</f>
        <v>0</v>
      </c>
      <c r="Z452" s="4">
        <f>IF(AND(SUMIFS(Investors!$P:$P,Investors!$A:$A,$A452,Investors!$G:$G,$B452)-$B$2&lt;=Z$4,SUMIFS(Investors!$P:$P,Investors!$A:$A,$A452,Investors!$G:$G,$B452)-$B$2&gt;Y$4),SUMIFS(Investors!$Q:$Q,Investors!$A:$A,$A452,Investors!$G:$G,$B452),0)</f>
        <v>0</v>
      </c>
      <c r="AA452" s="4">
        <f>IF(AND(SUMIFS(Investors!$P:$P,Investors!$A:$A,$A452,Investors!$G:$G,$B452)-$B$2&lt;=AA$4,SUMIFS(Investors!$P:$P,Investors!$A:$A,$A452,Investors!$G:$G,$B452)-$B$2&gt;Z$4),SUMIFS(Investors!$Q:$Q,Investors!$A:$A,$A452,Investors!$G:$G,$B452),0)</f>
        <v>0</v>
      </c>
      <c r="AB452" s="4">
        <f>IF(AND(SUMIFS(Investors!$P:$P,Investors!$A:$A,$A452,Investors!$G:$G,$B452)-$B$2&lt;=AB$4,SUMIFS(Investors!$P:$P,Investors!$A:$A,$A452,Investors!$G:$G,$B452)-$B$2&gt;AA$4),SUMIFS(Investors!$Q:$Q,Investors!$A:$A,$A452,Investors!$G:$G,$B452),0)</f>
        <v>0</v>
      </c>
      <c r="AC452" s="4">
        <f>IF(AND(SUMIFS(Investors!$P:$P,Investors!$A:$A,$A452,Investors!$G:$G,$B452)-$B$2&lt;=AC$4,SUMIFS(Investors!$P:$P,Investors!$A:$A,$A452,Investors!$G:$G,$B452)-$B$2&gt;AB$4),SUMIFS(Investors!$Q:$Q,Investors!$A:$A,$A452,Investors!$G:$G,$B452),0)</f>
        <v>0</v>
      </c>
    </row>
    <row r="453" spans="1:29">
      <c r="A453" t="s">
        <v>716</v>
      </c>
      <c r="B453" t="s">
        <v>176</v>
      </c>
      <c r="C453" s="4">
        <f t="shared" ref="C453:C516" si="8">SUM(E453:AC453)</f>
        <v>775485.19804931502</v>
      </c>
      <c r="E453" s="4">
        <f>IF(AND(SUMIFS(Investors!$P:$P,Investors!$A:$A,$A453,Investors!$G:$G,$B453)-$B$2&lt;=E$4,SUMIFS(Investors!$P:$P,Investors!$A:$A,$A453,Investors!$G:$G,$B453)-$B$2&gt;D$4),SUMIFS(Investors!$Q:$Q,Investors!$A:$A,$A453,Investors!$G:$G,$B453),0)</f>
        <v>0</v>
      </c>
      <c r="F453" s="4">
        <f>IF(AND(SUMIFS(Investors!$P:$P,Investors!$A:$A,$A453,Investors!$G:$G,$B453)-$B$2&lt;=F$4,SUMIFS(Investors!$P:$P,Investors!$A:$A,$A453,Investors!$G:$G,$B453)-$B$2&gt;E$4),SUMIFS(Investors!$Q:$Q,Investors!$A:$A,$A453,Investors!$G:$G,$B453),0)</f>
        <v>0</v>
      </c>
      <c r="G453" s="4">
        <f>IF(AND(SUMIFS(Investors!$P:$P,Investors!$A:$A,$A453,Investors!$G:$G,$B453)-$B$2&lt;=G$4,SUMIFS(Investors!$P:$P,Investors!$A:$A,$A453,Investors!$G:$G,$B453)-$B$2&gt;F$4),SUMIFS(Investors!$Q:$Q,Investors!$A:$A,$A453,Investors!$G:$G,$B453),0)</f>
        <v>0</v>
      </c>
      <c r="H453" s="4">
        <f>IF(AND(SUMIFS(Investors!$P:$P,Investors!$A:$A,$A453,Investors!$G:$G,$B453)-$B$2&lt;=H$4,SUMIFS(Investors!$P:$P,Investors!$A:$A,$A453,Investors!$G:$G,$B453)-$B$2&gt;G$4),SUMIFS(Investors!$Q:$Q,Investors!$A:$A,$A453,Investors!$G:$G,$B453),0)</f>
        <v>0</v>
      </c>
      <c r="I453" s="4">
        <f>IF(AND(SUMIFS(Investors!$P:$P,Investors!$A:$A,$A453,Investors!$G:$G,$B453)-$B$2&lt;=I$4,SUMIFS(Investors!$P:$P,Investors!$A:$A,$A453,Investors!$G:$G,$B453)-$B$2&gt;H$4),SUMIFS(Investors!$Q:$Q,Investors!$A:$A,$A453,Investors!$G:$G,$B453),0)</f>
        <v>775485.19804931502</v>
      </c>
      <c r="J453" s="4">
        <f>IF(AND(SUMIFS(Investors!$P:$P,Investors!$A:$A,$A453,Investors!$G:$G,$B453)-$B$2&lt;=J$4,SUMIFS(Investors!$P:$P,Investors!$A:$A,$A453,Investors!$G:$G,$B453)-$B$2&gt;I$4),SUMIFS(Investors!$Q:$Q,Investors!$A:$A,$A453,Investors!$G:$G,$B453),0)</f>
        <v>0</v>
      </c>
      <c r="K453" s="4">
        <f>IF(AND(SUMIFS(Investors!$P:$P,Investors!$A:$A,$A453,Investors!$G:$G,$B453)-$B$2&lt;=K$4,SUMIFS(Investors!$P:$P,Investors!$A:$A,$A453,Investors!$G:$G,$B453)-$B$2&gt;J$4),SUMIFS(Investors!$Q:$Q,Investors!$A:$A,$A453,Investors!$G:$G,$B453),0)</f>
        <v>0</v>
      </c>
      <c r="L453" s="4">
        <f>IF(AND(SUMIFS(Investors!$P:$P,Investors!$A:$A,$A453,Investors!$G:$G,$B453)-$B$2&lt;=L$4,SUMIFS(Investors!$P:$P,Investors!$A:$A,$A453,Investors!$G:$G,$B453)-$B$2&gt;K$4),SUMIFS(Investors!$Q:$Q,Investors!$A:$A,$A453,Investors!$G:$G,$B453),0)</f>
        <v>0</v>
      </c>
      <c r="M453" s="4">
        <f>IF(AND(SUMIFS(Investors!$P:$P,Investors!$A:$A,$A453,Investors!$G:$G,$B453)-$B$2&lt;=M$4,SUMIFS(Investors!$P:$P,Investors!$A:$A,$A453,Investors!$G:$G,$B453)-$B$2&gt;L$4),SUMIFS(Investors!$Q:$Q,Investors!$A:$A,$A453,Investors!$G:$G,$B453),0)</f>
        <v>0</v>
      </c>
      <c r="N453" s="4">
        <f>IF(AND(SUMIFS(Investors!$P:$P,Investors!$A:$A,$A453,Investors!$G:$G,$B453)-$B$2&lt;=N$4,SUMIFS(Investors!$P:$P,Investors!$A:$A,$A453,Investors!$G:$G,$B453)-$B$2&gt;M$4),SUMIFS(Investors!$Q:$Q,Investors!$A:$A,$A453,Investors!$G:$G,$B453),0)</f>
        <v>0</v>
      </c>
      <c r="O453" s="4">
        <f>IF(AND(SUMIFS(Investors!$P:$P,Investors!$A:$A,$A453,Investors!$G:$G,$B453)-$B$2&lt;=O$4,SUMIFS(Investors!$P:$P,Investors!$A:$A,$A453,Investors!$G:$G,$B453)-$B$2&gt;N$4),SUMIFS(Investors!$Q:$Q,Investors!$A:$A,$A453,Investors!$G:$G,$B453),0)</f>
        <v>0</v>
      </c>
      <c r="P453" s="4">
        <f>IF(AND(SUMIFS(Investors!$P:$P,Investors!$A:$A,$A453,Investors!$G:$G,$B453)-$B$2&lt;=P$4,SUMIFS(Investors!$P:$P,Investors!$A:$A,$A453,Investors!$G:$G,$B453)-$B$2&gt;O$4),SUMIFS(Investors!$Q:$Q,Investors!$A:$A,$A453,Investors!$G:$G,$B453),0)</f>
        <v>0</v>
      </c>
      <c r="Q453" s="4">
        <f>IF(AND(SUMIFS(Investors!$P:$P,Investors!$A:$A,$A453,Investors!$G:$G,$B453)-$B$2&lt;=Q$4,SUMIFS(Investors!$P:$P,Investors!$A:$A,$A453,Investors!$G:$G,$B453)-$B$2&gt;P$4),SUMIFS(Investors!$Q:$Q,Investors!$A:$A,$A453,Investors!$G:$G,$B453),0)</f>
        <v>0</v>
      </c>
      <c r="R453" s="4">
        <f>IF(AND(SUMIFS(Investors!$P:$P,Investors!$A:$A,$A453,Investors!$G:$G,$B453)-$B$2&lt;=R$4,SUMIFS(Investors!$P:$P,Investors!$A:$A,$A453,Investors!$G:$G,$B453)-$B$2&gt;Q$4),SUMIFS(Investors!$Q:$Q,Investors!$A:$A,$A453,Investors!$G:$G,$B453),0)</f>
        <v>0</v>
      </c>
      <c r="S453" s="4">
        <f>IF(AND(SUMIFS(Investors!$P:$P,Investors!$A:$A,$A453,Investors!$G:$G,$B453)-$B$2&lt;=S$4,SUMIFS(Investors!$P:$P,Investors!$A:$A,$A453,Investors!$G:$G,$B453)-$B$2&gt;R$4),SUMIFS(Investors!$Q:$Q,Investors!$A:$A,$A453,Investors!$G:$G,$B453),0)</f>
        <v>0</v>
      </c>
      <c r="T453" s="4">
        <f>IF(AND(SUMIFS(Investors!$P:$P,Investors!$A:$A,$A453,Investors!$G:$G,$B453)-$B$2&lt;=T$4,SUMIFS(Investors!$P:$P,Investors!$A:$A,$A453,Investors!$G:$G,$B453)-$B$2&gt;S$4),SUMIFS(Investors!$Q:$Q,Investors!$A:$A,$A453,Investors!$G:$G,$B453),0)</f>
        <v>0</v>
      </c>
      <c r="U453" s="4">
        <f>IF(AND(SUMIFS(Investors!$P:$P,Investors!$A:$A,$A453,Investors!$G:$G,$B453)-$B$2&lt;=U$4,SUMIFS(Investors!$P:$P,Investors!$A:$A,$A453,Investors!$G:$G,$B453)-$B$2&gt;T$4),SUMIFS(Investors!$Q:$Q,Investors!$A:$A,$A453,Investors!$G:$G,$B453),0)</f>
        <v>0</v>
      </c>
      <c r="V453" s="4">
        <f>IF(AND(SUMIFS(Investors!$P:$P,Investors!$A:$A,$A453,Investors!$G:$G,$B453)-$B$2&lt;=V$4,SUMIFS(Investors!$P:$P,Investors!$A:$A,$A453,Investors!$G:$G,$B453)-$B$2&gt;U$4),SUMIFS(Investors!$Q:$Q,Investors!$A:$A,$A453,Investors!$G:$G,$B453),0)</f>
        <v>0</v>
      </c>
      <c r="W453" s="4">
        <f>IF(AND(SUMIFS(Investors!$P:$P,Investors!$A:$A,$A453,Investors!$G:$G,$B453)-$B$2&lt;=W$4,SUMIFS(Investors!$P:$P,Investors!$A:$A,$A453,Investors!$G:$G,$B453)-$B$2&gt;V$4),SUMIFS(Investors!$Q:$Q,Investors!$A:$A,$A453,Investors!$G:$G,$B453),0)</f>
        <v>0</v>
      </c>
      <c r="X453" s="4">
        <f>IF(AND(SUMIFS(Investors!$P:$P,Investors!$A:$A,$A453,Investors!$G:$G,$B453)-$B$2&lt;=X$4,SUMIFS(Investors!$P:$P,Investors!$A:$A,$A453,Investors!$G:$G,$B453)-$B$2&gt;W$4),SUMIFS(Investors!$Q:$Q,Investors!$A:$A,$A453,Investors!$G:$G,$B453),0)</f>
        <v>0</v>
      </c>
      <c r="Y453" s="4">
        <f>IF(AND(SUMIFS(Investors!$P:$P,Investors!$A:$A,$A453,Investors!$G:$G,$B453)-$B$2&lt;=Y$4,SUMIFS(Investors!$P:$P,Investors!$A:$A,$A453,Investors!$G:$G,$B453)-$B$2&gt;X$4),SUMIFS(Investors!$Q:$Q,Investors!$A:$A,$A453,Investors!$G:$G,$B453),0)</f>
        <v>0</v>
      </c>
      <c r="Z453" s="4">
        <f>IF(AND(SUMIFS(Investors!$P:$P,Investors!$A:$A,$A453,Investors!$G:$G,$B453)-$B$2&lt;=Z$4,SUMIFS(Investors!$P:$P,Investors!$A:$A,$A453,Investors!$G:$G,$B453)-$B$2&gt;Y$4),SUMIFS(Investors!$Q:$Q,Investors!$A:$A,$A453,Investors!$G:$G,$B453),0)</f>
        <v>0</v>
      </c>
      <c r="AA453" s="4">
        <f>IF(AND(SUMIFS(Investors!$P:$P,Investors!$A:$A,$A453,Investors!$G:$G,$B453)-$B$2&lt;=AA$4,SUMIFS(Investors!$P:$P,Investors!$A:$A,$A453,Investors!$G:$G,$B453)-$B$2&gt;Z$4),SUMIFS(Investors!$Q:$Q,Investors!$A:$A,$A453,Investors!$G:$G,$B453),0)</f>
        <v>0</v>
      </c>
      <c r="AB453" s="4">
        <f>IF(AND(SUMIFS(Investors!$P:$P,Investors!$A:$A,$A453,Investors!$G:$G,$B453)-$B$2&lt;=AB$4,SUMIFS(Investors!$P:$P,Investors!$A:$A,$A453,Investors!$G:$G,$B453)-$B$2&gt;AA$4),SUMIFS(Investors!$Q:$Q,Investors!$A:$A,$A453,Investors!$G:$G,$B453),0)</f>
        <v>0</v>
      </c>
      <c r="AC453" s="4">
        <f>IF(AND(SUMIFS(Investors!$P:$P,Investors!$A:$A,$A453,Investors!$G:$G,$B453)-$B$2&lt;=AC$4,SUMIFS(Investors!$P:$P,Investors!$A:$A,$A453,Investors!$G:$G,$B453)-$B$2&gt;AB$4),SUMIFS(Investors!$Q:$Q,Investors!$A:$A,$A453,Investors!$G:$G,$B453),0)</f>
        <v>0</v>
      </c>
    </row>
    <row r="454" spans="1:29">
      <c r="A454" t="s">
        <v>719</v>
      </c>
      <c r="B454" t="s">
        <v>261</v>
      </c>
      <c r="C454" s="4">
        <f t="shared" si="8"/>
        <v>0</v>
      </c>
      <c r="E454" s="4">
        <f>IF(AND(SUMIFS(Investors!$P:$P,Investors!$A:$A,$A454,Investors!$G:$G,$B454)-$B$2&lt;=E$4,SUMIFS(Investors!$P:$P,Investors!$A:$A,$A454,Investors!$G:$G,$B454)-$B$2&gt;D$4),SUMIFS(Investors!$Q:$Q,Investors!$A:$A,$A454,Investors!$G:$G,$B454),0)</f>
        <v>0</v>
      </c>
      <c r="F454" s="4">
        <f>IF(AND(SUMIFS(Investors!$P:$P,Investors!$A:$A,$A454,Investors!$G:$G,$B454)-$B$2&lt;=F$4,SUMIFS(Investors!$P:$P,Investors!$A:$A,$A454,Investors!$G:$G,$B454)-$B$2&gt;E$4),SUMIFS(Investors!$Q:$Q,Investors!$A:$A,$A454,Investors!$G:$G,$B454),0)</f>
        <v>0</v>
      </c>
      <c r="G454" s="4">
        <f>IF(AND(SUMIFS(Investors!$P:$P,Investors!$A:$A,$A454,Investors!$G:$G,$B454)-$B$2&lt;=G$4,SUMIFS(Investors!$P:$P,Investors!$A:$A,$A454,Investors!$G:$G,$B454)-$B$2&gt;F$4),SUMIFS(Investors!$Q:$Q,Investors!$A:$A,$A454,Investors!$G:$G,$B454),0)</f>
        <v>0</v>
      </c>
      <c r="H454" s="4">
        <f>IF(AND(SUMIFS(Investors!$P:$P,Investors!$A:$A,$A454,Investors!$G:$G,$B454)-$B$2&lt;=H$4,SUMIFS(Investors!$P:$P,Investors!$A:$A,$A454,Investors!$G:$G,$B454)-$B$2&gt;G$4),SUMIFS(Investors!$Q:$Q,Investors!$A:$A,$A454,Investors!$G:$G,$B454),0)</f>
        <v>0</v>
      </c>
      <c r="I454" s="4">
        <f>IF(AND(SUMIFS(Investors!$P:$P,Investors!$A:$A,$A454,Investors!$G:$G,$B454)-$B$2&lt;=I$4,SUMIFS(Investors!$P:$P,Investors!$A:$A,$A454,Investors!$G:$G,$B454)-$B$2&gt;H$4),SUMIFS(Investors!$Q:$Q,Investors!$A:$A,$A454,Investors!$G:$G,$B454),0)</f>
        <v>0</v>
      </c>
      <c r="J454" s="4">
        <f>IF(AND(SUMIFS(Investors!$P:$P,Investors!$A:$A,$A454,Investors!$G:$G,$B454)-$B$2&lt;=J$4,SUMIFS(Investors!$P:$P,Investors!$A:$A,$A454,Investors!$G:$G,$B454)-$B$2&gt;I$4),SUMIFS(Investors!$Q:$Q,Investors!$A:$A,$A454,Investors!$G:$G,$B454),0)</f>
        <v>0</v>
      </c>
      <c r="K454" s="4">
        <f>IF(AND(SUMIFS(Investors!$P:$P,Investors!$A:$A,$A454,Investors!$G:$G,$B454)-$B$2&lt;=K$4,SUMIFS(Investors!$P:$P,Investors!$A:$A,$A454,Investors!$G:$G,$B454)-$B$2&gt;J$4),SUMIFS(Investors!$Q:$Q,Investors!$A:$A,$A454,Investors!$G:$G,$B454),0)</f>
        <v>0</v>
      </c>
      <c r="L454" s="4">
        <f>IF(AND(SUMIFS(Investors!$P:$P,Investors!$A:$A,$A454,Investors!$G:$G,$B454)-$B$2&lt;=L$4,SUMIFS(Investors!$P:$P,Investors!$A:$A,$A454,Investors!$G:$G,$B454)-$B$2&gt;K$4),SUMIFS(Investors!$Q:$Q,Investors!$A:$A,$A454,Investors!$G:$G,$B454),0)</f>
        <v>0</v>
      </c>
      <c r="M454" s="4">
        <f>IF(AND(SUMIFS(Investors!$P:$P,Investors!$A:$A,$A454,Investors!$G:$G,$B454)-$B$2&lt;=M$4,SUMIFS(Investors!$P:$P,Investors!$A:$A,$A454,Investors!$G:$G,$B454)-$B$2&gt;L$4),SUMIFS(Investors!$Q:$Q,Investors!$A:$A,$A454,Investors!$G:$G,$B454),0)</f>
        <v>0</v>
      </c>
      <c r="N454" s="4">
        <f>IF(AND(SUMIFS(Investors!$P:$P,Investors!$A:$A,$A454,Investors!$G:$G,$B454)-$B$2&lt;=N$4,SUMIFS(Investors!$P:$P,Investors!$A:$A,$A454,Investors!$G:$G,$B454)-$B$2&gt;M$4),SUMIFS(Investors!$Q:$Q,Investors!$A:$A,$A454,Investors!$G:$G,$B454),0)</f>
        <v>0</v>
      </c>
      <c r="O454" s="4">
        <f>IF(AND(SUMIFS(Investors!$P:$P,Investors!$A:$A,$A454,Investors!$G:$G,$B454)-$B$2&lt;=O$4,SUMIFS(Investors!$P:$P,Investors!$A:$A,$A454,Investors!$G:$G,$B454)-$B$2&gt;N$4),SUMIFS(Investors!$Q:$Q,Investors!$A:$A,$A454,Investors!$G:$G,$B454),0)</f>
        <v>0</v>
      </c>
      <c r="P454" s="4">
        <f>IF(AND(SUMIFS(Investors!$P:$P,Investors!$A:$A,$A454,Investors!$G:$G,$B454)-$B$2&lt;=P$4,SUMIFS(Investors!$P:$P,Investors!$A:$A,$A454,Investors!$G:$G,$B454)-$B$2&gt;O$4),SUMIFS(Investors!$Q:$Q,Investors!$A:$A,$A454,Investors!$G:$G,$B454),0)</f>
        <v>0</v>
      </c>
      <c r="Q454" s="4">
        <f>IF(AND(SUMIFS(Investors!$P:$P,Investors!$A:$A,$A454,Investors!$G:$G,$B454)-$B$2&lt;=Q$4,SUMIFS(Investors!$P:$P,Investors!$A:$A,$A454,Investors!$G:$G,$B454)-$B$2&gt;P$4),SUMIFS(Investors!$Q:$Q,Investors!$A:$A,$A454,Investors!$G:$G,$B454),0)</f>
        <v>0</v>
      </c>
      <c r="R454" s="4">
        <f>IF(AND(SUMIFS(Investors!$P:$P,Investors!$A:$A,$A454,Investors!$G:$G,$B454)-$B$2&lt;=R$4,SUMIFS(Investors!$P:$P,Investors!$A:$A,$A454,Investors!$G:$G,$B454)-$B$2&gt;Q$4),SUMIFS(Investors!$Q:$Q,Investors!$A:$A,$A454,Investors!$G:$G,$B454),0)</f>
        <v>0</v>
      </c>
      <c r="S454" s="4">
        <f>IF(AND(SUMIFS(Investors!$P:$P,Investors!$A:$A,$A454,Investors!$G:$G,$B454)-$B$2&lt;=S$4,SUMIFS(Investors!$P:$P,Investors!$A:$A,$A454,Investors!$G:$G,$B454)-$B$2&gt;R$4),SUMIFS(Investors!$Q:$Q,Investors!$A:$A,$A454,Investors!$G:$G,$B454),0)</f>
        <v>0</v>
      </c>
      <c r="T454" s="4">
        <f>IF(AND(SUMIFS(Investors!$P:$P,Investors!$A:$A,$A454,Investors!$G:$G,$B454)-$B$2&lt;=T$4,SUMIFS(Investors!$P:$P,Investors!$A:$A,$A454,Investors!$G:$G,$B454)-$B$2&gt;S$4),SUMIFS(Investors!$Q:$Q,Investors!$A:$A,$A454,Investors!$G:$G,$B454),0)</f>
        <v>0</v>
      </c>
      <c r="U454" s="4">
        <f>IF(AND(SUMIFS(Investors!$P:$P,Investors!$A:$A,$A454,Investors!$G:$G,$B454)-$B$2&lt;=U$4,SUMIFS(Investors!$P:$P,Investors!$A:$A,$A454,Investors!$G:$G,$B454)-$B$2&gt;T$4),SUMIFS(Investors!$Q:$Q,Investors!$A:$A,$A454,Investors!$G:$G,$B454),0)</f>
        <v>0</v>
      </c>
      <c r="V454" s="4">
        <f>IF(AND(SUMIFS(Investors!$P:$P,Investors!$A:$A,$A454,Investors!$G:$G,$B454)-$B$2&lt;=V$4,SUMIFS(Investors!$P:$P,Investors!$A:$A,$A454,Investors!$G:$G,$B454)-$B$2&gt;U$4),SUMIFS(Investors!$Q:$Q,Investors!$A:$A,$A454,Investors!$G:$G,$B454),0)</f>
        <v>0</v>
      </c>
      <c r="W454" s="4">
        <f>IF(AND(SUMIFS(Investors!$P:$P,Investors!$A:$A,$A454,Investors!$G:$G,$B454)-$B$2&lt;=W$4,SUMIFS(Investors!$P:$P,Investors!$A:$A,$A454,Investors!$G:$G,$B454)-$B$2&gt;V$4),SUMIFS(Investors!$Q:$Q,Investors!$A:$A,$A454,Investors!$G:$G,$B454),0)</f>
        <v>0</v>
      </c>
      <c r="X454" s="4">
        <f>IF(AND(SUMIFS(Investors!$P:$P,Investors!$A:$A,$A454,Investors!$G:$G,$B454)-$B$2&lt;=X$4,SUMIFS(Investors!$P:$P,Investors!$A:$A,$A454,Investors!$G:$G,$B454)-$B$2&gt;W$4),SUMIFS(Investors!$Q:$Q,Investors!$A:$A,$A454,Investors!$G:$G,$B454),0)</f>
        <v>0</v>
      </c>
      <c r="Y454" s="4">
        <f>IF(AND(SUMIFS(Investors!$P:$P,Investors!$A:$A,$A454,Investors!$G:$G,$B454)-$B$2&lt;=Y$4,SUMIFS(Investors!$P:$P,Investors!$A:$A,$A454,Investors!$G:$G,$B454)-$B$2&gt;X$4),SUMIFS(Investors!$Q:$Q,Investors!$A:$A,$A454,Investors!$G:$G,$B454),0)</f>
        <v>0</v>
      </c>
      <c r="Z454" s="4">
        <f>IF(AND(SUMIFS(Investors!$P:$P,Investors!$A:$A,$A454,Investors!$G:$G,$B454)-$B$2&lt;=Z$4,SUMIFS(Investors!$P:$P,Investors!$A:$A,$A454,Investors!$G:$G,$B454)-$B$2&gt;Y$4),SUMIFS(Investors!$Q:$Q,Investors!$A:$A,$A454,Investors!$G:$G,$B454),0)</f>
        <v>0</v>
      </c>
      <c r="AA454" s="4">
        <f>IF(AND(SUMIFS(Investors!$P:$P,Investors!$A:$A,$A454,Investors!$G:$G,$B454)-$B$2&lt;=AA$4,SUMIFS(Investors!$P:$P,Investors!$A:$A,$A454,Investors!$G:$G,$B454)-$B$2&gt;Z$4),SUMIFS(Investors!$Q:$Q,Investors!$A:$A,$A454,Investors!$G:$G,$B454),0)</f>
        <v>0</v>
      </c>
      <c r="AB454" s="4">
        <f>IF(AND(SUMIFS(Investors!$P:$P,Investors!$A:$A,$A454,Investors!$G:$G,$B454)-$B$2&lt;=AB$4,SUMIFS(Investors!$P:$P,Investors!$A:$A,$A454,Investors!$G:$G,$B454)-$B$2&gt;AA$4),SUMIFS(Investors!$Q:$Q,Investors!$A:$A,$A454,Investors!$G:$G,$B454),0)</f>
        <v>0</v>
      </c>
      <c r="AC454" s="4">
        <f>IF(AND(SUMIFS(Investors!$P:$P,Investors!$A:$A,$A454,Investors!$G:$G,$B454)-$B$2&lt;=AC$4,SUMIFS(Investors!$P:$P,Investors!$A:$A,$A454,Investors!$G:$G,$B454)-$B$2&gt;AB$4),SUMIFS(Investors!$Q:$Q,Investors!$A:$A,$A454,Investors!$G:$G,$B454),0)</f>
        <v>0</v>
      </c>
    </row>
    <row r="455" spans="1:29">
      <c r="A455" t="s">
        <v>719</v>
      </c>
      <c r="B455" t="s">
        <v>265</v>
      </c>
      <c r="C455" s="4">
        <f t="shared" si="8"/>
        <v>0</v>
      </c>
      <c r="E455" s="4">
        <f>IF(AND(SUMIFS(Investors!$P:$P,Investors!$A:$A,$A455,Investors!$G:$G,$B455)-$B$2&lt;=E$4,SUMIFS(Investors!$P:$P,Investors!$A:$A,$A455,Investors!$G:$G,$B455)-$B$2&gt;D$4),SUMIFS(Investors!$Q:$Q,Investors!$A:$A,$A455,Investors!$G:$G,$B455),0)</f>
        <v>0</v>
      </c>
      <c r="F455" s="4">
        <f>IF(AND(SUMIFS(Investors!$P:$P,Investors!$A:$A,$A455,Investors!$G:$G,$B455)-$B$2&lt;=F$4,SUMIFS(Investors!$P:$P,Investors!$A:$A,$A455,Investors!$G:$G,$B455)-$B$2&gt;E$4),SUMIFS(Investors!$Q:$Q,Investors!$A:$A,$A455,Investors!$G:$G,$B455),0)</f>
        <v>0</v>
      </c>
      <c r="G455" s="4">
        <f>IF(AND(SUMIFS(Investors!$P:$P,Investors!$A:$A,$A455,Investors!$G:$G,$B455)-$B$2&lt;=G$4,SUMIFS(Investors!$P:$P,Investors!$A:$A,$A455,Investors!$G:$G,$B455)-$B$2&gt;F$4),SUMIFS(Investors!$Q:$Q,Investors!$A:$A,$A455,Investors!$G:$G,$B455),0)</f>
        <v>0</v>
      </c>
      <c r="H455" s="4">
        <f>IF(AND(SUMIFS(Investors!$P:$P,Investors!$A:$A,$A455,Investors!$G:$G,$B455)-$B$2&lt;=H$4,SUMIFS(Investors!$P:$P,Investors!$A:$A,$A455,Investors!$G:$G,$B455)-$B$2&gt;G$4),SUMIFS(Investors!$Q:$Q,Investors!$A:$A,$A455,Investors!$G:$G,$B455),0)</f>
        <v>0</v>
      </c>
      <c r="I455" s="4">
        <f>IF(AND(SUMIFS(Investors!$P:$P,Investors!$A:$A,$A455,Investors!$G:$G,$B455)-$B$2&lt;=I$4,SUMIFS(Investors!$P:$P,Investors!$A:$A,$A455,Investors!$G:$G,$B455)-$B$2&gt;H$4),SUMIFS(Investors!$Q:$Q,Investors!$A:$A,$A455,Investors!$G:$G,$B455),0)</f>
        <v>0</v>
      </c>
      <c r="J455" s="4">
        <f>IF(AND(SUMIFS(Investors!$P:$P,Investors!$A:$A,$A455,Investors!$G:$G,$B455)-$B$2&lt;=J$4,SUMIFS(Investors!$P:$P,Investors!$A:$A,$A455,Investors!$G:$G,$B455)-$B$2&gt;I$4),SUMIFS(Investors!$Q:$Q,Investors!$A:$A,$A455,Investors!$G:$G,$B455),0)</f>
        <v>0</v>
      </c>
      <c r="K455" s="4">
        <f>IF(AND(SUMIFS(Investors!$P:$P,Investors!$A:$A,$A455,Investors!$G:$G,$B455)-$B$2&lt;=K$4,SUMIFS(Investors!$P:$P,Investors!$A:$A,$A455,Investors!$G:$G,$B455)-$B$2&gt;J$4),SUMIFS(Investors!$Q:$Q,Investors!$A:$A,$A455,Investors!$G:$G,$B455),0)</f>
        <v>0</v>
      </c>
      <c r="L455" s="4">
        <f>IF(AND(SUMIFS(Investors!$P:$P,Investors!$A:$A,$A455,Investors!$G:$G,$B455)-$B$2&lt;=L$4,SUMIFS(Investors!$P:$P,Investors!$A:$A,$A455,Investors!$G:$G,$B455)-$B$2&gt;K$4),SUMIFS(Investors!$Q:$Q,Investors!$A:$A,$A455,Investors!$G:$G,$B455),0)</f>
        <v>0</v>
      </c>
      <c r="M455" s="4">
        <f>IF(AND(SUMIFS(Investors!$P:$P,Investors!$A:$A,$A455,Investors!$G:$G,$B455)-$B$2&lt;=M$4,SUMIFS(Investors!$P:$P,Investors!$A:$A,$A455,Investors!$G:$G,$B455)-$B$2&gt;L$4),SUMIFS(Investors!$Q:$Q,Investors!$A:$A,$A455,Investors!$G:$G,$B455),0)</f>
        <v>0</v>
      </c>
      <c r="N455" s="4">
        <f>IF(AND(SUMIFS(Investors!$P:$P,Investors!$A:$A,$A455,Investors!$G:$G,$B455)-$B$2&lt;=N$4,SUMIFS(Investors!$P:$P,Investors!$A:$A,$A455,Investors!$G:$G,$B455)-$B$2&gt;M$4),SUMIFS(Investors!$Q:$Q,Investors!$A:$A,$A455,Investors!$G:$G,$B455),0)</f>
        <v>0</v>
      </c>
      <c r="O455" s="4">
        <f>IF(AND(SUMIFS(Investors!$P:$P,Investors!$A:$A,$A455,Investors!$G:$G,$B455)-$B$2&lt;=O$4,SUMIFS(Investors!$P:$P,Investors!$A:$A,$A455,Investors!$G:$G,$B455)-$B$2&gt;N$4),SUMIFS(Investors!$Q:$Q,Investors!$A:$A,$A455,Investors!$G:$G,$B455),0)</f>
        <v>0</v>
      </c>
      <c r="P455" s="4">
        <f>IF(AND(SUMIFS(Investors!$P:$P,Investors!$A:$A,$A455,Investors!$G:$G,$B455)-$B$2&lt;=P$4,SUMIFS(Investors!$P:$P,Investors!$A:$A,$A455,Investors!$G:$G,$B455)-$B$2&gt;O$4),SUMIFS(Investors!$Q:$Q,Investors!$A:$A,$A455,Investors!$G:$G,$B455),0)</f>
        <v>0</v>
      </c>
      <c r="Q455" s="4">
        <f>IF(AND(SUMIFS(Investors!$P:$P,Investors!$A:$A,$A455,Investors!$G:$G,$B455)-$B$2&lt;=Q$4,SUMIFS(Investors!$P:$P,Investors!$A:$A,$A455,Investors!$G:$G,$B455)-$B$2&gt;P$4),SUMIFS(Investors!$Q:$Q,Investors!$A:$A,$A455,Investors!$G:$G,$B455),0)</f>
        <v>0</v>
      </c>
      <c r="R455" s="4">
        <f>IF(AND(SUMIFS(Investors!$P:$P,Investors!$A:$A,$A455,Investors!$G:$G,$B455)-$B$2&lt;=R$4,SUMIFS(Investors!$P:$P,Investors!$A:$A,$A455,Investors!$G:$G,$B455)-$B$2&gt;Q$4),SUMIFS(Investors!$Q:$Q,Investors!$A:$A,$A455,Investors!$G:$G,$B455),0)</f>
        <v>0</v>
      </c>
      <c r="S455" s="4">
        <f>IF(AND(SUMIFS(Investors!$P:$P,Investors!$A:$A,$A455,Investors!$G:$G,$B455)-$B$2&lt;=S$4,SUMIFS(Investors!$P:$P,Investors!$A:$A,$A455,Investors!$G:$G,$B455)-$B$2&gt;R$4),SUMIFS(Investors!$Q:$Q,Investors!$A:$A,$A455,Investors!$G:$G,$B455),0)</f>
        <v>0</v>
      </c>
      <c r="T455" s="4">
        <f>IF(AND(SUMIFS(Investors!$P:$P,Investors!$A:$A,$A455,Investors!$G:$G,$B455)-$B$2&lt;=T$4,SUMIFS(Investors!$P:$P,Investors!$A:$A,$A455,Investors!$G:$G,$B455)-$B$2&gt;S$4),SUMIFS(Investors!$Q:$Q,Investors!$A:$A,$A455,Investors!$G:$G,$B455),0)</f>
        <v>0</v>
      </c>
      <c r="U455" s="4">
        <f>IF(AND(SUMIFS(Investors!$P:$P,Investors!$A:$A,$A455,Investors!$G:$G,$B455)-$B$2&lt;=U$4,SUMIFS(Investors!$P:$P,Investors!$A:$A,$A455,Investors!$G:$G,$B455)-$B$2&gt;T$4),SUMIFS(Investors!$Q:$Q,Investors!$A:$A,$A455,Investors!$G:$G,$B455),0)</f>
        <v>0</v>
      </c>
      <c r="V455" s="4">
        <f>IF(AND(SUMIFS(Investors!$P:$P,Investors!$A:$A,$A455,Investors!$G:$G,$B455)-$B$2&lt;=V$4,SUMIFS(Investors!$P:$P,Investors!$A:$A,$A455,Investors!$G:$G,$B455)-$B$2&gt;U$4),SUMIFS(Investors!$Q:$Q,Investors!$A:$A,$A455,Investors!$G:$G,$B455),0)</f>
        <v>0</v>
      </c>
      <c r="W455" s="4">
        <f>IF(AND(SUMIFS(Investors!$P:$P,Investors!$A:$A,$A455,Investors!$G:$G,$B455)-$B$2&lt;=W$4,SUMIFS(Investors!$P:$P,Investors!$A:$A,$A455,Investors!$G:$G,$B455)-$B$2&gt;V$4),SUMIFS(Investors!$Q:$Q,Investors!$A:$A,$A455,Investors!$G:$G,$B455),0)</f>
        <v>0</v>
      </c>
      <c r="X455" s="4">
        <f>IF(AND(SUMIFS(Investors!$P:$P,Investors!$A:$A,$A455,Investors!$G:$G,$B455)-$B$2&lt;=X$4,SUMIFS(Investors!$P:$P,Investors!$A:$A,$A455,Investors!$G:$G,$B455)-$B$2&gt;W$4),SUMIFS(Investors!$Q:$Q,Investors!$A:$A,$A455,Investors!$G:$G,$B455),0)</f>
        <v>0</v>
      </c>
      <c r="Y455" s="4">
        <f>IF(AND(SUMIFS(Investors!$P:$P,Investors!$A:$A,$A455,Investors!$G:$G,$B455)-$B$2&lt;=Y$4,SUMIFS(Investors!$P:$P,Investors!$A:$A,$A455,Investors!$G:$G,$B455)-$B$2&gt;X$4),SUMIFS(Investors!$Q:$Q,Investors!$A:$A,$A455,Investors!$G:$G,$B455),0)</f>
        <v>0</v>
      </c>
      <c r="Z455" s="4">
        <f>IF(AND(SUMIFS(Investors!$P:$P,Investors!$A:$A,$A455,Investors!$G:$G,$B455)-$B$2&lt;=Z$4,SUMIFS(Investors!$P:$P,Investors!$A:$A,$A455,Investors!$G:$G,$B455)-$B$2&gt;Y$4),SUMIFS(Investors!$Q:$Q,Investors!$A:$A,$A455,Investors!$G:$G,$B455),0)</f>
        <v>0</v>
      </c>
      <c r="AA455" s="4">
        <f>IF(AND(SUMIFS(Investors!$P:$P,Investors!$A:$A,$A455,Investors!$G:$G,$B455)-$B$2&lt;=AA$4,SUMIFS(Investors!$P:$P,Investors!$A:$A,$A455,Investors!$G:$G,$B455)-$B$2&gt;Z$4),SUMIFS(Investors!$Q:$Q,Investors!$A:$A,$A455,Investors!$G:$G,$B455),0)</f>
        <v>0</v>
      </c>
      <c r="AB455" s="4">
        <f>IF(AND(SUMIFS(Investors!$P:$P,Investors!$A:$A,$A455,Investors!$G:$G,$B455)-$B$2&lt;=AB$4,SUMIFS(Investors!$P:$P,Investors!$A:$A,$A455,Investors!$G:$G,$B455)-$B$2&gt;AA$4),SUMIFS(Investors!$Q:$Q,Investors!$A:$A,$A455,Investors!$G:$G,$B455),0)</f>
        <v>0</v>
      </c>
      <c r="AC455" s="4">
        <f>IF(AND(SUMIFS(Investors!$P:$P,Investors!$A:$A,$A455,Investors!$G:$G,$B455)-$B$2&lt;=AC$4,SUMIFS(Investors!$P:$P,Investors!$A:$A,$A455,Investors!$G:$G,$B455)-$B$2&gt;AB$4),SUMIFS(Investors!$Q:$Q,Investors!$A:$A,$A455,Investors!$G:$G,$B455),0)</f>
        <v>0</v>
      </c>
    </row>
    <row r="456" spans="1:29">
      <c r="A456" t="s">
        <v>719</v>
      </c>
      <c r="B456" t="s">
        <v>93</v>
      </c>
      <c r="C456" s="4">
        <f t="shared" si="8"/>
        <v>0</v>
      </c>
      <c r="E456" s="4">
        <f>IF(AND(SUMIFS(Investors!$P:$P,Investors!$A:$A,$A456,Investors!$G:$G,$B456)-$B$2&lt;=E$4,SUMIFS(Investors!$P:$P,Investors!$A:$A,$A456,Investors!$G:$G,$B456)-$B$2&gt;D$4),SUMIFS(Investors!$Q:$Q,Investors!$A:$A,$A456,Investors!$G:$G,$B456),0)</f>
        <v>0</v>
      </c>
      <c r="F456" s="4">
        <f>IF(AND(SUMIFS(Investors!$P:$P,Investors!$A:$A,$A456,Investors!$G:$G,$B456)-$B$2&lt;=F$4,SUMIFS(Investors!$P:$P,Investors!$A:$A,$A456,Investors!$G:$G,$B456)-$B$2&gt;E$4),SUMIFS(Investors!$Q:$Q,Investors!$A:$A,$A456,Investors!$G:$G,$B456),0)</f>
        <v>0</v>
      </c>
      <c r="G456" s="4">
        <f>IF(AND(SUMIFS(Investors!$P:$P,Investors!$A:$A,$A456,Investors!$G:$G,$B456)-$B$2&lt;=G$4,SUMIFS(Investors!$P:$P,Investors!$A:$A,$A456,Investors!$G:$G,$B456)-$B$2&gt;F$4),SUMIFS(Investors!$Q:$Q,Investors!$A:$A,$A456,Investors!$G:$G,$B456),0)</f>
        <v>0</v>
      </c>
      <c r="H456" s="4">
        <f>IF(AND(SUMIFS(Investors!$P:$P,Investors!$A:$A,$A456,Investors!$G:$G,$B456)-$B$2&lt;=H$4,SUMIFS(Investors!$P:$P,Investors!$A:$A,$A456,Investors!$G:$G,$B456)-$B$2&gt;G$4),SUMIFS(Investors!$Q:$Q,Investors!$A:$A,$A456,Investors!$G:$G,$B456),0)</f>
        <v>0</v>
      </c>
      <c r="I456" s="4">
        <f>IF(AND(SUMIFS(Investors!$P:$P,Investors!$A:$A,$A456,Investors!$G:$G,$B456)-$B$2&lt;=I$4,SUMIFS(Investors!$P:$P,Investors!$A:$A,$A456,Investors!$G:$G,$B456)-$B$2&gt;H$4),SUMIFS(Investors!$Q:$Q,Investors!$A:$A,$A456,Investors!$G:$G,$B456),0)</f>
        <v>0</v>
      </c>
      <c r="J456" s="4">
        <f>IF(AND(SUMIFS(Investors!$P:$P,Investors!$A:$A,$A456,Investors!$G:$G,$B456)-$B$2&lt;=J$4,SUMIFS(Investors!$P:$P,Investors!$A:$A,$A456,Investors!$G:$G,$B456)-$B$2&gt;I$4),SUMIFS(Investors!$Q:$Q,Investors!$A:$A,$A456,Investors!$G:$G,$B456),0)</f>
        <v>0</v>
      </c>
      <c r="K456" s="4">
        <f>IF(AND(SUMIFS(Investors!$P:$P,Investors!$A:$A,$A456,Investors!$G:$G,$B456)-$B$2&lt;=K$4,SUMIFS(Investors!$P:$P,Investors!$A:$A,$A456,Investors!$G:$G,$B456)-$B$2&gt;J$4),SUMIFS(Investors!$Q:$Q,Investors!$A:$A,$A456,Investors!$G:$G,$B456),0)</f>
        <v>0</v>
      </c>
      <c r="L456" s="4">
        <f>IF(AND(SUMIFS(Investors!$P:$P,Investors!$A:$A,$A456,Investors!$G:$G,$B456)-$B$2&lt;=L$4,SUMIFS(Investors!$P:$P,Investors!$A:$A,$A456,Investors!$G:$G,$B456)-$B$2&gt;K$4),SUMIFS(Investors!$Q:$Q,Investors!$A:$A,$A456,Investors!$G:$G,$B456),0)</f>
        <v>0</v>
      </c>
      <c r="M456" s="4">
        <f>IF(AND(SUMIFS(Investors!$P:$P,Investors!$A:$A,$A456,Investors!$G:$G,$B456)-$B$2&lt;=M$4,SUMIFS(Investors!$P:$P,Investors!$A:$A,$A456,Investors!$G:$G,$B456)-$B$2&gt;L$4),SUMIFS(Investors!$Q:$Q,Investors!$A:$A,$A456,Investors!$G:$G,$B456),0)</f>
        <v>0</v>
      </c>
      <c r="N456" s="4">
        <f>IF(AND(SUMIFS(Investors!$P:$P,Investors!$A:$A,$A456,Investors!$G:$G,$B456)-$B$2&lt;=N$4,SUMIFS(Investors!$P:$P,Investors!$A:$A,$A456,Investors!$G:$G,$B456)-$B$2&gt;M$4),SUMIFS(Investors!$Q:$Q,Investors!$A:$A,$A456,Investors!$G:$G,$B456),0)</f>
        <v>0</v>
      </c>
      <c r="O456" s="4">
        <f>IF(AND(SUMIFS(Investors!$P:$P,Investors!$A:$A,$A456,Investors!$G:$G,$B456)-$B$2&lt;=O$4,SUMIFS(Investors!$P:$P,Investors!$A:$A,$A456,Investors!$G:$G,$B456)-$B$2&gt;N$4),SUMIFS(Investors!$Q:$Q,Investors!$A:$A,$A456,Investors!$G:$G,$B456),0)</f>
        <v>0</v>
      </c>
      <c r="P456" s="4">
        <f>IF(AND(SUMIFS(Investors!$P:$P,Investors!$A:$A,$A456,Investors!$G:$G,$B456)-$B$2&lt;=P$4,SUMIFS(Investors!$P:$P,Investors!$A:$A,$A456,Investors!$G:$G,$B456)-$B$2&gt;O$4),SUMIFS(Investors!$Q:$Q,Investors!$A:$A,$A456,Investors!$G:$G,$B456),0)</f>
        <v>0</v>
      </c>
      <c r="Q456" s="4">
        <f>IF(AND(SUMIFS(Investors!$P:$P,Investors!$A:$A,$A456,Investors!$G:$G,$B456)-$B$2&lt;=Q$4,SUMIFS(Investors!$P:$P,Investors!$A:$A,$A456,Investors!$G:$G,$B456)-$B$2&gt;P$4),SUMIFS(Investors!$Q:$Q,Investors!$A:$A,$A456,Investors!$G:$G,$B456),0)</f>
        <v>0</v>
      </c>
      <c r="R456" s="4">
        <f>IF(AND(SUMIFS(Investors!$P:$P,Investors!$A:$A,$A456,Investors!$G:$G,$B456)-$B$2&lt;=R$4,SUMIFS(Investors!$P:$P,Investors!$A:$A,$A456,Investors!$G:$G,$B456)-$B$2&gt;Q$4),SUMIFS(Investors!$Q:$Q,Investors!$A:$A,$A456,Investors!$G:$G,$B456),0)</f>
        <v>0</v>
      </c>
      <c r="S456" s="4">
        <f>IF(AND(SUMIFS(Investors!$P:$P,Investors!$A:$A,$A456,Investors!$G:$G,$B456)-$B$2&lt;=S$4,SUMIFS(Investors!$P:$P,Investors!$A:$A,$A456,Investors!$G:$G,$B456)-$B$2&gt;R$4),SUMIFS(Investors!$Q:$Q,Investors!$A:$A,$A456,Investors!$G:$G,$B456),0)</f>
        <v>0</v>
      </c>
      <c r="T456" s="4">
        <f>IF(AND(SUMIFS(Investors!$P:$P,Investors!$A:$A,$A456,Investors!$G:$G,$B456)-$B$2&lt;=T$4,SUMIFS(Investors!$P:$P,Investors!$A:$A,$A456,Investors!$G:$G,$B456)-$B$2&gt;S$4),SUMIFS(Investors!$Q:$Q,Investors!$A:$A,$A456,Investors!$G:$G,$B456),0)</f>
        <v>0</v>
      </c>
      <c r="U456" s="4">
        <f>IF(AND(SUMIFS(Investors!$P:$P,Investors!$A:$A,$A456,Investors!$G:$G,$B456)-$B$2&lt;=U$4,SUMIFS(Investors!$P:$P,Investors!$A:$A,$A456,Investors!$G:$G,$B456)-$B$2&gt;T$4),SUMIFS(Investors!$Q:$Q,Investors!$A:$A,$A456,Investors!$G:$G,$B456),0)</f>
        <v>0</v>
      </c>
      <c r="V456" s="4">
        <f>IF(AND(SUMIFS(Investors!$P:$P,Investors!$A:$A,$A456,Investors!$G:$G,$B456)-$B$2&lt;=V$4,SUMIFS(Investors!$P:$P,Investors!$A:$A,$A456,Investors!$G:$G,$B456)-$B$2&gt;U$4),SUMIFS(Investors!$Q:$Q,Investors!$A:$A,$A456,Investors!$G:$G,$B456),0)</f>
        <v>0</v>
      </c>
      <c r="W456" s="4">
        <f>IF(AND(SUMIFS(Investors!$P:$P,Investors!$A:$A,$A456,Investors!$G:$G,$B456)-$B$2&lt;=W$4,SUMIFS(Investors!$P:$P,Investors!$A:$A,$A456,Investors!$G:$G,$B456)-$B$2&gt;V$4),SUMIFS(Investors!$Q:$Q,Investors!$A:$A,$A456,Investors!$G:$G,$B456),0)</f>
        <v>0</v>
      </c>
      <c r="X456" s="4">
        <f>IF(AND(SUMIFS(Investors!$P:$P,Investors!$A:$A,$A456,Investors!$G:$G,$B456)-$B$2&lt;=X$4,SUMIFS(Investors!$P:$P,Investors!$A:$A,$A456,Investors!$G:$G,$B456)-$B$2&gt;W$4),SUMIFS(Investors!$Q:$Q,Investors!$A:$A,$A456,Investors!$G:$G,$B456),0)</f>
        <v>0</v>
      </c>
      <c r="Y456" s="4">
        <f>IF(AND(SUMIFS(Investors!$P:$P,Investors!$A:$A,$A456,Investors!$G:$G,$B456)-$B$2&lt;=Y$4,SUMIFS(Investors!$P:$P,Investors!$A:$A,$A456,Investors!$G:$G,$B456)-$B$2&gt;X$4),SUMIFS(Investors!$Q:$Q,Investors!$A:$A,$A456,Investors!$G:$G,$B456),0)</f>
        <v>0</v>
      </c>
      <c r="Z456" s="4">
        <f>IF(AND(SUMIFS(Investors!$P:$P,Investors!$A:$A,$A456,Investors!$G:$G,$B456)-$B$2&lt;=Z$4,SUMIFS(Investors!$P:$P,Investors!$A:$A,$A456,Investors!$G:$G,$B456)-$B$2&gt;Y$4),SUMIFS(Investors!$Q:$Q,Investors!$A:$A,$A456,Investors!$G:$G,$B456),0)</f>
        <v>0</v>
      </c>
      <c r="AA456" s="4">
        <f>IF(AND(SUMIFS(Investors!$P:$P,Investors!$A:$A,$A456,Investors!$G:$G,$B456)-$B$2&lt;=AA$4,SUMIFS(Investors!$P:$P,Investors!$A:$A,$A456,Investors!$G:$G,$B456)-$B$2&gt;Z$4),SUMIFS(Investors!$Q:$Q,Investors!$A:$A,$A456,Investors!$G:$G,$B456),0)</f>
        <v>0</v>
      </c>
      <c r="AB456" s="4">
        <f>IF(AND(SUMIFS(Investors!$P:$P,Investors!$A:$A,$A456,Investors!$G:$G,$B456)-$B$2&lt;=AB$4,SUMIFS(Investors!$P:$P,Investors!$A:$A,$A456,Investors!$G:$G,$B456)-$B$2&gt;AA$4),SUMIFS(Investors!$Q:$Q,Investors!$A:$A,$A456,Investors!$G:$G,$B456),0)</f>
        <v>0</v>
      </c>
      <c r="AC456" s="4">
        <f>IF(AND(SUMIFS(Investors!$P:$P,Investors!$A:$A,$A456,Investors!$G:$G,$B456)-$B$2&lt;=AC$4,SUMIFS(Investors!$P:$P,Investors!$A:$A,$A456,Investors!$G:$G,$B456)-$B$2&gt;AB$4),SUMIFS(Investors!$Q:$Q,Investors!$A:$A,$A456,Investors!$G:$G,$B456),0)</f>
        <v>0</v>
      </c>
    </row>
    <row r="457" spans="1:29">
      <c r="A457" t="s">
        <v>719</v>
      </c>
      <c r="B457" t="s">
        <v>244</v>
      </c>
      <c r="C457" s="4">
        <f t="shared" si="8"/>
        <v>0</v>
      </c>
      <c r="E457" s="4">
        <f>IF(AND(SUMIFS(Investors!$P:$P,Investors!$A:$A,$A457,Investors!$G:$G,$B457)-$B$2&lt;=E$4,SUMIFS(Investors!$P:$P,Investors!$A:$A,$A457,Investors!$G:$G,$B457)-$B$2&gt;D$4),SUMIFS(Investors!$Q:$Q,Investors!$A:$A,$A457,Investors!$G:$G,$B457),0)</f>
        <v>0</v>
      </c>
      <c r="F457" s="4">
        <f>IF(AND(SUMIFS(Investors!$P:$P,Investors!$A:$A,$A457,Investors!$G:$G,$B457)-$B$2&lt;=F$4,SUMIFS(Investors!$P:$P,Investors!$A:$A,$A457,Investors!$G:$G,$B457)-$B$2&gt;E$4),SUMIFS(Investors!$Q:$Q,Investors!$A:$A,$A457,Investors!$G:$G,$B457),0)</f>
        <v>0</v>
      </c>
      <c r="G457" s="4">
        <f>IF(AND(SUMIFS(Investors!$P:$P,Investors!$A:$A,$A457,Investors!$G:$G,$B457)-$B$2&lt;=G$4,SUMIFS(Investors!$P:$P,Investors!$A:$A,$A457,Investors!$G:$G,$B457)-$B$2&gt;F$4),SUMIFS(Investors!$Q:$Q,Investors!$A:$A,$A457,Investors!$G:$G,$B457),0)</f>
        <v>0</v>
      </c>
      <c r="H457" s="4">
        <f>IF(AND(SUMIFS(Investors!$P:$P,Investors!$A:$A,$A457,Investors!$G:$G,$B457)-$B$2&lt;=H$4,SUMIFS(Investors!$P:$P,Investors!$A:$A,$A457,Investors!$G:$G,$B457)-$B$2&gt;G$4),SUMIFS(Investors!$Q:$Q,Investors!$A:$A,$A457,Investors!$G:$G,$B457),0)</f>
        <v>0</v>
      </c>
      <c r="I457" s="4">
        <f>IF(AND(SUMIFS(Investors!$P:$P,Investors!$A:$A,$A457,Investors!$G:$G,$B457)-$B$2&lt;=I$4,SUMIFS(Investors!$P:$P,Investors!$A:$A,$A457,Investors!$G:$G,$B457)-$B$2&gt;H$4),SUMIFS(Investors!$Q:$Q,Investors!$A:$A,$A457,Investors!$G:$G,$B457),0)</f>
        <v>0</v>
      </c>
      <c r="J457" s="4">
        <f>IF(AND(SUMIFS(Investors!$P:$P,Investors!$A:$A,$A457,Investors!$G:$G,$B457)-$B$2&lt;=J$4,SUMIFS(Investors!$P:$P,Investors!$A:$A,$A457,Investors!$G:$G,$B457)-$B$2&gt;I$4),SUMIFS(Investors!$Q:$Q,Investors!$A:$A,$A457,Investors!$G:$G,$B457),0)</f>
        <v>0</v>
      </c>
      <c r="K457" s="4">
        <f>IF(AND(SUMIFS(Investors!$P:$P,Investors!$A:$A,$A457,Investors!$G:$G,$B457)-$B$2&lt;=K$4,SUMIFS(Investors!$P:$P,Investors!$A:$A,$A457,Investors!$G:$G,$B457)-$B$2&gt;J$4),SUMIFS(Investors!$Q:$Q,Investors!$A:$A,$A457,Investors!$G:$G,$B457),0)</f>
        <v>0</v>
      </c>
      <c r="L457" s="4">
        <f>IF(AND(SUMIFS(Investors!$P:$P,Investors!$A:$A,$A457,Investors!$G:$G,$B457)-$B$2&lt;=L$4,SUMIFS(Investors!$P:$P,Investors!$A:$A,$A457,Investors!$G:$G,$B457)-$B$2&gt;K$4),SUMIFS(Investors!$Q:$Q,Investors!$A:$A,$A457,Investors!$G:$G,$B457),0)</f>
        <v>0</v>
      </c>
      <c r="M457" s="4">
        <f>IF(AND(SUMIFS(Investors!$P:$P,Investors!$A:$A,$A457,Investors!$G:$G,$B457)-$B$2&lt;=M$4,SUMIFS(Investors!$P:$P,Investors!$A:$A,$A457,Investors!$G:$G,$B457)-$B$2&gt;L$4),SUMIFS(Investors!$Q:$Q,Investors!$A:$A,$A457,Investors!$G:$G,$B457),0)</f>
        <v>0</v>
      </c>
      <c r="N457" s="4">
        <f>IF(AND(SUMIFS(Investors!$P:$P,Investors!$A:$A,$A457,Investors!$G:$G,$B457)-$B$2&lt;=N$4,SUMIFS(Investors!$P:$P,Investors!$A:$A,$A457,Investors!$G:$G,$B457)-$B$2&gt;M$4),SUMIFS(Investors!$Q:$Q,Investors!$A:$A,$A457,Investors!$G:$G,$B457),0)</f>
        <v>0</v>
      </c>
      <c r="O457" s="4">
        <f>IF(AND(SUMIFS(Investors!$P:$P,Investors!$A:$A,$A457,Investors!$G:$G,$B457)-$B$2&lt;=O$4,SUMIFS(Investors!$P:$P,Investors!$A:$A,$A457,Investors!$G:$G,$B457)-$B$2&gt;N$4),SUMIFS(Investors!$Q:$Q,Investors!$A:$A,$A457,Investors!$G:$G,$B457),0)</f>
        <v>0</v>
      </c>
      <c r="P457" s="4">
        <f>IF(AND(SUMIFS(Investors!$P:$P,Investors!$A:$A,$A457,Investors!$G:$G,$B457)-$B$2&lt;=P$4,SUMIFS(Investors!$P:$P,Investors!$A:$A,$A457,Investors!$G:$G,$B457)-$B$2&gt;O$4),SUMIFS(Investors!$Q:$Q,Investors!$A:$A,$A457,Investors!$G:$G,$B457),0)</f>
        <v>0</v>
      </c>
      <c r="Q457" s="4">
        <f>IF(AND(SUMIFS(Investors!$P:$P,Investors!$A:$A,$A457,Investors!$G:$G,$B457)-$B$2&lt;=Q$4,SUMIFS(Investors!$P:$P,Investors!$A:$A,$A457,Investors!$G:$G,$B457)-$B$2&gt;P$4),SUMIFS(Investors!$Q:$Q,Investors!$A:$A,$A457,Investors!$G:$G,$B457),0)</f>
        <v>0</v>
      </c>
      <c r="R457" s="4">
        <f>IF(AND(SUMIFS(Investors!$P:$P,Investors!$A:$A,$A457,Investors!$G:$G,$B457)-$B$2&lt;=R$4,SUMIFS(Investors!$P:$P,Investors!$A:$A,$A457,Investors!$G:$G,$B457)-$B$2&gt;Q$4),SUMIFS(Investors!$Q:$Q,Investors!$A:$A,$A457,Investors!$G:$G,$B457),0)</f>
        <v>0</v>
      </c>
      <c r="S457" s="4">
        <f>IF(AND(SUMIFS(Investors!$P:$P,Investors!$A:$A,$A457,Investors!$G:$G,$B457)-$B$2&lt;=S$4,SUMIFS(Investors!$P:$P,Investors!$A:$A,$A457,Investors!$G:$G,$B457)-$B$2&gt;R$4),SUMIFS(Investors!$Q:$Q,Investors!$A:$A,$A457,Investors!$G:$G,$B457),0)</f>
        <v>0</v>
      </c>
      <c r="T457" s="4">
        <f>IF(AND(SUMIFS(Investors!$P:$P,Investors!$A:$A,$A457,Investors!$G:$G,$B457)-$B$2&lt;=T$4,SUMIFS(Investors!$P:$P,Investors!$A:$A,$A457,Investors!$G:$G,$B457)-$B$2&gt;S$4),SUMIFS(Investors!$Q:$Q,Investors!$A:$A,$A457,Investors!$G:$G,$B457),0)</f>
        <v>0</v>
      </c>
      <c r="U457" s="4">
        <f>IF(AND(SUMIFS(Investors!$P:$P,Investors!$A:$A,$A457,Investors!$G:$G,$B457)-$B$2&lt;=U$4,SUMIFS(Investors!$P:$P,Investors!$A:$A,$A457,Investors!$G:$G,$B457)-$B$2&gt;T$4),SUMIFS(Investors!$Q:$Q,Investors!$A:$A,$A457,Investors!$G:$G,$B457),0)</f>
        <v>0</v>
      </c>
      <c r="V457" s="4">
        <f>IF(AND(SUMIFS(Investors!$P:$P,Investors!$A:$A,$A457,Investors!$G:$G,$B457)-$B$2&lt;=V$4,SUMIFS(Investors!$P:$P,Investors!$A:$A,$A457,Investors!$G:$G,$B457)-$B$2&gt;U$4),SUMIFS(Investors!$Q:$Q,Investors!$A:$A,$A457,Investors!$G:$G,$B457),0)</f>
        <v>0</v>
      </c>
      <c r="W457" s="4">
        <f>IF(AND(SUMIFS(Investors!$P:$P,Investors!$A:$A,$A457,Investors!$G:$G,$B457)-$B$2&lt;=W$4,SUMIFS(Investors!$P:$P,Investors!$A:$A,$A457,Investors!$G:$G,$B457)-$B$2&gt;V$4),SUMIFS(Investors!$Q:$Q,Investors!$A:$A,$A457,Investors!$G:$G,$B457),0)</f>
        <v>0</v>
      </c>
      <c r="X457" s="4">
        <f>IF(AND(SUMIFS(Investors!$P:$P,Investors!$A:$A,$A457,Investors!$G:$G,$B457)-$B$2&lt;=X$4,SUMIFS(Investors!$P:$P,Investors!$A:$A,$A457,Investors!$G:$G,$B457)-$B$2&gt;W$4),SUMIFS(Investors!$Q:$Q,Investors!$A:$A,$A457,Investors!$G:$G,$B457),0)</f>
        <v>0</v>
      </c>
      <c r="Y457" s="4">
        <f>IF(AND(SUMIFS(Investors!$P:$P,Investors!$A:$A,$A457,Investors!$G:$G,$B457)-$B$2&lt;=Y$4,SUMIFS(Investors!$P:$P,Investors!$A:$A,$A457,Investors!$G:$G,$B457)-$B$2&gt;X$4),SUMIFS(Investors!$Q:$Q,Investors!$A:$A,$A457,Investors!$G:$G,$B457),0)</f>
        <v>0</v>
      </c>
      <c r="Z457" s="4">
        <f>IF(AND(SUMIFS(Investors!$P:$P,Investors!$A:$A,$A457,Investors!$G:$G,$B457)-$B$2&lt;=Z$4,SUMIFS(Investors!$P:$P,Investors!$A:$A,$A457,Investors!$G:$G,$B457)-$B$2&gt;Y$4),SUMIFS(Investors!$Q:$Q,Investors!$A:$A,$A457,Investors!$G:$G,$B457),0)</f>
        <v>0</v>
      </c>
      <c r="AA457" s="4">
        <f>IF(AND(SUMIFS(Investors!$P:$P,Investors!$A:$A,$A457,Investors!$G:$G,$B457)-$B$2&lt;=AA$4,SUMIFS(Investors!$P:$P,Investors!$A:$A,$A457,Investors!$G:$G,$B457)-$B$2&gt;Z$4),SUMIFS(Investors!$Q:$Q,Investors!$A:$A,$A457,Investors!$G:$G,$B457),0)</f>
        <v>0</v>
      </c>
      <c r="AB457" s="4">
        <f>IF(AND(SUMIFS(Investors!$P:$P,Investors!$A:$A,$A457,Investors!$G:$G,$B457)-$B$2&lt;=AB$4,SUMIFS(Investors!$P:$P,Investors!$A:$A,$A457,Investors!$G:$G,$B457)-$B$2&gt;AA$4),SUMIFS(Investors!$Q:$Q,Investors!$A:$A,$A457,Investors!$G:$G,$B457),0)</f>
        <v>0</v>
      </c>
      <c r="AC457" s="4">
        <f>IF(AND(SUMIFS(Investors!$P:$P,Investors!$A:$A,$A457,Investors!$G:$G,$B457)-$B$2&lt;=AC$4,SUMIFS(Investors!$P:$P,Investors!$A:$A,$A457,Investors!$G:$G,$B457)-$B$2&gt;AB$4),SUMIFS(Investors!$Q:$Q,Investors!$A:$A,$A457,Investors!$G:$G,$B457),0)</f>
        <v>0</v>
      </c>
    </row>
    <row r="458" spans="1:29">
      <c r="A458" t="s">
        <v>719</v>
      </c>
      <c r="B458" t="s">
        <v>221</v>
      </c>
      <c r="C458" s="4">
        <f t="shared" si="8"/>
        <v>383693.50695123291</v>
      </c>
      <c r="E458" s="4">
        <f>IF(AND(SUMIFS(Investors!$P:$P,Investors!$A:$A,$A458,Investors!$G:$G,$B458)-$B$2&lt;=E$4,SUMIFS(Investors!$P:$P,Investors!$A:$A,$A458,Investors!$G:$G,$B458)-$B$2&gt;D$4),SUMIFS(Investors!$Q:$Q,Investors!$A:$A,$A458,Investors!$G:$G,$B458),0)</f>
        <v>0</v>
      </c>
      <c r="F458" s="4">
        <f>IF(AND(SUMIFS(Investors!$P:$P,Investors!$A:$A,$A458,Investors!$G:$G,$B458)-$B$2&lt;=F$4,SUMIFS(Investors!$P:$P,Investors!$A:$A,$A458,Investors!$G:$G,$B458)-$B$2&gt;E$4),SUMIFS(Investors!$Q:$Q,Investors!$A:$A,$A458,Investors!$G:$G,$B458),0)</f>
        <v>383693.50695123291</v>
      </c>
      <c r="G458" s="4">
        <f>IF(AND(SUMIFS(Investors!$P:$P,Investors!$A:$A,$A458,Investors!$G:$G,$B458)-$B$2&lt;=G$4,SUMIFS(Investors!$P:$P,Investors!$A:$A,$A458,Investors!$G:$G,$B458)-$B$2&gt;F$4),SUMIFS(Investors!$Q:$Q,Investors!$A:$A,$A458,Investors!$G:$G,$B458),0)</f>
        <v>0</v>
      </c>
      <c r="H458" s="4">
        <f>IF(AND(SUMIFS(Investors!$P:$P,Investors!$A:$A,$A458,Investors!$G:$G,$B458)-$B$2&lt;=H$4,SUMIFS(Investors!$P:$P,Investors!$A:$A,$A458,Investors!$G:$G,$B458)-$B$2&gt;G$4),SUMIFS(Investors!$Q:$Q,Investors!$A:$A,$A458,Investors!$G:$G,$B458),0)</f>
        <v>0</v>
      </c>
      <c r="I458" s="4">
        <f>IF(AND(SUMIFS(Investors!$P:$P,Investors!$A:$A,$A458,Investors!$G:$G,$B458)-$B$2&lt;=I$4,SUMIFS(Investors!$P:$P,Investors!$A:$A,$A458,Investors!$G:$G,$B458)-$B$2&gt;H$4),SUMIFS(Investors!$Q:$Q,Investors!$A:$A,$A458,Investors!$G:$G,$B458),0)</f>
        <v>0</v>
      </c>
      <c r="J458" s="4">
        <f>IF(AND(SUMIFS(Investors!$P:$P,Investors!$A:$A,$A458,Investors!$G:$G,$B458)-$B$2&lt;=J$4,SUMIFS(Investors!$P:$P,Investors!$A:$A,$A458,Investors!$G:$G,$B458)-$B$2&gt;I$4),SUMIFS(Investors!$Q:$Q,Investors!$A:$A,$A458,Investors!$G:$G,$B458),0)</f>
        <v>0</v>
      </c>
      <c r="K458" s="4">
        <f>IF(AND(SUMIFS(Investors!$P:$P,Investors!$A:$A,$A458,Investors!$G:$G,$B458)-$B$2&lt;=K$4,SUMIFS(Investors!$P:$P,Investors!$A:$A,$A458,Investors!$G:$G,$B458)-$B$2&gt;J$4),SUMIFS(Investors!$Q:$Q,Investors!$A:$A,$A458,Investors!$G:$G,$B458),0)</f>
        <v>0</v>
      </c>
      <c r="L458" s="4">
        <f>IF(AND(SUMIFS(Investors!$P:$P,Investors!$A:$A,$A458,Investors!$G:$G,$B458)-$B$2&lt;=L$4,SUMIFS(Investors!$P:$P,Investors!$A:$A,$A458,Investors!$G:$G,$B458)-$B$2&gt;K$4),SUMIFS(Investors!$Q:$Q,Investors!$A:$A,$A458,Investors!$G:$G,$B458),0)</f>
        <v>0</v>
      </c>
      <c r="M458" s="4">
        <f>IF(AND(SUMIFS(Investors!$P:$P,Investors!$A:$A,$A458,Investors!$G:$G,$B458)-$B$2&lt;=M$4,SUMIFS(Investors!$P:$P,Investors!$A:$A,$A458,Investors!$G:$G,$B458)-$B$2&gt;L$4),SUMIFS(Investors!$Q:$Q,Investors!$A:$A,$A458,Investors!$G:$G,$B458),0)</f>
        <v>0</v>
      </c>
      <c r="N458" s="4">
        <f>IF(AND(SUMIFS(Investors!$P:$P,Investors!$A:$A,$A458,Investors!$G:$G,$B458)-$B$2&lt;=N$4,SUMIFS(Investors!$P:$P,Investors!$A:$A,$A458,Investors!$G:$G,$B458)-$B$2&gt;M$4),SUMIFS(Investors!$Q:$Q,Investors!$A:$A,$A458,Investors!$G:$G,$B458),0)</f>
        <v>0</v>
      </c>
      <c r="O458" s="4">
        <f>IF(AND(SUMIFS(Investors!$P:$P,Investors!$A:$A,$A458,Investors!$G:$G,$B458)-$B$2&lt;=O$4,SUMIFS(Investors!$P:$P,Investors!$A:$A,$A458,Investors!$G:$G,$B458)-$B$2&gt;N$4),SUMIFS(Investors!$Q:$Q,Investors!$A:$A,$A458,Investors!$G:$G,$B458),0)</f>
        <v>0</v>
      </c>
      <c r="P458" s="4">
        <f>IF(AND(SUMIFS(Investors!$P:$P,Investors!$A:$A,$A458,Investors!$G:$G,$B458)-$B$2&lt;=P$4,SUMIFS(Investors!$P:$P,Investors!$A:$A,$A458,Investors!$G:$G,$B458)-$B$2&gt;O$4),SUMIFS(Investors!$Q:$Q,Investors!$A:$A,$A458,Investors!$G:$G,$B458),0)</f>
        <v>0</v>
      </c>
      <c r="Q458" s="4">
        <f>IF(AND(SUMIFS(Investors!$P:$P,Investors!$A:$A,$A458,Investors!$G:$G,$B458)-$B$2&lt;=Q$4,SUMIFS(Investors!$P:$P,Investors!$A:$A,$A458,Investors!$G:$G,$B458)-$B$2&gt;P$4),SUMIFS(Investors!$Q:$Q,Investors!$A:$A,$A458,Investors!$G:$G,$B458),0)</f>
        <v>0</v>
      </c>
      <c r="R458" s="4">
        <f>IF(AND(SUMIFS(Investors!$P:$P,Investors!$A:$A,$A458,Investors!$G:$G,$B458)-$B$2&lt;=R$4,SUMIFS(Investors!$P:$P,Investors!$A:$A,$A458,Investors!$G:$G,$B458)-$B$2&gt;Q$4),SUMIFS(Investors!$Q:$Q,Investors!$A:$A,$A458,Investors!$G:$G,$B458),0)</f>
        <v>0</v>
      </c>
      <c r="S458" s="4">
        <f>IF(AND(SUMIFS(Investors!$P:$P,Investors!$A:$A,$A458,Investors!$G:$G,$B458)-$B$2&lt;=S$4,SUMIFS(Investors!$P:$P,Investors!$A:$A,$A458,Investors!$G:$G,$B458)-$B$2&gt;R$4),SUMIFS(Investors!$Q:$Q,Investors!$A:$A,$A458,Investors!$G:$G,$B458),0)</f>
        <v>0</v>
      </c>
      <c r="T458" s="4">
        <f>IF(AND(SUMIFS(Investors!$P:$P,Investors!$A:$A,$A458,Investors!$G:$G,$B458)-$B$2&lt;=T$4,SUMIFS(Investors!$P:$P,Investors!$A:$A,$A458,Investors!$G:$G,$B458)-$B$2&gt;S$4),SUMIFS(Investors!$Q:$Q,Investors!$A:$A,$A458,Investors!$G:$G,$B458),0)</f>
        <v>0</v>
      </c>
      <c r="U458" s="4">
        <f>IF(AND(SUMIFS(Investors!$P:$P,Investors!$A:$A,$A458,Investors!$G:$G,$B458)-$B$2&lt;=U$4,SUMIFS(Investors!$P:$P,Investors!$A:$A,$A458,Investors!$G:$G,$B458)-$B$2&gt;T$4),SUMIFS(Investors!$Q:$Q,Investors!$A:$A,$A458,Investors!$G:$G,$B458),0)</f>
        <v>0</v>
      </c>
      <c r="V458" s="4">
        <f>IF(AND(SUMIFS(Investors!$P:$P,Investors!$A:$A,$A458,Investors!$G:$G,$B458)-$B$2&lt;=V$4,SUMIFS(Investors!$P:$P,Investors!$A:$A,$A458,Investors!$G:$G,$B458)-$B$2&gt;U$4),SUMIFS(Investors!$Q:$Q,Investors!$A:$A,$A458,Investors!$G:$G,$B458),0)</f>
        <v>0</v>
      </c>
      <c r="W458" s="4">
        <f>IF(AND(SUMIFS(Investors!$P:$P,Investors!$A:$A,$A458,Investors!$G:$G,$B458)-$B$2&lt;=W$4,SUMIFS(Investors!$P:$P,Investors!$A:$A,$A458,Investors!$G:$G,$B458)-$B$2&gt;V$4),SUMIFS(Investors!$Q:$Q,Investors!$A:$A,$A458,Investors!$G:$G,$B458),0)</f>
        <v>0</v>
      </c>
      <c r="X458" s="4">
        <f>IF(AND(SUMIFS(Investors!$P:$P,Investors!$A:$A,$A458,Investors!$G:$G,$B458)-$B$2&lt;=X$4,SUMIFS(Investors!$P:$P,Investors!$A:$A,$A458,Investors!$G:$G,$B458)-$B$2&gt;W$4),SUMIFS(Investors!$Q:$Q,Investors!$A:$A,$A458,Investors!$G:$G,$B458),0)</f>
        <v>0</v>
      </c>
      <c r="Y458" s="4">
        <f>IF(AND(SUMIFS(Investors!$P:$P,Investors!$A:$A,$A458,Investors!$G:$G,$B458)-$B$2&lt;=Y$4,SUMIFS(Investors!$P:$P,Investors!$A:$A,$A458,Investors!$G:$G,$B458)-$B$2&gt;X$4),SUMIFS(Investors!$Q:$Q,Investors!$A:$A,$A458,Investors!$G:$G,$B458),0)</f>
        <v>0</v>
      </c>
      <c r="Z458" s="4">
        <f>IF(AND(SUMIFS(Investors!$P:$P,Investors!$A:$A,$A458,Investors!$G:$G,$B458)-$B$2&lt;=Z$4,SUMIFS(Investors!$P:$P,Investors!$A:$A,$A458,Investors!$G:$G,$B458)-$B$2&gt;Y$4),SUMIFS(Investors!$Q:$Q,Investors!$A:$A,$A458,Investors!$G:$G,$B458),0)</f>
        <v>0</v>
      </c>
      <c r="AA458" s="4">
        <f>IF(AND(SUMIFS(Investors!$P:$P,Investors!$A:$A,$A458,Investors!$G:$G,$B458)-$B$2&lt;=AA$4,SUMIFS(Investors!$P:$P,Investors!$A:$A,$A458,Investors!$G:$G,$B458)-$B$2&gt;Z$4),SUMIFS(Investors!$Q:$Q,Investors!$A:$A,$A458,Investors!$G:$G,$B458),0)</f>
        <v>0</v>
      </c>
      <c r="AB458" s="4">
        <f>IF(AND(SUMIFS(Investors!$P:$P,Investors!$A:$A,$A458,Investors!$G:$G,$B458)-$B$2&lt;=AB$4,SUMIFS(Investors!$P:$P,Investors!$A:$A,$A458,Investors!$G:$G,$B458)-$B$2&gt;AA$4),SUMIFS(Investors!$Q:$Q,Investors!$A:$A,$A458,Investors!$G:$G,$B458),0)</f>
        <v>0</v>
      </c>
      <c r="AC458" s="4">
        <f>IF(AND(SUMIFS(Investors!$P:$P,Investors!$A:$A,$A458,Investors!$G:$G,$B458)-$B$2&lt;=AC$4,SUMIFS(Investors!$P:$P,Investors!$A:$A,$A458,Investors!$G:$G,$B458)-$B$2&gt;AB$4),SUMIFS(Investors!$Q:$Q,Investors!$A:$A,$A458,Investors!$G:$G,$B458),0)</f>
        <v>0</v>
      </c>
    </row>
    <row r="459" spans="1:29">
      <c r="A459" t="s">
        <v>719</v>
      </c>
      <c r="B459" t="s">
        <v>174</v>
      </c>
      <c r="C459" s="4">
        <f t="shared" si="8"/>
        <v>281733.2634871233</v>
      </c>
      <c r="E459" s="4">
        <f>IF(AND(SUMIFS(Investors!$P:$P,Investors!$A:$A,$A459,Investors!$G:$G,$B459)-$B$2&lt;=E$4,SUMIFS(Investors!$P:$P,Investors!$A:$A,$A459,Investors!$G:$G,$B459)-$B$2&gt;D$4),SUMIFS(Investors!$Q:$Q,Investors!$A:$A,$A459,Investors!$G:$G,$B459),0)</f>
        <v>0</v>
      </c>
      <c r="F459" s="4">
        <f>IF(AND(SUMIFS(Investors!$P:$P,Investors!$A:$A,$A459,Investors!$G:$G,$B459)-$B$2&lt;=F$4,SUMIFS(Investors!$P:$P,Investors!$A:$A,$A459,Investors!$G:$G,$B459)-$B$2&gt;E$4),SUMIFS(Investors!$Q:$Q,Investors!$A:$A,$A459,Investors!$G:$G,$B459),0)</f>
        <v>0</v>
      </c>
      <c r="G459" s="4">
        <f>IF(AND(SUMIFS(Investors!$P:$P,Investors!$A:$A,$A459,Investors!$G:$G,$B459)-$B$2&lt;=G$4,SUMIFS(Investors!$P:$P,Investors!$A:$A,$A459,Investors!$G:$G,$B459)-$B$2&gt;F$4),SUMIFS(Investors!$Q:$Q,Investors!$A:$A,$A459,Investors!$G:$G,$B459),0)</f>
        <v>281733.2634871233</v>
      </c>
      <c r="H459" s="4">
        <f>IF(AND(SUMIFS(Investors!$P:$P,Investors!$A:$A,$A459,Investors!$G:$G,$B459)-$B$2&lt;=H$4,SUMIFS(Investors!$P:$P,Investors!$A:$A,$A459,Investors!$G:$G,$B459)-$B$2&gt;G$4),SUMIFS(Investors!$Q:$Q,Investors!$A:$A,$A459,Investors!$G:$G,$B459),0)</f>
        <v>0</v>
      </c>
      <c r="I459" s="4">
        <f>IF(AND(SUMIFS(Investors!$P:$P,Investors!$A:$A,$A459,Investors!$G:$G,$B459)-$B$2&lt;=I$4,SUMIFS(Investors!$P:$P,Investors!$A:$A,$A459,Investors!$G:$G,$B459)-$B$2&gt;H$4),SUMIFS(Investors!$Q:$Q,Investors!$A:$A,$A459,Investors!$G:$G,$B459),0)</f>
        <v>0</v>
      </c>
      <c r="J459" s="4">
        <f>IF(AND(SUMIFS(Investors!$P:$P,Investors!$A:$A,$A459,Investors!$G:$G,$B459)-$B$2&lt;=J$4,SUMIFS(Investors!$P:$P,Investors!$A:$A,$A459,Investors!$G:$G,$B459)-$B$2&gt;I$4),SUMIFS(Investors!$Q:$Q,Investors!$A:$A,$A459,Investors!$G:$G,$B459),0)</f>
        <v>0</v>
      </c>
      <c r="K459" s="4">
        <f>IF(AND(SUMIFS(Investors!$P:$P,Investors!$A:$A,$A459,Investors!$G:$G,$B459)-$B$2&lt;=K$4,SUMIFS(Investors!$P:$P,Investors!$A:$A,$A459,Investors!$G:$G,$B459)-$B$2&gt;J$4),SUMIFS(Investors!$Q:$Q,Investors!$A:$A,$A459,Investors!$G:$G,$B459),0)</f>
        <v>0</v>
      </c>
      <c r="L459" s="4">
        <f>IF(AND(SUMIFS(Investors!$P:$P,Investors!$A:$A,$A459,Investors!$G:$G,$B459)-$B$2&lt;=L$4,SUMIFS(Investors!$P:$P,Investors!$A:$A,$A459,Investors!$G:$G,$B459)-$B$2&gt;K$4),SUMIFS(Investors!$Q:$Q,Investors!$A:$A,$A459,Investors!$G:$G,$B459),0)</f>
        <v>0</v>
      </c>
      <c r="M459" s="4">
        <f>IF(AND(SUMIFS(Investors!$P:$P,Investors!$A:$A,$A459,Investors!$G:$G,$B459)-$B$2&lt;=M$4,SUMIFS(Investors!$P:$P,Investors!$A:$A,$A459,Investors!$G:$G,$B459)-$B$2&gt;L$4),SUMIFS(Investors!$Q:$Q,Investors!$A:$A,$A459,Investors!$G:$G,$B459),0)</f>
        <v>0</v>
      </c>
      <c r="N459" s="4">
        <f>IF(AND(SUMIFS(Investors!$P:$P,Investors!$A:$A,$A459,Investors!$G:$G,$B459)-$B$2&lt;=N$4,SUMIFS(Investors!$P:$P,Investors!$A:$A,$A459,Investors!$G:$G,$B459)-$B$2&gt;M$4),SUMIFS(Investors!$Q:$Q,Investors!$A:$A,$A459,Investors!$G:$G,$B459),0)</f>
        <v>0</v>
      </c>
      <c r="O459" s="4">
        <f>IF(AND(SUMIFS(Investors!$P:$P,Investors!$A:$A,$A459,Investors!$G:$G,$B459)-$B$2&lt;=O$4,SUMIFS(Investors!$P:$P,Investors!$A:$A,$A459,Investors!$G:$G,$B459)-$B$2&gt;N$4),SUMIFS(Investors!$Q:$Q,Investors!$A:$A,$A459,Investors!$G:$G,$B459),0)</f>
        <v>0</v>
      </c>
      <c r="P459" s="4">
        <f>IF(AND(SUMIFS(Investors!$P:$P,Investors!$A:$A,$A459,Investors!$G:$G,$B459)-$B$2&lt;=P$4,SUMIFS(Investors!$P:$P,Investors!$A:$A,$A459,Investors!$G:$G,$B459)-$B$2&gt;O$4),SUMIFS(Investors!$Q:$Q,Investors!$A:$A,$A459,Investors!$G:$G,$B459),0)</f>
        <v>0</v>
      </c>
      <c r="Q459" s="4">
        <f>IF(AND(SUMIFS(Investors!$P:$P,Investors!$A:$A,$A459,Investors!$G:$G,$B459)-$B$2&lt;=Q$4,SUMIFS(Investors!$P:$P,Investors!$A:$A,$A459,Investors!$G:$G,$B459)-$B$2&gt;P$4),SUMIFS(Investors!$Q:$Q,Investors!$A:$A,$A459,Investors!$G:$G,$B459),0)</f>
        <v>0</v>
      </c>
      <c r="R459" s="4">
        <f>IF(AND(SUMIFS(Investors!$P:$P,Investors!$A:$A,$A459,Investors!$G:$G,$B459)-$B$2&lt;=R$4,SUMIFS(Investors!$P:$P,Investors!$A:$A,$A459,Investors!$G:$G,$B459)-$B$2&gt;Q$4),SUMIFS(Investors!$Q:$Q,Investors!$A:$A,$A459,Investors!$G:$G,$B459),0)</f>
        <v>0</v>
      </c>
      <c r="S459" s="4">
        <f>IF(AND(SUMIFS(Investors!$P:$P,Investors!$A:$A,$A459,Investors!$G:$G,$B459)-$B$2&lt;=S$4,SUMIFS(Investors!$P:$P,Investors!$A:$A,$A459,Investors!$G:$G,$B459)-$B$2&gt;R$4),SUMIFS(Investors!$Q:$Q,Investors!$A:$A,$A459,Investors!$G:$G,$B459),0)</f>
        <v>0</v>
      </c>
      <c r="T459" s="4">
        <f>IF(AND(SUMIFS(Investors!$P:$P,Investors!$A:$A,$A459,Investors!$G:$G,$B459)-$B$2&lt;=T$4,SUMIFS(Investors!$P:$P,Investors!$A:$A,$A459,Investors!$G:$G,$B459)-$B$2&gt;S$4),SUMIFS(Investors!$Q:$Q,Investors!$A:$A,$A459,Investors!$G:$G,$B459),0)</f>
        <v>0</v>
      </c>
      <c r="U459" s="4">
        <f>IF(AND(SUMIFS(Investors!$P:$P,Investors!$A:$A,$A459,Investors!$G:$G,$B459)-$B$2&lt;=U$4,SUMIFS(Investors!$P:$P,Investors!$A:$A,$A459,Investors!$G:$G,$B459)-$B$2&gt;T$4),SUMIFS(Investors!$Q:$Q,Investors!$A:$A,$A459,Investors!$G:$G,$B459),0)</f>
        <v>0</v>
      </c>
      <c r="V459" s="4">
        <f>IF(AND(SUMIFS(Investors!$P:$P,Investors!$A:$A,$A459,Investors!$G:$G,$B459)-$B$2&lt;=V$4,SUMIFS(Investors!$P:$P,Investors!$A:$A,$A459,Investors!$G:$G,$B459)-$B$2&gt;U$4),SUMIFS(Investors!$Q:$Q,Investors!$A:$A,$A459,Investors!$G:$G,$B459),0)</f>
        <v>0</v>
      </c>
      <c r="W459" s="4">
        <f>IF(AND(SUMIFS(Investors!$P:$P,Investors!$A:$A,$A459,Investors!$G:$G,$B459)-$B$2&lt;=W$4,SUMIFS(Investors!$P:$P,Investors!$A:$A,$A459,Investors!$G:$G,$B459)-$B$2&gt;V$4),SUMIFS(Investors!$Q:$Q,Investors!$A:$A,$A459,Investors!$G:$G,$B459),0)</f>
        <v>0</v>
      </c>
      <c r="X459" s="4">
        <f>IF(AND(SUMIFS(Investors!$P:$P,Investors!$A:$A,$A459,Investors!$G:$G,$B459)-$B$2&lt;=X$4,SUMIFS(Investors!$P:$P,Investors!$A:$A,$A459,Investors!$G:$G,$B459)-$B$2&gt;W$4),SUMIFS(Investors!$Q:$Q,Investors!$A:$A,$A459,Investors!$G:$G,$B459),0)</f>
        <v>0</v>
      </c>
      <c r="Y459" s="4">
        <f>IF(AND(SUMIFS(Investors!$P:$P,Investors!$A:$A,$A459,Investors!$G:$G,$B459)-$B$2&lt;=Y$4,SUMIFS(Investors!$P:$P,Investors!$A:$A,$A459,Investors!$G:$G,$B459)-$B$2&gt;X$4),SUMIFS(Investors!$Q:$Q,Investors!$A:$A,$A459,Investors!$G:$G,$B459),0)</f>
        <v>0</v>
      </c>
      <c r="Z459" s="4">
        <f>IF(AND(SUMIFS(Investors!$P:$P,Investors!$A:$A,$A459,Investors!$G:$G,$B459)-$B$2&lt;=Z$4,SUMIFS(Investors!$P:$P,Investors!$A:$A,$A459,Investors!$G:$G,$B459)-$B$2&gt;Y$4),SUMIFS(Investors!$Q:$Q,Investors!$A:$A,$A459,Investors!$G:$G,$B459),0)</f>
        <v>0</v>
      </c>
      <c r="AA459" s="4">
        <f>IF(AND(SUMIFS(Investors!$P:$P,Investors!$A:$A,$A459,Investors!$G:$G,$B459)-$B$2&lt;=AA$4,SUMIFS(Investors!$P:$P,Investors!$A:$A,$A459,Investors!$G:$G,$B459)-$B$2&gt;Z$4),SUMIFS(Investors!$Q:$Q,Investors!$A:$A,$A459,Investors!$G:$G,$B459),0)</f>
        <v>0</v>
      </c>
      <c r="AB459" s="4">
        <f>IF(AND(SUMIFS(Investors!$P:$P,Investors!$A:$A,$A459,Investors!$G:$G,$B459)-$B$2&lt;=AB$4,SUMIFS(Investors!$P:$P,Investors!$A:$A,$A459,Investors!$G:$G,$B459)-$B$2&gt;AA$4),SUMIFS(Investors!$Q:$Q,Investors!$A:$A,$A459,Investors!$G:$G,$B459),0)</f>
        <v>0</v>
      </c>
      <c r="AC459" s="4">
        <f>IF(AND(SUMIFS(Investors!$P:$P,Investors!$A:$A,$A459,Investors!$G:$G,$B459)-$B$2&lt;=AC$4,SUMIFS(Investors!$P:$P,Investors!$A:$A,$A459,Investors!$G:$G,$B459)-$B$2&gt;AB$4),SUMIFS(Investors!$Q:$Q,Investors!$A:$A,$A459,Investors!$G:$G,$B459),0)</f>
        <v>0</v>
      </c>
    </row>
    <row r="460" spans="1:29">
      <c r="A460" t="s">
        <v>722</v>
      </c>
      <c r="B460" t="s">
        <v>174</v>
      </c>
      <c r="C460" s="4">
        <f t="shared" si="8"/>
        <v>0</v>
      </c>
      <c r="E460" s="4">
        <f>IF(AND(SUMIFS(Investors!$P:$P,Investors!$A:$A,$A460,Investors!$G:$G,$B460)-$B$2&lt;=E$4,SUMIFS(Investors!$P:$P,Investors!$A:$A,$A460,Investors!$G:$G,$B460)-$B$2&gt;D$4),SUMIFS(Investors!$Q:$Q,Investors!$A:$A,$A460,Investors!$G:$G,$B460),0)</f>
        <v>0</v>
      </c>
      <c r="F460" s="4">
        <f>IF(AND(SUMIFS(Investors!$P:$P,Investors!$A:$A,$A460,Investors!$G:$G,$B460)-$B$2&lt;=F$4,SUMIFS(Investors!$P:$P,Investors!$A:$A,$A460,Investors!$G:$G,$B460)-$B$2&gt;E$4),SUMIFS(Investors!$Q:$Q,Investors!$A:$A,$A460,Investors!$G:$G,$B460),0)</f>
        <v>0</v>
      </c>
      <c r="G460" s="4">
        <f>IF(AND(SUMIFS(Investors!$P:$P,Investors!$A:$A,$A460,Investors!$G:$G,$B460)-$B$2&lt;=G$4,SUMIFS(Investors!$P:$P,Investors!$A:$A,$A460,Investors!$G:$G,$B460)-$B$2&gt;F$4),SUMIFS(Investors!$Q:$Q,Investors!$A:$A,$A460,Investors!$G:$G,$B460),0)</f>
        <v>0</v>
      </c>
      <c r="H460" s="4">
        <f>IF(AND(SUMIFS(Investors!$P:$P,Investors!$A:$A,$A460,Investors!$G:$G,$B460)-$B$2&lt;=H$4,SUMIFS(Investors!$P:$P,Investors!$A:$A,$A460,Investors!$G:$G,$B460)-$B$2&gt;G$4),SUMIFS(Investors!$Q:$Q,Investors!$A:$A,$A460,Investors!$G:$G,$B460),0)</f>
        <v>0</v>
      </c>
      <c r="I460" s="4">
        <f>IF(AND(SUMIFS(Investors!$P:$P,Investors!$A:$A,$A460,Investors!$G:$G,$B460)-$B$2&lt;=I$4,SUMIFS(Investors!$P:$P,Investors!$A:$A,$A460,Investors!$G:$G,$B460)-$B$2&gt;H$4),SUMIFS(Investors!$Q:$Q,Investors!$A:$A,$A460,Investors!$G:$G,$B460),0)</f>
        <v>0</v>
      </c>
      <c r="J460" s="4">
        <f>IF(AND(SUMIFS(Investors!$P:$P,Investors!$A:$A,$A460,Investors!$G:$G,$B460)-$B$2&lt;=J$4,SUMIFS(Investors!$P:$P,Investors!$A:$A,$A460,Investors!$G:$G,$B460)-$B$2&gt;I$4),SUMIFS(Investors!$Q:$Q,Investors!$A:$A,$A460,Investors!$G:$G,$B460),0)</f>
        <v>0</v>
      </c>
      <c r="K460" s="4">
        <f>IF(AND(SUMIFS(Investors!$P:$P,Investors!$A:$A,$A460,Investors!$G:$G,$B460)-$B$2&lt;=K$4,SUMIFS(Investors!$P:$P,Investors!$A:$A,$A460,Investors!$G:$G,$B460)-$B$2&gt;J$4),SUMIFS(Investors!$Q:$Q,Investors!$A:$A,$A460,Investors!$G:$G,$B460),0)</f>
        <v>0</v>
      </c>
      <c r="L460" s="4">
        <f>IF(AND(SUMIFS(Investors!$P:$P,Investors!$A:$A,$A460,Investors!$G:$G,$B460)-$B$2&lt;=L$4,SUMIFS(Investors!$P:$P,Investors!$A:$A,$A460,Investors!$G:$G,$B460)-$B$2&gt;K$4),SUMIFS(Investors!$Q:$Q,Investors!$A:$A,$A460,Investors!$G:$G,$B460),0)</f>
        <v>0</v>
      </c>
      <c r="M460" s="4">
        <f>IF(AND(SUMIFS(Investors!$P:$P,Investors!$A:$A,$A460,Investors!$G:$G,$B460)-$B$2&lt;=M$4,SUMIFS(Investors!$P:$P,Investors!$A:$A,$A460,Investors!$G:$G,$B460)-$B$2&gt;L$4),SUMIFS(Investors!$Q:$Q,Investors!$A:$A,$A460,Investors!$G:$G,$B460),0)</f>
        <v>0</v>
      </c>
      <c r="N460" s="4">
        <f>IF(AND(SUMIFS(Investors!$P:$P,Investors!$A:$A,$A460,Investors!$G:$G,$B460)-$B$2&lt;=N$4,SUMIFS(Investors!$P:$P,Investors!$A:$A,$A460,Investors!$G:$G,$B460)-$B$2&gt;M$4),SUMIFS(Investors!$Q:$Q,Investors!$A:$A,$A460,Investors!$G:$G,$B460),0)</f>
        <v>0</v>
      </c>
      <c r="O460" s="4">
        <f>IF(AND(SUMIFS(Investors!$P:$P,Investors!$A:$A,$A460,Investors!$G:$G,$B460)-$B$2&lt;=O$4,SUMIFS(Investors!$P:$P,Investors!$A:$A,$A460,Investors!$G:$G,$B460)-$B$2&gt;N$4),SUMIFS(Investors!$Q:$Q,Investors!$A:$A,$A460,Investors!$G:$G,$B460),0)</f>
        <v>0</v>
      </c>
      <c r="P460" s="4">
        <f>IF(AND(SUMIFS(Investors!$P:$P,Investors!$A:$A,$A460,Investors!$G:$G,$B460)-$B$2&lt;=P$4,SUMIFS(Investors!$P:$P,Investors!$A:$A,$A460,Investors!$G:$G,$B460)-$B$2&gt;O$4),SUMIFS(Investors!$Q:$Q,Investors!$A:$A,$A460,Investors!$G:$G,$B460),0)</f>
        <v>0</v>
      </c>
      <c r="Q460" s="4">
        <f>IF(AND(SUMIFS(Investors!$P:$P,Investors!$A:$A,$A460,Investors!$G:$G,$B460)-$B$2&lt;=Q$4,SUMIFS(Investors!$P:$P,Investors!$A:$A,$A460,Investors!$G:$G,$B460)-$B$2&gt;P$4),SUMIFS(Investors!$Q:$Q,Investors!$A:$A,$A460,Investors!$G:$G,$B460),0)</f>
        <v>0</v>
      </c>
      <c r="R460" s="4">
        <f>IF(AND(SUMIFS(Investors!$P:$P,Investors!$A:$A,$A460,Investors!$G:$G,$B460)-$B$2&lt;=R$4,SUMIFS(Investors!$P:$P,Investors!$A:$A,$A460,Investors!$G:$G,$B460)-$B$2&gt;Q$4),SUMIFS(Investors!$Q:$Q,Investors!$A:$A,$A460,Investors!$G:$G,$B460),0)</f>
        <v>0</v>
      </c>
      <c r="S460" s="4">
        <f>IF(AND(SUMIFS(Investors!$P:$P,Investors!$A:$A,$A460,Investors!$G:$G,$B460)-$B$2&lt;=S$4,SUMIFS(Investors!$P:$P,Investors!$A:$A,$A460,Investors!$G:$G,$B460)-$B$2&gt;R$4),SUMIFS(Investors!$Q:$Q,Investors!$A:$A,$A460,Investors!$G:$G,$B460),0)</f>
        <v>0</v>
      </c>
      <c r="T460" s="4">
        <f>IF(AND(SUMIFS(Investors!$P:$P,Investors!$A:$A,$A460,Investors!$G:$G,$B460)-$B$2&lt;=T$4,SUMIFS(Investors!$P:$P,Investors!$A:$A,$A460,Investors!$G:$G,$B460)-$B$2&gt;S$4),SUMIFS(Investors!$Q:$Q,Investors!$A:$A,$A460,Investors!$G:$G,$B460),0)</f>
        <v>0</v>
      </c>
      <c r="U460" s="4">
        <f>IF(AND(SUMIFS(Investors!$P:$P,Investors!$A:$A,$A460,Investors!$G:$G,$B460)-$B$2&lt;=U$4,SUMIFS(Investors!$P:$P,Investors!$A:$A,$A460,Investors!$G:$G,$B460)-$B$2&gt;T$4),SUMIFS(Investors!$Q:$Q,Investors!$A:$A,$A460,Investors!$G:$G,$B460),0)</f>
        <v>0</v>
      </c>
      <c r="V460" s="4">
        <f>IF(AND(SUMIFS(Investors!$P:$P,Investors!$A:$A,$A460,Investors!$G:$G,$B460)-$B$2&lt;=V$4,SUMIFS(Investors!$P:$P,Investors!$A:$A,$A460,Investors!$G:$G,$B460)-$B$2&gt;U$4),SUMIFS(Investors!$Q:$Q,Investors!$A:$A,$A460,Investors!$G:$G,$B460),0)</f>
        <v>0</v>
      </c>
      <c r="W460" s="4">
        <f>IF(AND(SUMIFS(Investors!$P:$P,Investors!$A:$A,$A460,Investors!$G:$G,$B460)-$B$2&lt;=W$4,SUMIFS(Investors!$P:$P,Investors!$A:$A,$A460,Investors!$G:$G,$B460)-$B$2&gt;V$4),SUMIFS(Investors!$Q:$Q,Investors!$A:$A,$A460,Investors!$G:$G,$B460),0)</f>
        <v>0</v>
      </c>
      <c r="X460" s="4">
        <f>IF(AND(SUMIFS(Investors!$P:$P,Investors!$A:$A,$A460,Investors!$G:$G,$B460)-$B$2&lt;=X$4,SUMIFS(Investors!$P:$P,Investors!$A:$A,$A460,Investors!$G:$G,$B460)-$B$2&gt;W$4),SUMIFS(Investors!$Q:$Q,Investors!$A:$A,$A460,Investors!$G:$G,$B460),0)</f>
        <v>0</v>
      </c>
      <c r="Y460" s="4">
        <f>IF(AND(SUMIFS(Investors!$P:$P,Investors!$A:$A,$A460,Investors!$G:$G,$B460)-$B$2&lt;=Y$4,SUMIFS(Investors!$P:$P,Investors!$A:$A,$A460,Investors!$G:$G,$B460)-$B$2&gt;X$4),SUMIFS(Investors!$Q:$Q,Investors!$A:$A,$A460,Investors!$G:$G,$B460),0)</f>
        <v>0</v>
      </c>
      <c r="Z460" s="4">
        <f>IF(AND(SUMIFS(Investors!$P:$P,Investors!$A:$A,$A460,Investors!$G:$G,$B460)-$B$2&lt;=Z$4,SUMIFS(Investors!$P:$P,Investors!$A:$A,$A460,Investors!$G:$G,$B460)-$B$2&gt;Y$4),SUMIFS(Investors!$Q:$Q,Investors!$A:$A,$A460,Investors!$G:$G,$B460),0)</f>
        <v>0</v>
      </c>
      <c r="AA460" s="4">
        <f>IF(AND(SUMIFS(Investors!$P:$P,Investors!$A:$A,$A460,Investors!$G:$G,$B460)-$B$2&lt;=AA$4,SUMIFS(Investors!$P:$P,Investors!$A:$A,$A460,Investors!$G:$G,$B460)-$B$2&gt;Z$4),SUMIFS(Investors!$Q:$Q,Investors!$A:$A,$A460,Investors!$G:$G,$B460),0)</f>
        <v>0</v>
      </c>
      <c r="AB460" s="4">
        <f>IF(AND(SUMIFS(Investors!$P:$P,Investors!$A:$A,$A460,Investors!$G:$G,$B460)-$B$2&lt;=AB$4,SUMIFS(Investors!$P:$P,Investors!$A:$A,$A460,Investors!$G:$G,$B460)-$B$2&gt;AA$4),SUMIFS(Investors!$Q:$Q,Investors!$A:$A,$A460,Investors!$G:$G,$B460),0)</f>
        <v>0</v>
      </c>
      <c r="AC460" s="4">
        <f>IF(AND(SUMIFS(Investors!$P:$P,Investors!$A:$A,$A460,Investors!$G:$G,$B460)-$B$2&lt;=AC$4,SUMIFS(Investors!$P:$P,Investors!$A:$A,$A460,Investors!$G:$G,$B460)-$B$2&gt;AB$4),SUMIFS(Investors!$Q:$Q,Investors!$A:$A,$A460,Investors!$G:$G,$B460),0)</f>
        <v>0</v>
      </c>
    </row>
    <row r="461" spans="1:29">
      <c r="A461" t="s">
        <v>722</v>
      </c>
      <c r="B461" t="s">
        <v>98</v>
      </c>
      <c r="C461" s="4">
        <f t="shared" si="8"/>
        <v>0</v>
      </c>
      <c r="E461" s="4">
        <f>IF(AND(SUMIFS(Investors!$P:$P,Investors!$A:$A,$A461,Investors!$G:$G,$B461)-$B$2&lt;=E$4,SUMIFS(Investors!$P:$P,Investors!$A:$A,$A461,Investors!$G:$G,$B461)-$B$2&gt;D$4),SUMIFS(Investors!$Q:$Q,Investors!$A:$A,$A461,Investors!$G:$G,$B461),0)</f>
        <v>0</v>
      </c>
      <c r="F461" s="4">
        <f>IF(AND(SUMIFS(Investors!$P:$P,Investors!$A:$A,$A461,Investors!$G:$G,$B461)-$B$2&lt;=F$4,SUMIFS(Investors!$P:$P,Investors!$A:$A,$A461,Investors!$G:$G,$B461)-$B$2&gt;E$4),SUMIFS(Investors!$Q:$Q,Investors!$A:$A,$A461,Investors!$G:$G,$B461),0)</f>
        <v>0</v>
      </c>
      <c r="G461" s="4">
        <f>IF(AND(SUMIFS(Investors!$P:$P,Investors!$A:$A,$A461,Investors!$G:$G,$B461)-$B$2&lt;=G$4,SUMIFS(Investors!$P:$P,Investors!$A:$A,$A461,Investors!$G:$G,$B461)-$B$2&gt;F$4),SUMIFS(Investors!$Q:$Q,Investors!$A:$A,$A461,Investors!$G:$G,$B461),0)</f>
        <v>0</v>
      </c>
      <c r="H461" s="4">
        <f>IF(AND(SUMIFS(Investors!$P:$P,Investors!$A:$A,$A461,Investors!$G:$G,$B461)-$B$2&lt;=H$4,SUMIFS(Investors!$P:$P,Investors!$A:$A,$A461,Investors!$G:$G,$B461)-$B$2&gt;G$4),SUMIFS(Investors!$Q:$Q,Investors!$A:$A,$A461,Investors!$G:$G,$B461),0)</f>
        <v>0</v>
      </c>
      <c r="I461" s="4">
        <f>IF(AND(SUMIFS(Investors!$P:$P,Investors!$A:$A,$A461,Investors!$G:$G,$B461)-$B$2&lt;=I$4,SUMIFS(Investors!$P:$P,Investors!$A:$A,$A461,Investors!$G:$G,$B461)-$B$2&gt;H$4),SUMIFS(Investors!$Q:$Q,Investors!$A:$A,$A461,Investors!$G:$G,$B461),0)</f>
        <v>0</v>
      </c>
      <c r="J461" s="4">
        <f>IF(AND(SUMIFS(Investors!$P:$P,Investors!$A:$A,$A461,Investors!$G:$G,$B461)-$B$2&lt;=J$4,SUMIFS(Investors!$P:$P,Investors!$A:$A,$A461,Investors!$G:$G,$B461)-$B$2&gt;I$4),SUMIFS(Investors!$Q:$Q,Investors!$A:$A,$A461,Investors!$G:$G,$B461),0)</f>
        <v>0</v>
      </c>
      <c r="K461" s="4">
        <f>IF(AND(SUMIFS(Investors!$P:$P,Investors!$A:$A,$A461,Investors!$G:$G,$B461)-$B$2&lt;=K$4,SUMIFS(Investors!$P:$P,Investors!$A:$A,$A461,Investors!$G:$G,$B461)-$B$2&gt;J$4),SUMIFS(Investors!$Q:$Q,Investors!$A:$A,$A461,Investors!$G:$G,$B461),0)</f>
        <v>0</v>
      </c>
      <c r="L461" s="4">
        <f>IF(AND(SUMIFS(Investors!$P:$P,Investors!$A:$A,$A461,Investors!$G:$G,$B461)-$B$2&lt;=L$4,SUMIFS(Investors!$P:$P,Investors!$A:$A,$A461,Investors!$G:$G,$B461)-$B$2&gt;K$4),SUMIFS(Investors!$Q:$Q,Investors!$A:$A,$A461,Investors!$G:$G,$B461),0)</f>
        <v>0</v>
      </c>
      <c r="M461" s="4">
        <f>IF(AND(SUMIFS(Investors!$P:$P,Investors!$A:$A,$A461,Investors!$G:$G,$B461)-$B$2&lt;=M$4,SUMIFS(Investors!$P:$P,Investors!$A:$A,$A461,Investors!$G:$G,$B461)-$B$2&gt;L$4),SUMIFS(Investors!$Q:$Q,Investors!$A:$A,$A461,Investors!$G:$G,$B461),0)</f>
        <v>0</v>
      </c>
      <c r="N461" s="4">
        <f>IF(AND(SUMIFS(Investors!$P:$P,Investors!$A:$A,$A461,Investors!$G:$G,$B461)-$B$2&lt;=N$4,SUMIFS(Investors!$P:$P,Investors!$A:$A,$A461,Investors!$G:$G,$B461)-$B$2&gt;M$4),SUMIFS(Investors!$Q:$Q,Investors!$A:$A,$A461,Investors!$G:$G,$B461),0)</f>
        <v>0</v>
      </c>
      <c r="O461" s="4">
        <f>IF(AND(SUMIFS(Investors!$P:$P,Investors!$A:$A,$A461,Investors!$G:$G,$B461)-$B$2&lt;=O$4,SUMIFS(Investors!$P:$P,Investors!$A:$A,$A461,Investors!$G:$G,$B461)-$B$2&gt;N$4),SUMIFS(Investors!$Q:$Q,Investors!$A:$A,$A461,Investors!$G:$G,$B461),0)</f>
        <v>0</v>
      </c>
      <c r="P461" s="4">
        <f>IF(AND(SUMIFS(Investors!$P:$P,Investors!$A:$A,$A461,Investors!$G:$G,$B461)-$B$2&lt;=P$4,SUMIFS(Investors!$P:$P,Investors!$A:$A,$A461,Investors!$G:$G,$B461)-$B$2&gt;O$4),SUMIFS(Investors!$Q:$Q,Investors!$A:$A,$A461,Investors!$G:$G,$B461),0)</f>
        <v>0</v>
      </c>
      <c r="Q461" s="4">
        <f>IF(AND(SUMIFS(Investors!$P:$P,Investors!$A:$A,$A461,Investors!$G:$G,$B461)-$B$2&lt;=Q$4,SUMIFS(Investors!$P:$P,Investors!$A:$A,$A461,Investors!$G:$G,$B461)-$B$2&gt;P$4),SUMIFS(Investors!$Q:$Q,Investors!$A:$A,$A461,Investors!$G:$G,$B461),0)</f>
        <v>0</v>
      </c>
      <c r="R461" s="4">
        <f>IF(AND(SUMIFS(Investors!$P:$P,Investors!$A:$A,$A461,Investors!$G:$G,$B461)-$B$2&lt;=R$4,SUMIFS(Investors!$P:$P,Investors!$A:$A,$A461,Investors!$G:$G,$B461)-$B$2&gt;Q$4),SUMIFS(Investors!$Q:$Q,Investors!$A:$A,$A461,Investors!$G:$G,$B461),0)</f>
        <v>0</v>
      </c>
      <c r="S461" s="4">
        <f>IF(AND(SUMIFS(Investors!$P:$P,Investors!$A:$A,$A461,Investors!$G:$G,$B461)-$B$2&lt;=S$4,SUMIFS(Investors!$P:$P,Investors!$A:$A,$A461,Investors!$G:$G,$B461)-$B$2&gt;R$4),SUMIFS(Investors!$Q:$Q,Investors!$A:$A,$A461,Investors!$G:$G,$B461),0)</f>
        <v>0</v>
      </c>
      <c r="T461" s="4">
        <f>IF(AND(SUMIFS(Investors!$P:$P,Investors!$A:$A,$A461,Investors!$G:$G,$B461)-$B$2&lt;=T$4,SUMIFS(Investors!$P:$P,Investors!$A:$A,$A461,Investors!$G:$G,$B461)-$B$2&gt;S$4),SUMIFS(Investors!$Q:$Q,Investors!$A:$A,$A461,Investors!$G:$G,$B461),0)</f>
        <v>0</v>
      </c>
      <c r="U461" s="4">
        <f>IF(AND(SUMIFS(Investors!$P:$P,Investors!$A:$A,$A461,Investors!$G:$G,$B461)-$B$2&lt;=U$4,SUMIFS(Investors!$P:$P,Investors!$A:$A,$A461,Investors!$G:$G,$B461)-$B$2&gt;T$4),SUMIFS(Investors!$Q:$Q,Investors!$A:$A,$A461,Investors!$G:$G,$B461),0)</f>
        <v>0</v>
      </c>
      <c r="V461" s="4">
        <f>IF(AND(SUMIFS(Investors!$P:$P,Investors!$A:$A,$A461,Investors!$G:$G,$B461)-$B$2&lt;=V$4,SUMIFS(Investors!$P:$P,Investors!$A:$A,$A461,Investors!$G:$G,$B461)-$B$2&gt;U$4),SUMIFS(Investors!$Q:$Q,Investors!$A:$A,$A461,Investors!$G:$G,$B461),0)</f>
        <v>0</v>
      </c>
      <c r="W461" s="4">
        <f>IF(AND(SUMIFS(Investors!$P:$P,Investors!$A:$A,$A461,Investors!$G:$G,$B461)-$B$2&lt;=W$4,SUMIFS(Investors!$P:$P,Investors!$A:$A,$A461,Investors!$G:$G,$B461)-$B$2&gt;V$4),SUMIFS(Investors!$Q:$Q,Investors!$A:$A,$A461,Investors!$G:$G,$B461),0)</f>
        <v>0</v>
      </c>
      <c r="X461" s="4">
        <f>IF(AND(SUMIFS(Investors!$P:$P,Investors!$A:$A,$A461,Investors!$G:$G,$B461)-$B$2&lt;=X$4,SUMIFS(Investors!$P:$P,Investors!$A:$A,$A461,Investors!$G:$G,$B461)-$B$2&gt;W$4),SUMIFS(Investors!$Q:$Q,Investors!$A:$A,$A461,Investors!$G:$G,$B461),0)</f>
        <v>0</v>
      </c>
      <c r="Y461" s="4">
        <f>IF(AND(SUMIFS(Investors!$P:$P,Investors!$A:$A,$A461,Investors!$G:$G,$B461)-$B$2&lt;=Y$4,SUMIFS(Investors!$P:$P,Investors!$A:$A,$A461,Investors!$G:$G,$B461)-$B$2&gt;X$4),SUMIFS(Investors!$Q:$Q,Investors!$A:$A,$A461,Investors!$G:$G,$B461),0)</f>
        <v>0</v>
      </c>
      <c r="Z461" s="4">
        <f>IF(AND(SUMIFS(Investors!$P:$P,Investors!$A:$A,$A461,Investors!$G:$G,$B461)-$B$2&lt;=Z$4,SUMIFS(Investors!$P:$P,Investors!$A:$A,$A461,Investors!$G:$G,$B461)-$B$2&gt;Y$4),SUMIFS(Investors!$Q:$Q,Investors!$A:$A,$A461,Investors!$G:$G,$B461),0)</f>
        <v>0</v>
      </c>
      <c r="AA461" s="4">
        <f>IF(AND(SUMIFS(Investors!$P:$P,Investors!$A:$A,$A461,Investors!$G:$G,$B461)-$B$2&lt;=AA$4,SUMIFS(Investors!$P:$P,Investors!$A:$A,$A461,Investors!$G:$G,$B461)-$B$2&gt;Z$4),SUMIFS(Investors!$Q:$Q,Investors!$A:$A,$A461,Investors!$G:$G,$B461),0)</f>
        <v>0</v>
      </c>
      <c r="AB461" s="4">
        <f>IF(AND(SUMIFS(Investors!$P:$P,Investors!$A:$A,$A461,Investors!$G:$G,$B461)-$B$2&lt;=AB$4,SUMIFS(Investors!$P:$P,Investors!$A:$A,$A461,Investors!$G:$G,$B461)-$B$2&gt;AA$4),SUMIFS(Investors!$Q:$Q,Investors!$A:$A,$A461,Investors!$G:$G,$B461),0)</f>
        <v>0</v>
      </c>
      <c r="AC461" s="4">
        <f>IF(AND(SUMIFS(Investors!$P:$P,Investors!$A:$A,$A461,Investors!$G:$G,$B461)-$B$2&lt;=AC$4,SUMIFS(Investors!$P:$P,Investors!$A:$A,$A461,Investors!$G:$G,$B461)-$B$2&gt;AB$4),SUMIFS(Investors!$Q:$Q,Investors!$A:$A,$A461,Investors!$G:$G,$B461),0)</f>
        <v>0</v>
      </c>
    </row>
    <row r="462" spans="1:29">
      <c r="A462" t="s">
        <v>722</v>
      </c>
      <c r="B462" t="s">
        <v>173</v>
      </c>
      <c r="C462" s="4">
        <f t="shared" si="8"/>
        <v>104087.67123287672</v>
      </c>
      <c r="E462" s="4">
        <f>IF(AND(SUMIFS(Investors!$P:$P,Investors!$A:$A,$A462,Investors!$G:$G,$B462)-$B$2&lt;=E$4,SUMIFS(Investors!$P:$P,Investors!$A:$A,$A462,Investors!$G:$G,$B462)-$B$2&gt;D$4),SUMIFS(Investors!$Q:$Q,Investors!$A:$A,$A462,Investors!$G:$G,$B462),0)</f>
        <v>0</v>
      </c>
      <c r="F462" s="4">
        <f>IF(AND(SUMIFS(Investors!$P:$P,Investors!$A:$A,$A462,Investors!$G:$G,$B462)-$B$2&lt;=F$4,SUMIFS(Investors!$P:$P,Investors!$A:$A,$A462,Investors!$G:$G,$B462)-$B$2&gt;E$4),SUMIFS(Investors!$Q:$Q,Investors!$A:$A,$A462,Investors!$G:$G,$B462),0)</f>
        <v>0</v>
      </c>
      <c r="G462" s="4">
        <f>IF(AND(SUMIFS(Investors!$P:$P,Investors!$A:$A,$A462,Investors!$G:$G,$B462)-$B$2&lt;=G$4,SUMIFS(Investors!$P:$P,Investors!$A:$A,$A462,Investors!$G:$G,$B462)-$B$2&gt;F$4),SUMIFS(Investors!$Q:$Q,Investors!$A:$A,$A462,Investors!$G:$G,$B462),0)</f>
        <v>104087.67123287672</v>
      </c>
      <c r="H462" s="4">
        <f>IF(AND(SUMIFS(Investors!$P:$P,Investors!$A:$A,$A462,Investors!$G:$G,$B462)-$B$2&lt;=H$4,SUMIFS(Investors!$P:$P,Investors!$A:$A,$A462,Investors!$G:$G,$B462)-$B$2&gt;G$4),SUMIFS(Investors!$Q:$Q,Investors!$A:$A,$A462,Investors!$G:$G,$B462),0)</f>
        <v>0</v>
      </c>
      <c r="I462" s="4">
        <f>IF(AND(SUMIFS(Investors!$P:$P,Investors!$A:$A,$A462,Investors!$G:$G,$B462)-$B$2&lt;=I$4,SUMIFS(Investors!$P:$P,Investors!$A:$A,$A462,Investors!$G:$G,$B462)-$B$2&gt;H$4),SUMIFS(Investors!$Q:$Q,Investors!$A:$A,$A462,Investors!$G:$G,$B462),0)</f>
        <v>0</v>
      </c>
      <c r="J462" s="4">
        <f>IF(AND(SUMIFS(Investors!$P:$P,Investors!$A:$A,$A462,Investors!$G:$G,$B462)-$B$2&lt;=J$4,SUMIFS(Investors!$P:$P,Investors!$A:$A,$A462,Investors!$G:$G,$B462)-$B$2&gt;I$4),SUMIFS(Investors!$Q:$Q,Investors!$A:$A,$A462,Investors!$G:$G,$B462),0)</f>
        <v>0</v>
      </c>
      <c r="K462" s="4">
        <f>IF(AND(SUMIFS(Investors!$P:$P,Investors!$A:$A,$A462,Investors!$G:$G,$B462)-$B$2&lt;=K$4,SUMIFS(Investors!$P:$P,Investors!$A:$A,$A462,Investors!$G:$G,$B462)-$B$2&gt;J$4),SUMIFS(Investors!$Q:$Q,Investors!$A:$A,$A462,Investors!$G:$G,$B462),0)</f>
        <v>0</v>
      </c>
      <c r="L462" s="4">
        <f>IF(AND(SUMIFS(Investors!$P:$P,Investors!$A:$A,$A462,Investors!$G:$G,$B462)-$B$2&lt;=L$4,SUMIFS(Investors!$P:$P,Investors!$A:$A,$A462,Investors!$G:$G,$B462)-$B$2&gt;K$4),SUMIFS(Investors!$Q:$Q,Investors!$A:$A,$A462,Investors!$G:$G,$B462),0)</f>
        <v>0</v>
      </c>
      <c r="M462" s="4">
        <f>IF(AND(SUMIFS(Investors!$P:$P,Investors!$A:$A,$A462,Investors!$G:$G,$B462)-$B$2&lt;=M$4,SUMIFS(Investors!$P:$P,Investors!$A:$A,$A462,Investors!$G:$G,$B462)-$B$2&gt;L$4),SUMIFS(Investors!$Q:$Q,Investors!$A:$A,$A462,Investors!$G:$G,$B462),0)</f>
        <v>0</v>
      </c>
      <c r="N462" s="4">
        <f>IF(AND(SUMIFS(Investors!$P:$P,Investors!$A:$A,$A462,Investors!$G:$G,$B462)-$B$2&lt;=N$4,SUMIFS(Investors!$P:$P,Investors!$A:$A,$A462,Investors!$G:$G,$B462)-$B$2&gt;M$4),SUMIFS(Investors!$Q:$Q,Investors!$A:$A,$A462,Investors!$G:$G,$B462),0)</f>
        <v>0</v>
      </c>
      <c r="O462" s="4">
        <f>IF(AND(SUMIFS(Investors!$P:$P,Investors!$A:$A,$A462,Investors!$G:$G,$B462)-$B$2&lt;=O$4,SUMIFS(Investors!$P:$P,Investors!$A:$A,$A462,Investors!$G:$G,$B462)-$B$2&gt;N$4),SUMIFS(Investors!$Q:$Q,Investors!$A:$A,$A462,Investors!$G:$G,$B462),0)</f>
        <v>0</v>
      </c>
      <c r="P462" s="4">
        <f>IF(AND(SUMIFS(Investors!$P:$P,Investors!$A:$A,$A462,Investors!$G:$G,$B462)-$B$2&lt;=P$4,SUMIFS(Investors!$P:$P,Investors!$A:$A,$A462,Investors!$G:$G,$B462)-$B$2&gt;O$4),SUMIFS(Investors!$Q:$Q,Investors!$A:$A,$A462,Investors!$G:$G,$B462),0)</f>
        <v>0</v>
      </c>
      <c r="Q462" s="4">
        <f>IF(AND(SUMIFS(Investors!$P:$P,Investors!$A:$A,$A462,Investors!$G:$G,$B462)-$B$2&lt;=Q$4,SUMIFS(Investors!$P:$P,Investors!$A:$A,$A462,Investors!$G:$G,$B462)-$B$2&gt;P$4),SUMIFS(Investors!$Q:$Q,Investors!$A:$A,$A462,Investors!$G:$G,$B462),0)</f>
        <v>0</v>
      </c>
      <c r="R462" s="4">
        <f>IF(AND(SUMIFS(Investors!$P:$P,Investors!$A:$A,$A462,Investors!$G:$G,$B462)-$B$2&lt;=R$4,SUMIFS(Investors!$P:$P,Investors!$A:$A,$A462,Investors!$G:$G,$B462)-$B$2&gt;Q$4),SUMIFS(Investors!$Q:$Q,Investors!$A:$A,$A462,Investors!$G:$G,$B462),0)</f>
        <v>0</v>
      </c>
      <c r="S462" s="4">
        <f>IF(AND(SUMIFS(Investors!$P:$P,Investors!$A:$A,$A462,Investors!$G:$G,$B462)-$B$2&lt;=S$4,SUMIFS(Investors!$P:$P,Investors!$A:$A,$A462,Investors!$G:$G,$B462)-$B$2&gt;R$4),SUMIFS(Investors!$Q:$Q,Investors!$A:$A,$A462,Investors!$G:$G,$B462),0)</f>
        <v>0</v>
      </c>
      <c r="T462" s="4">
        <f>IF(AND(SUMIFS(Investors!$P:$P,Investors!$A:$A,$A462,Investors!$G:$G,$B462)-$B$2&lt;=T$4,SUMIFS(Investors!$P:$P,Investors!$A:$A,$A462,Investors!$G:$G,$B462)-$B$2&gt;S$4),SUMIFS(Investors!$Q:$Q,Investors!$A:$A,$A462,Investors!$G:$G,$B462),0)</f>
        <v>0</v>
      </c>
      <c r="U462" s="4">
        <f>IF(AND(SUMIFS(Investors!$P:$P,Investors!$A:$A,$A462,Investors!$G:$G,$B462)-$B$2&lt;=U$4,SUMIFS(Investors!$P:$P,Investors!$A:$A,$A462,Investors!$G:$G,$B462)-$B$2&gt;T$4),SUMIFS(Investors!$Q:$Q,Investors!$A:$A,$A462,Investors!$G:$G,$B462),0)</f>
        <v>0</v>
      </c>
      <c r="V462" s="4">
        <f>IF(AND(SUMIFS(Investors!$P:$P,Investors!$A:$A,$A462,Investors!$G:$G,$B462)-$B$2&lt;=V$4,SUMIFS(Investors!$P:$P,Investors!$A:$A,$A462,Investors!$G:$G,$B462)-$B$2&gt;U$4),SUMIFS(Investors!$Q:$Q,Investors!$A:$A,$A462,Investors!$G:$G,$B462),0)</f>
        <v>0</v>
      </c>
      <c r="W462" s="4">
        <f>IF(AND(SUMIFS(Investors!$P:$P,Investors!$A:$A,$A462,Investors!$G:$G,$B462)-$B$2&lt;=W$4,SUMIFS(Investors!$P:$P,Investors!$A:$A,$A462,Investors!$G:$G,$B462)-$B$2&gt;V$4),SUMIFS(Investors!$Q:$Q,Investors!$A:$A,$A462,Investors!$G:$G,$B462),0)</f>
        <v>0</v>
      </c>
      <c r="X462" s="4">
        <f>IF(AND(SUMIFS(Investors!$P:$P,Investors!$A:$A,$A462,Investors!$G:$G,$B462)-$B$2&lt;=X$4,SUMIFS(Investors!$P:$P,Investors!$A:$A,$A462,Investors!$G:$G,$B462)-$B$2&gt;W$4),SUMIFS(Investors!$Q:$Q,Investors!$A:$A,$A462,Investors!$G:$G,$B462),0)</f>
        <v>0</v>
      </c>
      <c r="Y462" s="4">
        <f>IF(AND(SUMIFS(Investors!$P:$P,Investors!$A:$A,$A462,Investors!$G:$G,$B462)-$B$2&lt;=Y$4,SUMIFS(Investors!$P:$P,Investors!$A:$A,$A462,Investors!$G:$G,$B462)-$B$2&gt;X$4),SUMIFS(Investors!$Q:$Q,Investors!$A:$A,$A462,Investors!$G:$G,$B462),0)</f>
        <v>0</v>
      </c>
      <c r="Z462" s="4">
        <f>IF(AND(SUMIFS(Investors!$P:$P,Investors!$A:$A,$A462,Investors!$G:$G,$B462)-$B$2&lt;=Z$4,SUMIFS(Investors!$P:$P,Investors!$A:$A,$A462,Investors!$G:$G,$B462)-$B$2&gt;Y$4),SUMIFS(Investors!$Q:$Q,Investors!$A:$A,$A462,Investors!$G:$G,$B462),0)</f>
        <v>0</v>
      </c>
      <c r="AA462" s="4">
        <f>IF(AND(SUMIFS(Investors!$P:$P,Investors!$A:$A,$A462,Investors!$G:$G,$B462)-$B$2&lt;=AA$4,SUMIFS(Investors!$P:$P,Investors!$A:$A,$A462,Investors!$G:$G,$B462)-$B$2&gt;Z$4),SUMIFS(Investors!$Q:$Q,Investors!$A:$A,$A462,Investors!$G:$G,$B462),0)</f>
        <v>0</v>
      </c>
      <c r="AB462" s="4">
        <f>IF(AND(SUMIFS(Investors!$P:$P,Investors!$A:$A,$A462,Investors!$G:$G,$B462)-$B$2&lt;=AB$4,SUMIFS(Investors!$P:$P,Investors!$A:$A,$A462,Investors!$G:$G,$B462)-$B$2&gt;AA$4),SUMIFS(Investors!$Q:$Q,Investors!$A:$A,$A462,Investors!$G:$G,$B462),0)</f>
        <v>0</v>
      </c>
      <c r="AC462" s="4">
        <f>IF(AND(SUMIFS(Investors!$P:$P,Investors!$A:$A,$A462,Investors!$G:$G,$B462)-$B$2&lt;=AC$4,SUMIFS(Investors!$P:$P,Investors!$A:$A,$A462,Investors!$G:$G,$B462)-$B$2&gt;AB$4),SUMIFS(Investors!$Q:$Q,Investors!$A:$A,$A462,Investors!$G:$G,$B462),0)</f>
        <v>0</v>
      </c>
    </row>
    <row r="463" spans="1:29">
      <c r="A463" t="s">
        <v>725</v>
      </c>
      <c r="B463" t="s">
        <v>142</v>
      </c>
      <c r="C463" s="4">
        <f t="shared" si="8"/>
        <v>1337561.6438356163</v>
      </c>
      <c r="E463" s="4">
        <f>IF(AND(SUMIFS(Investors!$P:$P,Investors!$A:$A,$A463,Investors!$G:$G,$B463)-$B$2&lt;=E$4,SUMIFS(Investors!$P:$P,Investors!$A:$A,$A463,Investors!$G:$G,$B463)-$B$2&gt;D$4),SUMIFS(Investors!$Q:$Q,Investors!$A:$A,$A463,Investors!$G:$G,$B463),0)</f>
        <v>0</v>
      </c>
      <c r="F463" s="4">
        <f>IF(AND(SUMIFS(Investors!$P:$P,Investors!$A:$A,$A463,Investors!$G:$G,$B463)-$B$2&lt;=F$4,SUMIFS(Investors!$P:$P,Investors!$A:$A,$A463,Investors!$G:$G,$B463)-$B$2&gt;E$4),SUMIFS(Investors!$Q:$Q,Investors!$A:$A,$A463,Investors!$G:$G,$B463),0)</f>
        <v>0</v>
      </c>
      <c r="G463" s="4">
        <f>IF(AND(SUMIFS(Investors!$P:$P,Investors!$A:$A,$A463,Investors!$G:$G,$B463)-$B$2&lt;=G$4,SUMIFS(Investors!$P:$P,Investors!$A:$A,$A463,Investors!$G:$G,$B463)-$B$2&gt;F$4),SUMIFS(Investors!$Q:$Q,Investors!$A:$A,$A463,Investors!$G:$G,$B463),0)</f>
        <v>0</v>
      </c>
      <c r="H463" s="4">
        <f>IF(AND(SUMIFS(Investors!$P:$P,Investors!$A:$A,$A463,Investors!$G:$G,$B463)-$B$2&lt;=H$4,SUMIFS(Investors!$P:$P,Investors!$A:$A,$A463,Investors!$G:$G,$B463)-$B$2&gt;G$4),SUMIFS(Investors!$Q:$Q,Investors!$A:$A,$A463,Investors!$G:$G,$B463),0)</f>
        <v>0</v>
      </c>
      <c r="I463" s="4">
        <f>IF(AND(SUMIFS(Investors!$P:$P,Investors!$A:$A,$A463,Investors!$G:$G,$B463)-$B$2&lt;=I$4,SUMIFS(Investors!$P:$P,Investors!$A:$A,$A463,Investors!$G:$G,$B463)-$B$2&gt;H$4),SUMIFS(Investors!$Q:$Q,Investors!$A:$A,$A463,Investors!$G:$G,$B463),0)</f>
        <v>0</v>
      </c>
      <c r="J463" s="4">
        <f>IF(AND(SUMIFS(Investors!$P:$P,Investors!$A:$A,$A463,Investors!$G:$G,$B463)-$B$2&lt;=J$4,SUMIFS(Investors!$P:$P,Investors!$A:$A,$A463,Investors!$G:$G,$B463)-$B$2&gt;I$4),SUMIFS(Investors!$Q:$Q,Investors!$A:$A,$A463,Investors!$G:$G,$B463),0)</f>
        <v>0</v>
      </c>
      <c r="K463" s="4">
        <f>IF(AND(SUMIFS(Investors!$P:$P,Investors!$A:$A,$A463,Investors!$G:$G,$B463)-$B$2&lt;=K$4,SUMIFS(Investors!$P:$P,Investors!$A:$A,$A463,Investors!$G:$G,$B463)-$B$2&gt;J$4),SUMIFS(Investors!$Q:$Q,Investors!$A:$A,$A463,Investors!$G:$G,$B463),0)</f>
        <v>0</v>
      </c>
      <c r="L463" s="4">
        <f>IF(AND(SUMIFS(Investors!$P:$P,Investors!$A:$A,$A463,Investors!$G:$G,$B463)-$B$2&lt;=L$4,SUMIFS(Investors!$P:$P,Investors!$A:$A,$A463,Investors!$G:$G,$B463)-$B$2&gt;K$4),SUMIFS(Investors!$Q:$Q,Investors!$A:$A,$A463,Investors!$G:$G,$B463),0)</f>
        <v>1337561.6438356163</v>
      </c>
      <c r="M463" s="4">
        <f>IF(AND(SUMIFS(Investors!$P:$P,Investors!$A:$A,$A463,Investors!$G:$G,$B463)-$B$2&lt;=M$4,SUMIFS(Investors!$P:$P,Investors!$A:$A,$A463,Investors!$G:$G,$B463)-$B$2&gt;L$4),SUMIFS(Investors!$Q:$Q,Investors!$A:$A,$A463,Investors!$G:$G,$B463),0)</f>
        <v>0</v>
      </c>
      <c r="N463" s="4">
        <f>IF(AND(SUMIFS(Investors!$P:$P,Investors!$A:$A,$A463,Investors!$G:$G,$B463)-$B$2&lt;=N$4,SUMIFS(Investors!$P:$P,Investors!$A:$A,$A463,Investors!$G:$G,$B463)-$B$2&gt;M$4),SUMIFS(Investors!$Q:$Q,Investors!$A:$A,$A463,Investors!$G:$G,$B463),0)</f>
        <v>0</v>
      </c>
      <c r="O463" s="4">
        <f>IF(AND(SUMIFS(Investors!$P:$P,Investors!$A:$A,$A463,Investors!$G:$G,$B463)-$B$2&lt;=O$4,SUMIFS(Investors!$P:$P,Investors!$A:$A,$A463,Investors!$G:$G,$B463)-$B$2&gt;N$4),SUMIFS(Investors!$Q:$Q,Investors!$A:$A,$A463,Investors!$G:$G,$B463),0)</f>
        <v>0</v>
      </c>
      <c r="P463" s="4">
        <f>IF(AND(SUMIFS(Investors!$P:$P,Investors!$A:$A,$A463,Investors!$G:$G,$B463)-$B$2&lt;=P$4,SUMIFS(Investors!$P:$P,Investors!$A:$A,$A463,Investors!$G:$G,$B463)-$B$2&gt;O$4),SUMIFS(Investors!$Q:$Q,Investors!$A:$A,$A463,Investors!$G:$G,$B463),0)</f>
        <v>0</v>
      </c>
      <c r="Q463" s="4">
        <f>IF(AND(SUMIFS(Investors!$P:$P,Investors!$A:$A,$A463,Investors!$G:$G,$B463)-$B$2&lt;=Q$4,SUMIFS(Investors!$P:$P,Investors!$A:$A,$A463,Investors!$G:$G,$B463)-$B$2&gt;P$4),SUMIFS(Investors!$Q:$Q,Investors!$A:$A,$A463,Investors!$G:$G,$B463),0)</f>
        <v>0</v>
      </c>
      <c r="R463" s="4">
        <f>IF(AND(SUMIFS(Investors!$P:$P,Investors!$A:$A,$A463,Investors!$G:$G,$B463)-$B$2&lt;=R$4,SUMIFS(Investors!$P:$P,Investors!$A:$A,$A463,Investors!$G:$G,$B463)-$B$2&gt;Q$4),SUMIFS(Investors!$Q:$Q,Investors!$A:$A,$A463,Investors!$G:$G,$B463),0)</f>
        <v>0</v>
      </c>
      <c r="S463" s="4">
        <f>IF(AND(SUMIFS(Investors!$P:$P,Investors!$A:$A,$A463,Investors!$G:$G,$B463)-$B$2&lt;=S$4,SUMIFS(Investors!$P:$P,Investors!$A:$A,$A463,Investors!$G:$G,$B463)-$B$2&gt;R$4),SUMIFS(Investors!$Q:$Q,Investors!$A:$A,$A463,Investors!$G:$G,$B463),0)</f>
        <v>0</v>
      </c>
      <c r="T463" s="4">
        <f>IF(AND(SUMIFS(Investors!$P:$P,Investors!$A:$A,$A463,Investors!$G:$G,$B463)-$B$2&lt;=T$4,SUMIFS(Investors!$P:$P,Investors!$A:$A,$A463,Investors!$G:$G,$B463)-$B$2&gt;S$4),SUMIFS(Investors!$Q:$Q,Investors!$A:$A,$A463,Investors!$G:$G,$B463),0)</f>
        <v>0</v>
      </c>
      <c r="U463" s="4">
        <f>IF(AND(SUMIFS(Investors!$P:$P,Investors!$A:$A,$A463,Investors!$G:$G,$B463)-$B$2&lt;=U$4,SUMIFS(Investors!$P:$P,Investors!$A:$A,$A463,Investors!$G:$G,$B463)-$B$2&gt;T$4),SUMIFS(Investors!$Q:$Q,Investors!$A:$A,$A463,Investors!$G:$G,$B463),0)</f>
        <v>0</v>
      </c>
      <c r="V463" s="4">
        <f>IF(AND(SUMIFS(Investors!$P:$P,Investors!$A:$A,$A463,Investors!$G:$G,$B463)-$B$2&lt;=V$4,SUMIFS(Investors!$P:$P,Investors!$A:$A,$A463,Investors!$G:$G,$B463)-$B$2&gt;U$4),SUMIFS(Investors!$Q:$Q,Investors!$A:$A,$A463,Investors!$G:$G,$B463),0)</f>
        <v>0</v>
      </c>
      <c r="W463" s="4">
        <f>IF(AND(SUMIFS(Investors!$P:$P,Investors!$A:$A,$A463,Investors!$G:$G,$B463)-$B$2&lt;=W$4,SUMIFS(Investors!$P:$P,Investors!$A:$A,$A463,Investors!$G:$G,$B463)-$B$2&gt;V$4),SUMIFS(Investors!$Q:$Q,Investors!$A:$A,$A463,Investors!$G:$G,$B463),0)</f>
        <v>0</v>
      </c>
      <c r="X463" s="4">
        <f>IF(AND(SUMIFS(Investors!$P:$P,Investors!$A:$A,$A463,Investors!$G:$G,$B463)-$B$2&lt;=X$4,SUMIFS(Investors!$P:$P,Investors!$A:$A,$A463,Investors!$G:$G,$B463)-$B$2&gt;W$4),SUMIFS(Investors!$Q:$Q,Investors!$A:$A,$A463,Investors!$G:$G,$B463),0)</f>
        <v>0</v>
      </c>
      <c r="Y463" s="4">
        <f>IF(AND(SUMIFS(Investors!$P:$P,Investors!$A:$A,$A463,Investors!$G:$G,$B463)-$B$2&lt;=Y$4,SUMIFS(Investors!$P:$P,Investors!$A:$A,$A463,Investors!$G:$G,$B463)-$B$2&gt;X$4),SUMIFS(Investors!$Q:$Q,Investors!$A:$A,$A463,Investors!$G:$G,$B463),0)</f>
        <v>0</v>
      </c>
      <c r="Z463" s="4">
        <f>IF(AND(SUMIFS(Investors!$P:$P,Investors!$A:$A,$A463,Investors!$G:$G,$B463)-$B$2&lt;=Z$4,SUMIFS(Investors!$P:$P,Investors!$A:$A,$A463,Investors!$G:$G,$B463)-$B$2&gt;Y$4),SUMIFS(Investors!$Q:$Q,Investors!$A:$A,$A463,Investors!$G:$G,$B463),0)</f>
        <v>0</v>
      </c>
      <c r="AA463" s="4">
        <f>IF(AND(SUMIFS(Investors!$P:$P,Investors!$A:$A,$A463,Investors!$G:$G,$B463)-$B$2&lt;=AA$4,SUMIFS(Investors!$P:$P,Investors!$A:$A,$A463,Investors!$G:$G,$B463)-$B$2&gt;Z$4),SUMIFS(Investors!$Q:$Q,Investors!$A:$A,$A463,Investors!$G:$G,$B463),0)</f>
        <v>0</v>
      </c>
      <c r="AB463" s="4">
        <f>IF(AND(SUMIFS(Investors!$P:$P,Investors!$A:$A,$A463,Investors!$G:$G,$B463)-$B$2&lt;=AB$4,SUMIFS(Investors!$P:$P,Investors!$A:$A,$A463,Investors!$G:$G,$B463)-$B$2&gt;AA$4),SUMIFS(Investors!$Q:$Q,Investors!$A:$A,$A463,Investors!$G:$G,$B463),0)</f>
        <v>0</v>
      </c>
      <c r="AC463" s="4">
        <f>IF(AND(SUMIFS(Investors!$P:$P,Investors!$A:$A,$A463,Investors!$G:$G,$B463)-$B$2&lt;=AC$4,SUMIFS(Investors!$P:$P,Investors!$A:$A,$A463,Investors!$G:$G,$B463)-$B$2&gt;AB$4),SUMIFS(Investors!$Q:$Q,Investors!$A:$A,$A463,Investors!$G:$G,$B463),0)</f>
        <v>0</v>
      </c>
    </row>
    <row r="464" spans="1:29">
      <c r="A464" t="s">
        <v>728</v>
      </c>
      <c r="B464" t="s">
        <v>102</v>
      </c>
      <c r="C464" s="4">
        <f t="shared" si="8"/>
        <v>0</v>
      </c>
      <c r="E464" s="4">
        <f>IF(AND(SUMIFS(Investors!$P:$P,Investors!$A:$A,$A464,Investors!$G:$G,$B464)-$B$2&lt;=E$4,SUMIFS(Investors!$P:$P,Investors!$A:$A,$A464,Investors!$G:$G,$B464)-$B$2&gt;D$4),SUMIFS(Investors!$Q:$Q,Investors!$A:$A,$A464,Investors!$G:$G,$B464),0)</f>
        <v>0</v>
      </c>
      <c r="F464" s="4">
        <f>IF(AND(SUMIFS(Investors!$P:$P,Investors!$A:$A,$A464,Investors!$G:$G,$B464)-$B$2&lt;=F$4,SUMIFS(Investors!$P:$P,Investors!$A:$A,$A464,Investors!$G:$G,$B464)-$B$2&gt;E$4),SUMIFS(Investors!$Q:$Q,Investors!$A:$A,$A464,Investors!$G:$G,$B464),0)</f>
        <v>0</v>
      </c>
      <c r="G464" s="4">
        <f>IF(AND(SUMIFS(Investors!$P:$P,Investors!$A:$A,$A464,Investors!$G:$G,$B464)-$B$2&lt;=G$4,SUMIFS(Investors!$P:$P,Investors!$A:$A,$A464,Investors!$G:$G,$B464)-$B$2&gt;F$4),SUMIFS(Investors!$Q:$Q,Investors!$A:$A,$A464,Investors!$G:$G,$B464),0)</f>
        <v>0</v>
      </c>
      <c r="H464" s="4">
        <f>IF(AND(SUMIFS(Investors!$P:$P,Investors!$A:$A,$A464,Investors!$G:$G,$B464)-$B$2&lt;=H$4,SUMIFS(Investors!$P:$P,Investors!$A:$A,$A464,Investors!$G:$G,$B464)-$B$2&gt;G$4),SUMIFS(Investors!$Q:$Q,Investors!$A:$A,$A464,Investors!$G:$G,$B464),0)</f>
        <v>0</v>
      </c>
      <c r="I464" s="4">
        <f>IF(AND(SUMIFS(Investors!$P:$P,Investors!$A:$A,$A464,Investors!$G:$G,$B464)-$B$2&lt;=I$4,SUMIFS(Investors!$P:$P,Investors!$A:$A,$A464,Investors!$G:$G,$B464)-$B$2&gt;H$4),SUMIFS(Investors!$Q:$Q,Investors!$A:$A,$A464,Investors!$G:$G,$B464),0)</f>
        <v>0</v>
      </c>
      <c r="J464" s="4">
        <f>IF(AND(SUMIFS(Investors!$P:$P,Investors!$A:$A,$A464,Investors!$G:$G,$B464)-$B$2&lt;=J$4,SUMIFS(Investors!$P:$P,Investors!$A:$A,$A464,Investors!$G:$G,$B464)-$B$2&gt;I$4),SUMIFS(Investors!$Q:$Q,Investors!$A:$A,$A464,Investors!$G:$G,$B464),0)</f>
        <v>0</v>
      </c>
      <c r="K464" s="4">
        <f>IF(AND(SUMIFS(Investors!$P:$P,Investors!$A:$A,$A464,Investors!$G:$G,$B464)-$B$2&lt;=K$4,SUMIFS(Investors!$P:$P,Investors!$A:$A,$A464,Investors!$G:$G,$B464)-$B$2&gt;J$4),SUMIFS(Investors!$Q:$Q,Investors!$A:$A,$A464,Investors!$G:$G,$B464),0)</f>
        <v>0</v>
      </c>
      <c r="L464" s="4">
        <f>IF(AND(SUMIFS(Investors!$P:$P,Investors!$A:$A,$A464,Investors!$G:$G,$B464)-$B$2&lt;=L$4,SUMIFS(Investors!$P:$P,Investors!$A:$A,$A464,Investors!$G:$G,$B464)-$B$2&gt;K$4),SUMIFS(Investors!$Q:$Q,Investors!$A:$A,$A464,Investors!$G:$G,$B464),0)</f>
        <v>0</v>
      </c>
      <c r="M464" s="4">
        <f>IF(AND(SUMIFS(Investors!$P:$P,Investors!$A:$A,$A464,Investors!$G:$G,$B464)-$B$2&lt;=M$4,SUMIFS(Investors!$P:$P,Investors!$A:$A,$A464,Investors!$G:$G,$B464)-$B$2&gt;L$4),SUMIFS(Investors!$Q:$Q,Investors!$A:$A,$A464,Investors!$G:$G,$B464),0)</f>
        <v>0</v>
      </c>
      <c r="N464" s="4">
        <f>IF(AND(SUMIFS(Investors!$P:$P,Investors!$A:$A,$A464,Investors!$G:$G,$B464)-$B$2&lt;=N$4,SUMIFS(Investors!$P:$P,Investors!$A:$A,$A464,Investors!$G:$G,$B464)-$B$2&gt;M$4),SUMIFS(Investors!$Q:$Q,Investors!$A:$A,$A464,Investors!$G:$G,$B464),0)</f>
        <v>0</v>
      </c>
      <c r="O464" s="4">
        <f>IF(AND(SUMIFS(Investors!$P:$P,Investors!$A:$A,$A464,Investors!$G:$G,$B464)-$B$2&lt;=O$4,SUMIFS(Investors!$P:$P,Investors!$A:$A,$A464,Investors!$G:$G,$B464)-$B$2&gt;N$4),SUMIFS(Investors!$Q:$Q,Investors!$A:$A,$A464,Investors!$G:$G,$B464),0)</f>
        <v>0</v>
      </c>
      <c r="P464" s="4">
        <f>IF(AND(SUMIFS(Investors!$P:$P,Investors!$A:$A,$A464,Investors!$G:$G,$B464)-$B$2&lt;=P$4,SUMIFS(Investors!$P:$P,Investors!$A:$A,$A464,Investors!$G:$G,$B464)-$B$2&gt;O$4),SUMIFS(Investors!$Q:$Q,Investors!$A:$A,$A464,Investors!$G:$G,$B464),0)</f>
        <v>0</v>
      </c>
      <c r="Q464" s="4">
        <f>IF(AND(SUMIFS(Investors!$P:$P,Investors!$A:$A,$A464,Investors!$G:$G,$B464)-$B$2&lt;=Q$4,SUMIFS(Investors!$P:$P,Investors!$A:$A,$A464,Investors!$G:$G,$B464)-$B$2&gt;P$4),SUMIFS(Investors!$Q:$Q,Investors!$A:$A,$A464,Investors!$G:$G,$B464),0)</f>
        <v>0</v>
      </c>
      <c r="R464" s="4">
        <f>IF(AND(SUMIFS(Investors!$P:$P,Investors!$A:$A,$A464,Investors!$G:$G,$B464)-$B$2&lt;=R$4,SUMIFS(Investors!$P:$P,Investors!$A:$A,$A464,Investors!$G:$G,$B464)-$B$2&gt;Q$4),SUMIFS(Investors!$Q:$Q,Investors!$A:$A,$A464,Investors!$G:$G,$B464),0)</f>
        <v>0</v>
      </c>
      <c r="S464" s="4">
        <f>IF(AND(SUMIFS(Investors!$P:$P,Investors!$A:$A,$A464,Investors!$G:$G,$B464)-$B$2&lt;=S$4,SUMIFS(Investors!$P:$P,Investors!$A:$A,$A464,Investors!$G:$G,$B464)-$B$2&gt;R$4),SUMIFS(Investors!$Q:$Q,Investors!$A:$A,$A464,Investors!$G:$G,$B464),0)</f>
        <v>0</v>
      </c>
      <c r="T464" s="4">
        <f>IF(AND(SUMIFS(Investors!$P:$P,Investors!$A:$A,$A464,Investors!$G:$G,$B464)-$B$2&lt;=T$4,SUMIFS(Investors!$P:$P,Investors!$A:$A,$A464,Investors!$G:$G,$B464)-$B$2&gt;S$4),SUMIFS(Investors!$Q:$Q,Investors!$A:$A,$A464,Investors!$G:$G,$B464),0)</f>
        <v>0</v>
      </c>
      <c r="U464" s="4">
        <f>IF(AND(SUMIFS(Investors!$P:$P,Investors!$A:$A,$A464,Investors!$G:$G,$B464)-$B$2&lt;=U$4,SUMIFS(Investors!$P:$P,Investors!$A:$A,$A464,Investors!$G:$G,$B464)-$B$2&gt;T$4),SUMIFS(Investors!$Q:$Q,Investors!$A:$A,$A464,Investors!$G:$G,$B464),0)</f>
        <v>0</v>
      </c>
      <c r="V464" s="4">
        <f>IF(AND(SUMIFS(Investors!$P:$P,Investors!$A:$A,$A464,Investors!$G:$G,$B464)-$B$2&lt;=V$4,SUMIFS(Investors!$P:$P,Investors!$A:$A,$A464,Investors!$G:$G,$B464)-$B$2&gt;U$4),SUMIFS(Investors!$Q:$Q,Investors!$A:$A,$A464,Investors!$G:$G,$B464),0)</f>
        <v>0</v>
      </c>
      <c r="W464" s="4">
        <f>IF(AND(SUMIFS(Investors!$P:$P,Investors!$A:$A,$A464,Investors!$G:$G,$B464)-$B$2&lt;=W$4,SUMIFS(Investors!$P:$P,Investors!$A:$A,$A464,Investors!$G:$G,$B464)-$B$2&gt;V$4),SUMIFS(Investors!$Q:$Q,Investors!$A:$A,$A464,Investors!$G:$G,$B464),0)</f>
        <v>0</v>
      </c>
      <c r="X464" s="4">
        <f>IF(AND(SUMIFS(Investors!$P:$P,Investors!$A:$A,$A464,Investors!$G:$G,$B464)-$B$2&lt;=X$4,SUMIFS(Investors!$P:$P,Investors!$A:$A,$A464,Investors!$G:$G,$B464)-$B$2&gt;W$4),SUMIFS(Investors!$Q:$Q,Investors!$A:$A,$A464,Investors!$G:$G,$B464),0)</f>
        <v>0</v>
      </c>
      <c r="Y464" s="4">
        <f>IF(AND(SUMIFS(Investors!$P:$P,Investors!$A:$A,$A464,Investors!$G:$G,$B464)-$B$2&lt;=Y$4,SUMIFS(Investors!$P:$P,Investors!$A:$A,$A464,Investors!$G:$G,$B464)-$B$2&gt;X$4),SUMIFS(Investors!$Q:$Q,Investors!$A:$A,$A464,Investors!$G:$G,$B464),0)</f>
        <v>0</v>
      </c>
      <c r="Z464" s="4">
        <f>IF(AND(SUMIFS(Investors!$P:$P,Investors!$A:$A,$A464,Investors!$G:$G,$B464)-$B$2&lt;=Z$4,SUMIFS(Investors!$P:$P,Investors!$A:$A,$A464,Investors!$G:$G,$B464)-$B$2&gt;Y$4),SUMIFS(Investors!$Q:$Q,Investors!$A:$A,$A464,Investors!$G:$G,$B464),0)</f>
        <v>0</v>
      </c>
      <c r="AA464" s="4">
        <f>IF(AND(SUMIFS(Investors!$P:$P,Investors!$A:$A,$A464,Investors!$G:$G,$B464)-$B$2&lt;=AA$4,SUMIFS(Investors!$P:$P,Investors!$A:$A,$A464,Investors!$G:$G,$B464)-$B$2&gt;Z$4),SUMIFS(Investors!$Q:$Q,Investors!$A:$A,$A464,Investors!$G:$G,$B464),0)</f>
        <v>0</v>
      </c>
      <c r="AB464" s="4">
        <f>IF(AND(SUMIFS(Investors!$P:$P,Investors!$A:$A,$A464,Investors!$G:$G,$B464)-$B$2&lt;=AB$4,SUMIFS(Investors!$P:$P,Investors!$A:$A,$A464,Investors!$G:$G,$B464)-$B$2&gt;AA$4),SUMIFS(Investors!$Q:$Q,Investors!$A:$A,$A464,Investors!$G:$G,$B464),0)</f>
        <v>0</v>
      </c>
      <c r="AC464" s="4">
        <f>IF(AND(SUMIFS(Investors!$P:$P,Investors!$A:$A,$A464,Investors!$G:$G,$B464)-$B$2&lt;=AC$4,SUMIFS(Investors!$P:$P,Investors!$A:$A,$A464,Investors!$G:$G,$B464)-$B$2&gt;AB$4),SUMIFS(Investors!$Q:$Q,Investors!$A:$A,$A464,Investors!$G:$G,$B464),0)</f>
        <v>0</v>
      </c>
    </row>
    <row r="465" spans="1:29">
      <c r="A465" t="s">
        <v>728</v>
      </c>
      <c r="B465" t="s">
        <v>120</v>
      </c>
      <c r="C465" s="4">
        <f t="shared" si="8"/>
        <v>316940.04143287672</v>
      </c>
      <c r="E465" s="4">
        <f>IF(AND(SUMIFS(Investors!$P:$P,Investors!$A:$A,$A465,Investors!$G:$G,$B465)-$B$2&lt;=E$4,SUMIFS(Investors!$P:$P,Investors!$A:$A,$A465,Investors!$G:$G,$B465)-$B$2&gt;D$4),SUMIFS(Investors!$Q:$Q,Investors!$A:$A,$A465,Investors!$G:$G,$B465),0)</f>
        <v>0</v>
      </c>
      <c r="F465" s="4">
        <f>IF(AND(SUMIFS(Investors!$P:$P,Investors!$A:$A,$A465,Investors!$G:$G,$B465)-$B$2&lt;=F$4,SUMIFS(Investors!$P:$P,Investors!$A:$A,$A465,Investors!$G:$G,$B465)-$B$2&gt;E$4),SUMIFS(Investors!$Q:$Q,Investors!$A:$A,$A465,Investors!$G:$G,$B465),0)</f>
        <v>0</v>
      </c>
      <c r="G465" s="4">
        <f>IF(AND(SUMIFS(Investors!$P:$P,Investors!$A:$A,$A465,Investors!$G:$G,$B465)-$B$2&lt;=G$4,SUMIFS(Investors!$P:$P,Investors!$A:$A,$A465,Investors!$G:$G,$B465)-$B$2&gt;F$4),SUMIFS(Investors!$Q:$Q,Investors!$A:$A,$A465,Investors!$G:$G,$B465),0)</f>
        <v>0</v>
      </c>
      <c r="H465" s="4">
        <f>IF(AND(SUMIFS(Investors!$P:$P,Investors!$A:$A,$A465,Investors!$G:$G,$B465)-$B$2&lt;=H$4,SUMIFS(Investors!$P:$P,Investors!$A:$A,$A465,Investors!$G:$G,$B465)-$B$2&gt;G$4),SUMIFS(Investors!$Q:$Q,Investors!$A:$A,$A465,Investors!$G:$G,$B465),0)</f>
        <v>0</v>
      </c>
      <c r="I465" s="4">
        <f>IF(AND(SUMIFS(Investors!$P:$P,Investors!$A:$A,$A465,Investors!$G:$G,$B465)-$B$2&lt;=I$4,SUMIFS(Investors!$P:$P,Investors!$A:$A,$A465,Investors!$G:$G,$B465)-$B$2&gt;H$4),SUMIFS(Investors!$Q:$Q,Investors!$A:$A,$A465,Investors!$G:$G,$B465),0)</f>
        <v>0</v>
      </c>
      <c r="J465" s="4">
        <f>IF(AND(SUMIFS(Investors!$P:$P,Investors!$A:$A,$A465,Investors!$G:$G,$B465)-$B$2&lt;=J$4,SUMIFS(Investors!$P:$P,Investors!$A:$A,$A465,Investors!$G:$G,$B465)-$B$2&gt;I$4),SUMIFS(Investors!$Q:$Q,Investors!$A:$A,$A465,Investors!$G:$G,$B465),0)</f>
        <v>0</v>
      </c>
      <c r="K465" s="4">
        <f>IF(AND(SUMIFS(Investors!$P:$P,Investors!$A:$A,$A465,Investors!$G:$G,$B465)-$B$2&lt;=K$4,SUMIFS(Investors!$P:$P,Investors!$A:$A,$A465,Investors!$G:$G,$B465)-$B$2&gt;J$4),SUMIFS(Investors!$Q:$Q,Investors!$A:$A,$A465,Investors!$G:$G,$B465),0)</f>
        <v>0</v>
      </c>
      <c r="L465" s="4">
        <f>IF(AND(SUMIFS(Investors!$P:$P,Investors!$A:$A,$A465,Investors!$G:$G,$B465)-$B$2&lt;=L$4,SUMIFS(Investors!$P:$P,Investors!$A:$A,$A465,Investors!$G:$G,$B465)-$B$2&gt;K$4),SUMIFS(Investors!$Q:$Q,Investors!$A:$A,$A465,Investors!$G:$G,$B465),0)</f>
        <v>0</v>
      </c>
      <c r="M465" s="4">
        <f>IF(AND(SUMIFS(Investors!$P:$P,Investors!$A:$A,$A465,Investors!$G:$G,$B465)-$B$2&lt;=M$4,SUMIFS(Investors!$P:$P,Investors!$A:$A,$A465,Investors!$G:$G,$B465)-$B$2&gt;L$4),SUMIFS(Investors!$Q:$Q,Investors!$A:$A,$A465,Investors!$G:$G,$B465),0)</f>
        <v>0</v>
      </c>
      <c r="N465" s="4">
        <f>IF(AND(SUMIFS(Investors!$P:$P,Investors!$A:$A,$A465,Investors!$G:$G,$B465)-$B$2&lt;=N$4,SUMIFS(Investors!$P:$P,Investors!$A:$A,$A465,Investors!$G:$G,$B465)-$B$2&gt;M$4),SUMIFS(Investors!$Q:$Q,Investors!$A:$A,$A465,Investors!$G:$G,$B465),0)</f>
        <v>0</v>
      </c>
      <c r="O465" s="4">
        <f>IF(AND(SUMIFS(Investors!$P:$P,Investors!$A:$A,$A465,Investors!$G:$G,$B465)-$B$2&lt;=O$4,SUMIFS(Investors!$P:$P,Investors!$A:$A,$A465,Investors!$G:$G,$B465)-$B$2&gt;N$4),SUMIFS(Investors!$Q:$Q,Investors!$A:$A,$A465,Investors!$G:$G,$B465),0)</f>
        <v>0</v>
      </c>
      <c r="P465" s="4">
        <f>IF(AND(SUMIFS(Investors!$P:$P,Investors!$A:$A,$A465,Investors!$G:$G,$B465)-$B$2&lt;=P$4,SUMIFS(Investors!$P:$P,Investors!$A:$A,$A465,Investors!$G:$G,$B465)-$B$2&gt;O$4),SUMIFS(Investors!$Q:$Q,Investors!$A:$A,$A465,Investors!$G:$G,$B465),0)</f>
        <v>0</v>
      </c>
      <c r="Q465" s="4">
        <f>IF(AND(SUMIFS(Investors!$P:$P,Investors!$A:$A,$A465,Investors!$G:$G,$B465)-$B$2&lt;=Q$4,SUMIFS(Investors!$P:$P,Investors!$A:$A,$A465,Investors!$G:$G,$B465)-$B$2&gt;P$4),SUMIFS(Investors!$Q:$Q,Investors!$A:$A,$A465,Investors!$G:$G,$B465),0)</f>
        <v>316940.04143287672</v>
      </c>
      <c r="R465" s="4">
        <f>IF(AND(SUMIFS(Investors!$P:$P,Investors!$A:$A,$A465,Investors!$G:$G,$B465)-$B$2&lt;=R$4,SUMIFS(Investors!$P:$P,Investors!$A:$A,$A465,Investors!$G:$G,$B465)-$B$2&gt;Q$4),SUMIFS(Investors!$Q:$Q,Investors!$A:$A,$A465,Investors!$G:$G,$B465),0)</f>
        <v>0</v>
      </c>
      <c r="S465" s="4">
        <f>IF(AND(SUMIFS(Investors!$P:$P,Investors!$A:$A,$A465,Investors!$G:$G,$B465)-$B$2&lt;=S$4,SUMIFS(Investors!$P:$P,Investors!$A:$A,$A465,Investors!$G:$G,$B465)-$B$2&gt;R$4),SUMIFS(Investors!$Q:$Q,Investors!$A:$A,$A465,Investors!$G:$G,$B465),0)</f>
        <v>0</v>
      </c>
      <c r="T465" s="4">
        <f>IF(AND(SUMIFS(Investors!$P:$P,Investors!$A:$A,$A465,Investors!$G:$G,$B465)-$B$2&lt;=T$4,SUMIFS(Investors!$P:$P,Investors!$A:$A,$A465,Investors!$G:$G,$B465)-$B$2&gt;S$4),SUMIFS(Investors!$Q:$Q,Investors!$A:$A,$A465,Investors!$G:$G,$B465),0)</f>
        <v>0</v>
      </c>
      <c r="U465" s="4">
        <f>IF(AND(SUMIFS(Investors!$P:$P,Investors!$A:$A,$A465,Investors!$G:$G,$B465)-$B$2&lt;=U$4,SUMIFS(Investors!$P:$P,Investors!$A:$A,$A465,Investors!$G:$G,$B465)-$B$2&gt;T$4),SUMIFS(Investors!$Q:$Q,Investors!$A:$A,$A465,Investors!$G:$G,$B465),0)</f>
        <v>0</v>
      </c>
      <c r="V465" s="4">
        <f>IF(AND(SUMIFS(Investors!$P:$P,Investors!$A:$A,$A465,Investors!$G:$G,$B465)-$B$2&lt;=V$4,SUMIFS(Investors!$P:$P,Investors!$A:$A,$A465,Investors!$G:$G,$B465)-$B$2&gt;U$4),SUMIFS(Investors!$Q:$Q,Investors!$A:$A,$A465,Investors!$G:$G,$B465),0)</f>
        <v>0</v>
      </c>
      <c r="W465" s="4">
        <f>IF(AND(SUMIFS(Investors!$P:$P,Investors!$A:$A,$A465,Investors!$G:$G,$B465)-$B$2&lt;=W$4,SUMIFS(Investors!$P:$P,Investors!$A:$A,$A465,Investors!$G:$G,$B465)-$B$2&gt;V$4),SUMIFS(Investors!$Q:$Q,Investors!$A:$A,$A465,Investors!$G:$G,$B465),0)</f>
        <v>0</v>
      </c>
      <c r="X465" s="4">
        <f>IF(AND(SUMIFS(Investors!$P:$P,Investors!$A:$A,$A465,Investors!$G:$G,$B465)-$B$2&lt;=X$4,SUMIFS(Investors!$P:$P,Investors!$A:$A,$A465,Investors!$G:$G,$B465)-$B$2&gt;W$4),SUMIFS(Investors!$Q:$Q,Investors!$A:$A,$A465,Investors!$G:$G,$B465),0)</f>
        <v>0</v>
      </c>
      <c r="Y465" s="4">
        <f>IF(AND(SUMIFS(Investors!$P:$P,Investors!$A:$A,$A465,Investors!$G:$G,$B465)-$B$2&lt;=Y$4,SUMIFS(Investors!$P:$P,Investors!$A:$A,$A465,Investors!$G:$G,$B465)-$B$2&gt;X$4),SUMIFS(Investors!$Q:$Q,Investors!$A:$A,$A465,Investors!$G:$G,$B465),0)</f>
        <v>0</v>
      </c>
      <c r="Z465" s="4">
        <f>IF(AND(SUMIFS(Investors!$P:$P,Investors!$A:$A,$A465,Investors!$G:$G,$B465)-$B$2&lt;=Z$4,SUMIFS(Investors!$P:$P,Investors!$A:$A,$A465,Investors!$G:$G,$B465)-$B$2&gt;Y$4),SUMIFS(Investors!$Q:$Q,Investors!$A:$A,$A465,Investors!$G:$G,$B465),0)</f>
        <v>0</v>
      </c>
      <c r="AA465" s="4">
        <f>IF(AND(SUMIFS(Investors!$P:$P,Investors!$A:$A,$A465,Investors!$G:$G,$B465)-$B$2&lt;=AA$4,SUMIFS(Investors!$P:$P,Investors!$A:$A,$A465,Investors!$G:$G,$B465)-$B$2&gt;Z$4),SUMIFS(Investors!$Q:$Q,Investors!$A:$A,$A465,Investors!$G:$G,$B465),0)</f>
        <v>0</v>
      </c>
      <c r="AB465" s="4">
        <f>IF(AND(SUMIFS(Investors!$P:$P,Investors!$A:$A,$A465,Investors!$G:$G,$B465)-$B$2&lt;=AB$4,SUMIFS(Investors!$P:$P,Investors!$A:$A,$A465,Investors!$G:$G,$B465)-$B$2&gt;AA$4),SUMIFS(Investors!$Q:$Q,Investors!$A:$A,$A465,Investors!$G:$G,$B465),0)</f>
        <v>0</v>
      </c>
      <c r="AC465" s="4">
        <f>IF(AND(SUMIFS(Investors!$P:$P,Investors!$A:$A,$A465,Investors!$G:$G,$B465)-$B$2&lt;=AC$4,SUMIFS(Investors!$P:$P,Investors!$A:$A,$A465,Investors!$G:$G,$B465)-$B$2&gt;AB$4),SUMIFS(Investors!$Q:$Q,Investors!$A:$A,$A465,Investors!$G:$G,$B465),0)</f>
        <v>0</v>
      </c>
    </row>
    <row r="466" spans="1:29">
      <c r="A466" t="s">
        <v>731</v>
      </c>
      <c r="B466" t="s">
        <v>167</v>
      </c>
      <c r="C466" s="4">
        <f t="shared" si="8"/>
        <v>124482.19178082192</v>
      </c>
      <c r="E466" s="4">
        <f>IF(AND(SUMIFS(Investors!$P:$P,Investors!$A:$A,$A466,Investors!$G:$G,$B466)-$B$2&lt;=E$4,SUMIFS(Investors!$P:$P,Investors!$A:$A,$A466,Investors!$G:$G,$B466)-$B$2&gt;D$4),SUMIFS(Investors!$Q:$Q,Investors!$A:$A,$A466,Investors!$G:$G,$B466),0)</f>
        <v>0</v>
      </c>
      <c r="F466" s="4">
        <f>IF(AND(SUMIFS(Investors!$P:$P,Investors!$A:$A,$A466,Investors!$G:$G,$B466)-$B$2&lt;=F$4,SUMIFS(Investors!$P:$P,Investors!$A:$A,$A466,Investors!$G:$G,$B466)-$B$2&gt;E$4),SUMIFS(Investors!$Q:$Q,Investors!$A:$A,$A466,Investors!$G:$G,$B466),0)</f>
        <v>0</v>
      </c>
      <c r="G466" s="4">
        <f>IF(AND(SUMIFS(Investors!$P:$P,Investors!$A:$A,$A466,Investors!$G:$G,$B466)-$B$2&lt;=G$4,SUMIFS(Investors!$P:$P,Investors!$A:$A,$A466,Investors!$G:$G,$B466)-$B$2&gt;F$4),SUMIFS(Investors!$Q:$Q,Investors!$A:$A,$A466,Investors!$G:$G,$B466),0)</f>
        <v>0</v>
      </c>
      <c r="H466" s="4">
        <f>IF(AND(SUMIFS(Investors!$P:$P,Investors!$A:$A,$A466,Investors!$G:$G,$B466)-$B$2&lt;=H$4,SUMIFS(Investors!$P:$P,Investors!$A:$A,$A466,Investors!$G:$G,$B466)-$B$2&gt;G$4),SUMIFS(Investors!$Q:$Q,Investors!$A:$A,$A466,Investors!$G:$G,$B466),0)</f>
        <v>0</v>
      </c>
      <c r="I466" s="4">
        <f>IF(AND(SUMIFS(Investors!$P:$P,Investors!$A:$A,$A466,Investors!$G:$G,$B466)-$B$2&lt;=I$4,SUMIFS(Investors!$P:$P,Investors!$A:$A,$A466,Investors!$G:$G,$B466)-$B$2&gt;H$4),SUMIFS(Investors!$Q:$Q,Investors!$A:$A,$A466,Investors!$G:$G,$B466),0)</f>
        <v>0</v>
      </c>
      <c r="J466" s="4">
        <f>IF(AND(SUMIFS(Investors!$P:$P,Investors!$A:$A,$A466,Investors!$G:$G,$B466)-$B$2&lt;=J$4,SUMIFS(Investors!$P:$P,Investors!$A:$A,$A466,Investors!$G:$G,$B466)-$B$2&gt;I$4),SUMIFS(Investors!$Q:$Q,Investors!$A:$A,$A466,Investors!$G:$G,$B466),0)</f>
        <v>0</v>
      </c>
      <c r="K466" s="4">
        <f>IF(AND(SUMIFS(Investors!$P:$P,Investors!$A:$A,$A466,Investors!$G:$G,$B466)-$B$2&lt;=K$4,SUMIFS(Investors!$P:$P,Investors!$A:$A,$A466,Investors!$G:$G,$B466)-$B$2&gt;J$4),SUMIFS(Investors!$Q:$Q,Investors!$A:$A,$A466,Investors!$G:$G,$B466),0)</f>
        <v>0</v>
      </c>
      <c r="L466" s="4">
        <f>IF(AND(SUMIFS(Investors!$P:$P,Investors!$A:$A,$A466,Investors!$G:$G,$B466)-$B$2&lt;=L$4,SUMIFS(Investors!$P:$P,Investors!$A:$A,$A466,Investors!$G:$G,$B466)-$B$2&gt;K$4),SUMIFS(Investors!$Q:$Q,Investors!$A:$A,$A466,Investors!$G:$G,$B466),0)</f>
        <v>124482.19178082192</v>
      </c>
      <c r="M466" s="4">
        <f>IF(AND(SUMIFS(Investors!$P:$P,Investors!$A:$A,$A466,Investors!$G:$G,$B466)-$B$2&lt;=M$4,SUMIFS(Investors!$P:$P,Investors!$A:$A,$A466,Investors!$G:$G,$B466)-$B$2&gt;L$4),SUMIFS(Investors!$Q:$Q,Investors!$A:$A,$A466,Investors!$G:$G,$B466),0)</f>
        <v>0</v>
      </c>
      <c r="N466" s="4">
        <f>IF(AND(SUMIFS(Investors!$P:$P,Investors!$A:$A,$A466,Investors!$G:$G,$B466)-$B$2&lt;=N$4,SUMIFS(Investors!$P:$P,Investors!$A:$A,$A466,Investors!$G:$G,$B466)-$B$2&gt;M$4),SUMIFS(Investors!$Q:$Q,Investors!$A:$A,$A466,Investors!$G:$G,$B466),0)</f>
        <v>0</v>
      </c>
      <c r="O466" s="4">
        <f>IF(AND(SUMIFS(Investors!$P:$P,Investors!$A:$A,$A466,Investors!$G:$G,$B466)-$B$2&lt;=O$4,SUMIFS(Investors!$P:$P,Investors!$A:$A,$A466,Investors!$G:$G,$B466)-$B$2&gt;N$4),SUMIFS(Investors!$Q:$Q,Investors!$A:$A,$A466,Investors!$G:$G,$B466),0)</f>
        <v>0</v>
      </c>
      <c r="P466" s="4">
        <f>IF(AND(SUMIFS(Investors!$P:$P,Investors!$A:$A,$A466,Investors!$G:$G,$B466)-$B$2&lt;=P$4,SUMIFS(Investors!$P:$P,Investors!$A:$A,$A466,Investors!$G:$G,$B466)-$B$2&gt;O$4),SUMIFS(Investors!$Q:$Q,Investors!$A:$A,$A466,Investors!$G:$G,$B466),0)</f>
        <v>0</v>
      </c>
      <c r="Q466" s="4">
        <f>IF(AND(SUMIFS(Investors!$P:$P,Investors!$A:$A,$A466,Investors!$G:$G,$B466)-$B$2&lt;=Q$4,SUMIFS(Investors!$P:$P,Investors!$A:$A,$A466,Investors!$G:$G,$B466)-$B$2&gt;P$4),SUMIFS(Investors!$Q:$Q,Investors!$A:$A,$A466,Investors!$G:$G,$B466),0)</f>
        <v>0</v>
      </c>
      <c r="R466" s="4">
        <f>IF(AND(SUMIFS(Investors!$P:$P,Investors!$A:$A,$A466,Investors!$G:$G,$B466)-$B$2&lt;=R$4,SUMIFS(Investors!$P:$P,Investors!$A:$A,$A466,Investors!$G:$G,$B466)-$B$2&gt;Q$4),SUMIFS(Investors!$Q:$Q,Investors!$A:$A,$A466,Investors!$G:$G,$B466),0)</f>
        <v>0</v>
      </c>
      <c r="S466" s="4">
        <f>IF(AND(SUMIFS(Investors!$P:$P,Investors!$A:$A,$A466,Investors!$G:$G,$B466)-$B$2&lt;=S$4,SUMIFS(Investors!$P:$P,Investors!$A:$A,$A466,Investors!$G:$G,$B466)-$B$2&gt;R$4),SUMIFS(Investors!$Q:$Q,Investors!$A:$A,$A466,Investors!$G:$G,$B466),0)</f>
        <v>0</v>
      </c>
      <c r="T466" s="4">
        <f>IF(AND(SUMIFS(Investors!$P:$P,Investors!$A:$A,$A466,Investors!$G:$G,$B466)-$B$2&lt;=T$4,SUMIFS(Investors!$P:$P,Investors!$A:$A,$A466,Investors!$G:$G,$B466)-$B$2&gt;S$4),SUMIFS(Investors!$Q:$Q,Investors!$A:$A,$A466,Investors!$G:$G,$B466),0)</f>
        <v>0</v>
      </c>
      <c r="U466" s="4">
        <f>IF(AND(SUMIFS(Investors!$P:$P,Investors!$A:$A,$A466,Investors!$G:$G,$B466)-$B$2&lt;=U$4,SUMIFS(Investors!$P:$P,Investors!$A:$A,$A466,Investors!$G:$G,$B466)-$B$2&gt;T$4),SUMIFS(Investors!$Q:$Q,Investors!$A:$A,$A466,Investors!$G:$G,$B466),0)</f>
        <v>0</v>
      </c>
      <c r="V466" s="4">
        <f>IF(AND(SUMIFS(Investors!$P:$P,Investors!$A:$A,$A466,Investors!$G:$G,$B466)-$B$2&lt;=V$4,SUMIFS(Investors!$P:$P,Investors!$A:$A,$A466,Investors!$G:$G,$B466)-$B$2&gt;U$4),SUMIFS(Investors!$Q:$Q,Investors!$A:$A,$A466,Investors!$G:$G,$B466),0)</f>
        <v>0</v>
      </c>
      <c r="W466" s="4">
        <f>IF(AND(SUMIFS(Investors!$P:$P,Investors!$A:$A,$A466,Investors!$G:$G,$B466)-$B$2&lt;=W$4,SUMIFS(Investors!$P:$P,Investors!$A:$A,$A466,Investors!$G:$G,$B466)-$B$2&gt;V$4),SUMIFS(Investors!$Q:$Q,Investors!$A:$A,$A466,Investors!$G:$G,$B466),0)</f>
        <v>0</v>
      </c>
      <c r="X466" s="4">
        <f>IF(AND(SUMIFS(Investors!$P:$P,Investors!$A:$A,$A466,Investors!$G:$G,$B466)-$B$2&lt;=X$4,SUMIFS(Investors!$P:$P,Investors!$A:$A,$A466,Investors!$G:$G,$B466)-$B$2&gt;W$4),SUMIFS(Investors!$Q:$Q,Investors!$A:$A,$A466,Investors!$G:$G,$B466),0)</f>
        <v>0</v>
      </c>
      <c r="Y466" s="4">
        <f>IF(AND(SUMIFS(Investors!$P:$P,Investors!$A:$A,$A466,Investors!$G:$G,$B466)-$B$2&lt;=Y$4,SUMIFS(Investors!$P:$P,Investors!$A:$A,$A466,Investors!$G:$G,$B466)-$B$2&gt;X$4),SUMIFS(Investors!$Q:$Q,Investors!$A:$A,$A466,Investors!$G:$G,$B466),0)</f>
        <v>0</v>
      </c>
      <c r="Z466" s="4">
        <f>IF(AND(SUMIFS(Investors!$P:$P,Investors!$A:$A,$A466,Investors!$G:$G,$B466)-$B$2&lt;=Z$4,SUMIFS(Investors!$P:$P,Investors!$A:$A,$A466,Investors!$G:$G,$B466)-$B$2&gt;Y$4),SUMIFS(Investors!$Q:$Q,Investors!$A:$A,$A466,Investors!$G:$G,$B466),0)</f>
        <v>0</v>
      </c>
      <c r="AA466" s="4">
        <f>IF(AND(SUMIFS(Investors!$P:$P,Investors!$A:$A,$A466,Investors!$G:$G,$B466)-$B$2&lt;=AA$4,SUMIFS(Investors!$P:$P,Investors!$A:$A,$A466,Investors!$G:$G,$B466)-$B$2&gt;Z$4),SUMIFS(Investors!$Q:$Q,Investors!$A:$A,$A466,Investors!$G:$G,$B466),0)</f>
        <v>0</v>
      </c>
      <c r="AB466" s="4">
        <f>IF(AND(SUMIFS(Investors!$P:$P,Investors!$A:$A,$A466,Investors!$G:$G,$B466)-$B$2&lt;=AB$4,SUMIFS(Investors!$P:$P,Investors!$A:$A,$A466,Investors!$G:$G,$B466)-$B$2&gt;AA$4),SUMIFS(Investors!$Q:$Q,Investors!$A:$A,$A466,Investors!$G:$G,$B466),0)</f>
        <v>0</v>
      </c>
      <c r="AC466" s="4">
        <f>IF(AND(SUMIFS(Investors!$P:$P,Investors!$A:$A,$A466,Investors!$G:$G,$B466)-$B$2&lt;=AC$4,SUMIFS(Investors!$P:$P,Investors!$A:$A,$A466,Investors!$G:$G,$B466)-$B$2&gt;AB$4),SUMIFS(Investors!$Q:$Q,Investors!$A:$A,$A466,Investors!$G:$G,$B466),0)</f>
        <v>0</v>
      </c>
    </row>
    <row r="467" spans="1:29">
      <c r="A467" t="s">
        <v>734</v>
      </c>
      <c r="B467" t="s">
        <v>143</v>
      </c>
      <c r="C467" s="4">
        <f t="shared" si="8"/>
        <v>1333534.2465753425</v>
      </c>
      <c r="E467" s="4">
        <f>IF(AND(SUMIFS(Investors!$P:$P,Investors!$A:$A,$A467,Investors!$G:$G,$B467)-$B$2&lt;=E$4,SUMIFS(Investors!$P:$P,Investors!$A:$A,$A467,Investors!$G:$G,$B467)-$B$2&gt;D$4),SUMIFS(Investors!$Q:$Q,Investors!$A:$A,$A467,Investors!$G:$G,$B467),0)</f>
        <v>0</v>
      </c>
      <c r="F467" s="4">
        <f>IF(AND(SUMIFS(Investors!$P:$P,Investors!$A:$A,$A467,Investors!$G:$G,$B467)-$B$2&lt;=F$4,SUMIFS(Investors!$P:$P,Investors!$A:$A,$A467,Investors!$G:$G,$B467)-$B$2&gt;E$4),SUMIFS(Investors!$Q:$Q,Investors!$A:$A,$A467,Investors!$G:$G,$B467),0)</f>
        <v>0</v>
      </c>
      <c r="G467" s="4">
        <f>IF(AND(SUMIFS(Investors!$P:$P,Investors!$A:$A,$A467,Investors!$G:$G,$B467)-$B$2&lt;=G$4,SUMIFS(Investors!$P:$P,Investors!$A:$A,$A467,Investors!$G:$G,$B467)-$B$2&gt;F$4),SUMIFS(Investors!$Q:$Q,Investors!$A:$A,$A467,Investors!$G:$G,$B467),0)</f>
        <v>0</v>
      </c>
      <c r="H467" s="4">
        <f>IF(AND(SUMIFS(Investors!$P:$P,Investors!$A:$A,$A467,Investors!$G:$G,$B467)-$B$2&lt;=H$4,SUMIFS(Investors!$P:$P,Investors!$A:$A,$A467,Investors!$G:$G,$B467)-$B$2&gt;G$4),SUMIFS(Investors!$Q:$Q,Investors!$A:$A,$A467,Investors!$G:$G,$B467),0)</f>
        <v>0</v>
      </c>
      <c r="I467" s="4">
        <f>IF(AND(SUMIFS(Investors!$P:$P,Investors!$A:$A,$A467,Investors!$G:$G,$B467)-$B$2&lt;=I$4,SUMIFS(Investors!$P:$P,Investors!$A:$A,$A467,Investors!$G:$G,$B467)-$B$2&gt;H$4),SUMIFS(Investors!$Q:$Q,Investors!$A:$A,$A467,Investors!$G:$G,$B467),0)</f>
        <v>0</v>
      </c>
      <c r="J467" s="4">
        <f>IF(AND(SUMIFS(Investors!$P:$P,Investors!$A:$A,$A467,Investors!$G:$G,$B467)-$B$2&lt;=J$4,SUMIFS(Investors!$P:$P,Investors!$A:$A,$A467,Investors!$G:$G,$B467)-$B$2&gt;I$4),SUMIFS(Investors!$Q:$Q,Investors!$A:$A,$A467,Investors!$G:$G,$B467),0)</f>
        <v>0</v>
      </c>
      <c r="K467" s="4">
        <f>IF(AND(SUMIFS(Investors!$P:$P,Investors!$A:$A,$A467,Investors!$G:$G,$B467)-$B$2&lt;=K$4,SUMIFS(Investors!$P:$P,Investors!$A:$A,$A467,Investors!$G:$G,$B467)-$B$2&gt;J$4),SUMIFS(Investors!$Q:$Q,Investors!$A:$A,$A467,Investors!$G:$G,$B467),0)</f>
        <v>0</v>
      </c>
      <c r="L467" s="4">
        <f>IF(AND(SUMIFS(Investors!$P:$P,Investors!$A:$A,$A467,Investors!$G:$G,$B467)-$B$2&lt;=L$4,SUMIFS(Investors!$P:$P,Investors!$A:$A,$A467,Investors!$G:$G,$B467)-$B$2&gt;K$4),SUMIFS(Investors!$Q:$Q,Investors!$A:$A,$A467,Investors!$G:$G,$B467),0)</f>
        <v>1333534.2465753425</v>
      </c>
      <c r="M467" s="4">
        <f>IF(AND(SUMIFS(Investors!$P:$P,Investors!$A:$A,$A467,Investors!$G:$G,$B467)-$B$2&lt;=M$4,SUMIFS(Investors!$P:$P,Investors!$A:$A,$A467,Investors!$G:$G,$B467)-$B$2&gt;L$4),SUMIFS(Investors!$Q:$Q,Investors!$A:$A,$A467,Investors!$G:$G,$B467),0)</f>
        <v>0</v>
      </c>
      <c r="N467" s="4">
        <f>IF(AND(SUMIFS(Investors!$P:$P,Investors!$A:$A,$A467,Investors!$G:$G,$B467)-$B$2&lt;=N$4,SUMIFS(Investors!$P:$P,Investors!$A:$A,$A467,Investors!$G:$G,$B467)-$B$2&gt;M$4),SUMIFS(Investors!$Q:$Q,Investors!$A:$A,$A467,Investors!$G:$G,$B467),0)</f>
        <v>0</v>
      </c>
      <c r="O467" s="4">
        <f>IF(AND(SUMIFS(Investors!$P:$P,Investors!$A:$A,$A467,Investors!$G:$G,$B467)-$B$2&lt;=O$4,SUMIFS(Investors!$P:$P,Investors!$A:$A,$A467,Investors!$G:$G,$B467)-$B$2&gt;N$4),SUMIFS(Investors!$Q:$Q,Investors!$A:$A,$A467,Investors!$G:$G,$B467),0)</f>
        <v>0</v>
      </c>
      <c r="P467" s="4">
        <f>IF(AND(SUMIFS(Investors!$P:$P,Investors!$A:$A,$A467,Investors!$G:$G,$B467)-$B$2&lt;=P$4,SUMIFS(Investors!$P:$P,Investors!$A:$A,$A467,Investors!$G:$G,$B467)-$B$2&gt;O$4),SUMIFS(Investors!$Q:$Q,Investors!$A:$A,$A467,Investors!$G:$G,$B467),0)</f>
        <v>0</v>
      </c>
      <c r="Q467" s="4">
        <f>IF(AND(SUMIFS(Investors!$P:$P,Investors!$A:$A,$A467,Investors!$G:$G,$B467)-$B$2&lt;=Q$4,SUMIFS(Investors!$P:$P,Investors!$A:$A,$A467,Investors!$G:$G,$B467)-$B$2&gt;P$4),SUMIFS(Investors!$Q:$Q,Investors!$A:$A,$A467,Investors!$G:$G,$B467),0)</f>
        <v>0</v>
      </c>
      <c r="R467" s="4">
        <f>IF(AND(SUMIFS(Investors!$P:$P,Investors!$A:$A,$A467,Investors!$G:$G,$B467)-$B$2&lt;=R$4,SUMIFS(Investors!$P:$P,Investors!$A:$A,$A467,Investors!$G:$G,$B467)-$B$2&gt;Q$4),SUMIFS(Investors!$Q:$Q,Investors!$A:$A,$A467,Investors!$G:$G,$B467),0)</f>
        <v>0</v>
      </c>
      <c r="S467" s="4">
        <f>IF(AND(SUMIFS(Investors!$P:$P,Investors!$A:$A,$A467,Investors!$G:$G,$B467)-$B$2&lt;=S$4,SUMIFS(Investors!$P:$P,Investors!$A:$A,$A467,Investors!$G:$G,$B467)-$B$2&gt;R$4),SUMIFS(Investors!$Q:$Q,Investors!$A:$A,$A467,Investors!$G:$G,$B467),0)</f>
        <v>0</v>
      </c>
      <c r="T467" s="4">
        <f>IF(AND(SUMIFS(Investors!$P:$P,Investors!$A:$A,$A467,Investors!$G:$G,$B467)-$B$2&lt;=T$4,SUMIFS(Investors!$P:$P,Investors!$A:$A,$A467,Investors!$G:$G,$B467)-$B$2&gt;S$4),SUMIFS(Investors!$Q:$Q,Investors!$A:$A,$A467,Investors!$G:$G,$B467),0)</f>
        <v>0</v>
      </c>
      <c r="U467" s="4">
        <f>IF(AND(SUMIFS(Investors!$P:$P,Investors!$A:$A,$A467,Investors!$G:$G,$B467)-$B$2&lt;=U$4,SUMIFS(Investors!$P:$P,Investors!$A:$A,$A467,Investors!$G:$G,$B467)-$B$2&gt;T$4),SUMIFS(Investors!$Q:$Q,Investors!$A:$A,$A467,Investors!$G:$G,$B467),0)</f>
        <v>0</v>
      </c>
      <c r="V467" s="4">
        <f>IF(AND(SUMIFS(Investors!$P:$P,Investors!$A:$A,$A467,Investors!$G:$G,$B467)-$B$2&lt;=V$4,SUMIFS(Investors!$P:$P,Investors!$A:$A,$A467,Investors!$G:$G,$B467)-$B$2&gt;U$4),SUMIFS(Investors!$Q:$Q,Investors!$A:$A,$A467,Investors!$G:$G,$B467),0)</f>
        <v>0</v>
      </c>
      <c r="W467" s="4">
        <f>IF(AND(SUMIFS(Investors!$P:$P,Investors!$A:$A,$A467,Investors!$G:$G,$B467)-$B$2&lt;=W$4,SUMIFS(Investors!$P:$P,Investors!$A:$A,$A467,Investors!$G:$G,$B467)-$B$2&gt;V$4),SUMIFS(Investors!$Q:$Q,Investors!$A:$A,$A467,Investors!$G:$G,$B467),0)</f>
        <v>0</v>
      </c>
      <c r="X467" s="4">
        <f>IF(AND(SUMIFS(Investors!$P:$P,Investors!$A:$A,$A467,Investors!$G:$G,$B467)-$B$2&lt;=X$4,SUMIFS(Investors!$P:$P,Investors!$A:$A,$A467,Investors!$G:$G,$B467)-$B$2&gt;W$4),SUMIFS(Investors!$Q:$Q,Investors!$A:$A,$A467,Investors!$G:$G,$B467),0)</f>
        <v>0</v>
      </c>
      <c r="Y467" s="4">
        <f>IF(AND(SUMIFS(Investors!$P:$P,Investors!$A:$A,$A467,Investors!$G:$G,$B467)-$B$2&lt;=Y$4,SUMIFS(Investors!$P:$P,Investors!$A:$A,$A467,Investors!$G:$G,$B467)-$B$2&gt;X$4),SUMIFS(Investors!$Q:$Q,Investors!$A:$A,$A467,Investors!$G:$G,$B467),0)</f>
        <v>0</v>
      </c>
      <c r="Z467" s="4">
        <f>IF(AND(SUMIFS(Investors!$P:$P,Investors!$A:$A,$A467,Investors!$G:$G,$B467)-$B$2&lt;=Z$4,SUMIFS(Investors!$P:$P,Investors!$A:$A,$A467,Investors!$G:$G,$B467)-$B$2&gt;Y$4),SUMIFS(Investors!$Q:$Q,Investors!$A:$A,$A467,Investors!$G:$G,$B467),0)</f>
        <v>0</v>
      </c>
      <c r="AA467" s="4">
        <f>IF(AND(SUMIFS(Investors!$P:$P,Investors!$A:$A,$A467,Investors!$G:$G,$B467)-$B$2&lt;=AA$4,SUMIFS(Investors!$P:$P,Investors!$A:$A,$A467,Investors!$G:$G,$B467)-$B$2&gt;Z$4),SUMIFS(Investors!$Q:$Q,Investors!$A:$A,$A467,Investors!$G:$G,$B467),0)</f>
        <v>0</v>
      </c>
      <c r="AB467" s="4">
        <f>IF(AND(SUMIFS(Investors!$P:$P,Investors!$A:$A,$A467,Investors!$G:$G,$B467)-$B$2&lt;=AB$4,SUMIFS(Investors!$P:$P,Investors!$A:$A,$A467,Investors!$G:$G,$B467)-$B$2&gt;AA$4),SUMIFS(Investors!$Q:$Q,Investors!$A:$A,$A467,Investors!$G:$G,$B467),0)</f>
        <v>0</v>
      </c>
      <c r="AC467" s="4">
        <f>IF(AND(SUMIFS(Investors!$P:$P,Investors!$A:$A,$A467,Investors!$G:$G,$B467)-$B$2&lt;=AC$4,SUMIFS(Investors!$P:$P,Investors!$A:$A,$A467,Investors!$G:$G,$B467)-$B$2&gt;AB$4),SUMIFS(Investors!$Q:$Q,Investors!$A:$A,$A467,Investors!$G:$G,$B467),0)</f>
        <v>0</v>
      </c>
    </row>
    <row r="468" spans="1:29">
      <c r="A468" t="s">
        <v>737</v>
      </c>
      <c r="B468" t="s">
        <v>137</v>
      </c>
      <c r="C468" s="4">
        <f t="shared" si="8"/>
        <v>1382520.5479452056</v>
      </c>
      <c r="E468" s="4">
        <f>IF(AND(SUMIFS(Investors!$P:$P,Investors!$A:$A,$A468,Investors!$G:$G,$B468)-$B$2&lt;=E$4,SUMIFS(Investors!$P:$P,Investors!$A:$A,$A468,Investors!$G:$G,$B468)-$B$2&gt;D$4),SUMIFS(Investors!$Q:$Q,Investors!$A:$A,$A468,Investors!$G:$G,$B468),0)</f>
        <v>0</v>
      </c>
      <c r="F468" s="4">
        <f>IF(AND(SUMIFS(Investors!$P:$P,Investors!$A:$A,$A468,Investors!$G:$G,$B468)-$B$2&lt;=F$4,SUMIFS(Investors!$P:$P,Investors!$A:$A,$A468,Investors!$G:$G,$B468)-$B$2&gt;E$4),SUMIFS(Investors!$Q:$Q,Investors!$A:$A,$A468,Investors!$G:$G,$B468),0)</f>
        <v>0</v>
      </c>
      <c r="G468" s="4">
        <f>IF(AND(SUMIFS(Investors!$P:$P,Investors!$A:$A,$A468,Investors!$G:$G,$B468)-$B$2&lt;=G$4,SUMIFS(Investors!$P:$P,Investors!$A:$A,$A468,Investors!$G:$G,$B468)-$B$2&gt;F$4),SUMIFS(Investors!$Q:$Q,Investors!$A:$A,$A468,Investors!$G:$G,$B468),0)</f>
        <v>0</v>
      </c>
      <c r="H468" s="4">
        <f>IF(AND(SUMIFS(Investors!$P:$P,Investors!$A:$A,$A468,Investors!$G:$G,$B468)-$B$2&lt;=H$4,SUMIFS(Investors!$P:$P,Investors!$A:$A,$A468,Investors!$G:$G,$B468)-$B$2&gt;G$4),SUMIFS(Investors!$Q:$Q,Investors!$A:$A,$A468,Investors!$G:$G,$B468),0)</f>
        <v>0</v>
      </c>
      <c r="I468" s="4">
        <f>IF(AND(SUMIFS(Investors!$P:$P,Investors!$A:$A,$A468,Investors!$G:$G,$B468)-$B$2&lt;=I$4,SUMIFS(Investors!$P:$P,Investors!$A:$A,$A468,Investors!$G:$G,$B468)-$B$2&gt;H$4),SUMIFS(Investors!$Q:$Q,Investors!$A:$A,$A468,Investors!$G:$G,$B468),0)</f>
        <v>0</v>
      </c>
      <c r="J468" s="4">
        <f>IF(AND(SUMIFS(Investors!$P:$P,Investors!$A:$A,$A468,Investors!$G:$G,$B468)-$B$2&lt;=J$4,SUMIFS(Investors!$P:$P,Investors!$A:$A,$A468,Investors!$G:$G,$B468)-$B$2&gt;I$4),SUMIFS(Investors!$Q:$Q,Investors!$A:$A,$A468,Investors!$G:$G,$B468),0)</f>
        <v>0</v>
      </c>
      <c r="K468" s="4">
        <f>IF(AND(SUMIFS(Investors!$P:$P,Investors!$A:$A,$A468,Investors!$G:$G,$B468)-$B$2&lt;=K$4,SUMIFS(Investors!$P:$P,Investors!$A:$A,$A468,Investors!$G:$G,$B468)-$B$2&gt;J$4),SUMIFS(Investors!$Q:$Q,Investors!$A:$A,$A468,Investors!$G:$G,$B468),0)</f>
        <v>0</v>
      </c>
      <c r="L468" s="4">
        <f>IF(AND(SUMIFS(Investors!$P:$P,Investors!$A:$A,$A468,Investors!$G:$G,$B468)-$B$2&lt;=L$4,SUMIFS(Investors!$P:$P,Investors!$A:$A,$A468,Investors!$G:$G,$B468)-$B$2&gt;K$4),SUMIFS(Investors!$Q:$Q,Investors!$A:$A,$A468,Investors!$G:$G,$B468),0)</f>
        <v>0</v>
      </c>
      <c r="M468" s="4">
        <f>IF(AND(SUMIFS(Investors!$P:$P,Investors!$A:$A,$A468,Investors!$G:$G,$B468)-$B$2&lt;=M$4,SUMIFS(Investors!$P:$P,Investors!$A:$A,$A468,Investors!$G:$G,$B468)-$B$2&gt;L$4),SUMIFS(Investors!$Q:$Q,Investors!$A:$A,$A468,Investors!$G:$G,$B468),0)</f>
        <v>0</v>
      </c>
      <c r="N468" s="4">
        <f>IF(AND(SUMIFS(Investors!$P:$P,Investors!$A:$A,$A468,Investors!$G:$G,$B468)-$B$2&lt;=N$4,SUMIFS(Investors!$P:$P,Investors!$A:$A,$A468,Investors!$G:$G,$B468)-$B$2&gt;M$4),SUMIFS(Investors!$Q:$Q,Investors!$A:$A,$A468,Investors!$G:$G,$B468),0)</f>
        <v>0</v>
      </c>
      <c r="O468" s="4">
        <f>IF(AND(SUMIFS(Investors!$P:$P,Investors!$A:$A,$A468,Investors!$G:$G,$B468)-$B$2&lt;=O$4,SUMIFS(Investors!$P:$P,Investors!$A:$A,$A468,Investors!$G:$G,$B468)-$B$2&gt;N$4),SUMIFS(Investors!$Q:$Q,Investors!$A:$A,$A468,Investors!$G:$G,$B468),0)</f>
        <v>0</v>
      </c>
      <c r="P468" s="4">
        <f>IF(AND(SUMIFS(Investors!$P:$P,Investors!$A:$A,$A468,Investors!$G:$G,$B468)-$B$2&lt;=P$4,SUMIFS(Investors!$P:$P,Investors!$A:$A,$A468,Investors!$G:$G,$B468)-$B$2&gt;O$4),SUMIFS(Investors!$Q:$Q,Investors!$A:$A,$A468,Investors!$G:$G,$B468),0)</f>
        <v>0</v>
      </c>
      <c r="Q468" s="4">
        <f>IF(AND(SUMIFS(Investors!$P:$P,Investors!$A:$A,$A468,Investors!$G:$G,$B468)-$B$2&lt;=Q$4,SUMIFS(Investors!$P:$P,Investors!$A:$A,$A468,Investors!$G:$G,$B468)-$B$2&gt;P$4),SUMIFS(Investors!$Q:$Q,Investors!$A:$A,$A468,Investors!$G:$G,$B468),0)</f>
        <v>0</v>
      </c>
      <c r="R468" s="4">
        <f>IF(AND(SUMIFS(Investors!$P:$P,Investors!$A:$A,$A468,Investors!$G:$G,$B468)-$B$2&lt;=R$4,SUMIFS(Investors!$P:$P,Investors!$A:$A,$A468,Investors!$G:$G,$B468)-$B$2&gt;Q$4),SUMIFS(Investors!$Q:$Q,Investors!$A:$A,$A468,Investors!$G:$G,$B468),0)</f>
        <v>0</v>
      </c>
      <c r="S468" s="4">
        <f>IF(AND(SUMIFS(Investors!$P:$P,Investors!$A:$A,$A468,Investors!$G:$G,$B468)-$B$2&lt;=S$4,SUMIFS(Investors!$P:$P,Investors!$A:$A,$A468,Investors!$G:$G,$B468)-$B$2&gt;R$4),SUMIFS(Investors!$Q:$Q,Investors!$A:$A,$A468,Investors!$G:$G,$B468),0)</f>
        <v>0</v>
      </c>
      <c r="T468" s="4">
        <f>IF(AND(SUMIFS(Investors!$P:$P,Investors!$A:$A,$A468,Investors!$G:$G,$B468)-$B$2&lt;=T$4,SUMIFS(Investors!$P:$P,Investors!$A:$A,$A468,Investors!$G:$G,$B468)-$B$2&gt;S$4),SUMIFS(Investors!$Q:$Q,Investors!$A:$A,$A468,Investors!$G:$G,$B468),0)</f>
        <v>0</v>
      </c>
      <c r="U468" s="4">
        <f>IF(AND(SUMIFS(Investors!$P:$P,Investors!$A:$A,$A468,Investors!$G:$G,$B468)-$B$2&lt;=U$4,SUMIFS(Investors!$P:$P,Investors!$A:$A,$A468,Investors!$G:$G,$B468)-$B$2&gt;T$4),SUMIFS(Investors!$Q:$Q,Investors!$A:$A,$A468,Investors!$G:$G,$B468),0)</f>
        <v>0</v>
      </c>
      <c r="V468" s="4">
        <f>IF(AND(SUMIFS(Investors!$P:$P,Investors!$A:$A,$A468,Investors!$G:$G,$B468)-$B$2&lt;=V$4,SUMIFS(Investors!$P:$P,Investors!$A:$A,$A468,Investors!$G:$G,$B468)-$B$2&gt;U$4),SUMIFS(Investors!$Q:$Q,Investors!$A:$A,$A468,Investors!$G:$G,$B468),0)</f>
        <v>0</v>
      </c>
      <c r="W468" s="4">
        <f>IF(AND(SUMIFS(Investors!$P:$P,Investors!$A:$A,$A468,Investors!$G:$G,$B468)-$B$2&lt;=W$4,SUMIFS(Investors!$P:$P,Investors!$A:$A,$A468,Investors!$G:$G,$B468)-$B$2&gt;V$4),SUMIFS(Investors!$Q:$Q,Investors!$A:$A,$A468,Investors!$G:$G,$B468),0)</f>
        <v>0</v>
      </c>
      <c r="X468" s="4">
        <f>IF(AND(SUMIFS(Investors!$P:$P,Investors!$A:$A,$A468,Investors!$G:$G,$B468)-$B$2&lt;=X$4,SUMIFS(Investors!$P:$P,Investors!$A:$A,$A468,Investors!$G:$G,$B468)-$B$2&gt;W$4),SUMIFS(Investors!$Q:$Q,Investors!$A:$A,$A468,Investors!$G:$G,$B468),0)</f>
        <v>1382520.5479452056</v>
      </c>
      <c r="Y468" s="4">
        <f>IF(AND(SUMIFS(Investors!$P:$P,Investors!$A:$A,$A468,Investors!$G:$G,$B468)-$B$2&lt;=Y$4,SUMIFS(Investors!$P:$P,Investors!$A:$A,$A468,Investors!$G:$G,$B468)-$B$2&gt;X$4),SUMIFS(Investors!$Q:$Q,Investors!$A:$A,$A468,Investors!$G:$G,$B468),0)</f>
        <v>0</v>
      </c>
      <c r="Z468" s="4">
        <f>IF(AND(SUMIFS(Investors!$P:$P,Investors!$A:$A,$A468,Investors!$G:$G,$B468)-$B$2&lt;=Z$4,SUMIFS(Investors!$P:$P,Investors!$A:$A,$A468,Investors!$G:$G,$B468)-$B$2&gt;Y$4),SUMIFS(Investors!$Q:$Q,Investors!$A:$A,$A468,Investors!$G:$G,$B468),0)</f>
        <v>0</v>
      </c>
      <c r="AA468" s="4">
        <f>IF(AND(SUMIFS(Investors!$P:$P,Investors!$A:$A,$A468,Investors!$G:$G,$B468)-$B$2&lt;=AA$4,SUMIFS(Investors!$P:$P,Investors!$A:$A,$A468,Investors!$G:$G,$B468)-$B$2&gt;Z$4),SUMIFS(Investors!$Q:$Q,Investors!$A:$A,$A468,Investors!$G:$G,$B468),0)</f>
        <v>0</v>
      </c>
      <c r="AB468" s="4">
        <f>IF(AND(SUMIFS(Investors!$P:$P,Investors!$A:$A,$A468,Investors!$G:$G,$B468)-$B$2&lt;=AB$4,SUMIFS(Investors!$P:$P,Investors!$A:$A,$A468,Investors!$G:$G,$B468)-$B$2&gt;AA$4),SUMIFS(Investors!$Q:$Q,Investors!$A:$A,$A468,Investors!$G:$G,$B468),0)</f>
        <v>0</v>
      </c>
      <c r="AC468" s="4">
        <f>IF(AND(SUMIFS(Investors!$P:$P,Investors!$A:$A,$A468,Investors!$G:$G,$B468)-$B$2&lt;=AC$4,SUMIFS(Investors!$P:$P,Investors!$A:$A,$A468,Investors!$G:$G,$B468)-$B$2&gt;AB$4),SUMIFS(Investors!$Q:$Q,Investors!$A:$A,$A468,Investors!$G:$G,$B468),0)</f>
        <v>0</v>
      </c>
    </row>
    <row r="469" spans="1:29">
      <c r="A469" t="s">
        <v>740</v>
      </c>
      <c r="B469" t="s">
        <v>183</v>
      </c>
      <c r="C469" s="4">
        <f t="shared" si="8"/>
        <v>0</v>
      </c>
      <c r="E469" s="4">
        <f>IF(AND(SUMIFS(Investors!$P:$P,Investors!$A:$A,$A469,Investors!$G:$G,$B469)-$B$2&lt;=E$4,SUMIFS(Investors!$P:$P,Investors!$A:$A,$A469,Investors!$G:$G,$B469)-$B$2&gt;D$4),SUMIFS(Investors!$Q:$Q,Investors!$A:$A,$A469,Investors!$G:$G,$B469),0)</f>
        <v>0</v>
      </c>
      <c r="F469" s="4">
        <f>IF(AND(SUMIFS(Investors!$P:$P,Investors!$A:$A,$A469,Investors!$G:$G,$B469)-$B$2&lt;=F$4,SUMIFS(Investors!$P:$P,Investors!$A:$A,$A469,Investors!$G:$G,$B469)-$B$2&gt;E$4),SUMIFS(Investors!$Q:$Q,Investors!$A:$A,$A469,Investors!$G:$G,$B469),0)</f>
        <v>0</v>
      </c>
      <c r="G469" s="4">
        <f>IF(AND(SUMIFS(Investors!$P:$P,Investors!$A:$A,$A469,Investors!$G:$G,$B469)-$B$2&lt;=G$4,SUMIFS(Investors!$P:$P,Investors!$A:$A,$A469,Investors!$G:$G,$B469)-$B$2&gt;F$4),SUMIFS(Investors!$Q:$Q,Investors!$A:$A,$A469,Investors!$G:$G,$B469),0)</f>
        <v>0</v>
      </c>
      <c r="H469" s="4">
        <f>IF(AND(SUMIFS(Investors!$P:$P,Investors!$A:$A,$A469,Investors!$G:$G,$B469)-$B$2&lt;=H$4,SUMIFS(Investors!$P:$P,Investors!$A:$A,$A469,Investors!$G:$G,$B469)-$B$2&gt;G$4),SUMIFS(Investors!$Q:$Q,Investors!$A:$A,$A469,Investors!$G:$G,$B469),0)</f>
        <v>0</v>
      </c>
      <c r="I469" s="4">
        <f>IF(AND(SUMIFS(Investors!$P:$P,Investors!$A:$A,$A469,Investors!$G:$G,$B469)-$B$2&lt;=I$4,SUMIFS(Investors!$P:$P,Investors!$A:$A,$A469,Investors!$G:$G,$B469)-$B$2&gt;H$4),SUMIFS(Investors!$Q:$Q,Investors!$A:$A,$A469,Investors!$G:$G,$B469),0)</f>
        <v>0</v>
      </c>
      <c r="J469" s="4">
        <f>IF(AND(SUMIFS(Investors!$P:$P,Investors!$A:$A,$A469,Investors!$G:$G,$B469)-$B$2&lt;=J$4,SUMIFS(Investors!$P:$P,Investors!$A:$A,$A469,Investors!$G:$G,$B469)-$B$2&gt;I$4),SUMIFS(Investors!$Q:$Q,Investors!$A:$A,$A469,Investors!$G:$G,$B469),0)</f>
        <v>0</v>
      </c>
      <c r="K469" s="4">
        <f>IF(AND(SUMIFS(Investors!$P:$P,Investors!$A:$A,$A469,Investors!$G:$G,$B469)-$B$2&lt;=K$4,SUMIFS(Investors!$P:$P,Investors!$A:$A,$A469,Investors!$G:$G,$B469)-$B$2&gt;J$4),SUMIFS(Investors!$Q:$Q,Investors!$A:$A,$A469,Investors!$G:$G,$B469),0)</f>
        <v>0</v>
      </c>
      <c r="L469" s="4">
        <f>IF(AND(SUMIFS(Investors!$P:$P,Investors!$A:$A,$A469,Investors!$G:$G,$B469)-$B$2&lt;=L$4,SUMIFS(Investors!$P:$P,Investors!$A:$A,$A469,Investors!$G:$G,$B469)-$B$2&gt;K$4),SUMIFS(Investors!$Q:$Q,Investors!$A:$A,$A469,Investors!$G:$G,$B469),0)</f>
        <v>0</v>
      </c>
      <c r="M469" s="4">
        <f>IF(AND(SUMIFS(Investors!$P:$P,Investors!$A:$A,$A469,Investors!$G:$G,$B469)-$B$2&lt;=M$4,SUMIFS(Investors!$P:$P,Investors!$A:$A,$A469,Investors!$G:$G,$B469)-$B$2&gt;L$4),SUMIFS(Investors!$Q:$Q,Investors!$A:$A,$A469,Investors!$G:$G,$B469),0)</f>
        <v>0</v>
      </c>
      <c r="N469" s="4">
        <f>IF(AND(SUMIFS(Investors!$P:$P,Investors!$A:$A,$A469,Investors!$G:$G,$B469)-$B$2&lt;=N$4,SUMIFS(Investors!$P:$P,Investors!$A:$A,$A469,Investors!$G:$G,$B469)-$B$2&gt;M$4),SUMIFS(Investors!$Q:$Q,Investors!$A:$A,$A469,Investors!$G:$G,$B469),0)</f>
        <v>0</v>
      </c>
      <c r="O469" s="4">
        <f>IF(AND(SUMIFS(Investors!$P:$P,Investors!$A:$A,$A469,Investors!$G:$G,$B469)-$B$2&lt;=O$4,SUMIFS(Investors!$P:$P,Investors!$A:$A,$A469,Investors!$G:$G,$B469)-$B$2&gt;N$4),SUMIFS(Investors!$Q:$Q,Investors!$A:$A,$A469,Investors!$G:$G,$B469),0)</f>
        <v>0</v>
      </c>
      <c r="P469" s="4">
        <f>IF(AND(SUMIFS(Investors!$P:$P,Investors!$A:$A,$A469,Investors!$G:$G,$B469)-$B$2&lt;=P$4,SUMIFS(Investors!$P:$P,Investors!$A:$A,$A469,Investors!$G:$G,$B469)-$B$2&gt;O$4),SUMIFS(Investors!$Q:$Q,Investors!$A:$A,$A469,Investors!$G:$G,$B469),0)</f>
        <v>0</v>
      </c>
      <c r="Q469" s="4">
        <f>IF(AND(SUMIFS(Investors!$P:$P,Investors!$A:$A,$A469,Investors!$G:$G,$B469)-$B$2&lt;=Q$4,SUMIFS(Investors!$P:$P,Investors!$A:$A,$A469,Investors!$G:$G,$B469)-$B$2&gt;P$4),SUMIFS(Investors!$Q:$Q,Investors!$A:$A,$A469,Investors!$G:$G,$B469),0)</f>
        <v>0</v>
      </c>
      <c r="R469" s="4">
        <f>IF(AND(SUMIFS(Investors!$P:$P,Investors!$A:$A,$A469,Investors!$G:$G,$B469)-$B$2&lt;=R$4,SUMIFS(Investors!$P:$P,Investors!$A:$A,$A469,Investors!$G:$G,$B469)-$B$2&gt;Q$4),SUMIFS(Investors!$Q:$Q,Investors!$A:$A,$A469,Investors!$G:$G,$B469),0)</f>
        <v>0</v>
      </c>
      <c r="S469" s="4">
        <f>IF(AND(SUMIFS(Investors!$P:$P,Investors!$A:$A,$A469,Investors!$G:$G,$B469)-$B$2&lt;=S$4,SUMIFS(Investors!$P:$P,Investors!$A:$A,$A469,Investors!$G:$G,$B469)-$B$2&gt;R$4),SUMIFS(Investors!$Q:$Q,Investors!$A:$A,$A469,Investors!$G:$G,$B469),0)</f>
        <v>0</v>
      </c>
      <c r="T469" s="4">
        <f>IF(AND(SUMIFS(Investors!$P:$P,Investors!$A:$A,$A469,Investors!$G:$G,$B469)-$B$2&lt;=T$4,SUMIFS(Investors!$P:$P,Investors!$A:$A,$A469,Investors!$G:$G,$B469)-$B$2&gt;S$4),SUMIFS(Investors!$Q:$Q,Investors!$A:$A,$A469,Investors!$G:$G,$B469),0)</f>
        <v>0</v>
      </c>
      <c r="U469" s="4">
        <f>IF(AND(SUMIFS(Investors!$P:$P,Investors!$A:$A,$A469,Investors!$G:$G,$B469)-$B$2&lt;=U$4,SUMIFS(Investors!$P:$P,Investors!$A:$A,$A469,Investors!$G:$G,$B469)-$B$2&gt;T$4),SUMIFS(Investors!$Q:$Q,Investors!$A:$A,$A469,Investors!$G:$G,$B469),0)</f>
        <v>0</v>
      </c>
      <c r="V469" s="4">
        <f>IF(AND(SUMIFS(Investors!$P:$P,Investors!$A:$A,$A469,Investors!$G:$G,$B469)-$B$2&lt;=V$4,SUMIFS(Investors!$P:$P,Investors!$A:$A,$A469,Investors!$G:$G,$B469)-$B$2&gt;U$4),SUMIFS(Investors!$Q:$Q,Investors!$A:$A,$A469,Investors!$G:$G,$B469),0)</f>
        <v>0</v>
      </c>
      <c r="W469" s="4">
        <f>IF(AND(SUMIFS(Investors!$P:$P,Investors!$A:$A,$A469,Investors!$G:$G,$B469)-$B$2&lt;=W$4,SUMIFS(Investors!$P:$P,Investors!$A:$A,$A469,Investors!$G:$G,$B469)-$B$2&gt;V$4),SUMIFS(Investors!$Q:$Q,Investors!$A:$A,$A469,Investors!$G:$G,$B469),0)</f>
        <v>0</v>
      </c>
      <c r="X469" s="4">
        <f>IF(AND(SUMIFS(Investors!$P:$P,Investors!$A:$A,$A469,Investors!$G:$G,$B469)-$B$2&lt;=X$4,SUMIFS(Investors!$P:$P,Investors!$A:$A,$A469,Investors!$G:$G,$B469)-$B$2&gt;W$4),SUMIFS(Investors!$Q:$Q,Investors!$A:$A,$A469,Investors!$G:$G,$B469),0)</f>
        <v>0</v>
      </c>
      <c r="Y469" s="4">
        <f>IF(AND(SUMIFS(Investors!$P:$P,Investors!$A:$A,$A469,Investors!$G:$G,$B469)-$B$2&lt;=Y$4,SUMIFS(Investors!$P:$P,Investors!$A:$A,$A469,Investors!$G:$G,$B469)-$B$2&gt;X$4),SUMIFS(Investors!$Q:$Q,Investors!$A:$A,$A469,Investors!$G:$G,$B469),0)</f>
        <v>0</v>
      </c>
      <c r="Z469" s="4">
        <f>IF(AND(SUMIFS(Investors!$P:$P,Investors!$A:$A,$A469,Investors!$G:$G,$B469)-$B$2&lt;=Z$4,SUMIFS(Investors!$P:$P,Investors!$A:$A,$A469,Investors!$G:$G,$B469)-$B$2&gt;Y$4),SUMIFS(Investors!$Q:$Q,Investors!$A:$A,$A469,Investors!$G:$G,$B469),0)</f>
        <v>0</v>
      </c>
      <c r="AA469" s="4">
        <f>IF(AND(SUMIFS(Investors!$P:$P,Investors!$A:$A,$A469,Investors!$G:$G,$B469)-$B$2&lt;=AA$4,SUMIFS(Investors!$P:$P,Investors!$A:$A,$A469,Investors!$G:$G,$B469)-$B$2&gt;Z$4),SUMIFS(Investors!$Q:$Q,Investors!$A:$A,$A469,Investors!$G:$G,$B469),0)</f>
        <v>0</v>
      </c>
      <c r="AB469" s="4">
        <f>IF(AND(SUMIFS(Investors!$P:$P,Investors!$A:$A,$A469,Investors!$G:$G,$B469)-$B$2&lt;=AB$4,SUMIFS(Investors!$P:$P,Investors!$A:$A,$A469,Investors!$G:$G,$B469)-$B$2&gt;AA$4),SUMIFS(Investors!$Q:$Q,Investors!$A:$A,$A469,Investors!$G:$G,$B469),0)</f>
        <v>0</v>
      </c>
      <c r="AC469" s="4">
        <f>IF(AND(SUMIFS(Investors!$P:$P,Investors!$A:$A,$A469,Investors!$G:$G,$B469)-$B$2&lt;=AC$4,SUMIFS(Investors!$P:$P,Investors!$A:$A,$A469,Investors!$G:$G,$B469)-$B$2&gt;AB$4),SUMIFS(Investors!$Q:$Q,Investors!$A:$A,$A469,Investors!$G:$G,$B469),0)</f>
        <v>0</v>
      </c>
    </row>
    <row r="470" spans="1:29">
      <c r="A470" t="s">
        <v>740</v>
      </c>
      <c r="B470" t="s">
        <v>255</v>
      </c>
      <c r="C470" s="4">
        <f t="shared" si="8"/>
        <v>1208328.7671232878</v>
      </c>
      <c r="E470" s="4">
        <f>IF(AND(SUMIFS(Investors!$P:$P,Investors!$A:$A,$A470,Investors!$G:$G,$B470)-$B$2&lt;=E$4,SUMIFS(Investors!$P:$P,Investors!$A:$A,$A470,Investors!$G:$G,$B470)-$B$2&gt;D$4),SUMIFS(Investors!$Q:$Q,Investors!$A:$A,$A470,Investors!$G:$G,$B470),0)</f>
        <v>1208328.7671232878</v>
      </c>
      <c r="F470" s="4">
        <f>IF(AND(SUMIFS(Investors!$P:$P,Investors!$A:$A,$A470,Investors!$G:$G,$B470)-$B$2&lt;=F$4,SUMIFS(Investors!$P:$P,Investors!$A:$A,$A470,Investors!$G:$G,$B470)-$B$2&gt;E$4),SUMIFS(Investors!$Q:$Q,Investors!$A:$A,$A470,Investors!$G:$G,$B470),0)</f>
        <v>0</v>
      </c>
      <c r="G470" s="4">
        <f>IF(AND(SUMIFS(Investors!$P:$P,Investors!$A:$A,$A470,Investors!$G:$G,$B470)-$B$2&lt;=G$4,SUMIFS(Investors!$P:$P,Investors!$A:$A,$A470,Investors!$G:$G,$B470)-$B$2&gt;F$4),SUMIFS(Investors!$Q:$Q,Investors!$A:$A,$A470,Investors!$G:$G,$B470),0)</f>
        <v>0</v>
      </c>
      <c r="H470" s="4">
        <f>IF(AND(SUMIFS(Investors!$P:$P,Investors!$A:$A,$A470,Investors!$G:$G,$B470)-$B$2&lt;=H$4,SUMIFS(Investors!$P:$P,Investors!$A:$A,$A470,Investors!$G:$G,$B470)-$B$2&gt;G$4),SUMIFS(Investors!$Q:$Q,Investors!$A:$A,$A470,Investors!$G:$G,$B470),0)</f>
        <v>0</v>
      </c>
      <c r="I470" s="4">
        <f>IF(AND(SUMIFS(Investors!$P:$P,Investors!$A:$A,$A470,Investors!$G:$G,$B470)-$B$2&lt;=I$4,SUMIFS(Investors!$P:$P,Investors!$A:$A,$A470,Investors!$G:$G,$B470)-$B$2&gt;H$4),SUMIFS(Investors!$Q:$Q,Investors!$A:$A,$A470,Investors!$G:$G,$B470),0)</f>
        <v>0</v>
      </c>
      <c r="J470" s="4">
        <f>IF(AND(SUMIFS(Investors!$P:$P,Investors!$A:$A,$A470,Investors!$G:$G,$B470)-$B$2&lt;=J$4,SUMIFS(Investors!$P:$P,Investors!$A:$A,$A470,Investors!$G:$G,$B470)-$B$2&gt;I$4),SUMIFS(Investors!$Q:$Q,Investors!$A:$A,$A470,Investors!$G:$G,$B470),0)</f>
        <v>0</v>
      </c>
      <c r="K470" s="4">
        <f>IF(AND(SUMIFS(Investors!$P:$P,Investors!$A:$A,$A470,Investors!$G:$G,$B470)-$B$2&lt;=K$4,SUMIFS(Investors!$P:$P,Investors!$A:$A,$A470,Investors!$G:$G,$B470)-$B$2&gt;J$4),SUMIFS(Investors!$Q:$Q,Investors!$A:$A,$A470,Investors!$G:$G,$B470),0)</f>
        <v>0</v>
      </c>
      <c r="L470" s="4">
        <f>IF(AND(SUMIFS(Investors!$P:$P,Investors!$A:$A,$A470,Investors!$G:$G,$B470)-$B$2&lt;=L$4,SUMIFS(Investors!$P:$P,Investors!$A:$A,$A470,Investors!$G:$G,$B470)-$B$2&gt;K$4),SUMIFS(Investors!$Q:$Q,Investors!$A:$A,$A470,Investors!$G:$G,$B470),0)</f>
        <v>0</v>
      </c>
      <c r="M470" s="4">
        <f>IF(AND(SUMIFS(Investors!$P:$P,Investors!$A:$A,$A470,Investors!$G:$G,$B470)-$B$2&lt;=M$4,SUMIFS(Investors!$P:$P,Investors!$A:$A,$A470,Investors!$G:$G,$B470)-$B$2&gt;L$4),SUMIFS(Investors!$Q:$Q,Investors!$A:$A,$A470,Investors!$G:$G,$B470),0)</f>
        <v>0</v>
      </c>
      <c r="N470" s="4">
        <f>IF(AND(SUMIFS(Investors!$P:$P,Investors!$A:$A,$A470,Investors!$G:$G,$B470)-$B$2&lt;=N$4,SUMIFS(Investors!$P:$P,Investors!$A:$A,$A470,Investors!$G:$G,$B470)-$B$2&gt;M$4),SUMIFS(Investors!$Q:$Q,Investors!$A:$A,$A470,Investors!$G:$G,$B470),0)</f>
        <v>0</v>
      </c>
      <c r="O470" s="4">
        <f>IF(AND(SUMIFS(Investors!$P:$P,Investors!$A:$A,$A470,Investors!$G:$G,$B470)-$B$2&lt;=O$4,SUMIFS(Investors!$P:$P,Investors!$A:$A,$A470,Investors!$G:$G,$B470)-$B$2&gt;N$4),SUMIFS(Investors!$Q:$Q,Investors!$A:$A,$A470,Investors!$G:$G,$B470),0)</f>
        <v>0</v>
      </c>
      <c r="P470" s="4">
        <f>IF(AND(SUMIFS(Investors!$P:$P,Investors!$A:$A,$A470,Investors!$G:$G,$B470)-$B$2&lt;=P$4,SUMIFS(Investors!$P:$P,Investors!$A:$A,$A470,Investors!$G:$G,$B470)-$B$2&gt;O$4),SUMIFS(Investors!$Q:$Q,Investors!$A:$A,$A470,Investors!$G:$G,$B470),0)</f>
        <v>0</v>
      </c>
      <c r="Q470" s="4">
        <f>IF(AND(SUMIFS(Investors!$P:$P,Investors!$A:$A,$A470,Investors!$G:$G,$B470)-$B$2&lt;=Q$4,SUMIFS(Investors!$P:$P,Investors!$A:$A,$A470,Investors!$G:$G,$B470)-$B$2&gt;P$4),SUMIFS(Investors!$Q:$Q,Investors!$A:$A,$A470,Investors!$G:$G,$B470),0)</f>
        <v>0</v>
      </c>
      <c r="R470" s="4">
        <f>IF(AND(SUMIFS(Investors!$P:$P,Investors!$A:$A,$A470,Investors!$G:$G,$B470)-$B$2&lt;=R$4,SUMIFS(Investors!$P:$P,Investors!$A:$A,$A470,Investors!$G:$G,$B470)-$B$2&gt;Q$4),SUMIFS(Investors!$Q:$Q,Investors!$A:$A,$A470,Investors!$G:$G,$B470),0)</f>
        <v>0</v>
      </c>
      <c r="S470" s="4">
        <f>IF(AND(SUMIFS(Investors!$P:$P,Investors!$A:$A,$A470,Investors!$G:$G,$B470)-$B$2&lt;=S$4,SUMIFS(Investors!$P:$P,Investors!$A:$A,$A470,Investors!$G:$G,$B470)-$B$2&gt;R$4),SUMIFS(Investors!$Q:$Q,Investors!$A:$A,$A470,Investors!$G:$G,$B470),0)</f>
        <v>0</v>
      </c>
      <c r="T470" s="4">
        <f>IF(AND(SUMIFS(Investors!$P:$P,Investors!$A:$A,$A470,Investors!$G:$G,$B470)-$B$2&lt;=T$4,SUMIFS(Investors!$P:$P,Investors!$A:$A,$A470,Investors!$G:$G,$B470)-$B$2&gt;S$4),SUMIFS(Investors!$Q:$Q,Investors!$A:$A,$A470,Investors!$G:$G,$B470),0)</f>
        <v>0</v>
      </c>
      <c r="U470" s="4">
        <f>IF(AND(SUMIFS(Investors!$P:$P,Investors!$A:$A,$A470,Investors!$G:$G,$B470)-$B$2&lt;=U$4,SUMIFS(Investors!$P:$P,Investors!$A:$A,$A470,Investors!$G:$G,$B470)-$B$2&gt;T$4),SUMIFS(Investors!$Q:$Q,Investors!$A:$A,$A470,Investors!$G:$G,$B470),0)</f>
        <v>0</v>
      </c>
      <c r="V470" s="4">
        <f>IF(AND(SUMIFS(Investors!$P:$P,Investors!$A:$A,$A470,Investors!$G:$G,$B470)-$B$2&lt;=V$4,SUMIFS(Investors!$P:$P,Investors!$A:$A,$A470,Investors!$G:$G,$B470)-$B$2&gt;U$4),SUMIFS(Investors!$Q:$Q,Investors!$A:$A,$A470,Investors!$G:$G,$B470),0)</f>
        <v>0</v>
      </c>
      <c r="W470" s="4">
        <f>IF(AND(SUMIFS(Investors!$P:$P,Investors!$A:$A,$A470,Investors!$G:$G,$B470)-$B$2&lt;=W$4,SUMIFS(Investors!$P:$P,Investors!$A:$A,$A470,Investors!$G:$G,$B470)-$B$2&gt;V$4),SUMIFS(Investors!$Q:$Q,Investors!$A:$A,$A470,Investors!$G:$G,$B470),0)</f>
        <v>0</v>
      </c>
      <c r="X470" s="4">
        <f>IF(AND(SUMIFS(Investors!$P:$P,Investors!$A:$A,$A470,Investors!$G:$G,$B470)-$B$2&lt;=X$4,SUMIFS(Investors!$P:$P,Investors!$A:$A,$A470,Investors!$G:$G,$B470)-$B$2&gt;W$4),SUMIFS(Investors!$Q:$Q,Investors!$A:$A,$A470,Investors!$G:$G,$B470),0)</f>
        <v>0</v>
      </c>
      <c r="Y470" s="4">
        <f>IF(AND(SUMIFS(Investors!$P:$P,Investors!$A:$A,$A470,Investors!$G:$G,$B470)-$B$2&lt;=Y$4,SUMIFS(Investors!$P:$P,Investors!$A:$A,$A470,Investors!$G:$G,$B470)-$B$2&gt;X$4),SUMIFS(Investors!$Q:$Q,Investors!$A:$A,$A470,Investors!$G:$G,$B470),0)</f>
        <v>0</v>
      </c>
      <c r="Z470" s="4">
        <f>IF(AND(SUMIFS(Investors!$P:$P,Investors!$A:$A,$A470,Investors!$G:$G,$B470)-$B$2&lt;=Z$4,SUMIFS(Investors!$P:$P,Investors!$A:$A,$A470,Investors!$G:$G,$B470)-$B$2&gt;Y$4),SUMIFS(Investors!$Q:$Q,Investors!$A:$A,$A470,Investors!$G:$G,$B470),0)</f>
        <v>0</v>
      </c>
      <c r="AA470" s="4">
        <f>IF(AND(SUMIFS(Investors!$P:$P,Investors!$A:$A,$A470,Investors!$G:$G,$B470)-$B$2&lt;=AA$4,SUMIFS(Investors!$P:$P,Investors!$A:$A,$A470,Investors!$G:$G,$B470)-$B$2&gt;Z$4),SUMIFS(Investors!$Q:$Q,Investors!$A:$A,$A470,Investors!$G:$G,$B470),0)</f>
        <v>0</v>
      </c>
      <c r="AB470" s="4">
        <f>IF(AND(SUMIFS(Investors!$P:$P,Investors!$A:$A,$A470,Investors!$G:$G,$B470)-$B$2&lt;=AB$4,SUMIFS(Investors!$P:$P,Investors!$A:$A,$A470,Investors!$G:$G,$B470)-$B$2&gt;AA$4),SUMIFS(Investors!$Q:$Q,Investors!$A:$A,$A470,Investors!$G:$G,$B470),0)</f>
        <v>0</v>
      </c>
      <c r="AC470" s="4">
        <f>IF(AND(SUMIFS(Investors!$P:$P,Investors!$A:$A,$A470,Investors!$G:$G,$B470)-$B$2&lt;=AC$4,SUMIFS(Investors!$P:$P,Investors!$A:$A,$A470,Investors!$G:$G,$B470)-$B$2&gt;AB$4),SUMIFS(Investors!$Q:$Q,Investors!$A:$A,$A470,Investors!$G:$G,$B470),0)</f>
        <v>0</v>
      </c>
    </row>
    <row r="471" spans="1:29">
      <c r="A471" t="s">
        <v>743</v>
      </c>
      <c r="B471" t="s">
        <v>264</v>
      </c>
      <c r="C471" s="4">
        <f t="shared" si="8"/>
        <v>0</v>
      </c>
      <c r="E471" s="4">
        <f>IF(AND(SUMIFS(Investors!$P:$P,Investors!$A:$A,$A471,Investors!$G:$G,$B471)-$B$2&lt;=E$4,SUMIFS(Investors!$P:$P,Investors!$A:$A,$A471,Investors!$G:$G,$B471)-$B$2&gt;D$4),SUMIFS(Investors!$Q:$Q,Investors!$A:$A,$A471,Investors!$G:$G,$B471),0)</f>
        <v>0</v>
      </c>
      <c r="F471" s="4">
        <f>IF(AND(SUMIFS(Investors!$P:$P,Investors!$A:$A,$A471,Investors!$G:$G,$B471)-$B$2&lt;=F$4,SUMIFS(Investors!$P:$P,Investors!$A:$A,$A471,Investors!$G:$G,$B471)-$B$2&gt;E$4),SUMIFS(Investors!$Q:$Q,Investors!$A:$A,$A471,Investors!$G:$G,$B471),0)</f>
        <v>0</v>
      </c>
      <c r="G471" s="4">
        <f>IF(AND(SUMIFS(Investors!$P:$P,Investors!$A:$A,$A471,Investors!$G:$G,$B471)-$B$2&lt;=G$4,SUMIFS(Investors!$P:$P,Investors!$A:$A,$A471,Investors!$G:$G,$B471)-$B$2&gt;F$4),SUMIFS(Investors!$Q:$Q,Investors!$A:$A,$A471,Investors!$G:$G,$B471),0)</f>
        <v>0</v>
      </c>
      <c r="H471" s="4">
        <f>IF(AND(SUMIFS(Investors!$P:$P,Investors!$A:$A,$A471,Investors!$G:$G,$B471)-$B$2&lt;=H$4,SUMIFS(Investors!$P:$P,Investors!$A:$A,$A471,Investors!$G:$G,$B471)-$B$2&gt;G$4),SUMIFS(Investors!$Q:$Q,Investors!$A:$A,$A471,Investors!$G:$G,$B471),0)</f>
        <v>0</v>
      </c>
      <c r="I471" s="4">
        <f>IF(AND(SUMIFS(Investors!$P:$P,Investors!$A:$A,$A471,Investors!$G:$G,$B471)-$B$2&lt;=I$4,SUMIFS(Investors!$P:$P,Investors!$A:$A,$A471,Investors!$G:$G,$B471)-$B$2&gt;H$4),SUMIFS(Investors!$Q:$Q,Investors!$A:$A,$A471,Investors!$G:$G,$B471),0)</f>
        <v>0</v>
      </c>
      <c r="J471" s="4">
        <f>IF(AND(SUMIFS(Investors!$P:$P,Investors!$A:$A,$A471,Investors!$G:$G,$B471)-$B$2&lt;=J$4,SUMIFS(Investors!$P:$P,Investors!$A:$A,$A471,Investors!$G:$G,$B471)-$B$2&gt;I$4),SUMIFS(Investors!$Q:$Q,Investors!$A:$A,$A471,Investors!$G:$G,$B471),0)</f>
        <v>0</v>
      </c>
      <c r="K471" s="4">
        <f>IF(AND(SUMIFS(Investors!$P:$P,Investors!$A:$A,$A471,Investors!$G:$G,$B471)-$B$2&lt;=K$4,SUMIFS(Investors!$P:$P,Investors!$A:$A,$A471,Investors!$G:$G,$B471)-$B$2&gt;J$4),SUMIFS(Investors!$Q:$Q,Investors!$A:$A,$A471,Investors!$G:$G,$B471),0)</f>
        <v>0</v>
      </c>
      <c r="L471" s="4">
        <f>IF(AND(SUMIFS(Investors!$P:$P,Investors!$A:$A,$A471,Investors!$G:$G,$B471)-$B$2&lt;=L$4,SUMIFS(Investors!$P:$P,Investors!$A:$A,$A471,Investors!$G:$G,$B471)-$B$2&gt;K$4),SUMIFS(Investors!$Q:$Q,Investors!$A:$A,$A471,Investors!$G:$G,$B471),0)</f>
        <v>0</v>
      </c>
      <c r="M471" s="4">
        <f>IF(AND(SUMIFS(Investors!$P:$P,Investors!$A:$A,$A471,Investors!$G:$G,$B471)-$B$2&lt;=M$4,SUMIFS(Investors!$P:$P,Investors!$A:$A,$A471,Investors!$G:$G,$B471)-$B$2&gt;L$4),SUMIFS(Investors!$Q:$Q,Investors!$A:$A,$A471,Investors!$G:$G,$B471),0)</f>
        <v>0</v>
      </c>
      <c r="N471" s="4">
        <f>IF(AND(SUMIFS(Investors!$P:$P,Investors!$A:$A,$A471,Investors!$G:$G,$B471)-$B$2&lt;=N$4,SUMIFS(Investors!$P:$P,Investors!$A:$A,$A471,Investors!$G:$G,$B471)-$B$2&gt;M$4),SUMIFS(Investors!$Q:$Q,Investors!$A:$A,$A471,Investors!$G:$G,$B471),0)</f>
        <v>0</v>
      </c>
      <c r="O471" s="4">
        <f>IF(AND(SUMIFS(Investors!$P:$P,Investors!$A:$A,$A471,Investors!$G:$G,$B471)-$B$2&lt;=O$4,SUMIFS(Investors!$P:$P,Investors!$A:$A,$A471,Investors!$G:$G,$B471)-$B$2&gt;N$4),SUMIFS(Investors!$Q:$Q,Investors!$A:$A,$A471,Investors!$G:$G,$B471),0)</f>
        <v>0</v>
      </c>
      <c r="P471" s="4">
        <f>IF(AND(SUMIFS(Investors!$P:$P,Investors!$A:$A,$A471,Investors!$G:$G,$B471)-$B$2&lt;=P$4,SUMIFS(Investors!$P:$P,Investors!$A:$A,$A471,Investors!$G:$G,$B471)-$B$2&gt;O$4),SUMIFS(Investors!$Q:$Q,Investors!$A:$A,$A471,Investors!$G:$G,$B471),0)</f>
        <v>0</v>
      </c>
      <c r="Q471" s="4">
        <f>IF(AND(SUMIFS(Investors!$P:$P,Investors!$A:$A,$A471,Investors!$G:$G,$B471)-$B$2&lt;=Q$4,SUMIFS(Investors!$P:$P,Investors!$A:$A,$A471,Investors!$G:$G,$B471)-$B$2&gt;P$4),SUMIFS(Investors!$Q:$Q,Investors!$A:$A,$A471,Investors!$G:$G,$B471),0)</f>
        <v>0</v>
      </c>
      <c r="R471" s="4">
        <f>IF(AND(SUMIFS(Investors!$P:$P,Investors!$A:$A,$A471,Investors!$G:$G,$B471)-$B$2&lt;=R$4,SUMIFS(Investors!$P:$P,Investors!$A:$A,$A471,Investors!$G:$G,$B471)-$B$2&gt;Q$4),SUMIFS(Investors!$Q:$Q,Investors!$A:$A,$A471,Investors!$G:$G,$B471),0)</f>
        <v>0</v>
      </c>
      <c r="S471" s="4">
        <f>IF(AND(SUMIFS(Investors!$P:$P,Investors!$A:$A,$A471,Investors!$G:$G,$B471)-$B$2&lt;=S$4,SUMIFS(Investors!$P:$P,Investors!$A:$A,$A471,Investors!$G:$G,$B471)-$B$2&gt;R$4),SUMIFS(Investors!$Q:$Q,Investors!$A:$A,$A471,Investors!$G:$G,$B471),0)</f>
        <v>0</v>
      </c>
      <c r="T471" s="4">
        <f>IF(AND(SUMIFS(Investors!$P:$P,Investors!$A:$A,$A471,Investors!$G:$G,$B471)-$B$2&lt;=T$4,SUMIFS(Investors!$P:$P,Investors!$A:$A,$A471,Investors!$G:$G,$B471)-$B$2&gt;S$4),SUMIFS(Investors!$Q:$Q,Investors!$A:$A,$A471,Investors!$G:$G,$B471),0)</f>
        <v>0</v>
      </c>
      <c r="U471" s="4">
        <f>IF(AND(SUMIFS(Investors!$P:$P,Investors!$A:$A,$A471,Investors!$G:$G,$B471)-$B$2&lt;=U$4,SUMIFS(Investors!$P:$P,Investors!$A:$A,$A471,Investors!$G:$G,$B471)-$B$2&gt;T$4),SUMIFS(Investors!$Q:$Q,Investors!$A:$A,$A471,Investors!$G:$G,$B471),0)</f>
        <v>0</v>
      </c>
      <c r="V471" s="4">
        <f>IF(AND(SUMIFS(Investors!$P:$P,Investors!$A:$A,$A471,Investors!$G:$G,$B471)-$B$2&lt;=V$4,SUMIFS(Investors!$P:$P,Investors!$A:$A,$A471,Investors!$G:$G,$B471)-$B$2&gt;U$4),SUMIFS(Investors!$Q:$Q,Investors!$A:$A,$A471,Investors!$G:$G,$B471),0)</f>
        <v>0</v>
      </c>
      <c r="W471" s="4">
        <f>IF(AND(SUMIFS(Investors!$P:$P,Investors!$A:$A,$A471,Investors!$G:$G,$B471)-$B$2&lt;=W$4,SUMIFS(Investors!$P:$P,Investors!$A:$A,$A471,Investors!$G:$G,$B471)-$B$2&gt;V$4),SUMIFS(Investors!$Q:$Q,Investors!$A:$A,$A471,Investors!$G:$G,$B471),0)</f>
        <v>0</v>
      </c>
      <c r="X471" s="4">
        <f>IF(AND(SUMIFS(Investors!$P:$P,Investors!$A:$A,$A471,Investors!$G:$G,$B471)-$B$2&lt;=X$4,SUMIFS(Investors!$P:$P,Investors!$A:$A,$A471,Investors!$G:$G,$B471)-$B$2&gt;W$4),SUMIFS(Investors!$Q:$Q,Investors!$A:$A,$A471,Investors!$G:$G,$B471),0)</f>
        <v>0</v>
      </c>
      <c r="Y471" s="4">
        <f>IF(AND(SUMIFS(Investors!$P:$P,Investors!$A:$A,$A471,Investors!$G:$G,$B471)-$B$2&lt;=Y$4,SUMIFS(Investors!$P:$P,Investors!$A:$A,$A471,Investors!$G:$G,$B471)-$B$2&gt;X$4),SUMIFS(Investors!$Q:$Q,Investors!$A:$A,$A471,Investors!$G:$G,$B471),0)</f>
        <v>0</v>
      </c>
      <c r="Z471" s="4">
        <f>IF(AND(SUMIFS(Investors!$P:$P,Investors!$A:$A,$A471,Investors!$G:$G,$B471)-$B$2&lt;=Z$4,SUMIFS(Investors!$P:$P,Investors!$A:$A,$A471,Investors!$G:$G,$B471)-$B$2&gt;Y$4),SUMIFS(Investors!$Q:$Q,Investors!$A:$A,$A471,Investors!$G:$G,$B471),0)</f>
        <v>0</v>
      </c>
      <c r="AA471" s="4">
        <f>IF(AND(SUMIFS(Investors!$P:$P,Investors!$A:$A,$A471,Investors!$G:$G,$B471)-$B$2&lt;=AA$4,SUMIFS(Investors!$P:$P,Investors!$A:$A,$A471,Investors!$G:$G,$B471)-$B$2&gt;Z$4),SUMIFS(Investors!$Q:$Q,Investors!$A:$A,$A471,Investors!$G:$G,$B471),0)</f>
        <v>0</v>
      </c>
      <c r="AB471" s="4">
        <f>IF(AND(SUMIFS(Investors!$P:$P,Investors!$A:$A,$A471,Investors!$G:$G,$B471)-$B$2&lt;=AB$4,SUMIFS(Investors!$P:$P,Investors!$A:$A,$A471,Investors!$G:$G,$B471)-$B$2&gt;AA$4),SUMIFS(Investors!$Q:$Q,Investors!$A:$A,$A471,Investors!$G:$G,$B471),0)</f>
        <v>0</v>
      </c>
      <c r="AC471" s="4">
        <f>IF(AND(SUMIFS(Investors!$P:$P,Investors!$A:$A,$A471,Investors!$G:$G,$B471)-$B$2&lt;=AC$4,SUMIFS(Investors!$P:$P,Investors!$A:$A,$A471,Investors!$G:$G,$B471)-$B$2&gt;AB$4),SUMIFS(Investors!$Q:$Q,Investors!$A:$A,$A471,Investors!$G:$G,$B471),0)</f>
        <v>0</v>
      </c>
    </row>
    <row r="472" spans="1:29">
      <c r="A472" t="s">
        <v>746</v>
      </c>
      <c r="B472" t="s">
        <v>109</v>
      </c>
      <c r="C472" s="4">
        <f t="shared" si="8"/>
        <v>0</v>
      </c>
      <c r="E472" s="4">
        <f>IF(AND(SUMIFS(Investors!$P:$P,Investors!$A:$A,$A472,Investors!$G:$G,$B472)-$B$2&lt;=E$4,SUMIFS(Investors!$P:$P,Investors!$A:$A,$A472,Investors!$G:$G,$B472)-$B$2&gt;D$4),SUMIFS(Investors!$Q:$Q,Investors!$A:$A,$A472,Investors!$G:$G,$B472),0)</f>
        <v>0</v>
      </c>
      <c r="F472" s="4">
        <f>IF(AND(SUMIFS(Investors!$P:$P,Investors!$A:$A,$A472,Investors!$G:$G,$B472)-$B$2&lt;=F$4,SUMIFS(Investors!$P:$P,Investors!$A:$A,$A472,Investors!$G:$G,$B472)-$B$2&gt;E$4),SUMIFS(Investors!$Q:$Q,Investors!$A:$A,$A472,Investors!$G:$G,$B472),0)</f>
        <v>0</v>
      </c>
      <c r="G472" s="4">
        <f>IF(AND(SUMIFS(Investors!$P:$P,Investors!$A:$A,$A472,Investors!$G:$G,$B472)-$B$2&lt;=G$4,SUMIFS(Investors!$P:$P,Investors!$A:$A,$A472,Investors!$G:$G,$B472)-$B$2&gt;F$4),SUMIFS(Investors!$Q:$Q,Investors!$A:$A,$A472,Investors!$G:$G,$B472),0)</f>
        <v>0</v>
      </c>
      <c r="H472" s="4">
        <f>IF(AND(SUMIFS(Investors!$P:$P,Investors!$A:$A,$A472,Investors!$G:$G,$B472)-$B$2&lt;=H$4,SUMIFS(Investors!$P:$P,Investors!$A:$A,$A472,Investors!$G:$G,$B472)-$B$2&gt;G$4),SUMIFS(Investors!$Q:$Q,Investors!$A:$A,$A472,Investors!$G:$G,$B472),0)</f>
        <v>0</v>
      </c>
      <c r="I472" s="4">
        <f>IF(AND(SUMIFS(Investors!$P:$P,Investors!$A:$A,$A472,Investors!$G:$G,$B472)-$B$2&lt;=I$4,SUMIFS(Investors!$P:$P,Investors!$A:$A,$A472,Investors!$G:$G,$B472)-$B$2&gt;H$4),SUMIFS(Investors!$Q:$Q,Investors!$A:$A,$A472,Investors!$G:$G,$B472),0)</f>
        <v>0</v>
      </c>
      <c r="J472" s="4">
        <f>IF(AND(SUMIFS(Investors!$P:$P,Investors!$A:$A,$A472,Investors!$G:$G,$B472)-$B$2&lt;=J$4,SUMIFS(Investors!$P:$P,Investors!$A:$A,$A472,Investors!$G:$G,$B472)-$B$2&gt;I$4),SUMIFS(Investors!$Q:$Q,Investors!$A:$A,$A472,Investors!$G:$G,$B472),0)</f>
        <v>0</v>
      </c>
      <c r="K472" s="4">
        <f>IF(AND(SUMIFS(Investors!$P:$P,Investors!$A:$A,$A472,Investors!$G:$G,$B472)-$B$2&lt;=K$4,SUMIFS(Investors!$P:$P,Investors!$A:$A,$A472,Investors!$G:$G,$B472)-$B$2&gt;J$4),SUMIFS(Investors!$Q:$Q,Investors!$A:$A,$A472,Investors!$G:$G,$B472),0)</f>
        <v>0</v>
      </c>
      <c r="L472" s="4">
        <f>IF(AND(SUMIFS(Investors!$P:$P,Investors!$A:$A,$A472,Investors!$G:$G,$B472)-$B$2&lt;=L$4,SUMIFS(Investors!$P:$P,Investors!$A:$A,$A472,Investors!$G:$G,$B472)-$B$2&gt;K$4),SUMIFS(Investors!$Q:$Q,Investors!$A:$A,$A472,Investors!$G:$G,$B472),0)</f>
        <v>0</v>
      </c>
      <c r="M472" s="4">
        <f>IF(AND(SUMIFS(Investors!$P:$P,Investors!$A:$A,$A472,Investors!$G:$G,$B472)-$B$2&lt;=M$4,SUMIFS(Investors!$P:$P,Investors!$A:$A,$A472,Investors!$G:$G,$B472)-$B$2&gt;L$4),SUMIFS(Investors!$Q:$Q,Investors!$A:$A,$A472,Investors!$G:$G,$B472),0)</f>
        <v>0</v>
      </c>
      <c r="N472" s="4">
        <f>IF(AND(SUMIFS(Investors!$P:$P,Investors!$A:$A,$A472,Investors!$G:$G,$B472)-$B$2&lt;=N$4,SUMIFS(Investors!$P:$P,Investors!$A:$A,$A472,Investors!$G:$G,$B472)-$B$2&gt;M$4),SUMIFS(Investors!$Q:$Q,Investors!$A:$A,$A472,Investors!$G:$G,$B472),0)</f>
        <v>0</v>
      </c>
      <c r="O472" s="4">
        <f>IF(AND(SUMIFS(Investors!$P:$P,Investors!$A:$A,$A472,Investors!$G:$G,$B472)-$B$2&lt;=O$4,SUMIFS(Investors!$P:$P,Investors!$A:$A,$A472,Investors!$G:$G,$B472)-$B$2&gt;N$4),SUMIFS(Investors!$Q:$Q,Investors!$A:$A,$A472,Investors!$G:$G,$B472),0)</f>
        <v>0</v>
      </c>
      <c r="P472" s="4">
        <f>IF(AND(SUMIFS(Investors!$P:$P,Investors!$A:$A,$A472,Investors!$G:$G,$B472)-$B$2&lt;=P$4,SUMIFS(Investors!$P:$P,Investors!$A:$A,$A472,Investors!$G:$G,$B472)-$B$2&gt;O$4),SUMIFS(Investors!$Q:$Q,Investors!$A:$A,$A472,Investors!$G:$G,$B472),0)</f>
        <v>0</v>
      </c>
      <c r="Q472" s="4">
        <f>IF(AND(SUMIFS(Investors!$P:$P,Investors!$A:$A,$A472,Investors!$G:$G,$B472)-$B$2&lt;=Q$4,SUMIFS(Investors!$P:$P,Investors!$A:$A,$A472,Investors!$G:$G,$B472)-$B$2&gt;P$4),SUMIFS(Investors!$Q:$Q,Investors!$A:$A,$A472,Investors!$G:$G,$B472),0)</f>
        <v>0</v>
      </c>
      <c r="R472" s="4">
        <f>IF(AND(SUMIFS(Investors!$P:$P,Investors!$A:$A,$A472,Investors!$G:$G,$B472)-$B$2&lt;=R$4,SUMIFS(Investors!$P:$P,Investors!$A:$A,$A472,Investors!$G:$G,$B472)-$B$2&gt;Q$4),SUMIFS(Investors!$Q:$Q,Investors!$A:$A,$A472,Investors!$G:$G,$B472),0)</f>
        <v>0</v>
      </c>
      <c r="S472" s="4">
        <f>IF(AND(SUMIFS(Investors!$P:$P,Investors!$A:$A,$A472,Investors!$G:$G,$B472)-$B$2&lt;=S$4,SUMIFS(Investors!$P:$P,Investors!$A:$A,$A472,Investors!$G:$G,$B472)-$B$2&gt;R$4),SUMIFS(Investors!$Q:$Q,Investors!$A:$A,$A472,Investors!$G:$G,$B472),0)</f>
        <v>0</v>
      </c>
      <c r="T472" s="4">
        <f>IF(AND(SUMIFS(Investors!$P:$P,Investors!$A:$A,$A472,Investors!$G:$G,$B472)-$B$2&lt;=T$4,SUMIFS(Investors!$P:$P,Investors!$A:$A,$A472,Investors!$G:$G,$B472)-$B$2&gt;S$4),SUMIFS(Investors!$Q:$Q,Investors!$A:$A,$A472,Investors!$G:$G,$B472),0)</f>
        <v>0</v>
      </c>
      <c r="U472" s="4">
        <f>IF(AND(SUMIFS(Investors!$P:$P,Investors!$A:$A,$A472,Investors!$G:$G,$B472)-$B$2&lt;=U$4,SUMIFS(Investors!$P:$P,Investors!$A:$A,$A472,Investors!$G:$G,$B472)-$B$2&gt;T$4),SUMIFS(Investors!$Q:$Q,Investors!$A:$A,$A472,Investors!$G:$G,$B472),0)</f>
        <v>0</v>
      </c>
      <c r="V472" s="4">
        <f>IF(AND(SUMIFS(Investors!$P:$P,Investors!$A:$A,$A472,Investors!$G:$G,$B472)-$B$2&lt;=V$4,SUMIFS(Investors!$P:$P,Investors!$A:$A,$A472,Investors!$G:$G,$B472)-$B$2&gt;U$4),SUMIFS(Investors!$Q:$Q,Investors!$A:$A,$A472,Investors!$G:$G,$B472),0)</f>
        <v>0</v>
      </c>
      <c r="W472" s="4">
        <f>IF(AND(SUMIFS(Investors!$P:$P,Investors!$A:$A,$A472,Investors!$G:$G,$B472)-$B$2&lt;=W$4,SUMIFS(Investors!$P:$P,Investors!$A:$A,$A472,Investors!$G:$G,$B472)-$B$2&gt;V$4),SUMIFS(Investors!$Q:$Q,Investors!$A:$A,$A472,Investors!$G:$G,$B472),0)</f>
        <v>0</v>
      </c>
      <c r="X472" s="4">
        <f>IF(AND(SUMIFS(Investors!$P:$P,Investors!$A:$A,$A472,Investors!$G:$G,$B472)-$B$2&lt;=X$4,SUMIFS(Investors!$P:$P,Investors!$A:$A,$A472,Investors!$G:$G,$B472)-$B$2&gt;W$4),SUMIFS(Investors!$Q:$Q,Investors!$A:$A,$A472,Investors!$G:$G,$B472),0)</f>
        <v>0</v>
      </c>
      <c r="Y472" s="4">
        <f>IF(AND(SUMIFS(Investors!$P:$P,Investors!$A:$A,$A472,Investors!$G:$G,$B472)-$B$2&lt;=Y$4,SUMIFS(Investors!$P:$P,Investors!$A:$A,$A472,Investors!$G:$G,$B472)-$B$2&gt;X$4),SUMIFS(Investors!$Q:$Q,Investors!$A:$A,$A472,Investors!$G:$G,$B472),0)</f>
        <v>0</v>
      </c>
      <c r="Z472" s="4">
        <f>IF(AND(SUMIFS(Investors!$P:$P,Investors!$A:$A,$A472,Investors!$G:$G,$B472)-$B$2&lt;=Z$4,SUMIFS(Investors!$P:$P,Investors!$A:$A,$A472,Investors!$G:$G,$B472)-$B$2&gt;Y$4),SUMIFS(Investors!$Q:$Q,Investors!$A:$A,$A472,Investors!$G:$G,$B472),0)</f>
        <v>0</v>
      </c>
      <c r="AA472" s="4">
        <f>IF(AND(SUMIFS(Investors!$P:$P,Investors!$A:$A,$A472,Investors!$G:$G,$B472)-$B$2&lt;=AA$4,SUMIFS(Investors!$P:$P,Investors!$A:$A,$A472,Investors!$G:$G,$B472)-$B$2&gt;Z$4),SUMIFS(Investors!$Q:$Q,Investors!$A:$A,$A472,Investors!$G:$G,$B472),0)</f>
        <v>0</v>
      </c>
      <c r="AB472" s="4">
        <f>IF(AND(SUMIFS(Investors!$P:$P,Investors!$A:$A,$A472,Investors!$G:$G,$B472)-$B$2&lt;=AB$4,SUMIFS(Investors!$P:$P,Investors!$A:$A,$A472,Investors!$G:$G,$B472)-$B$2&gt;AA$4),SUMIFS(Investors!$Q:$Q,Investors!$A:$A,$A472,Investors!$G:$G,$B472),0)</f>
        <v>0</v>
      </c>
      <c r="AC472" s="4">
        <f>IF(AND(SUMIFS(Investors!$P:$P,Investors!$A:$A,$A472,Investors!$G:$G,$B472)-$B$2&lt;=AC$4,SUMIFS(Investors!$P:$P,Investors!$A:$A,$A472,Investors!$G:$G,$B472)-$B$2&gt;AB$4),SUMIFS(Investors!$Q:$Q,Investors!$A:$A,$A472,Investors!$G:$G,$B472),0)</f>
        <v>0</v>
      </c>
    </row>
    <row r="473" spans="1:29">
      <c r="A473" t="s">
        <v>746</v>
      </c>
      <c r="B473" t="s">
        <v>215</v>
      </c>
      <c r="C473" s="4">
        <f t="shared" si="8"/>
        <v>510180.82191780821</v>
      </c>
      <c r="E473" s="4">
        <f>IF(AND(SUMIFS(Investors!$P:$P,Investors!$A:$A,$A473,Investors!$G:$G,$B473)-$B$2&lt;=E$4,SUMIFS(Investors!$P:$P,Investors!$A:$A,$A473,Investors!$G:$G,$B473)-$B$2&gt;D$4),SUMIFS(Investors!$Q:$Q,Investors!$A:$A,$A473,Investors!$G:$G,$B473),0)</f>
        <v>0</v>
      </c>
      <c r="F473" s="4">
        <f>IF(AND(SUMIFS(Investors!$P:$P,Investors!$A:$A,$A473,Investors!$G:$G,$B473)-$B$2&lt;=F$4,SUMIFS(Investors!$P:$P,Investors!$A:$A,$A473,Investors!$G:$G,$B473)-$B$2&gt;E$4),SUMIFS(Investors!$Q:$Q,Investors!$A:$A,$A473,Investors!$G:$G,$B473),0)</f>
        <v>0</v>
      </c>
      <c r="G473" s="4">
        <f>IF(AND(SUMIFS(Investors!$P:$P,Investors!$A:$A,$A473,Investors!$G:$G,$B473)-$B$2&lt;=G$4,SUMIFS(Investors!$P:$P,Investors!$A:$A,$A473,Investors!$G:$G,$B473)-$B$2&gt;F$4),SUMIFS(Investors!$Q:$Q,Investors!$A:$A,$A473,Investors!$G:$G,$B473),0)</f>
        <v>0</v>
      </c>
      <c r="H473" s="4">
        <f>IF(AND(SUMIFS(Investors!$P:$P,Investors!$A:$A,$A473,Investors!$G:$G,$B473)-$B$2&lt;=H$4,SUMIFS(Investors!$P:$P,Investors!$A:$A,$A473,Investors!$G:$G,$B473)-$B$2&gt;G$4),SUMIFS(Investors!$Q:$Q,Investors!$A:$A,$A473,Investors!$G:$G,$B473),0)</f>
        <v>0</v>
      </c>
      <c r="I473" s="4">
        <f>IF(AND(SUMIFS(Investors!$P:$P,Investors!$A:$A,$A473,Investors!$G:$G,$B473)-$B$2&lt;=I$4,SUMIFS(Investors!$P:$P,Investors!$A:$A,$A473,Investors!$G:$G,$B473)-$B$2&gt;H$4),SUMIFS(Investors!$Q:$Q,Investors!$A:$A,$A473,Investors!$G:$G,$B473),0)</f>
        <v>0</v>
      </c>
      <c r="J473" s="4">
        <f>IF(AND(SUMIFS(Investors!$P:$P,Investors!$A:$A,$A473,Investors!$G:$G,$B473)-$B$2&lt;=J$4,SUMIFS(Investors!$P:$P,Investors!$A:$A,$A473,Investors!$G:$G,$B473)-$B$2&gt;I$4),SUMIFS(Investors!$Q:$Q,Investors!$A:$A,$A473,Investors!$G:$G,$B473),0)</f>
        <v>0</v>
      </c>
      <c r="K473" s="4">
        <f>IF(AND(SUMIFS(Investors!$P:$P,Investors!$A:$A,$A473,Investors!$G:$G,$B473)-$B$2&lt;=K$4,SUMIFS(Investors!$P:$P,Investors!$A:$A,$A473,Investors!$G:$G,$B473)-$B$2&gt;J$4),SUMIFS(Investors!$Q:$Q,Investors!$A:$A,$A473,Investors!$G:$G,$B473),0)</f>
        <v>0</v>
      </c>
      <c r="L473" s="4">
        <f>IF(AND(SUMIFS(Investors!$P:$P,Investors!$A:$A,$A473,Investors!$G:$G,$B473)-$B$2&lt;=L$4,SUMIFS(Investors!$P:$P,Investors!$A:$A,$A473,Investors!$G:$G,$B473)-$B$2&gt;K$4),SUMIFS(Investors!$Q:$Q,Investors!$A:$A,$A473,Investors!$G:$G,$B473),0)</f>
        <v>510180.82191780821</v>
      </c>
      <c r="M473" s="4">
        <f>IF(AND(SUMIFS(Investors!$P:$P,Investors!$A:$A,$A473,Investors!$G:$G,$B473)-$B$2&lt;=M$4,SUMIFS(Investors!$P:$P,Investors!$A:$A,$A473,Investors!$G:$G,$B473)-$B$2&gt;L$4),SUMIFS(Investors!$Q:$Q,Investors!$A:$A,$A473,Investors!$G:$G,$B473),0)</f>
        <v>0</v>
      </c>
      <c r="N473" s="4">
        <f>IF(AND(SUMIFS(Investors!$P:$P,Investors!$A:$A,$A473,Investors!$G:$G,$B473)-$B$2&lt;=N$4,SUMIFS(Investors!$P:$P,Investors!$A:$A,$A473,Investors!$G:$G,$B473)-$B$2&gt;M$4),SUMIFS(Investors!$Q:$Q,Investors!$A:$A,$A473,Investors!$G:$G,$B473),0)</f>
        <v>0</v>
      </c>
      <c r="O473" s="4">
        <f>IF(AND(SUMIFS(Investors!$P:$P,Investors!$A:$A,$A473,Investors!$G:$G,$B473)-$B$2&lt;=O$4,SUMIFS(Investors!$P:$P,Investors!$A:$A,$A473,Investors!$G:$G,$B473)-$B$2&gt;N$4),SUMIFS(Investors!$Q:$Q,Investors!$A:$A,$A473,Investors!$G:$G,$B473),0)</f>
        <v>0</v>
      </c>
      <c r="P473" s="4">
        <f>IF(AND(SUMIFS(Investors!$P:$P,Investors!$A:$A,$A473,Investors!$G:$G,$B473)-$B$2&lt;=P$4,SUMIFS(Investors!$P:$P,Investors!$A:$A,$A473,Investors!$G:$G,$B473)-$B$2&gt;O$4),SUMIFS(Investors!$Q:$Q,Investors!$A:$A,$A473,Investors!$G:$G,$B473),0)</f>
        <v>0</v>
      </c>
      <c r="Q473" s="4">
        <f>IF(AND(SUMIFS(Investors!$P:$P,Investors!$A:$A,$A473,Investors!$G:$G,$B473)-$B$2&lt;=Q$4,SUMIFS(Investors!$P:$P,Investors!$A:$A,$A473,Investors!$G:$G,$B473)-$B$2&gt;P$4),SUMIFS(Investors!$Q:$Q,Investors!$A:$A,$A473,Investors!$G:$G,$B473),0)</f>
        <v>0</v>
      </c>
      <c r="R473" s="4">
        <f>IF(AND(SUMIFS(Investors!$P:$P,Investors!$A:$A,$A473,Investors!$G:$G,$B473)-$B$2&lt;=R$4,SUMIFS(Investors!$P:$P,Investors!$A:$A,$A473,Investors!$G:$G,$B473)-$B$2&gt;Q$4),SUMIFS(Investors!$Q:$Q,Investors!$A:$A,$A473,Investors!$G:$G,$B473),0)</f>
        <v>0</v>
      </c>
      <c r="S473" s="4">
        <f>IF(AND(SUMIFS(Investors!$P:$P,Investors!$A:$A,$A473,Investors!$G:$G,$B473)-$B$2&lt;=S$4,SUMIFS(Investors!$P:$P,Investors!$A:$A,$A473,Investors!$G:$G,$B473)-$B$2&gt;R$4),SUMIFS(Investors!$Q:$Q,Investors!$A:$A,$A473,Investors!$G:$G,$B473),0)</f>
        <v>0</v>
      </c>
      <c r="T473" s="4">
        <f>IF(AND(SUMIFS(Investors!$P:$P,Investors!$A:$A,$A473,Investors!$G:$G,$B473)-$B$2&lt;=T$4,SUMIFS(Investors!$P:$P,Investors!$A:$A,$A473,Investors!$G:$G,$B473)-$B$2&gt;S$4),SUMIFS(Investors!$Q:$Q,Investors!$A:$A,$A473,Investors!$G:$G,$B473),0)</f>
        <v>0</v>
      </c>
      <c r="U473" s="4">
        <f>IF(AND(SUMIFS(Investors!$P:$P,Investors!$A:$A,$A473,Investors!$G:$G,$B473)-$B$2&lt;=U$4,SUMIFS(Investors!$P:$P,Investors!$A:$A,$A473,Investors!$G:$G,$B473)-$B$2&gt;T$4),SUMIFS(Investors!$Q:$Q,Investors!$A:$A,$A473,Investors!$G:$G,$B473),0)</f>
        <v>0</v>
      </c>
      <c r="V473" s="4">
        <f>IF(AND(SUMIFS(Investors!$P:$P,Investors!$A:$A,$A473,Investors!$G:$G,$B473)-$B$2&lt;=V$4,SUMIFS(Investors!$P:$P,Investors!$A:$A,$A473,Investors!$G:$G,$B473)-$B$2&gt;U$4),SUMIFS(Investors!$Q:$Q,Investors!$A:$A,$A473,Investors!$G:$G,$B473),0)</f>
        <v>0</v>
      </c>
      <c r="W473" s="4">
        <f>IF(AND(SUMIFS(Investors!$P:$P,Investors!$A:$A,$A473,Investors!$G:$G,$B473)-$B$2&lt;=W$4,SUMIFS(Investors!$P:$P,Investors!$A:$A,$A473,Investors!$G:$G,$B473)-$B$2&gt;V$4),SUMIFS(Investors!$Q:$Q,Investors!$A:$A,$A473,Investors!$G:$G,$B473),0)</f>
        <v>0</v>
      </c>
      <c r="X473" s="4">
        <f>IF(AND(SUMIFS(Investors!$P:$P,Investors!$A:$A,$A473,Investors!$G:$G,$B473)-$B$2&lt;=X$4,SUMIFS(Investors!$P:$P,Investors!$A:$A,$A473,Investors!$G:$G,$B473)-$B$2&gt;W$4),SUMIFS(Investors!$Q:$Q,Investors!$A:$A,$A473,Investors!$G:$G,$B473),0)</f>
        <v>0</v>
      </c>
      <c r="Y473" s="4">
        <f>IF(AND(SUMIFS(Investors!$P:$P,Investors!$A:$A,$A473,Investors!$G:$G,$B473)-$B$2&lt;=Y$4,SUMIFS(Investors!$P:$P,Investors!$A:$A,$A473,Investors!$G:$G,$B473)-$B$2&gt;X$4),SUMIFS(Investors!$Q:$Q,Investors!$A:$A,$A473,Investors!$G:$G,$B473),0)</f>
        <v>0</v>
      </c>
      <c r="Z473" s="4">
        <f>IF(AND(SUMIFS(Investors!$P:$P,Investors!$A:$A,$A473,Investors!$G:$G,$B473)-$B$2&lt;=Z$4,SUMIFS(Investors!$P:$P,Investors!$A:$A,$A473,Investors!$G:$G,$B473)-$B$2&gt;Y$4),SUMIFS(Investors!$Q:$Q,Investors!$A:$A,$A473,Investors!$G:$G,$B473),0)</f>
        <v>0</v>
      </c>
      <c r="AA473" s="4">
        <f>IF(AND(SUMIFS(Investors!$P:$P,Investors!$A:$A,$A473,Investors!$G:$G,$B473)-$B$2&lt;=AA$4,SUMIFS(Investors!$P:$P,Investors!$A:$A,$A473,Investors!$G:$G,$B473)-$B$2&gt;Z$4),SUMIFS(Investors!$Q:$Q,Investors!$A:$A,$A473,Investors!$G:$G,$B473),0)</f>
        <v>0</v>
      </c>
      <c r="AB473" s="4">
        <f>IF(AND(SUMIFS(Investors!$P:$P,Investors!$A:$A,$A473,Investors!$G:$G,$B473)-$B$2&lt;=AB$4,SUMIFS(Investors!$P:$P,Investors!$A:$A,$A473,Investors!$G:$G,$B473)-$B$2&gt;AA$4),SUMIFS(Investors!$Q:$Q,Investors!$A:$A,$A473,Investors!$G:$G,$B473),0)</f>
        <v>0</v>
      </c>
      <c r="AC473" s="4">
        <f>IF(AND(SUMIFS(Investors!$P:$P,Investors!$A:$A,$A473,Investors!$G:$G,$B473)-$B$2&lt;=AC$4,SUMIFS(Investors!$P:$P,Investors!$A:$A,$A473,Investors!$G:$G,$B473)-$B$2&gt;AB$4),SUMIFS(Investors!$Q:$Q,Investors!$A:$A,$A473,Investors!$G:$G,$B473),0)</f>
        <v>0</v>
      </c>
    </row>
    <row r="474" spans="1:29">
      <c r="A474" t="s">
        <v>746</v>
      </c>
      <c r="B474" t="s">
        <v>217</v>
      </c>
      <c r="C474" s="4">
        <f t="shared" si="8"/>
        <v>146559.05230904109</v>
      </c>
      <c r="E474" s="4">
        <f>IF(AND(SUMIFS(Investors!$P:$P,Investors!$A:$A,$A474,Investors!$G:$G,$B474)-$B$2&lt;=E$4,SUMIFS(Investors!$P:$P,Investors!$A:$A,$A474,Investors!$G:$G,$B474)-$B$2&gt;D$4),SUMIFS(Investors!$Q:$Q,Investors!$A:$A,$A474,Investors!$G:$G,$B474),0)</f>
        <v>0</v>
      </c>
      <c r="F474" s="4">
        <f>IF(AND(SUMIFS(Investors!$P:$P,Investors!$A:$A,$A474,Investors!$G:$G,$B474)-$B$2&lt;=F$4,SUMIFS(Investors!$P:$P,Investors!$A:$A,$A474,Investors!$G:$G,$B474)-$B$2&gt;E$4),SUMIFS(Investors!$Q:$Q,Investors!$A:$A,$A474,Investors!$G:$G,$B474),0)</f>
        <v>0</v>
      </c>
      <c r="G474" s="4">
        <f>IF(AND(SUMIFS(Investors!$P:$P,Investors!$A:$A,$A474,Investors!$G:$G,$B474)-$B$2&lt;=G$4,SUMIFS(Investors!$P:$P,Investors!$A:$A,$A474,Investors!$G:$G,$B474)-$B$2&gt;F$4),SUMIFS(Investors!$Q:$Q,Investors!$A:$A,$A474,Investors!$G:$G,$B474),0)</f>
        <v>0</v>
      </c>
      <c r="H474" s="4">
        <f>IF(AND(SUMIFS(Investors!$P:$P,Investors!$A:$A,$A474,Investors!$G:$G,$B474)-$B$2&lt;=H$4,SUMIFS(Investors!$P:$P,Investors!$A:$A,$A474,Investors!$G:$G,$B474)-$B$2&gt;G$4),SUMIFS(Investors!$Q:$Q,Investors!$A:$A,$A474,Investors!$G:$G,$B474),0)</f>
        <v>0</v>
      </c>
      <c r="I474" s="4">
        <f>IF(AND(SUMIFS(Investors!$P:$P,Investors!$A:$A,$A474,Investors!$G:$G,$B474)-$B$2&lt;=I$4,SUMIFS(Investors!$P:$P,Investors!$A:$A,$A474,Investors!$G:$G,$B474)-$B$2&gt;H$4),SUMIFS(Investors!$Q:$Q,Investors!$A:$A,$A474,Investors!$G:$G,$B474),0)</f>
        <v>0</v>
      </c>
      <c r="J474" s="4">
        <f>IF(AND(SUMIFS(Investors!$P:$P,Investors!$A:$A,$A474,Investors!$G:$G,$B474)-$B$2&lt;=J$4,SUMIFS(Investors!$P:$P,Investors!$A:$A,$A474,Investors!$G:$G,$B474)-$B$2&gt;I$4),SUMIFS(Investors!$Q:$Q,Investors!$A:$A,$A474,Investors!$G:$G,$B474),0)</f>
        <v>0</v>
      </c>
      <c r="K474" s="4">
        <f>IF(AND(SUMIFS(Investors!$P:$P,Investors!$A:$A,$A474,Investors!$G:$G,$B474)-$B$2&lt;=K$4,SUMIFS(Investors!$P:$P,Investors!$A:$A,$A474,Investors!$G:$G,$B474)-$B$2&gt;J$4),SUMIFS(Investors!$Q:$Q,Investors!$A:$A,$A474,Investors!$G:$G,$B474),0)</f>
        <v>0</v>
      </c>
      <c r="L474" s="4">
        <f>IF(AND(SUMIFS(Investors!$P:$P,Investors!$A:$A,$A474,Investors!$G:$G,$B474)-$B$2&lt;=L$4,SUMIFS(Investors!$P:$P,Investors!$A:$A,$A474,Investors!$G:$G,$B474)-$B$2&gt;K$4),SUMIFS(Investors!$Q:$Q,Investors!$A:$A,$A474,Investors!$G:$G,$B474),0)</f>
        <v>146559.05230904109</v>
      </c>
      <c r="M474" s="4">
        <f>IF(AND(SUMIFS(Investors!$P:$P,Investors!$A:$A,$A474,Investors!$G:$G,$B474)-$B$2&lt;=M$4,SUMIFS(Investors!$P:$P,Investors!$A:$A,$A474,Investors!$G:$G,$B474)-$B$2&gt;L$4),SUMIFS(Investors!$Q:$Q,Investors!$A:$A,$A474,Investors!$G:$G,$B474),0)</f>
        <v>0</v>
      </c>
      <c r="N474" s="4">
        <f>IF(AND(SUMIFS(Investors!$P:$P,Investors!$A:$A,$A474,Investors!$G:$G,$B474)-$B$2&lt;=N$4,SUMIFS(Investors!$P:$P,Investors!$A:$A,$A474,Investors!$G:$G,$B474)-$B$2&gt;M$4),SUMIFS(Investors!$Q:$Q,Investors!$A:$A,$A474,Investors!$G:$G,$B474),0)</f>
        <v>0</v>
      </c>
      <c r="O474" s="4">
        <f>IF(AND(SUMIFS(Investors!$P:$P,Investors!$A:$A,$A474,Investors!$G:$G,$B474)-$B$2&lt;=O$4,SUMIFS(Investors!$P:$P,Investors!$A:$A,$A474,Investors!$G:$G,$B474)-$B$2&gt;N$4),SUMIFS(Investors!$Q:$Q,Investors!$A:$A,$A474,Investors!$G:$G,$B474),0)</f>
        <v>0</v>
      </c>
      <c r="P474" s="4">
        <f>IF(AND(SUMIFS(Investors!$P:$P,Investors!$A:$A,$A474,Investors!$G:$G,$B474)-$B$2&lt;=P$4,SUMIFS(Investors!$P:$P,Investors!$A:$A,$A474,Investors!$G:$G,$B474)-$B$2&gt;O$4),SUMIFS(Investors!$Q:$Q,Investors!$A:$A,$A474,Investors!$G:$G,$B474),0)</f>
        <v>0</v>
      </c>
      <c r="Q474" s="4">
        <f>IF(AND(SUMIFS(Investors!$P:$P,Investors!$A:$A,$A474,Investors!$G:$G,$B474)-$B$2&lt;=Q$4,SUMIFS(Investors!$P:$P,Investors!$A:$A,$A474,Investors!$G:$G,$B474)-$B$2&gt;P$4),SUMIFS(Investors!$Q:$Q,Investors!$A:$A,$A474,Investors!$G:$G,$B474),0)</f>
        <v>0</v>
      </c>
      <c r="R474" s="4">
        <f>IF(AND(SUMIFS(Investors!$P:$P,Investors!$A:$A,$A474,Investors!$G:$G,$B474)-$B$2&lt;=R$4,SUMIFS(Investors!$P:$P,Investors!$A:$A,$A474,Investors!$G:$G,$B474)-$B$2&gt;Q$4),SUMIFS(Investors!$Q:$Q,Investors!$A:$A,$A474,Investors!$G:$G,$B474),0)</f>
        <v>0</v>
      </c>
      <c r="S474" s="4">
        <f>IF(AND(SUMIFS(Investors!$P:$P,Investors!$A:$A,$A474,Investors!$G:$G,$B474)-$B$2&lt;=S$4,SUMIFS(Investors!$P:$P,Investors!$A:$A,$A474,Investors!$G:$G,$B474)-$B$2&gt;R$4),SUMIFS(Investors!$Q:$Q,Investors!$A:$A,$A474,Investors!$G:$G,$B474),0)</f>
        <v>0</v>
      </c>
      <c r="T474" s="4">
        <f>IF(AND(SUMIFS(Investors!$P:$P,Investors!$A:$A,$A474,Investors!$G:$G,$B474)-$B$2&lt;=T$4,SUMIFS(Investors!$P:$P,Investors!$A:$A,$A474,Investors!$G:$G,$B474)-$B$2&gt;S$4),SUMIFS(Investors!$Q:$Q,Investors!$A:$A,$A474,Investors!$G:$G,$B474),0)</f>
        <v>0</v>
      </c>
      <c r="U474" s="4">
        <f>IF(AND(SUMIFS(Investors!$P:$P,Investors!$A:$A,$A474,Investors!$G:$G,$B474)-$B$2&lt;=U$4,SUMIFS(Investors!$P:$P,Investors!$A:$A,$A474,Investors!$G:$G,$B474)-$B$2&gt;T$4),SUMIFS(Investors!$Q:$Q,Investors!$A:$A,$A474,Investors!$G:$G,$B474),0)</f>
        <v>0</v>
      </c>
      <c r="V474" s="4">
        <f>IF(AND(SUMIFS(Investors!$P:$P,Investors!$A:$A,$A474,Investors!$G:$G,$B474)-$B$2&lt;=V$4,SUMIFS(Investors!$P:$P,Investors!$A:$A,$A474,Investors!$G:$G,$B474)-$B$2&gt;U$4),SUMIFS(Investors!$Q:$Q,Investors!$A:$A,$A474,Investors!$G:$G,$B474),0)</f>
        <v>0</v>
      </c>
      <c r="W474" s="4">
        <f>IF(AND(SUMIFS(Investors!$P:$P,Investors!$A:$A,$A474,Investors!$G:$G,$B474)-$B$2&lt;=W$4,SUMIFS(Investors!$P:$P,Investors!$A:$A,$A474,Investors!$G:$G,$B474)-$B$2&gt;V$4),SUMIFS(Investors!$Q:$Q,Investors!$A:$A,$A474,Investors!$G:$G,$B474),0)</f>
        <v>0</v>
      </c>
      <c r="X474" s="4">
        <f>IF(AND(SUMIFS(Investors!$P:$P,Investors!$A:$A,$A474,Investors!$G:$G,$B474)-$B$2&lt;=X$4,SUMIFS(Investors!$P:$P,Investors!$A:$A,$A474,Investors!$G:$G,$B474)-$B$2&gt;W$4),SUMIFS(Investors!$Q:$Q,Investors!$A:$A,$A474,Investors!$G:$G,$B474),0)</f>
        <v>0</v>
      </c>
      <c r="Y474" s="4">
        <f>IF(AND(SUMIFS(Investors!$P:$P,Investors!$A:$A,$A474,Investors!$G:$G,$B474)-$B$2&lt;=Y$4,SUMIFS(Investors!$P:$P,Investors!$A:$A,$A474,Investors!$G:$G,$B474)-$B$2&gt;X$4),SUMIFS(Investors!$Q:$Q,Investors!$A:$A,$A474,Investors!$G:$G,$B474),0)</f>
        <v>0</v>
      </c>
      <c r="Z474" s="4">
        <f>IF(AND(SUMIFS(Investors!$P:$P,Investors!$A:$A,$A474,Investors!$G:$G,$B474)-$B$2&lt;=Z$4,SUMIFS(Investors!$P:$P,Investors!$A:$A,$A474,Investors!$G:$G,$B474)-$B$2&gt;Y$4),SUMIFS(Investors!$Q:$Q,Investors!$A:$A,$A474,Investors!$G:$G,$B474),0)</f>
        <v>0</v>
      </c>
      <c r="AA474" s="4">
        <f>IF(AND(SUMIFS(Investors!$P:$P,Investors!$A:$A,$A474,Investors!$G:$G,$B474)-$B$2&lt;=AA$4,SUMIFS(Investors!$P:$P,Investors!$A:$A,$A474,Investors!$G:$G,$B474)-$B$2&gt;Z$4),SUMIFS(Investors!$Q:$Q,Investors!$A:$A,$A474,Investors!$G:$G,$B474),0)</f>
        <v>0</v>
      </c>
      <c r="AB474" s="4">
        <f>IF(AND(SUMIFS(Investors!$P:$P,Investors!$A:$A,$A474,Investors!$G:$G,$B474)-$B$2&lt;=AB$4,SUMIFS(Investors!$P:$P,Investors!$A:$A,$A474,Investors!$G:$G,$B474)-$B$2&gt;AA$4),SUMIFS(Investors!$Q:$Q,Investors!$A:$A,$A474,Investors!$G:$G,$B474),0)</f>
        <v>0</v>
      </c>
      <c r="AC474" s="4">
        <f>IF(AND(SUMIFS(Investors!$P:$P,Investors!$A:$A,$A474,Investors!$G:$G,$B474)-$B$2&lt;=AC$4,SUMIFS(Investors!$P:$P,Investors!$A:$A,$A474,Investors!$G:$G,$B474)-$B$2&gt;AB$4),SUMIFS(Investors!$Q:$Q,Investors!$A:$A,$A474,Investors!$G:$G,$B474),0)</f>
        <v>0</v>
      </c>
    </row>
    <row r="475" spans="1:29">
      <c r="A475" t="s">
        <v>749</v>
      </c>
      <c r="B475" t="s">
        <v>252</v>
      </c>
      <c r="C475" s="4">
        <f t="shared" si="8"/>
        <v>0</v>
      </c>
      <c r="E475" s="4">
        <f>IF(AND(SUMIFS(Investors!$P:$P,Investors!$A:$A,$A475,Investors!$G:$G,$B475)-$B$2&lt;=E$4,SUMIFS(Investors!$P:$P,Investors!$A:$A,$A475,Investors!$G:$G,$B475)-$B$2&gt;D$4),SUMIFS(Investors!$Q:$Q,Investors!$A:$A,$A475,Investors!$G:$G,$B475),0)</f>
        <v>0</v>
      </c>
      <c r="F475" s="4">
        <f>IF(AND(SUMIFS(Investors!$P:$P,Investors!$A:$A,$A475,Investors!$G:$G,$B475)-$B$2&lt;=F$4,SUMIFS(Investors!$P:$P,Investors!$A:$A,$A475,Investors!$G:$G,$B475)-$B$2&gt;E$4),SUMIFS(Investors!$Q:$Q,Investors!$A:$A,$A475,Investors!$G:$G,$B475),0)</f>
        <v>0</v>
      </c>
      <c r="G475" s="4">
        <f>IF(AND(SUMIFS(Investors!$P:$P,Investors!$A:$A,$A475,Investors!$G:$G,$B475)-$B$2&lt;=G$4,SUMIFS(Investors!$P:$P,Investors!$A:$A,$A475,Investors!$G:$G,$B475)-$B$2&gt;F$4),SUMIFS(Investors!$Q:$Q,Investors!$A:$A,$A475,Investors!$G:$G,$B475),0)</f>
        <v>0</v>
      </c>
      <c r="H475" s="4">
        <f>IF(AND(SUMIFS(Investors!$P:$P,Investors!$A:$A,$A475,Investors!$G:$G,$B475)-$B$2&lt;=H$4,SUMIFS(Investors!$P:$P,Investors!$A:$A,$A475,Investors!$G:$G,$B475)-$B$2&gt;G$4),SUMIFS(Investors!$Q:$Q,Investors!$A:$A,$A475,Investors!$G:$G,$B475),0)</f>
        <v>0</v>
      </c>
      <c r="I475" s="4">
        <f>IF(AND(SUMIFS(Investors!$P:$P,Investors!$A:$A,$A475,Investors!$G:$G,$B475)-$B$2&lt;=I$4,SUMIFS(Investors!$P:$P,Investors!$A:$A,$A475,Investors!$G:$G,$B475)-$B$2&gt;H$4),SUMIFS(Investors!$Q:$Q,Investors!$A:$A,$A475,Investors!$G:$G,$B475),0)</f>
        <v>0</v>
      </c>
      <c r="J475" s="4">
        <f>IF(AND(SUMIFS(Investors!$P:$P,Investors!$A:$A,$A475,Investors!$G:$G,$B475)-$B$2&lt;=J$4,SUMIFS(Investors!$P:$P,Investors!$A:$A,$A475,Investors!$G:$G,$B475)-$B$2&gt;I$4),SUMIFS(Investors!$Q:$Q,Investors!$A:$A,$A475,Investors!$G:$G,$B475),0)</f>
        <v>0</v>
      </c>
      <c r="K475" s="4">
        <f>IF(AND(SUMIFS(Investors!$P:$P,Investors!$A:$A,$A475,Investors!$G:$G,$B475)-$B$2&lt;=K$4,SUMIFS(Investors!$P:$P,Investors!$A:$A,$A475,Investors!$G:$G,$B475)-$B$2&gt;J$4),SUMIFS(Investors!$Q:$Q,Investors!$A:$A,$A475,Investors!$G:$G,$B475),0)</f>
        <v>0</v>
      </c>
      <c r="L475" s="4">
        <f>IF(AND(SUMIFS(Investors!$P:$P,Investors!$A:$A,$A475,Investors!$G:$G,$B475)-$B$2&lt;=L$4,SUMIFS(Investors!$P:$P,Investors!$A:$A,$A475,Investors!$G:$G,$B475)-$B$2&gt;K$4),SUMIFS(Investors!$Q:$Q,Investors!$A:$A,$A475,Investors!$G:$G,$B475),0)</f>
        <v>0</v>
      </c>
      <c r="M475" s="4">
        <f>IF(AND(SUMIFS(Investors!$P:$P,Investors!$A:$A,$A475,Investors!$G:$G,$B475)-$B$2&lt;=M$4,SUMIFS(Investors!$P:$P,Investors!$A:$A,$A475,Investors!$G:$G,$B475)-$B$2&gt;L$4),SUMIFS(Investors!$Q:$Q,Investors!$A:$A,$A475,Investors!$G:$G,$B475),0)</f>
        <v>0</v>
      </c>
      <c r="N475" s="4">
        <f>IF(AND(SUMIFS(Investors!$P:$P,Investors!$A:$A,$A475,Investors!$G:$G,$B475)-$B$2&lt;=N$4,SUMIFS(Investors!$P:$P,Investors!$A:$A,$A475,Investors!$G:$G,$B475)-$B$2&gt;M$4),SUMIFS(Investors!$Q:$Q,Investors!$A:$A,$A475,Investors!$G:$G,$B475),0)</f>
        <v>0</v>
      </c>
      <c r="O475" s="4">
        <f>IF(AND(SUMIFS(Investors!$P:$P,Investors!$A:$A,$A475,Investors!$G:$G,$B475)-$B$2&lt;=O$4,SUMIFS(Investors!$P:$P,Investors!$A:$A,$A475,Investors!$G:$G,$B475)-$B$2&gt;N$4),SUMIFS(Investors!$Q:$Q,Investors!$A:$A,$A475,Investors!$G:$G,$B475),0)</f>
        <v>0</v>
      </c>
      <c r="P475" s="4">
        <f>IF(AND(SUMIFS(Investors!$P:$P,Investors!$A:$A,$A475,Investors!$G:$G,$B475)-$B$2&lt;=P$4,SUMIFS(Investors!$P:$P,Investors!$A:$A,$A475,Investors!$G:$G,$B475)-$B$2&gt;O$4),SUMIFS(Investors!$Q:$Q,Investors!$A:$A,$A475,Investors!$G:$G,$B475),0)</f>
        <v>0</v>
      </c>
      <c r="Q475" s="4">
        <f>IF(AND(SUMIFS(Investors!$P:$P,Investors!$A:$A,$A475,Investors!$G:$G,$B475)-$B$2&lt;=Q$4,SUMIFS(Investors!$P:$P,Investors!$A:$A,$A475,Investors!$G:$G,$B475)-$B$2&gt;P$4),SUMIFS(Investors!$Q:$Q,Investors!$A:$A,$A475,Investors!$G:$G,$B475),0)</f>
        <v>0</v>
      </c>
      <c r="R475" s="4">
        <f>IF(AND(SUMIFS(Investors!$P:$P,Investors!$A:$A,$A475,Investors!$G:$G,$B475)-$B$2&lt;=R$4,SUMIFS(Investors!$P:$P,Investors!$A:$A,$A475,Investors!$G:$G,$B475)-$B$2&gt;Q$4),SUMIFS(Investors!$Q:$Q,Investors!$A:$A,$A475,Investors!$G:$G,$B475),0)</f>
        <v>0</v>
      </c>
      <c r="S475" s="4">
        <f>IF(AND(SUMIFS(Investors!$P:$P,Investors!$A:$A,$A475,Investors!$G:$G,$B475)-$B$2&lt;=S$4,SUMIFS(Investors!$P:$P,Investors!$A:$A,$A475,Investors!$G:$G,$B475)-$B$2&gt;R$4),SUMIFS(Investors!$Q:$Q,Investors!$A:$A,$A475,Investors!$G:$G,$B475),0)</f>
        <v>0</v>
      </c>
      <c r="T475" s="4">
        <f>IF(AND(SUMIFS(Investors!$P:$P,Investors!$A:$A,$A475,Investors!$G:$G,$B475)-$B$2&lt;=T$4,SUMIFS(Investors!$P:$P,Investors!$A:$A,$A475,Investors!$G:$G,$B475)-$B$2&gt;S$4),SUMIFS(Investors!$Q:$Q,Investors!$A:$A,$A475,Investors!$G:$G,$B475),0)</f>
        <v>0</v>
      </c>
      <c r="U475" s="4">
        <f>IF(AND(SUMIFS(Investors!$P:$P,Investors!$A:$A,$A475,Investors!$G:$G,$B475)-$B$2&lt;=U$4,SUMIFS(Investors!$P:$P,Investors!$A:$A,$A475,Investors!$G:$G,$B475)-$B$2&gt;T$4),SUMIFS(Investors!$Q:$Q,Investors!$A:$A,$A475,Investors!$G:$G,$B475),0)</f>
        <v>0</v>
      </c>
      <c r="V475" s="4">
        <f>IF(AND(SUMIFS(Investors!$P:$P,Investors!$A:$A,$A475,Investors!$G:$G,$B475)-$B$2&lt;=V$4,SUMIFS(Investors!$P:$P,Investors!$A:$A,$A475,Investors!$G:$G,$B475)-$B$2&gt;U$4),SUMIFS(Investors!$Q:$Q,Investors!$A:$A,$A475,Investors!$G:$G,$B475),0)</f>
        <v>0</v>
      </c>
      <c r="W475" s="4">
        <f>IF(AND(SUMIFS(Investors!$P:$P,Investors!$A:$A,$A475,Investors!$G:$G,$B475)-$B$2&lt;=W$4,SUMIFS(Investors!$P:$P,Investors!$A:$A,$A475,Investors!$G:$G,$B475)-$B$2&gt;V$4),SUMIFS(Investors!$Q:$Q,Investors!$A:$A,$A475,Investors!$G:$G,$B475),0)</f>
        <v>0</v>
      </c>
      <c r="X475" s="4">
        <f>IF(AND(SUMIFS(Investors!$P:$P,Investors!$A:$A,$A475,Investors!$G:$G,$B475)-$B$2&lt;=X$4,SUMIFS(Investors!$P:$P,Investors!$A:$A,$A475,Investors!$G:$G,$B475)-$B$2&gt;W$4),SUMIFS(Investors!$Q:$Q,Investors!$A:$A,$A475,Investors!$G:$G,$B475),0)</f>
        <v>0</v>
      </c>
      <c r="Y475" s="4">
        <f>IF(AND(SUMIFS(Investors!$P:$P,Investors!$A:$A,$A475,Investors!$G:$G,$B475)-$B$2&lt;=Y$4,SUMIFS(Investors!$P:$P,Investors!$A:$A,$A475,Investors!$G:$G,$B475)-$B$2&gt;X$4),SUMIFS(Investors!$Q:$Q,Investors!$A:$A,$A475,Investors!$G:$G,$B475),0)</f>
        <v>0</v>
      </c>
      <c r="Z475" s="4">
        <f>IF(AND(SUMIFS(Investors!$P:$P,Investors!$A:$A,$A475,Investors!$G:$G,$B475)-$B$2&lt;=Z$4,SUMIFS(Investors!$P:$P,Investors!$A:$A,$A475,Investors!$G:$G,$B475)-$B$2&gt;Y$4),SUMIFS(Investors!$Q:$Q,Investors!$A:$A,$A475,Investors!$G:$G,$B475),0)</f>
        <v>0</v>
      </c>
      <c r="AA475" s="4">
        <f>IF(AND(SUMIFS(Investors!$P:$P,Investors!$A:$A,$A475,Investors!$G:$G,$B475)-$B$2&lt;=AA$4,SUMIFS(Investors!$P:$P,Investors!$A:$A,$A475,Investors!$G:$G,$B475)-$B$2&gt;Z$4),SUMIFS(Investors!$Q:$Q,Investors!$A:$A,$A475,Investors!$G:$G,$B475),0)</f>
        <v>0</v>
      </c>
      <c r="AB475" s="4">
        <f>IF(AND(SUMIFS(Investors!$P:$P,Investors!$A:$A,$A475,Investors!$G:$G,$B475)-$B$2&lt;=AB$4,SUMIFS(Investors!$P:$P,Investors!$A:$A,$A475,Investors!$G:$G,$B475)-$B$2&gt;AA$4),SUMIFS(Investors!$Q:$Q,Investors!$A:$A,$A475,Investors!$G:$G,$B475),0)</f>
        <v>0</v>
      </c>
      <c r="AC475" s="4">
        <f>IF(AND(SUMIFS(Investors!$P:$P,Investors!$A:$A,$A475,Investors!$G:$G,$B475)-$B$2&lt;=AC$4,SUMIFS(Investors!$P:$P,Investors!$A:$A,$A475,Investors!$G:$G,$B475)-$B$2&gt;AB$4),SUMIFS(Investors!$Q:$Q,Investors!$A:$A,$A475,Investors!$G:$G,$B475),0)</f>
        <v>0</v>
      </c>
    </row>
    <row r="476" spans="1:29">
      <c r="A476" t="s">
        <v>751</v>
      </c>
      <c r="B476" t="s">
        <v>110</v>
      </c>
      <c r="C476" s="4">
        <f t="shared" si="8"/>
        <v>0</v>
      </c>
      <c r="E476" s="4">
        <f>IF(AND(SUMIFS(Investors!$P:$P,Investors!$A:$A,$A476,Investors!$G:$G,$B476)-$B$2&lt;=E$4,SUMIFS(Investors!$P:$P,Investors!$A:$A,$A476,Investors!$G:$G,$B476)-$B$2&gt;D$4),SUMIFS(Investors!$Q:$Q,Investors!$A:$A,$A476,Investors!$G:$G,$B476),0)</f>
        <v>0</v>
      </c>
      <c r="F476" s="4">
        <f>IF(AND(SUMIFS(Investors!$P:$P,Investors!$A:$A,$A476,Investors!$G:$G,$B476)-$B$2&lt;=F$4,SUMIFS(Investors!$P:$P,Investors!$A:$A,$A476,Investors!$G:$G,$B476)-$B$2&gt;E$4),SUMIFS(Investors!$Q:$Q,Investors!$A:$A,$A476,Investors!$G:$G,$B476),0)</f>
        <v>0</v>
      </c>
      <c r="G476" s="4">
        <f>IF(AND(SUMIFS(Investors!$P:$P,Investors!$A:$A,$A476,Investors!$G:$G,$B476)-$B$2&lt;=G$4,SUMIFS(Investors!$P:$P,Investors!$A:$A,$A476,Investors!$G:$G,$B476)-$B$2&gt;F$4),SUMIFS(Investors!$Q:$Q,Investors!$A:$A,$A476,Investors!$G:$G,$B476),0)</f>
        <v>0</v>
      </c>
      <c r="H476" s="4">
        <f>IF(AND(SUMIFS(Investors!$P:$P,Investors!$A:$A,$A476,Investors!$G:$G,$B476)-$B$2&lt;=H$4,SUMIFS(Investors!$P:$P,Investors!$A:$A,$A476,Investors!$G:$G,$B476)-$B$2&gt;G$4),SUMIFS(Investors!$Q:$Q,Investors!$A:$A,$A476,Investors!$G:$G,$B476),0)</f>
        <v>0</v>
      </c>
      <c r="I476" s="4">
        <f>IF(AND(SUMIFS(Investors!$P:$P,Investors!$A:$A,$A476,Investors!$G:$G,$B476)-$B$2&lt;=I$4,SUMIFS(Investors!$P:$P,Investors!$A:$A,$A476,Investors!$G:$G,$B476)-$B$2&gt;H$4),SUMIFS(Investors!$Q:$Q,Investors!$A:$A,$A476,Investors!$G:$G,$B476),0)</f>
        <v>0</v>
      </c>
      <c r="J476" s="4">
        <f>IF(AND(SUMIFS(Investors!$P:$P,Investors!$A:$A,$A476,Investors!$G:$G,$B476)-$B$2&lt;=J$4,SUMIFS(Investors!$P:$P,Investors!$A:$A,$A476,Investors!$G:$G,$B476)-$B$2&gt;I$4),SUMIFS(Investors!$Q:$Q,Investors!$A:$A,$A476,Investors!$G:$G,$B476),0)</f>
        <v>0</v>
      </c>
      <c r="K476" s="4">
        <f>IF(AND(SUMIFS(Investors!$P:$P,Investors!$A:$A,$A476,Investors!$G:$G,$B476)-$B$2&lt;=K$4,SUMIFS(Investors!$P:$P,Investors!$A:$A,$A476,Investors!$G:$G,$B476)-$B$2&gt;J$4),SUMIFS(Investors!$Q:$Q,Investors!$A:$A,$A476,Investors!$G:$G,$B476),0)</f>
        <v>0</v>
      </c>
      <c r="L476" s="4">
        <f>IF(AND(SUMIFS(Investors!$P:$P,Investors!$A:$A,$A476,Investors!$G:$G,$B476)-$B$2&lt;=L$4,SUMIFS(Investors!$P:$P,Investors!$A:$A,$A476,Investors!$G:$G,$B476)-$B$2&gt;K$4),SUMIFS(Investors!$Q:$Q,Investors!$A:$A,$A476,Investors!$G:$G,$B476),0)</f>
        <v>0</v>
      </c>
      <c r="M476" s="4">
        <f>IF(AND(SUMIFS(Investors!$P:$P,Investors!$A:$A,$A476,Investors!$G:$G,$B476)-$B$2&lt;=M$4,SUMIFS(Investors!$P:$P,Investors!$A:$A,$A476,Investors!$G:$G,$B476)-$B$2&gt;L$4),SUMIFS(Investors!$Q:$Q,Investors!$A:$A,$A476,Investors!$G:$G,$B476),0)</f>
        <v>0</v>
      </c>
      <c r="N476" s="4">
        <f>IF(AND(SUMIFS(Investors!$P:$P,Investors!$A:$A,$A476,Investors!$G:$G,$B476)-$B$2&lt;=N$4,SUMIFS(Investors!$P:$P,Investors!$A:$A,$A476,Investors!$G:$G,$B476)-$B$2&gt;M$4),SUMIFS(Investors!$Q:$Q,Investors!$A:$A,$A476,Investors!$G:$G,$B476),0)</f>
        <v>0</v>
      </c>
      <c r="O476" s="4">
        <f>IF(AND(SUMIFS(Investors!$P:$P,Investors!$A:$A,$A476,Investors!$G:$G,$B476)-$B$2&lt;=O$4,SUMIFS(Investors!$P:$P,Investors!$A:$A,$A476,Investors!$G:$G,$B476)-$B$2&gt;N$4),SUMIFS(Investors!$Q:$Q,Investors!$A:$A,$A476,Investors!$G:$G,$B476),0)</f>
        <v>0</v>
      </c>
      <c r="P476" s="4">
        <f>IF(AND(SUMIFS(Investors!$P:$P,Investors!$A:$A,$A476,Investors!$G:$G,$B476)-$B$2&lt;=P$4,SUMIFS(Investors!$P:$P,Investors!$A:$A,$A476,Investors!$G:$G,$B476)-$B$2&gt;O$4),SUMIFS(Investors!$Q:$Q,Investors!$A:$A,$A476,Investors!$G:$G,$B476),0)</f>
        <v>0</v>
      </c>
      <c r="Q476" s="4">
        <f>IF(AND(SUMIFS(Investors!$P:$P,Investors!$A:$A,$A476,Investors!$G:$G,$B476)-$B$2&lt;=Q$4,SUMIFS(Investors!$P:$P,Investors!$A:$A,$A476,Investors!$G:$G,$B476)-$B$2&gt;P$4),SUMIFS(Investors!$Q:$Q,Investors!$A:$A,$A476,Investors!$G:$G,$B476),0)</f>
        <v>0</v>
      </c>
      <c r="R476" s="4">
        <f>IF(AND(SUMIFS(Investors!$P:$P,Investors!$A:$A,$A476,Investors!$G:$G,$B476)-$B$2&lt;=R$4,SUMIFS(Investors!$P:$P,Investors!$A:$A,$A476,Investors!$G:$G,$B476)-$B$2&gt;Q$4),SUMIFS(Investors!$Q:$Q,Investors!$A:$A,$A476,Investors!$G:$G,$B476),0)</f>
        <v>0</v>
      </c>
      <c r="S476" s="4">
        <f>IF(AND(SUMIFS(Investors!$P:$P,Investors!$A:$A,$A476,Investors!$G:$G,$B476)-$B$2&lt;=S$4,SUMIFS(Investors!$P:$P,Investors!$A:$A,$A476,Investors!$G:$G,$B476)-$B$2&gt;R$4),SUMIFS(Investors!$Q:$Q,Investors!$A:$A,$A476,Investors!$G:$G,$B476),0)</f>
        <v>0</v>
      </c>
      <c r="T476" s="4">
        <f>IF(AND(SUMIFS(Investors!$P:$P,Investors!$A:$A,$A476,Investors!$G:$G,$B476)-$B$2&lt;=T$4,SUMIFS(Investors!$P:$P,Investors!$A:$A,$A476,Investors!$G:$G,$B476)-$B$2&gt;S$4),SUMIFS(Investors!$Q:$Q,Investors!$A:$A,$A476,Investors!$G:$G,$B476),0)</f>
        <v>0</v>
      </c>
      <c r="U476" s="4">
        <f>IF(AND(SUMIFS(Investors!$P:$P,Investors!$A:$A,$A476,Investors!$G:$G,$B476)-$B$2&lt;=U$4,SUMIFS(Investors!$P:$P,Investors!$A:$A,$A476,Investors!$G:$G,$B476)-$B$2&gt;T$4),SUMIFS(Investors!$Q:$Q,Investors!$A:$A,$A476,Investors!$G:$G,$B476),0)</f>
        <v>0</v>
      </c>
      <c r="V476" s="4">
        <f>IF(AND(SUMIFS(Investors!$P:$P,Investors!$A:$A,$A476,Investors!$G:$G,$B476)-$B$2&lt;=V$4,SUMIFS(Investors!$P:$P,Investors!$A:$A,$A476,Investors!$G:$G,$B476)-$B$2&gt;U$4),SUMIFS(Investors!$Q:$Q,Investors!$A:$A,$A476,Investors!$G:$G,$B476),0)</f>
        <v>0</v>
      </c>
      <c r="W476" s="4">
        <f>IF(AND(SUMIFS(Investors!$P:$P,Investors!$A:$A,$A476,Investors!$G:$G,$B476)-$B$2&lt;=W$4,SUMIFS(Investors!$P:$P,Investors!$A:$A,$A476,Investors!$G:$G,$B476)-$B$2&gt;V$4),SUMIFS(Investors!$Q:$Q,Investors!$A:$A,$A476,Investors!$G:$G,$B476),0)</f>
        <v>0</v>
      </c>
      <c r="X476" s="4">
        <f>IF(AND(SUMIFS(Investors!$P:$P,Investors!$A:$A,$A476,Investors!$G:$G,$B476)-$B$2&lt;=X$4,SUMIFS(Investors!$P:$P,Investors!$A:$A,$A476,Investors!$G:$G,$B476)-$B$2&gt;W$4),SUMIFS(Investors!$Q:$Q,Investors!$A:$A,$A476,Investors!$G:$G,$B476),0)</f>
        <v>0</v>
      </c>
      <c r="Y476" s="4">
        <f>IF(AND(SUMIFS(Investors!$P:$P,Investors!$A:$A,$A476,Investors!$G:$G,$B476)-$B$2&lt;=Y$4,SUMIFS(Investors!$P:$P,Investors!$A:$A,$A476,Investors!$G:$G,$B476)-$B$2&gt;X$4),SUMIFS(Investors!$Q:$Q,Investors!$A:$A,$A476,Investors!$G:$G,$B476),0)</f>
        <v>0</v>
      </c>
      <c r="Z476" s="4">
        <f>IF(AND(SUMIFS(Investors!$P:$P,Investors!$A:$A,$A476,Investors!$G:$G,$B476)-$B$2&lt;=Z$4,SUMIFS(Investors!$P:$P,Investors!$A:$A,$A476,Investors!$G:$G,$B476)-$B$2&gt;Y$4),SUMIFS(Investors!$Q:$Q,Investors!$A:$A,$A476,Investors!$G:$G,$B476),0)</f>
        <v>0</v>
      </c>
      <c r="AA476" s="4">
        <f>IF(AND(SUMIFS(Investors!$P:$P,Investors!$A:$A,$A476,Investors!$G:$G,$B476)-$B$2&lt;=AA$4,SUMIFS(Investors!$P:$P,Investors!$A:$A,$A476,Investors!$G:$G,$B476)-$B$2&gt;Z$4),SUMIFS(Investors!$Q:$Q,Investors!$A:$A,$A476,Investors!$G:$G,$B476),0)</f>
        <v>0</v>
      </c>
      <c r="AB476" s="4">
        <f>IF(AND(SUMIFS(Investors!$P:$P,Investors!$A:$A,$A476,Investors!$G:$G,$B476)-$B$2&lt;=AB$4,SUMIFS(Investors!$P:$P,Investors!$A:$A,$A476,Investors!$G:$G,$B476)-$B$2&gt;AA$4),SUMIFS(Investors!$Q:$Q,Investors!$A:$A,$A476,Investors!$G:$G,$B476),0)</f>
        <v>0</v>
      </c>
      <c r="AC476" s="4">
        <f>IF(AND(SUMIFS(Investors!$P:$P,Investors!$A:$A,$A476,Investors!$G:$G,$B476)-$B$2&lt;=AC$4,SUMIFS(Investors!$P:$P,Investors!$A:$A,$A476,Investors!$G:$G,$B476)-$B$2&gt;AB$4),SUMIFS(Investors!$Q:$Q,Investors!$A:$A,$A476,Investors!$G:$G,$B476),0)</f>
        <v>0</v>
      </c>
    </row>
    <row r="477" spans="1:29">
      <c r="A477" t="s">
        <v>753</v>
      </c>
      <c r="B477" t="s">
        <v>109</v>
      </c>
      <c r="C477" s="4">
        <f t="shared" si="8"/>
        <v>0</v>
      </c>
      <c r="E477" s="4">
        <f>IF(AND(SUMIFS(Investors!$P:$P,Investors!$A:$A,$A477,Investors!$G:$G,$B477)-$B$2&lt;=E$4,SUMIFS(Investors!$P:$P,Investors!$A:$A,$A477,Investors!$G:$G,$B477)-$B$2&gt;D$4),SUMIFS(Investors!$Q:$Q,Investors!$A:$A,$A477,Investors!$G:$G,$B477),0)</f>
        <v>0</v>
      </c>
      <c r="F477" s="4">
        <f>IF(AND(SUMIFS(Investors!$P:$P,Investors!$A:$A,$A477,Investors!$G:$G,$B477)-$B$2&lt;=F$4,SUMIFS(Investors!$P:$P,Investors!$A:$A,$A477,Investors!$G:$G,$B477)-$B$2&gt;E$4),SUMIFS(Investors!$Q:$Q,Investors!$A:$A,$A477,Investors!$G:$G,$B477),0)</f>
        <v>0</v>
      </c>
      <c r="G477" s="4">
        <f>IF(AND(SUMIFS(Investors!$P:$P,Investors!$A:$A,$A477,Investors!$G:$G,$B477)-$B$2&lt;=G$4,SUMIFS(Investors!$P:$P,Investors!$A:$A,$A477,Investors!$G:$G,$B477)-$B$2&gt;F$4),SUMIFS(Investors!$Q:$Q,Investors!$A:$A,$A477,Investors!$G:$G,$B477),0)</f>
        <v>0</v>
      </c>
      <c r="H477" s="4">
        <f>IF(AND(SUMIFS(Investors!$P:$P,Investors!$A:$A,$A477,Investors!$G:$G,$B477)-$B$2&lt;=H$4,SUMIFS(Investors!$P:$P,Investors!$A:$A,$A477,Investors!$G:$G,$B477)-$B$2&gt;G$4),SUMIFS(Investors!$Q:$Q,Investors!$A:$A,$A477,Investors!$G:$G,$B477),0)</f>
        <v>0</v>
      </c>
      <c r="I477" s="4">
        <f>IF(AND(SUMIFS(Investors!$P:$P,Investors!$A:$A,$A477,Investors!$G:$G,$B477)-$B$2&lt;=I$4,SUMIFS(Investors!$P:$P,Investors!$A:$A,$A477,Investors!$G:$G,$B477)-$B$2&gt;H$4),SUMIFS(Investors!$Q:$Q,Investors!$A:$A,$A477,Investors!$G:$G,$B477),0)</f>
        <v>0</v>
      </c>
      <c r="J477" s="4">
        <f>IF(AND(SUMIFS(Investors!$P:$P,Investors!$A:$A,$A477,Investors!$G:$G,$B477)-$B$2&lt;=J$4,SUMIFS(Investors!$P:$P,Investors!$A:$A,$A477,Investors!$G:$G,$B477)-$B$2&gt;I$4),SUMIFS(Investors!$Q:$Q,Investors!$A:$A,$A477,Investors!$G:$G,$B477),0)</f>
        <v>0</v>
      </c>
      <c r="K477" s="4">
        <f>IF(AND(SUMIFS(Investors!$P:$P,Investors!$A:$A,$A477,Investors!$G:$G,$B477)-$B$2&lt;=K$4,SUMIFS(Investors!$P:$P,Investors!$A:$A,$A477,Investors!$G:$G,$B477)-$B$2&gt;J$4),SUMIFS(Investors!$Q:$Q,Investors!$A:$A,$A477,Investors!$G:$G,$B477),0)</f>
        <v>0</v>
      </c>
      <c r="L477" s="4">
        <f>IF(AND(SUMIFS(Investors!$P:$P,Investors!$A:$A,$A477,Investors!$G:$G,$B477)-$B$2&lt;=L$4,SUMIFS(Investors!$P:$P,Investors!$A:$A,$A477,Investors!$G:$G,$B477)-$B$2&gt;K$4),SUMIFS(Investors!$Q:$Q,Investors!$A:$A,$A477,Investors!$G:$G,$B477),0)</f>
        <v>0</v>
      </c>
      <c r="M477" s="4">
        <f>IF(AND(SUMIFS(Investors!$P:$P,Investors!$A:$A,$A477,Investors!$G:$G,$B477)-$B$2&lt;=M$4,SUMIFS(Investors!$P:$P,Investors!$A:$A,$A477,Investors!$G:$G,$B477)-$B$2&gt;L$4),SUMIFS(Investors!$Q:$Q,Investors!$A:$A,$A477,Investors!$G:$G,$B477),0)</f>
        <v>0</v>
      </c>
      <c r="N477" s="4">
        <f>IF(AND(SUMIFS(Investors!$P:$P,Investors!$A:$A,$A477,Investors!$G:$G,$B477)-$B$2&lt;=N$4,SUMIFS(Investors!$P:$P,Investors!$A:$A,$A477,Investors!$G:$G,$B477)-$B$2&gt;M$4),SUMIFS(Investors!$Q:$Q,Investors!$A:$A,$A477,Investors!$G:$G,$B477),0)</f>
        <v>0</v>
      </c>
      <c r="O477" s="4">
        <f>IF(AND(SUMIFS(Investors!$P:$P,Investors!$A:$A,$A477,Investors!$G:$G,$B477)-$B$2&lt;=O$4,SUMIFS(Investors!$P:$P,Investors!$A:$A,$A477,Investors!$G:$G,$B477)-$B$2&gt;N$4),SUMIFS(Investors!$Q:$Q,Investors!$A:$A,$A477,Investors!$G:$G,$B477),0)</f>
        <v>0</v>
      </c>
      <c r="P477" s="4">
        <f>IF(AND(SUMIFS(Investors!$P:$P,Investors!$A:$A,$A477,Investors!$G:$G,$B477)-$B$2&lt;=P$4,SUMIFS(Investors!$P:$P,Investors!$A:$A,$A477,Investors!$G:$G,$B477)-$B$2&gt;O$4),SUMIFS(Investors!$Q:$Q,Investors!$A:$A,$A477,Investors!$G:$G,$B477),0)</f>
        <v>0</v>
      </c>
      <c r="Q477" s="4">
        <f>IF(AND(SUMIFS(Investors!$P:$P,Investors!$A:$A,$A477,Investors!$G:$G,$B477)-$B$2&lt;=Q$4,SUMIFS(Investors!$P:$P,Investors!$A:$A,$A477,Investors!$G:$G,$B477)-$B$2&gt;P$4),SUMIFS(Investors!$Q:$Q,Investors!$A:$A,$A477,Investors!$G:$G,$B477),0)</f>
        <v>0</v>
      </c>
      <c r="R477" s="4">
        <f>IF(AND(SUMIFS(Investors!$P:$P,Investors!$A:$A,$A477,Investors!$G:$G,$B477)-$B$2&lt;=R$4,SUMIFS(Investors!$P:$P,Investors!$A:$A,$A477,Investors!$G:$G,$B477)-$B$2&gt;Q$4),SUMIFS(Investors!$Q:$Q,Investors!$A:$A,$A477,Investors!$G:$G,$B477),0)</f>
        <v>0</v>
      </c>
      <c r="S477" s="4">
        <f>IF(AND(SUMIFS(Investors!$P:$P,Investors!$A:$A,$A477,Investors!$G:$G,$B477)-$B$2&lt;=S$4,SUMIFS(Investors!$P:$P,Investors!$A:$A,$A477,Investors!$G:$G,$B477)-$B$2&gt;R$4),SUMIFS(Investors!$Q:$Q,Investors!$A:$A,$A477,Investors!$G:$G,$B477),0)</f>
        <v>0</v>
      </c>
      <c r="T477" s="4">
        <f>IF(AND(SUMIFS(Investors!$P:$P,Investors!$A:$A,$A477,Investors!$G:$G,$B477)-$B$2&lt;=T$4,SUMIFS(Investors!$P:$P,Investors!$A:$A,$A477,Investors!$G:$G,$B477)-$B$2&gt;S$4),SUMIFS(Investors!$Q:$Q,Investors!$A:$A,$A477,Investors!$G:$G,$B477),0)</f>
        <v>0</v>
      </c>
      <c r="U477" s="4">
        <f>IF(AND(SUMIFS(Investors!$P:$P,Investors!$A:$A,$A477,Investors!$G:$G,$B477)-$B$2&lt;=U$4,SUMIFS(Investors!$P:$P,Investors!$A:$A,$A477,Investors!$G:$G,$B477)-$B$2&gt;T$4),SUMIFS(Investors!$Q:$Q,Investors!$A:$A,$A477,Investors!$G:$G,$B477),0)</f>
        <v>0</v>
      </c>
      <c r="V477" s="4">
        <f>IF(AND(SUMIFS(Investors!$P:$P,Investors!$A:$A,$A477,Investors!$G:$G,$B477)-$B$2&lt;=V$4,SUMIFS(Investors!$P:$P,Investors!$A:$A,$A477,Investors!$G:$G,$B477)-$B$2&gt;U$4),SUMIFS(Investors!$Q:$Q,Investors!$A:$A,$A477,Investors!$G:$G,$B477),0)</f>
        <v>0</v>
      </c>
      <c r="W477" s="4">
        <f>IF(AND(SUMIFS(Investors!$P:$P,Investors!$A:$A,$A477,Investors!$G:$G,$B477)-$B$2&lt;=W$4,SUMIFS(Investors!$P:$P,Investors!$A:$A,$A477,Investors!$G:$G,$B477)-$B$2&gt;V$4),SUMIFS(Investors!$Q:$Q,Investors!$A:$A,$A477,Investors!$G:$G,$B477),0)</f>
        <v>0</v>
      </c>
      <c r="X477" s="4">
        <f>IF(AND(SUMIFS(Investors!$P:$P,Investors!$A:$A,$A477,Investors!$G:$G,$B477)-$B$2&lt;=X$4,SUMIFS(Investors!$P:$P,Investors!$A:$A,$A477,Investors!$G:$G,$B477)-$B$2&gt;W$4),SUMIFS(Investors!$Q:$Q,Investors!$A:$A,$A477,Investors!$G:$G,$B477),0)</f>
        <v>0</v>
      </c>
      <c r="Y477" s="4">
        <f>IF(AND(SUMIFS(Investors!$P:$P,Investors!$A:$A,$A477,Investors!$G:$G,$B477)-$B$2&lt;=Y$4,SUMIFS(Investors!$P:$P,Investors!$A:$A,$A477,Investors!$G:$G,$B477)-$B$2&gt;X$4),SUMIFS(Investors!$Q:$Q,Investors!$A:$A,$A477,Investors!$G:$G,$B477),0)</f>
        <v>0</v>
      </c>
      <c r="Z477" s="4">
        <f>IF(AND(SUMIFS(Investors!$P:$P,Investors!$A:$A,$A477,Investors!$G:$G,$B477)-$B$2&lt;=Z$4,SUMIFS(Investors!$P:$P,Investors!$A:$A,$A477,Investors!$G:$G,$B477)-$B$2&gt;Y$4),SUMIFS(Investors!$Q:$Q,Investors!$A:$A,$A477,Investors!$G:$G,$B477),0)</f>
        <v>0</v>
      </c>
      <c r="AA477" s="4">
        <f>IF(AND(SUMIFS(Investors!$P:$P,Investors!$A:$A,$A477,Investors!$G:$G,$B477)-$B$2&lt;=AA$4,SUMIFS(Investors!$P:$P,Investors!$A:$A,$A477,Investors!$G:$G,$B477)-$B$2&gt;Z$4),SUMIFS(Investors!$Q:$Q,Investors!$A:$A,$A477,Investors!$G:$G,$B477),0)</f>
        <v>0</v>
      </c>
      <c r="AB477" s="4">
        <f>IF(AND(SUMIFS(Investors!$P:$P,Investors!$A:$A,$A477,Investors!$G:$G,$B477)-$B$2&lt;=AB$4,SUMIFS(Investors!$P:$P,Investors!$A:$A,$A477,Investors!$G:$G,$B477)-$B$2&gt;AA$4),SUMIFS(Investors!$Q:$Q,Investors!$A:$A,$A477,Investors!$G:$G,$B477),0)</f>
        <v>0</v>
      </c>
      <c r="AC477" s="4">
        <f>IF(AND(SUMIFS(Investors!$P:$P,Investors!$A:$A,$A477,Investors!$G:$G,$B477)-$B$2&lt;=AC$4,SUMIFS(Investors!$P:$P,Investors!$A:$A,$A477,Investors!$G:$G,$B477)-$B$2&gt;AB$4),SUMIFS(Investors!$Q:$Q,Investors!$A:$A,$A477,Investors!$G:$G,$B477),0)</f>
        <v>0</v>
      </c>
    </row>
    <row r="478" spans="1:29">
      <c r="A478" t="s">
        <v>755</v>
      </c>
      <c r="B478" t="s">
        <v>118</v>
      </c>
      <c r="C478" s="4">
        <f t="shared" si="8"/>
        <v>0</v>
      </c>
      <c r="E478" s="4">
        <f>IF(AND(SUMIFS(Investors!$P:$P,Investors!$A:$A,$A478,Investors!$G:$G,$B478)-$B$2&lt;=E$4,SUMIFS(Investors!$P:$P,Investors!$A:$A,$A478,Investors!$G:$G,$B478)-$B$2&gt;D$4),SUMIFS(Investors!$Q:$Q,Investors!$A:$A,$A478,Investors!$G:$G,$B478),0)</f>
        <v>0</v>
      </c>
      <c r="F478" s="4">
        <f>IF(AND(SUMIFS(Investors!$P:$P,Investors!$A:$A,$A478,Investors!$G:$G,$B478)-$B$2&lt;=F$4,SUMIFS(Investors!$P:$P,Investors!$A:$A,$A478,Investors!$G:$G,$B478)-$B$2&gt;E$4),SUMIFS(Investors!$Q:$Q,Investors!$A:$A,$A478,Investors!$G:$G,$B478),0)</f>
        <v>0</v>
      </c>
      <c r="G478" s="4">
        <f>IF(AND(SUMIFS(Investors!$P:$P,Investors!$A:$A,$A478,Investors!$G:$G,$B478)-$B$2&lt;=G$4,SUMIFS(Investors!$P:$P,Investors!$A:$A,$A478,Investors!$G:$G,$B478)-$B$2&gt;F$4),SUMIFS(Investors!$Q:$Q,Investors!$A:$A,$A478,Investors!$G:$G,$B478),0)</f>
        <v>0</v>
      </c>
      <c r="H478" s="4">
        <f>IF(AND(SUMIFS(Investors!$P:$P,Investors!$A:$A,$A478,Investors!$G:$G,$B478)-$B$2&lt;=H$4,SUMIFS(Investors!$P:$P,Investors!$A:$A,$A478,Investors!$G:$G,$B478)-$B$2&gt;G$4),SUMIFS(Investors!$Q:$Q,Investors!$A:$A,$A478,Investors!$G:$G,$B478),0)</f>
        <v>0</v>
      </c>
      <c r="I478" s="4">
        <f>IF(AND(SUMIFS(Investors!$P:$P,Investors!$A:$A,$A478,Investors!$G:$G,$B478)-$B$2&lt;=I$4,SUMIFS(Investors!$P:$P,Investors!$A:$A,$A478,Investors!$G:$G,$B478)-$B$2&gt;H$4),SUMIFS(Investors!$Q:$Q,Investors!$A:$A,$A478,Investors!$G:$G,$B478),0)</f>
        <v>0</v>
      </c>
      <c r="J478" s="4">
        <f>IF(AND(SUMIFS(Investors!$P:$P,Investors!$A:$A,$A478,Investors!$G:$G,$B478)-$B$2&lt;=J$4,SUMIFS(Investors!$P:$P,Investors!$A:$A,$A478,Investors!$G:$G,$B478)-$B$2&gt;I$4),SUMIFS(Investors!$Q:$Q,Investors!$A:$A,$A478,Investors!$G:$G,$B478),0)</f>
        <v>0</v>
      </c>
      <c r="K478" s="4">
        <f>IF(AND(SUMIFS(Investors!$P:$P,Investors!$A:$A,$A478,Investors!$G:$G,$B478)-$B$2&lt;=K$4,SUMIFS(Investors!$P:$P,Investors!$A:$A,$A478,Investors!$G:$G,$B478)-$B$2&gt;J$4),SUMIFS(Investors!$Q:$Q,Investors!$A:$A,$A478,Investors!$G:$G,$B478),0)</f>
        <v>0</v>
      </c>
      <c r="L478" s="4">
        <f>IF(AND(SUMIFS(Investors!$P:$P,Investors!$A:$A,$A478,Investors!$G:$G,$B478)-$B$2&lt;=L$4,SUMIFS(Investors!$P:$P,Investors!$A:$A,$A478,Investors!$G:$G,$B478)-$B$2&gt;K$4),SUMIFS(Investors!$Q:$Q,Investors!$A:$A,$A478,Investors!$G:$G,$B478),0)</f>
        <v>0</v>
      </c>
      <c r="M478" s="4">
        <f>IF(AND(SUMIFS(Investors!$P:$P,Investors!$A:$A,$A478,Investors!$G:$G,$B478)-$B$2&lt;=M$4,SUMIFS(Investors!$P:$P,Investors!$A:$A,$A478,Investors!$G:$G,$B478)-$B$2&gt;L$4),SUMIFS(Investors!$Q:$Q,Investors!$A:$A,$A478,Investors!$G:$G,$B478),0)</f>
        <v>0</v>
      </c>
      <c r="N478" s="4">
        <f>IF(AND(SUMIFS(Investors!$P:$P,Investors!$A:$A,$A478,Investors!$G:$G,$B478)-$B$2&lt;=N$4,SUMIFS(Investors!$P:$P,Investors!$A:$A,$A478,Investors!$G:$G,$B478)-$B$2&gt;M$4),SUMIFS(Investors!$Q:$Q,Investors!$A:$A,$A478,Investors!$G:$G,$B478),0)</f>
        <v>0</v>
      </c>
      <c r="O478" s="4">
        <f>IF(AND(SUMIFS(Investors!$P:$P,Investors!$A:$A,$A478,Investors!$G:$G,$B478)-$B$2&lt;=O$4,SUMIFS(Investors!$P:$P,Investors!$A:$A,$A478,Investors!$G:$G,$B478)-$B$2&gt;N$4),SUMIFS(Investors!$Q:$Q,Investors!$A:$A,$A478,Investors!$G:$G,$B478),0)</f>
        <v>0</v>
      </c>
      <c r="P478" s="4">
        <f>IF(AND(SUMIFS(Investors!$P:$P,Investors!$A:$A,$A478,Investors!$G:$G,$B478)-$B$2&lt;=P$4,SUMIFS(Investors!$P:$P,Investors!$A:$A,$A478,Investors!$G:$G,$B478)-$B$2&gt;O$4),SUMIFS(Investors!$Q:$Q,Investors!$A:$A,$A478,Investors!$G:$G,$B478),0)</f>
        <v>0</v>
      </c>
      <c r="Q478" s="4">
        <f>IF(AND(SUMIFS(Investors!$P:$P,Investors!$A:$A,$A478,Investors!$G:$G,$B478)-$B$2&lt;=Q$4,SUMIFS(Investors!$P:$P,Investors!$A:$A,$A478,Investors!$G:$G,$B478)-$B$2&gt;P$4),SUMIFS(Investors!$Q:$Q,Investors!$A:$A,$A478,Investors!$G:$G,$B478),0)</f>
        <v>0</v>
      </c>
      <c r="R478" s="4">
        <f>IF(AND(SUMIFS(Investors!$P:$P,Investors!$A:$A,$A478,Investors!$G:$G,$B478)-$B$2&lt;=R$4,SUMIFS(Investors!$P:$P,Investors!$A:$A,$A478,Investors!$G:$G,$B478)-$B$2&gt;Q$4),SUMIFS(Investors!$Q:$Q,Investors!$A:$A,$A478,Investors!$G:$G,$B478),0)</f>
        <v>0</v>
      </c>
      <c r="S478" s="4">
        <f>IF(AND(SUMIFS(Investors!$P:$P,Investors!$A:$A,$A478,Investors!$G:$G,$B478)-$B$2&lt;=S$4,SUMIFS(Investors!$P:$P,Investors!$A:$A,$A478,Investors!$G:$G,$B478)-$B$2&gt;R$4),SUMIFS(Investors!$Q:$Q,Investors!$A:$A,$A478,Investors!$G:$G,$B478),0)</f>
        <v>0</v>
      </c>
      <c r="T478" s="4">
        <f>IF(AND(SUMIFS(Investors!$P:$P,Investors!$A:$A,$A478,Investors!$G:$G,$B478)-$B$2&lt;=T$4,SUMIFS(Investors!$P:$P,Investors!$A:$A,$A478,Investors!$G:$G,$B478)-$B$2&gt;S$4),SUMIFS(Investors!$Q:$Q,Investors!$A:$A,$A478,Investors!$G:$G,$B478),0)</f>
        <v>0</v>
      </c>
      <c r="U478" s="4">
        <f>IF(AND(SUMIFS(Investors!$P:$P,Investors!$A:$A,$A478,Investors!$G:$G,$B478)-$B$2&lt;=U$4,SUMIFS(Investors!$P:$P,Investors!$A:$A,$A478,Investors!$G:$G,$B478)-$B$2&gt;T$4),SUMIFS(Investors!$Q:$Q,Investors!$A:$A,$A478,Investors!$G:$G,$B478),0)</f>
        <v>0</v>
      </c>
      <c r="V478" s="4">
        <f>IF(AND(SUMIFS(Investors!$P:$P,Investors!$A:$A,$A478,Investors!$G:$G,$B478)-$B$2&lt;=V$4,SUMIFS(Investors!$P:$P,Investors!$A:$A,$A478,Investors!$G:$G,$B478)-$B$2&gt;U$4),SUMIFS(Investors!$Q:$Q,Investors!$A:$A,$A478,Investors!$G:$G,$B478),0)</f>
        <v>0</v>
      </c>
      <c r="W478" s="4">
        <f>IF(AND(SUMIFS(Investors!$P:$P,Investors!$A:$A,$A478,Investors!$G:$G,$B478)-$B$2&lt;=W$4,SUMIFS(Investors!$P:$P,Investors!$A:$A,$A478,Investors!$G:$G,$B478)-$B$2&gt;V$4),SUMIFS(Investors!$Q:$Q,Investors!$A:$A,$A478,Investors!$G:$G,$B478),0)</f>
        <v>0</v>
      </c>
      <c r="X478" s="4">
        <f>IF(AND(SUMIFS(Investors!$P:$P,Investors!$A:$A,$A478,Investors!$G:$G,$B478)-$B$2&lt;=X$4,SUMIFS(Investors!$P:$P,Investors!$A:$A,$A478,Investors!$G:$G,$B478)-$B$2&gt;W$4),SUMIFS(Investors!$Q:$Q,Investors!$A:$A,$A478,Investors!$G:$G,$B478),0)</f>
        <v>0</v>
      </c>
      <c r="Y478" s="4">
        <f>IF(AND(SUMIFS(Investors!$P:$P,Investors!$A:$A,$A478,Investors!$G:$G,$B478)-$B$2&lt;=Y$4,SUMIFS(Investors!$P:$P,Investors!$A:$A,$A478,Investors!$G:$G,$B478)-$B$2&gt;X$4),SUMIFS(Investors!$Q:$Q,Investors!$A:$A,$A478,Investors!$G:$G,$B478),0)</f>
        <v>0</v>
      </c>
      <c r="Z478" s="4">
        <f>IF(AND(SUMIFS(Investors!$P:$P,Investors!$A:$A,$A478,Investors!$G:$G,$B478)-$B$2&lt;=Z$4,SUMIFS(Investors!$P:$P,Investors!$A:$A,$A478,Investors!$G:$G,$B478)-$B$2&gt;Y$4),SUMIFS(Investors!$Q:$Q,Investors!$A:$A,$A478,Investors!$G:$G,$B478),0)</f>
        <v>0</v>
      </c>
      <c r="AA478" s="4">
        <f>IF(AND(SUMIFS(Investors!$P:$P,Investors!$A:$A,$A478,Investors!$G:$G,$B478)-$B$2&lt;=AA$4,SUMIFS(Investors!$P:$P,Investors!$A:$A,$A478,Investors!$G:$G,$B478)-$B$2&gt;Z$4),SUMIFS(Investors!$Q:$Q,Investors!$A:$A,$A478,Investors!$G:$G,$B478),0)</f>
        <v>0</v>
      </c>
      <c r="AB478" s="4">
        <f>IF(AND(SUMIFS(Investors!$P:$P,Investors!$A:$A,$A478,Investors!$G:$G,$B478)-$B$2&lt;=AB$4,SUMIFS(Investors!$P:$P,Investors!$A:$A,$A478,Investors!$G:$G,$B478)-$B$2&gt;AA$4),SUMIFS(Investors!$Q:$Q,Investors!$A:$A,$A478,Investors!$G:$G,$B478),0)</f>
        <v>0</v>
      </c>
      <c r="AC478" s="4">
        <f>IF(AND(SUMIFS(Investors!$P:$P,Investors!$A:$A,$A478,Investors!$G:$G,$B478)-$B$2&lt;=AC$4,SUMIFS(Investors!$P:$P,Investors!$A:$A,$A478,Investors!$G:$G,$B478)-$B$2&gt;AB$4),SUMIFS(Investors!$Q:$Q,Investors!$A:$A,$A478,Investors!$G:$G,$B478),0)</f>
        <v>0</v>
      </c>
    </row>
    <row r="479" spans="1:29">
      <c r="A479" t="s">
        <v>755</v>
      </c>
      <c r="B479" t="s">
        <v>201</v>
      </c>
      <c r="C479" s="4">
        <f t="shared" si="8"/>
        <v>212374.99103561643</v>
      </c>
      <c r="E479" s="4">
        <f>IF(AND(SUMIFS(Investors!$P:$P,Investors!$A:$A,$A479,Investors!$G:$G,$B479)-$B$2&lt;=E$4,SUMIFS(Investors!$P:$P,Investors!$A:$A,$A479,Investors!$G:$G,$B479)-$B$2&gt;D$4),SUMIFS(Investors!$Q:$Q,Investors!$A:$A,$A479,Investors!$G:$G,$B479),0)</f>
        <v>0</v>
      </c>
      <c r="F479" s="4">
        <f>IF(AND(SUMIFS(Investors!$P:$P,Investors!$A:$A,$A479,Investors!$G:$G,$B479)-$B$2&lt;=F$4,SUMIFS(Investors!$P:$P,Investors!$A:$A,$A479,Investors!$G:$G,$B479)-$B$2&gt;E$4),SUMIFS(Investors!$Q:$Q,Investors!$A:$A,$A479,Investors!$G:$G,$B479),0)</f>
        <v>0</v>
      </c>
      <c r="G479" s="4">
        <f>IF(AND(SUMIFS(Investors!$P:$P,Investors!$A:$A,$A479,Investors!$G:$G,$B479)-$B$2&lt;=G$4,SUMIFS(Investors!$P:$P,Investors!$A:$A,$A479,Investors!$G:$G,$B479)-$B$2&gt;F$4),SUMIFS(Investors!$Q:$Q,Investors!$A:$A,$A479,Investors!$G:$G,$B479),0)</f>
        <v>0</v>
      </c>
      <c r="H479" s="4">
        <f>IF(AND(SUMIFS(Investors!$P:$P,Investors!$A:$A,$A479,Investors!$G:$G,$B479)-$B$2&lt;=H$4,SUMIFS(Investors!$P:$P,Investors!$A:$A,$A479,Investors!$G:$G,$B479)-$B$2&gt;G$4),SUMIFS(Investors!$Q:$Q,Investors!$A:$A,$A479,Investors!$G:$G,$B479),0)</f>
        <v>0</v>
      </c>
      <c r="I479" s="4">
        <f>IF(AND(SUMIFS(Investors!$P:$P,Investors!$A:$A,$A479,Investors!$G:$G,$B479)-$B$2&lt;=I$4,SUMIFS(Investors!$P:$P,Investors!$A:$A,$A479,Investors!$G:$G,$B479)-$B$2&gt;H$4),SUMIFS(Investors!$Q:$Q,Investors!$A:$A,$A479,Investors!$G:$G,$B479),0)</f>
        <v>0</v>
      </c>
      <c r="J479" s="4">
        <f>IF(AND(SUMIFS(Investors!$P:$P,Investors!$A:$A,$A479,Investors!$G:$G,$B479)-$B$2&lt;=J$4,SUMIFS(Investors!$P:$P,Investors!$A:$A,$A479,Investors!$G:$G,$B479)-$B$2&gt;I$4),SUMIFS(Investors!$Q:$Q,Investors!$A:$A,$A479,Investors!$G:$G,$B479),0)</f>
        <v>0</v>
      </c>
      <c r="K479" s="4">
        <f>IF(AND(SUMIFS(Investors!$P:$P,Investors!$A:$A,$A479,Investors!$G:$G,$B479)-$B$2&lt;=K$4,SUMIFS(Investors!$P:$P,Investors!$A:$A,$A479,Investors!$G:$G,$B479)-$B$2&gt;J$4),SUMIFS(Investors!$Q:$Q,Investors!$A:$A,$A479,Investors!$G:$G,$B479),0)</f>
        <v>212374.99103561643</v>
      </c>
      <c r="L479" s="4">
        <f>IF(AND(SUMIFS(Investors!$P:$P,Investors!$A:$A,$A479,Investors!$G:$G,$B479)-$B$2&lt;=L$4,SUMIFS(Investors!$P:$P,Investors!$A:$A,$A479,Investors!$G:$G,$B479)-$B$2&gt;K$4),SUMIFS(Investors!$Q:$Q,Investors!$A:$A,$A479,Investors!$G:$G,$B479),0)</f>
        <v>0</v>
      </c>
      <c r="M479" s="4">
        <f>IF(AND(SUMIFS(Investors!$P:$P,Investors!$A:$A,$A479,Investors!$G:$G,$B479)-$B$2&lt;=M$4,SUMIFS(Investors!$P:$P,Investors!$A:$A,$A479,Investors!$G:$G,$B479)-$B$2&gt;L$4),SUMIFS(Investors!$Q:$Q,Investors!$A:$A,$A479,Investors!$G:$G,$B479),0)</f>
        <v>0</v>
      </c>
      <c r="N479" s="4">
        <f>IF(AND(SUMIFS(Investors!$P:$P,Investors!$A:$A,$A479,Investors!$G:$G,$B479)-$B$2&lt;=N$4,SUMIFS(Investors!$P:$P,Investors!$A:$A,$A479,Investors!$G:$G,$B479)-$B$2&gt;M$4),SUMIFS(Investors!$Q:$Q,Investors!$A:$A,$A479,Investors!$G:$G,$B479),0)</f>
        <v>0</v>
      </c>
      <c r="O479" s="4">
        <f>IF(AND(SUMIFS(Investors!$P:$P,Investors!$A:$A,$A479,Investors!$G:$G,$B479)-$B$2&lt;=O$4,SUMIFS(Investors!$P:$P,Investors!$A:$A,$A479,Investors!$G:$G,$B479)-$B$2&gt;N$4),SUMIFS(Investors!$Q:$Q,Investors!$A:$A,$A479,Investors!$G:$G,$B479),0)</f>
        <v>0</v>
      </c>
      <c r="P479" s="4">
        <f>IF(AND(SUMIFS(Investors!$P:$P,Investors!$A:$A,$A479,Investors!$G:$G,$B479)-$B$2&lt;=P$4,SUMIFS(Investors!$P:$P,Investors!$A:$A,$A479,Investors!$G:$G,$B479)-$B$2&gt;O$4),SUMIFS(Investors!$Q:$Q,Investors!$A:$A,$A479,Investors!$G:$G,$B479),0)</f>
        <v>0</v>
      </c>
      <c r="Q479" s="4">
        <f>IF(AND(SUMIFS(Investors!$P:$P,Investors!$A:$A,$A479,Investors!$G:$G,$B479)-$B$2&lt;=Q$4,SUMIFS(Investors!$P:$P,Investors!$A:$A,$A479,Investors!$G:$G,$B479)-$B$2&gt;P$4),SUMIFS(Investors!$Q:$Q,Investors!$A:$A,$A479,Investors!$G:$G,$B479),0)</f>
        <v>0</v>
      </c>
      <c r="R479" s="4">
        <f>IF(AND(SUMIFS(Investors!$P:$P,Investors!$A:$A,$A479,Investors!$G:$G,$B479)-$B$2&lt;=R$4,SUMIFS(Investors!$P:$P,Investors!$A:$A,$A479,Investors!$G:$G,$B479)-$B$2&gt;Q$4),SUMIFS(Investors!$Q:$Q,Investors!$A:$A,$A479,Investors!$G:$G,$B479),0)</f>
        <v>0</v>
      </c>
      <c r="S479" s="4">
        <f>IF(AND(SUMIFS(Investors!$P:$P,Investors!$A:$A,$A479,Investors!$G:$G,$B479)-$B$2&lt;=S$4,SUMIFS(Investors!$P:$P,Investors!$A:$A,$A479,Investors!$G:$G,$B479)-$B$2&gt;R$4),SUMIFS(Investors!$Q:$Q,Investors!$A:$A,$A479,Investors!$G:$G,$B479),0)</f>
        <v>0</v>
      </c>
      <c r="T479" s="4">
        <f>IF(AND(SUMIFS(Investors!$P:$P,Investors!$A:$A,$A479,Investors!$G:$G,$B479)-$B$2&lt;=T$4,SUMIFS(Investors!$P:$P,Investors!$A:$A,$A479,Investors!$G:$G,$B479)-$B$2&gt;S$4),SUMIFS(Investors!$Q:$Q,Investors!$A:$A,$A479,Investors!$G:$G,$B479),0)</f>
        <v>0</v>
      </c>
      <c r="U479" s="4">
        <f>IF(AND(SUMIFS(Investors!$P:$P,Investors!$A:$A,$A479,Investors!$G:$G,$B479)-$B$2&lt;=U$4,SUMIFS(Investors!$P:$P,Investors!$A:$A,$A479,Investors!$G:$G,$B479)-$B$2&gt;T$4),SUMIFS(Investors!$Q:$Q,Investors!$A:$A,$A479,Investors!$G:$G,$B479),0)</f>
        <v>0</v>
      </c>
      <c r="V479" s="4">
        <f>IF(AND(SUMIFS(Investors!$P:$P,Investors!$A:$A,$A479,Investors!$G:$G,$B479)-$B$2&lt;=V$4,SUMIFS(Investors!$P:$P,Investors!$A:$A,$A479,Investors!$G:$G,$B479)-$B$2&gt;U$4),SUMIFS(Investors!$Q:$Q,Investors!$A:$A,$A479,Investors!$G:$G,$B479),0)</f>
        <v>0</v>
      </c>
      <c r="W479" s="4">
        <f>IF(AND(SUMIFS(Investors!$P:$P,Investors!$A:$A,$A479,Investors!$G:$G,$B479)-$B$2&lt;=W$4,SUMIFS(Investors!$P:$P,Investors!$A:$A,$A479,Investors!$G:$G,$B479)-$B$2&gt;V$4),SUMIFS(Investors!$Q:$Q,Investors!$A:$A,$A479,Investors!$G:$G,$B479),0)</f>
        <v>0</v>
      </c>
      <c r="X479" s="4">
        <f>IF(AND(SUMIFS(Investors!$P:$P,Investors!$A:$A,$A479,Investors!$G:$G,$B479)-$B$2&lt;=X$4,SUMIFS(Investors!$P:$P,Investors!$A:$A,$A479,Investors!$G:$G,$B479)-$B$2&gt;W$4),SUMIFS(Investors!$Q:$Q,Investors!$A:$A,$A479,Investors!$G:$G,$B479),0)</f>
        <v>0</v>
      </c>
      <c r="Y479" s="4">
        <f>IF(AND(SUMIFS(Investors!$P:$P,Investors!$A:$A,$A479,Investors!$G:$G,$B479)-$B$2&lt;=Y$4,SUMIFS(Investors!$P:$P,Investors!$A:$A,$A479,Investors!$G:$G,$B479)-$B$2&gt;X$4),SUMIFS(Investors!$Q:$Q,Investors!$A:$A,$A479,Investors!$G:$G,$B479),0)</f>
        <v>0</v>
      </c>
      <c r="Z479" s="4">
        <f>IF(AND(SUMIFS(Investors!$P:$P,Investors!$A:$A,$A479,Investors!$G:$G,$B479)-$B$2&lt;=Z$4,SUMIFS(Investors!$P:$P,Investors!$A:$A,$A479,Investors!$G:$G,$B479)-$B$2&gt;Y$4),SUMIFS(Investors!$Q:$Q,Investors!$A:$A,$A479,Investors!$G:$G,$B479),0)</f>
        <v>0</v>
      </c>
      <c r="AA479" s="4">
        <f>IF(AND(SUMIFS(Investors!$P:$P,Investors!$A:$A,$A479,Investors!$G:$G,$B479)-$B$2&lt;=AA$4,SUMIFS(Investors!$P:$P,Investors!$A:$A,$A479,Investors!$G:$G,$B479)-$B$2&gt;Z$4),SUMIFS(Investors!$Q:$Q,Investors!$A:$A,$A479,Investors!$G:$G,$B479),0)</f>
        <v>0</v>
      </c>
      <c r="AB479" s="4">
        <f>IF(AND(SUMIFS(Investors!$P:$P,Investors!$A:$A,$A479,Investors!$G:$G,$B479)-$B$2&lt;=AB$4,SUMIFS(Investors!$P:$P,Investors!$A:$A,$A479,Investors!$G:$G,$B479)-$B$2&gt;AA$4),SUMIFS(Investors!$Q:$Q,Investors!$A:$A,$A479,Investors!$G:$G,$B479),0)</f>
        <v>0</v>
      </c>
      <c r="AC479" s="4">
        <f>IF(AND(SUMIFS(Investors!$P:$P,Investors!$A:$A,$A479,Investors!$G:$G,$B479)-$B$2&lt;=AC$4,SUMIFS(Investors!$P:$P,Investors!$A:$A,$A479,Investors!$G:$G,$B479)-$B$2&gt;AB$4),SUMIFS(Investors!$Q:$Q,Investors!$A:$A,$A479,Investors!$G:$G,$B479),0)</f>
        <v>0</v>
      </c>
    </row>
    <row r="480" spans="1:29">
      <c r="A480" t="s">
        <v>758</v>
      </c>
      <c r="B480" t="s">
        <v>234</v>
      </c>
      <c r="C480" s="4">
        <f t="shared" si="8"/>
        <v>0</v>
      </c>
      <c r="E480" s="4">
        <f>IF(AND(SUMIFS(Investors!$P:$P,Investors!$A:$A,$A480,Investors!$G:$G,$B480)-$B$2&lt;=E$4,SUMIFS(Investors!$P:$P,Investors!$A:$A,$A480,Investors!$G:$G,$B480)-$B$2&gt;D$4),SUMIFS(Investors!$Q:$Q,Investors!$A:$A,$A480,Investors!$G:$G,$B480),0)</f>
        <v>0</v>
      </c>
      <c r="F480" s="4">
        <f>IF(AND(SUMIFS(Investors!$P:$P,Investors!$A:$A,$A480,Investors!$G:$G,$B480)-$B$2&lt;=F$4,SUMIFS(Investors!$P:$P,Investors!$A:$A,$A480,Investors!$G:$G,$B480)-$B$2&gt;E$4),SUMIFS(Investors!$Q:$Q,Investors!$A:$A,$A480,Investors!$G:$G,$B480),0)</f>
        <v>0</v>
      </c>
      <c r="G480" s="4">
        <f>IF(AND(SUMIFS(Investors!$P:$P,Investors!$A:$A,$A480,Investors!$G:$G,$B480)-$B$2&lt;=G$4,SUMIFS(Investors!$P:$P,Investors!$A:$A,$A480,Investors!$G:$G,$B480)-$B$2&gt;F$4),SUMIFS(Investors!$Q:$Q,Investors!$A:$A,$A480,Investors!$G:$G,$B480),0)</f>
        <v>0</v>
      </c>
      <c r="H480" s="4">
        <f>IF(AND(SUMIFS(Investors!$P:$P,Investors!$A:$A,$A480,Investors!$G:$G,$B480)-$B$2&lt;=H$4,SUMIFS(Investors!$P:$P,Investors!$A:$A,$A480,Investors!$G:$G,$B480)-$B$2&gt;G$4),SUMIFS(Investors!$Q:$Q,Investors!$A:$A,$A480,Investors!$G:$G,$B480),0)</f>
        <v>0</v>
      </c>
      <c r="I480" s="4">
        <f>IF(AND(SUMIFS(Investors!$P:$P,Investors!$A:$A,$A480,Investors!$G:$G,$B480)-$B$2&lt;=I$4,SUMIFS(Investors!$P:$P,Investors!$A:$A,$A480,Investors!$G:$G,$B480)-$B$2&gt;H$4),SUMIFS(Investors!$Q:$Q,Investors!$A:$A,$A480,Investors!$G:$G,$B480),0)</f>
        <v>0</v>
      </c>
      <c r="J480" s="4">
        <f>IF(AND(SUMIFS(Investors!$P:$P,Investors!$A:$A,$A480,Investors!$G:$G,$B480)-$B$2&lt;=J$4,SUMIFS(Investors!$P:$P,Investors!$A:$A,$A480,Investors!$G:$G,$B480)-$B$2&gt;I$4),SUMIFS(Investors!$Q:$Q,Investors!$A:$A,$A480,Investors!$G:$G,$B480),0)</f>
        <v>0</v>
      </c>
      <c r="K480" s="4">
        <f>IF(AND(SUMIFS(Investors!$P:$P,Investors!$A:$A,$A480,Investors!$G:$G,$B480)-$B$2&lt;=K$4,SUMIFS(Investors!$P:$P,Investors!$A:$A,$A480,Investors!$G:$G,$B480)-$B$2&gt;J$4),SUMIFS(Investors!$Q:$Q,Investors!$A:$A,$A480,Investors!$G:$G,$B480),0)</f>
        <v>0</v>
      </c>
      <c r="L480" s="4">
        <f>IF(AND(SUMIFS(Investors!$P:$P,Investors!$A:$A,$A480,Investors!$G:$G,$B480)-$B$2&lt;=L$4,SUMIFS(Investors!$P:$P,Investors!$A:$A,$A480,Investors!$G:$G,$B480)-$B$2&gt;K$4),SUMIFS(Investors!$Q:$Q,Investors!$A:$A,$A480,Investors!$G:$G,$B480),0)</f>
        <v>0</v>
      </c>
      <c r="M480" s="4">
        <f>IF(AND(SUMIFS(Investors!$P:$P,Investors!$A:$A,$A480,Investors!$G:$G,$B480)-$B$2&lt;=M$4,SUMIFS(Investors!$P:$P,Investors!$A:$A,$A480,Investors!$G:$G,$B480)-$B$2&gt;L$4),SUMIFS(Investors!$Q:$Q,Investors!$A:$A,$A480,Investors!$G:$G,$B480),0)</f>
        <v>0</v>
      </c>
      <c r="N480" s="4">
        <f>IF(AND(SUMIFS(Investors!$P:$P,Investors!$A:$A,$A480,Investors!$G:$G,$B480)-$B$2&lt;=N$4,SUMIFS(Investors!$P:$P,Investors!$A:$A,$A480,Investors!$G:$G,$B480)-$B$2&gt;M$4),SUMIFS(Investors!$Q:$Q,Investors!$A:$A,$A480,Investors!$G:$G,$B480),0)</f>
        <v>0</v>
      </c>
      <c r="O480" s="4">
        <f>IF(AND(SUMIFS(Investors!$P:$P,Investors!$A:$A,$A480,Investors!$G:$G,$B480)-$B$2&lt;=O$4,SUMIFS(Investors!$P:$P,Investors!$A:$A,$A480,Investors!$G:$G,$B480)-$B$2&gt;N$4),SUMIFS(Investors!$Q:$Q,Investors!$A:$A,$A480,Investors!$G:$G,$B480),0)</f>
        <v>0</v>
      </c>
      <c r="P480" s="4">
        <f>IF(AND(SUMIFS(Investors!$P:$P,Investors!$A:$A,$A480,Investors!$G:$G,$B480)-$B$2&lt;=P$4,SUMIFS(Investors!$P:$P,Investors!$A:$A,$A480,Investors!$G:$G,$B480)-$B$2&gt;O$4),SUMIFS(Investors!$Q:$Q,Investors!$A:$A,$A480,Investors!$G:$G,$B480),0)</f>
        <v>0</v>
      </c>
      <c r="Q480" s="4">
        <f>IF(AND(SUMIFS(Investors!$P:$P,Investors!$A:$A,$A480,Investors!$G:$G,$B480)-$B$2&lt;=Q$4,SUMIFS(Investors!$P:$P,Investors!$A:$A,$A480,Investors!$G:$G,$B480)-$B$2&gt;P$4),SUMIFS(Investors!$Q:$Q,Investors!$A:$A,$A480,Investors!$G:$G,$B480),0)</f>
        <v>0</v>
      </c>
      <c r="R480" s="4">
        <f>IF(AND(SUMIFS(Investors!$P:$P,Investors!$A:$A,$A480,Investors!$G:$G,$B480)-$B$2&lt;=R$4,SUMIFS(Investors!$P:$P,Investors!$A:$A,$A480,Investors!$G:$G,$B480)-$B$2&gt;Q$4),SUMIFS(Investors!$Q:$Q,Investors!$A:$A,$A480,Investors!$G:$G,$B480),0)</f>
        <v>0</v>
      </c>
      <c r="S480" s="4">
        <f>IF(AND(SUMIFS(Investors!$P:$P,Investors!$A:$A,$A480,Investors!$G:$G,$B480)-$B$2&lt;=S$4,SUMIFS(Investors!$P:$P,Investors!$A:$A,$A480,Investors!$G:$G,$B480)-$B$2&gt;R$4),SUMIFS(Investors!$Q:$Q,Investors!$A:$A,$A480,Investors!$G:$G,$B480),0)</f>
        <v>0</v>
      </c>
      <c r="T480" s="4">
        <f>IF(AND(SUMIFS(Investors!$P:$P,Investors!$A:$A,$A480,Investors!$G:$G,$B480)-$B$2&lt;=T$4,SUMIFS(Investors!$P:$P,Investors!$A:$A,$A480,Investors!$G:$G,$B480)-$B$2&gt;S$4),SUMIFS(Investors!$Q:$Q,Investors!$A:$A,$A480,Investors!$G:$G,$B480),0)</f>
        <v>0</v>
      </c>
      <c r="U480" s="4">
        <f>IF(AND(SUMIFS(Investors!$P:$P,Investors!$A:$A,$A480,Investors!$G:$G,$B480)-$B$2&lt;=U$4,SUMIFS(Investors!$P:$P,Investors!$A:$A,$A480,Investors!$G:$G,$B480)-$B$2&gt;T$4),SUMIFS(Investors!$Q:$Q,Investors!$A:$A,$A480,Investors!$G:$G,$B480),0)</f>
        <v>0</v>
      </c>
      <c r="V480" s="4">
        <f>IF(AND(SUMIFS(Investors!$P:$P,Investors!$A:$A,$A480,Investors!$G:$G,$B480)-$B$2&lt;=V$4,SUMIFS(Investors!$P:$P,Investors!$A:$A,$A480,Investors!$G:$G,$B480)-$B$2&gt;U$4),SUMIFS(Investors!$Q:$Q,Investors!$A:$A,$A480,Investors!$G:$G,$B480),0)</f>
        <v>0</v>
      </c>
      <c r="W480" s="4">
        <f>IF(AND(SUMIFS(Investors!$P:$P,Investors!$A:$A,$A480,Investors!$G:$G,$B480)-$B$2&lt;=W$4,SUMIFS(Investors!$P:$P,Investors!$A:$A,$A480,Investors!$G:$G,$B480)-$B$2&gt;V$4),SUMIFS(Investors!$Q:$Q,Investors!$A:$A,$A480,Investors!$G:$G,$B480),0)</f>
        <v>0</v>
      </c>
      <c r="X480" s="4">
        <f>IF(AND(SUMIFS(Investors!$P:$P,Investors!$A:$A,$A480,Investors!$G:$G,$B480)-$B$2&lt;=X$4,SUMIFS(Investors!$P:$P,Investors!$A:$A,$A480,Investors!$G:$G,$B480)-$B$2&gt;W$4),SUMIFS(Investors!$Q:$Q,Investors!$A:$A,$A480,Investors!$G:$G,$B480),0)</f>
        <v>0</v>
      </c>
      <c r="Y480" s="4">
        <f>IF(AND(SUMIFS(Investors!$P:$P,Investors!$A:$A,$A480,Investors!$G:$G,$B480)-$B$2&lt;=Y$4,SUMIFS(Investors!$P:$P,Investors!$A:$A,$A480,Investors!$G:$G,$B480)-$B$2&gt;X$4),SUMIFS(Investors!$Q:$Q,Investors!$A:$A,$A480,Investors!$G:$G,$B480),0)</f>
        <v>0</v>
      </c>
      <c r="Z480" s="4">
        <f>IF(AND(SUMIFS(Investors!$P:$P,Investors!$A:$A,$A480,Investors!$G:$G,$B480)-$B$2&lt;=Z$4,SUMIFS(Investors!$P:$P,Investors!$A:$A,$A480,Investors!$G:$G,$B480)-$B$2&gt;Y$4),SUMIFS(Investors!$Q:$Q,Investors!$A:$A,$A480,Investors!$G:$G,$B480),0)</f>
        <v>0</v>
      </c>
      <c r="AA480" s="4">
        <f>IF(AND(SUMIFS(Investors!$P:$P,Investors!$A:$A,$A480,Investors!$G:$G,$B480)-$B$2&lt;=AA$4,SUMIFS(Investors!$P:$P,Investors!$A:$A,$A480,Investors!$G:$G,$B480)-$B$2&gt;Z$4),SUMIFS(Investors!$Q:$Q,Investors!$A:$A,$A480,Investors!$G:$G,$B480),0)</f>
        <v>0</v>
      </c>
      <c r="AB480" s="4">
        <f>IF(AND(SUMIFS(Investors!$P:$P,Investors!$A:$A,$A480,Investors!$G:$G,$B480)-$B$2&lt;=AB$4,SUMIFS(Investors!$P:$P,Investors!$A:$A,$A480,Investors!$G:$G,$B480)-$B$2&gt;AA$4),SUMIFS(Investors!$Q:$Q,Investors!$A:$A,$A480,Investors!$G:$G,$B480),0)</f>
        <v>0</v>
      </c>
      <c r="AC480" s="4">
        <f>IF(AND(SUMIFS(Investors!$P:$P,Investors!$A:$A,$A480,Investors!$G:$G,$B480)-$B$2&lt;=AC$4,SUMIFS(Investors!$P:$P,Investors!$A:$A,$A480,Investors!$G:$G,$B480)-$B$2&gt;AB$4),SUMIFS(Investors!$Q:$Q,Investors!$A:$A,$A480,Investors!$G:$G,$B480),0)</f>
        <v>0</v>
      </c>
    </row>
    <row r="481" spans="1:29">
      <c r="A481" t="s">
        <v>758</v>
      </c>
      <c r="B481" t="s">
        <v>239</v>
      </c>
      <c r="C481" s="4">
        <f t="shared" si="8"/>
        <v>0</v>
      </c>
      <c r="E481" s="4">
        <f>IF(AND(SUMIFS(Investors!$P:$P,Investors!$A:$A,$A481,Investors!$G:$G,$B481)-$B$2&lt;=E$4,SUMIFS(Investors!$P:$P,Investors!$A:$A,$A481,Investors!$G:$G,$B481)-$B$2&gt;D$4),SUMIFS(Investors!$Q:$Q,Investors!$A:$A,$A481,Investors!$G:$G,$B481),0)</f>
        <v>0</v>
      </c>
      <c r="F481" s="4">
        <f>IF(AND(SUMIFS(Investors!$P:$P,Investors!$A:$A,$A481,Investors!$G:$G,$B481)-$B$2&lt;=F$4,SUMIFS(Investors!$P:$P,Investors!$A:$A,$A481,Investors!$G:$G,$B481)-$B$2&gt;E$4),SUMIFS(Investors!$Q:$Q,Investors!$A:$A,$A481,Investors!$G:$G,$B481),0)</f>
        <v>0</v>
      </c>
      <c r="G481" s="4">
        <f>IF(AND(SUMIFS(Investors!$P:$P,Investors!$A:$A,$A481,Investors!$G:$G,$B481)-$B$2&lt;=G$4,SUMIFS(Investors!$P:$P,Investors!$A:$A,$A481,Investors!$G:$G,$B481)-$B$2&gt;F$4),SUMIFS(Investors!$Q:$Q,Investors!$A:$A,$A481,Investors!$G:$G,$B481),0)</f>
        <v>0</v>
      </c>
      <c r="H481" s="4">
        <f>IF(AND(SUMIFS(Investors!$P:$P,Investors!$A:$A,$A481,Investors!$G:$G,$B481)-$B$2&lt;=H$4,SUMIFS(Investors!$P:$P,Investors!$A:$A,$A481,Investors!$G:$G,$B481)-$B$2&gt;G$4),SUMIFS(Investors!$Q:$Q,Investors!$A:$A,$A481,Investors!$G:$G,$B481),0)</f>
        <v>0</v>
      </c>
      <c r="I481" s="4">
        <f>IF(AND(SUMIFS(Investors!$P:$P,Investors!$A:$A,$A481,Investors!$G:$G,$B481)-$B$2&lt;=I$4,SUMIFS(Investors!$P:$P,Investors!$A:$A,$A481,Investors!$G:$G,$B481)-$B$2&gt;H$4),SUMIFS(Investors!$Q:$Q,Investors!$A:$A,$A481,Investors!$G:$G,$B481),0)</f>
        <v>0</v>
      </c>
      <c r="J481" s="4">
        <f>IF(AND(SUMIFS(Investors!$P:$P,Investors!$A:$A,$A481,Investors!$G:$G,$B481)-$B$2&lt;=J$4,SUMIFS(Investors!$P:$P,Investors!$A:$A,$A481,Investors!$G:$G,$B481)-$B$2&gt;I$4),SUMIFS(Investors!$Q:$Q,Investors!$A:$A,$A481,Investors!$G:$G,$B481),0)</f>
        <v>0</v>
      </c>
      <c r="K481" s="4">
        <f>IF(AND(SUMIFS(Investors!$P:$P,Investors!$A:$A,$A481,Investors!$G:$G,$B481)-$B$2&lt;=K$4,SUMIFS(Investors!$P:$P,Investors!$A:$A,$A481,Investors!$G:$G,$B481)-$B$2&gt;J$4),SUMIFS(Investors!$Q:$Q,Investors!$A:$A,$A481,Investors!$G:$G,$B481),0)</f>
        <v>0</v>
      </c>
      <c r="L481" s="4">
        <f>IF(AND(SUMIFS(Investors!$P:$P,Investors!$A:$A,$A481,Investors!$G:$G,$B481)-$B$2&lt;=L$4,SUMIFS(Investors!$P:$P,Investors!$A:$A,$A481,Investors!$G:$G,$B481)-$B$2&gt;K$4),SUMIFS(Investors!$Q:$Q,Investors!$A:$A,$A481,Investors!$G:$G,$B481),0)</f>
        <v>0</v>
      </c>
      <c r="M481" s="4">
        <f>IF(AND(SUMIFS(Investors!$P:$P,Investors!$A:$A,$A481,Investors!$G:$G,$B481)-$B$2&lt;=M$4,SUMIFS(Investors!$P:$P,Investors!$A:$A,$A481,Investors!$G:$G,$B481)-$B$2&gt;L$4),SUMIFS(Investors!$Q:$Q,Investors!$A:$A,$A481,Investors!$G:$G,$B481),0)</f>
        <v>0</v>
      </c>
      <c r="N481" s="4">
        <f>IF(AND(SUMIFS(Investors!$P:$P,Investors!$A:$A,$A481,Investors!$G:$G,$B481)-$B$2&lt;=N$4,SUMIFS(Investors!$P:$P,Investors!$A:$A,$A481,Investors!$G:$G,$B481)-$B$2&gt;M$4),SUMIFS(Investors!$Q:$Q,Investors!$A:$A,$A481,Investors!$G:$G,$B481),0)</f>
        <v>0</v>
      </c>
      <c r="O481" s="4">
        <f>IF(AND(SUMIFS(Investors!$P:$P,Investors!$A:$A,$A481,Investors!$G:$G,$B481)-$B$2&lt;=O$4,SUMIFS(Investors!$P:$P,Investors!$A:$A,$A481,Investors!$G:$G,$B481)-$B$2&gt;N$4),SUMIFS(Investors!$Q:$Q,Investors!$A:$A,$A481,Investors!$G:$G,$B481),0)</f>
        <v>0</v>
      </c>
      <c r="P481" s="4">
        <f>IF(AND(SUMIFS(Investors!$P:$P,Investors!$A:$A,$A481,Investors!$G:$G,$B481)-$B$2&lt;=P$4,SUMIFS(Investors!$P:$P,Investors!$A:$A,$A481,Investors!$G:$G,$B481)-$B$2&gt;O$4),SUMIFS(Investors!$Q:$Q,Investors!$A:$A,$A481,Investors!$G:$G,$B481),0)</f>
        <v>0</v>
      </c>
      <c r="Q481" s="4">
        <f>IF(AND(SUMIFS(Investors!$P:$P,Investors!$A:$A,$A481,Investors!$G:$G,$B481)-$B$2&lt;=Q$4,SUMIFS(Investors!$P:$P,Investors!$A:$A,$A481,Investors!$G:$G,$B481)-$B$2&gt;P$4),SUMIFS(Investors!$Q:$Q,Investors!$A:$A,$A481,Investors!$G:$G,$B481),0)</f>
        <v>0</v>
      </c>
      <c r="R481" s="4">
        <f>IF(AND(SUMIFS(Investors!$P:$P,Investors!$A:$A,$A481,Investors!$G:$G,$B481)-$B$2&lt;=R$4,SUMIFS(Investors!$P:$P,Investors!$A:$A,$A481,Investors!$G:$G,$B481)-$B$2&gt;Q$4),SUMIFS(Investors!$Q:$Q,Investors!$A:$A,$A481,Investors!$G:$G,$B481),0)</f>
        <v>0</v>
      </c>
      <c r="S481" s="4">
        <f>IF(AND(SUMIFS(Investors!$P:$P,Investors!$A:$A,$A481,Investors!$G:$G,$B481)-$B$2&lt;=S$4,SUMIFS(Investors!$P:$P,Investors!$A:$A,$A481,Investors!$G:$G,$B481)-$B$2&gt;R$4),SUMIFS(Investors!$Q:$Q,Investors!$A:$A,$A481,Investors!$G:$G,$B481),0)</f>
        <v>0</v>
      </c>
      <c r="T481" s="4">
        <f>IF(AND(SUMIFS(Investors!$P:$P,Investors!$A:$A,$A481,Investors!$G:$G,$B481)-$B$2&lt;=T$4,SUMIFS(Investors!$P:$P,Investors!$A:$A,$A481,Investors!$G:$G,$B481)-$B$2&gt;S$4),SUMIFS(Investors!$Q:$Q,Investors!$A:$A,$A481,Investors!$G:$G,$B481),0)</f>
        <v>0</v>
      </c>
      <c r="U481" s="4">
        <f>IF(AND(SUMIFS(Investors!$P:$P,Investors!$A:$A,$A481,Investors!$G:$G,$B481)-$B$2&lt;=U$4,SUMIFS(Investors!$P:$P,Investors!$A:$A,$A481,Investors!$G:$G,$B481)-$B$2&gt;T$4),SUMIFS(Investors!$Q:$Q,Investors!$A:$A,$A481,Investors!$G:$G,$B481),0)</f>
        <v>0</v>
      </c>
      <c r="V481" s="4">
        <f>IF(AND(SUMIFS(Investors!$P:$P,Investors!$A:$A,$A481,Investors!$G:$G,$B481)-$B$2&lt;=V$4,SUMIFS(Investors!$P:$P,Investors!$A:$A,$A481,Investors!$G:$G,$B481)-$B$2&gt;U$4),SUMIFS(Investors!$Q:$Q,Investors!$A:$A,$A481,Investors!$G:$G,$B481),0)</f>
        <v>0</v>
      </c>
      <c r="W481" s="4">
        <f>IF(AND(SUMIFS(Investors!$P:$P,Investors!$A:$A,$A481,Investors!$G:$G,$B481)-$B$2&lt;=W$4,SUMIFS(Investors!$P:$P,Investors!$A:$A,$A481,Investors!$G:$G,$B481)-$B$2&gt;V$4),SUMIFS(Investors!$Q:$Q,Investors!$A:$A,$A481,Investors!$G:$G,$B481),0)</f>
        <v>0</v>
      </c>
      <c r="X481" s="4">
        <f>IF(AND(SUMIFS(Investors!$P:$P,Investors!$A:$A,$A481,Investors!$G:$G,$B481)-$B$2&lt;=X$4,SUMIFS(Investors!$P:$P,Investors!$A:$A,$A481,Investors!$G:$G,$B481)-$B$2&gt;W$4),SUMIFS(Investors!$Q:$Q,Investors!$A:$A,$A481,Investors!$G:$G,$B481),0)</f>
        <v>0</v>
      </c>
      <c r="Y481" s="4">
        <f>IF(AND(SUMIFS(Investors!$P:$P,Investors!$A:$A,$A481,Investors!$G:$G,$B481)-$B$2&lt;=Y$4,SUMIFS(Investors!$P:$P,Investors!$A:$A,$A481,Investors!$G:$G,$B481)-$B$2&gt;X$4),SUMIFS(Investors!$Q:$Q,Investors!$A:$A,$A481,Investors!$G:$G,$B481),0)</f>
        <v>0</v>
      </c>
      <c r="Z481" s="4">
        <f>IF(AND(SUMIFS(Investors!$P:$P,Investors!$A:$A,$A481,Investors!$G:$G,$B481)-$B$2&lt;=Z$4,SUMIFS(Investors!$P:$P,Investors!$A:$A,$A481,Investors!$G:$G,$B481)-$B$2&gt;Y$4),SUMIFS(Investors!$Q:$Q,Investors!$A:$A,$A481,Investors!$G:$G,$B481),0)</f>
        <v>0</v>
      </c>
      <c r="AA481" s="4">
        <f>IF(AND(SUMIFS(Investors!$P:$P,Investors!$A:$A,$A481,Investors!$G:$G,$B481)-$B$2&lt;=AA$4,SUMIFS(Investors!$P:$P,Investors!$A:$A,$A481,Investors!$G:$G,$B481)-$B$2&gt;Z$4),SUMIFS(Investors!$Q:$Q,Investors!$A:$A,$A481,Investors!$G:$G,$B481),0)</f>
        <v>0</v>
      </c>
      <c r="AB481" s="4">
        <f>IF(AND(SUMIFS(Investors!$P:$P,Investors!$A:$A,$A481,Investors!$G:$G,$B481)-$B$2&lt;=AB$4,SUMIFS(Investors!$P:$P,Investors!$A:$A,$A481,Investors!$G:$G,$B481)-$B$2&gt;AA$4),SUMIFS(Investors!$Q:$Q,Investors!$A:$A,$A481,Investors!$G:$G,$B481),0)</f>
        <v>0</v>
      </c>
      <c r="AC481" s="4">
        <f>IF(AND(SUMIFS(Investors!$P:$P,Investors!$A:$A,$A481,Investors!$G:$G,$B481)-$B$2&lt;=AC$4,SUMIFS(Investors!$P:$P,Investors!$A:$A,$A481,Investors!$G:$G,$B481)-$B$2&gt;AB$4),SUMIFS(Investors!$Q:$Q,Investors!$A:$A,$A481,Investors!$G:$G,$B481),0)</f>
        <v>0</v>
      </c>
    </row>
    <row r="482" spans="1:29">
      <c r="A482" t="s">
        <v>760</v>
      </c>
      <c r="B482" t="s">
        <v>231</v>
      </c>
      <c r="C482" s="4">
        <f t="shared" si="8"/>
        <v>0</v>
      </c>
      <c r="E482" s="4">
        <f>IF(AND(SUMIFS(Investors!$P:$P,Investors!$A:$A,$A482,Investors!$G:$G,$B482)-$B$2&lt;=E$4,SUMIFS(Investors!$P:$P,Investors!$A:$A,$A482,Investors!$G:$G,$B482)-$B$2&gt;D$4),SUMIFS(Investors!$Q:$Q,Investors!$A:$A,$A482,Investors!$G:$G,$B482),0)</f>
        <v>0</v>
      </c>
      <c r="F482" s="4">
        <f>IF(AND(SUMIFS(Investors!$P:$P,Investors!$A:$A,$A482,Investors!$G:$G,$B482)-$B$2&lt;=F$4,SUMIFS(Investors!$P:$P,Investors!$A:$A,$A482,Investors!$G:$G,$B482)-$B$2&gt;E$4),SUMIFS(Investors!$Q:$Q,Investors!$A:$A,$A482,Investors!$G:$G,$B482),0)</f>
        <v>0</v>
      </c>
      <c r="G482" s="4">
        <f>IF(AND(SUMIFS(Investors!$P:$P,Investors!$A:$A,$A482,Investors!$G:$G,$B482)-$B$2&lt;=G$4,SUMIFS(Investors!$P:$P,Investors!$A:$A,$A482,Investors!$G:$G,$B482)-$B$2&gt;F$4),SUMIFS(Investors!$Q:$Q,Investors!$A:$A,$A482,Investors!$G:$G,$B482),0)</f>
        <v>0</v>
      </c>
      <c r="H482" s="4">
        <f>IF(AND(SUMIFS(Investors!$P:$P,Investors!$A:$A,$A482,Investors!$G:$G,$B482)-$B$2&lt;=H$4,SUMIFS(Investors!$P:$P,Investors!$A:$A,$A482,Investors!$G:$G,$B482)-$B$2&gt;G$4),SUMIFS(Investors!$Q:$Q,Investors!$A:$A,$A482,Investors!$G:$G,$B482),0)</f>
        <v>0</v>
      </c>
      <c r="I482" s="4">
        <f>IF(AND(SUMIFS(Investors!$P:$P,Investors!$A:$A,$A482,Investors!$G:$G,$B482)-$B$2&lt;=I$4,SUMIFS(Investors!$P:$P,Investors!$A:$A,$A482,Investors!$G:$G,$B482)-$B$2&gt;H$4),SUMIFS(Investors!$Q:$Q,Investors!$A:$A,$A482,Investors!$G:$G,$B482),0)</f>
        <v>0</v>
      </c>
      <c r="J482" s="4">
        <f>IF(AND(SUMIFS(Investors!$P:$P,Investors!$A:$A,$A482,Investors!$G:$G,$B482)-$B$2&lt;=J$4,SUMIFS(Investors!$P:$P,Investors!$A:$A,$A482,Investors!$G:$G,$B482)-$B$2&gt;I$4),SUMIFS(Investors!$Q:$Q,Investors!$A:$A,$A482,Investors!$G:$G,$B482),0)</f>
        <v>0</v>
      </c>
      <c r="K482" s="4">
        <f>IF(AND(SUMIFS(Investors!$P:$P,Investors!$A:$A,$A482,Investors!$G:$G,$B482)-$B$2&lt;=K$4,SUMIFS(Investors!$P:$P,Investors!$A:$A,$A482,Investors!$G:$G,$B482)-$B$2&gt;J$4),SUMIFS(Investors!$Q:$Q,Investors!$A:$A,$A482,Investors!$G:$G,$B482),0)</f>
        <v>0</v>
      </c>
      <c r="L482" s="4">
        <f>IF(AND(SUMIFS(Investors!$P:$P,Investors!$A:$A,$A482,Investors!$G:$G,$B482)-$B$2&lt;=L$4,SUMIFS(Investors!$P:$P,Investors!$A:$A,$A482,Investors!$G:$G,$B482)-$B$2&gt;K$4),SUMIFS(Investors!$Q:$Q,Investors!$A:$A,$A482,Investors!$G:$G,$B482),0)</f>
        <v>0</v>
      </c>
      <c r="M482" s="4">
        <f>IF(AND(SUMIFS(Investors!$P:$P,Investors!$A:$A,$A482,Investors!$G:$G,$B482)-$B$2&lt;=M$4,SUMIFS(Investors!$P:$P,Investors!$A:$A,$A482,Investors!$G:$G,$B482)-$B$2&gt;L$4),SUMIFS(Investors!$Q:$Q,Investors!$A:$A,$A482,Investors!$G:$G,$B482),0)</f>
        <v>0</v>
      </c>
      <c r="N482" s="4">
        <f>IF(AND(SUMIFS(Investors!$P:$P,Investors!$A:$A,$A482,Investors!$G:$G,$B482)-$B$2&lt;=N$4,SUMIFS(Investors!$P:$P,Investors!$A:$A,$A482,Investors!$G:$G,$B482)-$B$2&gt;M$4),SUMIFS(Investors!$Q:$Q,Investors!$A:$A,$A482,Investors!$G:$G,$B482),0)</f>
        <v>0</v>
      </c>
      <c r="O482" s="4">
        <f>IF(AND(SUMIFS(Investors!$P:$P,Investors!$A:$A,$A482,Investors!$G:$G,$B482)-$B$2&lt;=O$4,SUMIFS(Investors!$P:$P,Investors!$A:$A,$A482,Investors!$G:$G,$B482)-$B$2&gt;N$4),SUMIFS(Investors!$Q:$Q,Investors!$A:$A,$A482,Investors!$G:$G,$B482),0)</f>
        <v>0</v>
      </c>
      <c r="P482" s="4">
        <f>IF(AND(SUMIFS(Investors!$P:$P,Investors!$A:$A,$A482,Investors!$G:$G,$B482)-$B$2&lt;=P$4,SUMIFS(Investors!$P:$P,Investors!$A:$A,$A482,Investors!$G:$G,$B482)-$B$2&gt;O$4),SUMIFS(Investors!$Q:$Q,Investors!$A:$A,$A482,Investors!$G:$G,$B482),0)</f>
        <v>0</v>
      </c>
      <c r="Q482" s="4">
        <f>IF(AND(SUMIFS(Investors!$P:$P,Investors!$A:$A,$A482,Investors!$G:$G,$B482)-$B$2&lt;=Q$4,SUMIFS(Investors!$P:$P,Investors!$A:$A,$A482,Investors!$G:$G,$B482)-$B$2&gt;P$4),SUMIFS(Investors!$Q:$Q,Investors!$A:$A,$A482,Investors!$G:$G,$B482),0)</f>
        <v>0</v>
      </c>
      <c r="R482" s="4">
        <f>IF(AND(SUMIFS(Investors!$P:$P,Investors!$A:$A,$A482,Investors!$G:$G,$B482)-$B$2&lt;=R$4,SUMIFS(Investors!$P:$P,Investors!$A:$A,$A482,Investors!$G:$G,$B482)-$B$2&gt;Q$4),SUMIFS(Investors!$Q:$Q,Investors!$A:$A,$A482,Investors!$G:$G,$B482),0)</f>
        <v>0</v>
      </c>
      <c r="S482" s="4">
        <f>IF(AND(SUMIFS(Investors!$P:$P,Investors!$A:$A,$A482,Investors!$G:$G,$B482)-$B$2&lt;=S$4,SUMIFS(Investors!$P:$P,Investors!$A:$A,$A482,Investors!$G:$G,$B482)-$B$2&gt;R$4),SUMIFS(Investors!$Q:$Q,Investors!$A:$A,$A482,Investors!$G:$G,$B482),0)</f>
        <v>0</v>
      </c>
      <c r="T482" s="4">
        <f>IF(AND(SUMIFS(Investors!$P:$P,Investors!$A:$A,$A482,Investors!$G:$G,$B482)-$B$2&lt;=T$4,SUMIFS(Investors!$P:$P,Investors!$A:$A,$A482,Investors!$G:$G,$B482)-$B$2&gt;S$4),SUMIFS(Investors!$Q:$Q,Investors!$A:$A,$A482,Investors!$G:$G,$B482),0)</f>
        <v>0</v>
      </c>
      <c r="U482" s="4">
        <f>IF(AND(SUMIFS(Investors!$P:$P,Investors!$A:$A,$A482,Investors!$G:$G,$B482)-$B$2&lt;=U$4,SUMIFS(Investors!$P:$P,Investors!$A:$A,$A482,Investors!$G:$G,$B482)-$B$2&gt;T$4),SUMIFS(Investors!$Q:$Q,Investors!$A:$A,$A482,Investors!$G:$G,$B482),0)</f>
        <v>0</v>
      </c>
      <c r="V482" s="4">
        <f>IF(AND(SUMIFS(Investors!$P:$P,Investors!$A:$A,$A482,Investors!$G:$G,$B482)-$B$2&lt;=V$4,SUMIFS(Investors!$P:$P,Investors!$A:$A,$A482,Investors!$G:$G,$B482)-$B$2&gt;U$4),SUMIFS(Investors!$Q:$Q,Investors!$A:$A,$A482,Investors!$G:$G,$B482),0)</f>
        <v>0</v>
      </c>
      <c r="W482" s="4">
        <f>IF(AND(SUMIFS(Investors!$P:$P,Investors!$A:$A,$A482,Investors!$G:$G,$B482)-$B$2&lt;=W$4,SUMIFS(Investors!$P:$P,Investors!$A:$A,$A482,Investors!$G:$G,$B482)-$B$2&gt;V$4),SUMIFS(Investors!$Q:$Q,Investors!$A:$A,$A482,Investors!$G:$G,$B482),0)</f>
        <v>0</v>
      </c>
      <c r="X482" s="4">
        <f>IF(AND(SUMIFS(Investors!$P:$P,Investors!$A:$A,$A482,Investors!$G:$G,$B482)-$B$2&lt;=X$4,SUMIFS(Investors!$P:$P,Investors!$A:$A,$A482,Investors!$G:$G,$B482)-$B$2&gt;W$4),SUMIFS(Investors!$Q:$Q,Investors!$A:$A,$A482,Investors!$G:$G,$B482),0)</f>
        <v>0</v>
      </c>
      <c r="Y482" s="4">
        <f>IF(AND(SUMIFS(Investors!$P:$P,Investors!$A:$A,$A482,Investors!$G:$G,$B482)-$B$2&lt;=Y$4,SUMIFS(Investors!$P:$P,Investors!$A:$A,$A482,Investors!$G:$G,$B482)-$B$2&gt;X$4),SUMIFS(Investors!$Q:$Q,Investors!$A:$A,$A482,Investors!$G:$G,$B482),0)</f>
        <v>0</v>
      </c>
      <c r="Z482" s="4">
        <f>IF(AND(SUMIFS(Investors!$P:$P,Investors!$A:$A,$A482,Investors!$G:$G,$B482)-$B$2&lt;=Z$4,SUMIFS(Investors!$P:$P,Investors!$A:$A,$A482,Investors!$G:$G,$B482)-$B$2&gt;Y$4),SUMIFS(Investors!$Q:$Q,Investors!$A:$A,$A482,Investors!$G:$G,$B482),0)</f>
        <v>0</v>
      </c>
      <c r="AA482" s="4">
        <f>IF(AND(SUMIFS(Investors!$P:$P,Investors!$A:$A,$A482,Investors!$G:$G,$B482)-$B$2&lt;=AA$4,SUMIFS(Investors!$P:$P,Investors!$A:$A,$A482,Investors!$G:$G,$B482)-$B$2&gt;Z$4),SUMIFS(Investors!$Q:$Q,Investors!$A:$A,$A482,Investors!$G:$G,$B482),0)</f>
        <v>0</v>
      </c>
      <c r="AB482" s="4">
        <f>IF(AND(SUMIFS(Investors!$P:$P,Investors!$A:$A,$A482,Investors!$G:$G,$B482)-$B$2&lt;=AB$4,SUMIFS(Investors!$P:$P,Investors!$A:$A,$A482,Investors!$G:$G,$B482)-$B$2&gt;AA$4),SUMIFS(Investors!$Q:$Q,Investors!$A:$A,$A482,Investors!$G:$G,$B482),0)</f>
        <v>0</v>
      </c>
      <c r="AC482" s="4">
        <f>IF(AND(SUMIFS(Investors!$P:$P,Investors!$A:$A,$A482,Investors!$G:$G,$B482)-$B$2&lt;=AC$4,SUMIFS(Investors!$P:$P,Investors!$A:$A,$A482,Investors!$G:$G,$B482)-$B$2&gt;AB$4),SUMIFS(Investors!$Q:$Q,Investors!$A:$A,$A482,Investors!$G:$G,$B482),0)</f>
        <v>0</v>
      </c>
    </row>
    <row r="483" spans="1:29">
      <c r="A483" t="s">
        <v>760</v>
      </c>
      <c r="B483" t="s">
        <v>235</v>
      </c>
      <c r="C483" s="4">
        <f t="shared" si="8"/>
        <v>0</v>
      </c>
      <c r="E483" s="4">
        <f>IF(AND(SUMIFS(Investors!$P:$P,Investors!$A:$A,$A483,Investors!$G:$G,$B483)-$B$2&lt;=E$4,SUMIFS(Investors!$P:$P,Investors!$A:$A,$A483,Investors!$G:$G,$B483)-$B$2&gt;D$4),SUMIFS(Investors!$Q:$Q,Investors!$A:$A,$A483,Investors!$G:$G,$B483),0)</f>
        <v>0</v>
      </c>
      <c r="F483" s="4">
        <f>IF(AND(SUMIFS(Investors!$P:$P,Investors!$A:$A,$A483,Investors!$G:$G,$B483)-$B$2&lt;=F$4,SUMIFS(Investors!$P:$P,Investors!$A:$A,$A483,Investors!$G:$G,$B483)-$B$2&gt;E$4),SUMIFS(Investors!$Q:$Q,Investors!$A:$A,$A483,Investors!$G:$G,$B483),0)</f>
        <v>0</v>
      </c>
      <c r="G483" s="4">
        <f>IF(AND(SUMIFS(Investors!$P:$P,Investors!$A:$A,$A483,Investors!$G:$G,$B483)-$B$2&lt;=G$4,SUMIFS(Investors!$P:$P,Investors!$A:$A,$A483,Investors!$G:$G,$B483)-$B$2&gt;F$4),SUMIFS(Investors!$Q:$Q,Investors!$A:$A,$A483,Investors!$G:$G,$B483),0)</f>
        <v>0</v>
      </c>
      <c r="H483" s="4">
        <f>IF(AND(SUMIFS(Investors!$P:$P,Investors!$A:$A,$A483,Investors!$G:$G,$B483)-$B$2&lt;=H$4,SUMIFS(Investors!$P:$P,Investors!$A:$A,$A483,Investors!$G:$G,$B483)-$B$2&gt;G$4),SUMIFS(Investors!$Q:$Q,Investors!$A:$A,$A483,Investors!$G:$G,$B483),0)</f>
        <v>0</v>
      </c>
      <c r="I483" s="4">
        <f>IF(AND(SUMIFS(Investors!$P:$P,Investors!$A:$A,$A483,Investors!$G:$G,$B483)-$B$2&lt;=I$4,SUMIFS(Investors!$P:$P,Investors!$A:$A,$A483,Investors!$G:$G,$B483)-$B$2&gt;H$4),SUMIFS(Investors!$Q:$Q,Investors!$A:$A,$A483,Investors!$G:$G,$B483),0)</f>
        <v>0</v>
      </c>
      <c r="J483" s="4">
        <f>IF(AND(SUMIFS(Investors!$P:$P,Investors!$A:$A,$A483,Investors!$G:$G,$B483)-$B$2&lt;=J$4,SUMIFS(Investors!$P:$P,Investors!$A:$A,$A483,Investors!$G:$G,$B483)-$B$2&gt;I$4),SUMIFS(Investors!$Q:$Q,Investors!$A:$A,$A483,Investors!$G:$G,$B483),0)</f>
        <v>0</v>
      </c>
      <c r="K483" s="4">
        <f>IF(AND(SUMIFS(Investors!$P:$P,Investors!$A:$A,$A483,Investors!$G:$G,$B483)-$B$2&lt;=K$4,SUMIFS(Investors!$P:$P,Investors!$A:$A,$A483,Investors!$G:$G,$B483)-$B$2&gt;J$4),SUMIFS(Investors!$Q:$Q,Investors!$A:$A,$A483,Investors!$G:$G,$B483),0)</f>
        <v>0</v>
      </c>
      <c r="L483" s="4">
        <f>IF(AND(SUMIFS(Investors!$P:$P,Investors!$A:$A,$A483,Investors!$G:$G,$B483)-$B$2&lt;=L$4,SUMIFS(Investors!$P:$P,Investors!$A:$A,$A483,Investors!$G:$G,$B483)-$B$2&gt;K$4),SUMIFS(Investors!$Q:$Q,Investors!$A:$A,$A483,Investors!$G:$G,$B483),0)</f>
        <v>0</v>
      </c>
      <c r="M483" s="4">
        <f>IF(AND(SUMIFS(Investors!$P:$P,Investors!$A:$A,$A483,Investors!$G:$G,$B483)-$B$2&lt;=M$4,SUMIFS(Investors!$P:$P,Investors!$A:$A,$A483,Investors!$G:$G,$B483)-$B$2&gt;L$4),SUMIFS(Investors!$Q:$Q,Investors!$A:$A,$A483,Investors!$G:$G,$B483),0)</f>
        <v>0</v>
      </c>
      <c r="N483" s="4">
        <f>IF(AND(SUMIFS(Investors!$P:$P,Investors!$A:$A,$A483,Investors!$G:$G,$B483)-$B$2&lt;=N$4,SUMIFS(Investors!$P:$P,Investors!$A:$A,$A483,Investors!$G:$G,$B483)-$B$2&gt;M$4),SUMIFS(Investors!$Q:$Q,Investors!$A:$A,$A483,Investors!$G:$G,$B483),0)</f>
        <v>0</v>
      </c>
      <c r="O483" s="4">
        <f>IF(AND(SUMIFS(Investors!$P:$P,Investors!$A:$A,$A483,Investors!$G:$G,$B483)-$B$2&lt;=O$4,SUMIFS(Investors!$P:$P,Investors!$A:$A,$A483,Investors!$G:$G,$B483)-$B$2&gt;N$4),SUMIFS(Investors!$Q:$Q,Investors!$A:$A,$A483,Investors!$G:$G,$B483),0)</f>
        <v>0</v>
      </c>
      <c r="P483" s="4">
        <f>IF(AND(SUMIFS(Investors!$P:$P,Investors!$A:$A,$A483,Investors!$G:$G,$B483)-$B$2&lt;=P$4,SUMIFS(Investors!$P:$P,Investors!$A:$A,$A483,Investors!$G:$G,$B483)-$B$2&gt;O$4),SUMIFS(Investors!$Q:$Q,Investors!$A:$A,$A483,Investors!$G:$G,$B483),0)</f>
        <v>0</v>
      </c>
      <c r="Q483" s="4">
        <f>IF(AND(SUMIFS(Investors!$P:$P,Investors!$A:$A,$A483,Investors!$G:$G,$B483)-$B$2&lt;=Q$4,SUMIFS(Investors!$P:$P,Investors!$A:$A,$A483,Investors!$G:$G,$B483)-$B$2&gt;P$4),SUMIFS(Investors!$Q:$Q,Investors!$A:$A,$A483,Investors!$G:$G,$B483),0)</f>
        <v>0</v>
      </c>
      <c r="R483" s="4">
        <f>IF(AND(SUMIFS(Investors!$P:$P,Investors!$A:$A,$A483,Investors!$G:$G,$B483)-$B$2&lt;=R$4,SUMIFS(Investors!$P:$P,Investors!$A:$A,$A483,Investors!$G:$G,$B483)-$B$2&gt;Q$4),SUMIFS(Investors!$Q:$Q,Investors!$A:$A,$A483,Investors!$G:$G,$B483),0)</f>
        <v>0</v>
      </c>
      <c r="S483" s="4">
        <f>IF(AND(SUMIFS(Investors!$P:$P,Investors!$A:$A,$A483,Investors!$G:$G,$B483)-$B$2&lt;=S$4,SUMIFS(Investors!$P:$P,Investors!$A:$A,$A483,Investors!$G:$G,$B483)-$B$2&gt;R$4),SUMIFS(Investors!$Q:$Q,Investors!$A:$A,$A483,Investors!$G:$G,$B483),0)</f>
        <v>0</v>
      </c>
      <c r="T483" s="4">
        <f>IF(AND(SUMIFS(Investors!$P:$P,Investors!$A:$A,$A483,Investors!$G:$G,$B483)-$B$2&lt;=T$4,SUMIFS(Investors!$P:$P,Investors!$A:$A,$A483,Investors!$G:$G,$B483)-$B$2&gt;S$4),SUMIFS(Investors!$Q:$Q,Investors!$A:$A,$A483,Investors!$G:$G,$B483),0)</f>
        <v>0</v>
      </c>
      <c r="U483" s="4">
        <f>IF(AND(SUMIFS(Investors!$P:$P,Investors!$A:$A,$A483,Investors!$G:$G,$B483)-$B$2&lt;=U$4,SUMIFS(Investors!$P:$P,Investors!$A:$A,$A483,Investors!$G:$G,$B483)-$B$2&gt;T$4),SUMIFS(Investors!$Q:$Q,Investors!$A:$A,$A483,Investors!$G:$G,$B483),0)</f>
        <v>0</v>
      </c>
      <c r="V483" s="4">
        <f>IF(AND(SUMIFS(Investors!$P:$P,Investors!$A:$A,$A483,Investors!$G:$G,$B483)-$B$2&lt;=V$4,SUMIFS(Investors!$P:$P,Investors!$A:$A,$A483,Investors!$G:$G,$B483)-$B$2&gt;U$4),SUMIFS(Investors!$Q:$Q,Investors!$A:$A,$A483,Investors!$G:$G,$B483),0)</f>
        <v>0</v>
      </c>
      <c r="W483" s="4">
        <f>IF(AND(SUMIFS(Investors!$P:$P,Investors!$A:$A,$A483,Investors!$G:$G,$B483)-$B$2&lt;=W$4,SUMIFS(Investors!$P:$P,Investors!$A:$A,$A483,Investors!$G:$G,$B483)-$B$2&gt;V$4),SUMIFS(Investors!$Q:$Q,Investors!$A:$A,$A483,Investors!$G:$G,$B483),0)</f>
        <v>0</v>
      </c>
      <c r="X483" s="4">
        <f>IF(AND(SUMIFS(Investors!$P:$P,Investors!$A:$A,$A483,Investors!$G:$G,$B483)-$B$2&lt;=X$4,SUMIFS(Investors!$P:$P,Investors!$A:$A,$A483,Investors!$G:$G,$B483)-$B$2&gt;W$4),SUMIFS(Investors!$Q:$Q,Investors!$A:$A,$A483,Investors!$G:$G,$B483),0)</f>
        <v>0</v>
      </c>
      <c r="Y483" s="4">
        <f>IF(AND(SUMIFS(Investors!$P:$P,Investors!$A:$A,$A483,Investors!$G:$G,$B483)-$B$2&lt;=Y$4,SUMIFS(Investors!$P:$P,Investors!$A:$A,$A483,Investors!$G:$G,$B483)-$B$2&gt;X$4),SUMIFS(Investors!$Q:$Q,Investors!$A:$A,$A483,Investors!$G:$G,$B483),0)</f>
        <v>0</v>
      </c>
      <c r="Z483" s="4">
        <f>IF(AND(SUMIFS(Investors!$P:$P,Investors!$A:$A,$A483,Investors!$G:$G,$B483)-$B$2&lt;=Z$4,SUMIFS(Investors!$P:$P,Investors!$A:$A,$A483,Investors!$G:$G,$B483)-$B$2&gt;Y$4),SUMIFS(Investors!$Q:$Q,Investors!$A:$A,$A483,Investors!$G:$G,$B483),0)</f>
        <v>0</v>
      </c>
      <c r="AA483" s="4">
        <f>IF(AND(SUMIFS(Investors!$P:$P,Investors!$A:$A,$A483,Investors!$G:$G,$B483)-$B$2&lt;=AA$4,SUMIFS(Investors!$P:$P,Investors!$A:$A,$A483,Investors!$G:$G,$B483)-$B$2&gt;Z$4),SUMIFS(Investors!$Q:$Q,Investors!$A:$A,$A483,Investors!$G:$G,$B483),0)</f>
        <v>0</v>
      </c>
      <c r="AB483" s="4">
        <f>IF(AND(SUMIFS(Investors!$P:$P,Investors!$A:$A,$A483,Investors!$G:$G,$B483)-$B$2&lt;=AB$4,SUMIFS(Investors!$P:$P,Investors!$A:$A,$A483,Investors!$G:$G,$B483)-$B$2&gt;AA$4),SUMIFS(Investors!$Q:$Q,Investors!$A:$A,$A483,Investors!$G:$G,$B483),0)</f>
        <v>0</v>
      </c>
      <c r="AC483" s="4">
        <f>IF(AND(SUMIFS(Investors!$P:$P,Investors!$A:$A,$A483,Investors!$G:$G,$B483)-$B$2&lt;=AC$4,SUMIFS(Investors!$P:$P,Investors!$A:$A,$A483,Investors!$G:$G,$B483)-$B$2&gt;AB$4),SUMIFS(Investors!$Q:$Q,Investors!$A:$A,$A483,Investors!$G:$G,$B483),0)</f>
        <v>0</v>
      </c>
    </row>
    <row r="484" spans="1:29">
      <c r="A484" t="s">
        <v>763</v>
      </c>
      <c r="B484" t="s">
        <v>236</v>
      </c>
      <c r="C484" s="4">
        <f t="shared" si="8"/>
        <v>0</v>
      </c>
      <c r="E484" s="4">
        <f>IF(AND(SUMIFS(Investors!$P:$P,Investors!$A:$A,$A484,Investors!$G:$G,$B484)-$B$2&lt;=E$4,SUMIFS(Investors!$P:$P,Investors!$A:$A,$A484,Investors!$G:$G,$B484)-$B$2&gt;D$4),SUMIFS(Investors!$Q:$Q,Investors!$A:$A,$A484,Investors!$G:$G,$B484),0)</f>
        <v>0</v>
      </c>
      <c r="F484" s="4">
        <f>IF(AND(SUMIFS(Investors!$P:$P,Investors!$A:$A,$A484,Investors!$G:$G,$B484)-$B$2&lt;=F$4,SUMIFS(Investors!$P:$P,Investors!$A:$A,$A484,Investors!$G:$G,$B484)-$B$2&gt;E$4),SUMIFS(Investors!$Q:$Q,Investors!$A:$A,$A484,Investors!$G:$G,$B484),0)</f>
        <v>0</v>
      </c>
      <c r="G484" s="4">
        <f>IF(AND(SUMIFS(Investors!$P:$P,Investors!$A:$A,$A484,Investors!$G:$G,$B484)-$B$2&lt;=G$4,SUMIFS(Investors!$P:$P,Investors!$A:$A,$A484,Investors!$G:$G,$B484)-$B$2&gt;F$4),SUMIFS(Investors!$Q:$Q,Investors!$A:$A,$A484,Investors!$G:$G,$B484),0)</f>
        <v>0</v>
      </c>
      <c r="H484" s="4">
        <f>IF(AND(SUMIFS(Investors!$P:$P,Investors!$A:$A,$A484,Investors!$G:$G,$B484)-$B$2&lt;=H$4,SUMIFS(Investors!$P:$P,Investors!$A:$A,$A484,Investors!$G:$G,$B484)-$B$2&gt;G$4),SUMIFS(Investors!$Q:$Q,Investors!$A:$A,$A484,Investors!$G:$G,$B484),0)</f>
        <v>0</v>
      </c>
      <c r="I484" s="4">
        <f>IF(AND(SUMIFS(Investors!$P:$P,Investors!$A:$A,$A484,Investors!$G:$G,$B484)-$B$2&lt;=I$4,SUMIFS(Investors!$P:$P,Investors!$A:$A,$A484,Investors!$G:$G,$B484)-$B$2&gt;H$4),SUMIFS(Investors!$Q:$Q,Investors!$A:$A,$A484,Investors!$G:$G,$B484),0)</f>
        <v>0</v>
      </c>
      <c r="J484" s="4">
        <f>IF(AND(SUMIFS(Investors!$P:$P,Investors!$A:$A,$A484,Investors!$G:$G,$B484)-$B$2&lt;=J$4,SUMIFS(Investors!$P:$P,Investors!$A:$A,$A484,Investors!$G:$G,$B484)-$B$2&gt;I$4),SUMIFS(Investors!$Q:$Q,Investors!$A:$A,$A484,Investors!$G:$G,$B484),0)</f>
        <v>0</v>
      </c>
      <c r="K484" s="4">
        <f>IF(AND(SUMIFS(Investors!$P:$P,Investors!$A:$A,$A484,Investors!$G:$G,$B484)-$B$2&lt;=K$4,SUMIFS(Investors!$P:$P,Investors!$A:$A,$A484,Investors!$G:$G,$B484)-$B$2&gt;J$4),SUMIFS(Investors!$Q:$Q,Investors!$A:$A,$A484,Investors!$G:$G,$B484),0)</f>
        <v>0</v>
      </c>
      <c r="L484" s="4">
        <f>IF(AND(SUMIFS(Investors!$P:$P,Investors!$A:$A,$A484,Investors!$G:$G,$B484)-$B$2&lt;=L$4,SUMIFS(Investors!$P:$P,Investors!$A:$A,$A484,Investors!$G:$G,$B484)-$B$2&gt;K$4),SUMIFS(Investors!$Q:$Q,Investors!$A:$A,$A484,Investors!$G:$G,$B484),0)</f>
        <v>0</v>
      </c>
      <c r="M484" s="4">
        <f>IF(AND(SUMIFS(Investors!$P:$P,Investors!$A:$A,$A484,Investors!$G:$G,$B484)-$B$2&lt;=M$4,SUMIFS(Investors!$P:$P,Investors!$A:$A,$A484,Investors!$G:$G,$B484)-$B$2&gt;L$4),SUMIFS(Investors!$Q:$Q,Investors!$A:$A,$A484,Investors!$G:$G,$B484),0)</f>
        <v>0</v>
      </c>
      <c r="N484" s="4">
        <f>IF(AND(SUMIFS(Investors!$P:$P,Investors!$A:$A,$A484,Investors!$G:$G,$B484)-$B$2&lt;=N$4,SUMIFS(Investors!$P:$P,Investors!$A:$A,$A484,Investors!$G:$G,$B484)-$B$2&gt;M$4),SUMIFS(Investors!$Q:$Q,Investors!$A:$A,$A484,Investors!$G:$G,$B484),0)</f>
        <v>0</v>
      </c>
      <c r="O484" s="4">
        <f>IF(AND(SUMIFS(Investors!$P:$P,Investors!$A:$A,$A484,Investors!$G:$G,$B484)-$B$2&lt;=O$4,SUMIFS(Investors!$P:$P,Investors!$A:$A,$A484,Investors!$G:$G,$B484)-$B$2&gt;N$4),SUMIFS(Investors!$Q:$Q,Investors!$A:$A,$A484,Investors!$G:$G,$B484),0)</f>
        <v>0</v>
      </c>
      <c r="P484" s="4">
        <f>IF(AND(SUMIFS(Investors!$P:$P,Investors!$A:$A,$A484,Investors!$G:$G,$B484)-$B$2&lt;=P$4,SUMIFS(Investors!$P:$P,Investors!$A:$A,$A484,Investors!$G:$G,$B484)-$B$2&gt;O$4),SUMIFS(Investors!$Q:$Q,Investors!$A:$A,$A484,Investors!$G:$G,$B484),0)</f>
        <v>0</v>
      </c>
      <c r="Q484" s="4">
        <f>IF(AND(SUMIFS(Investors!$P:$P,Investors!$A:$A,$A484,Investors!$G:$G,$B484)-$B$2&lt;=Q$4,SUMIFS(Investors!$P:$P,Investors!$A:$A,$A484,Investors!$G:$G,$B484)-$B$2&gt;P$4),SUMIFS(Investors!$Q:$Q,Investors!$A:$A,$A484,Investors!$G:$G,$B484),0)</f>
        <v>0</v>
      </c>
      <c r="R484" s="4">
        <f>IF(AND(SUMIFS(Investors!$P:$P,Investors!$A:$A,$A484,Investors!$G:$G,$B484)-$B$2&lt;=R$4,SUMIFS(Investors!$P:$P,Investors!$A:$A,$A484,Investors!$G:$G,$B484)-$B$2&gt;Q$4),SUMIFS(Investors!$Q:$Q,Investors!$A:$A,$A484,Investors!$G:$G,$B484),0)</f>
        <v>0</v>
      </c>
      <c r="S484" s="4">
        <f>IF(AND(SUMIFS(Investors!$P:$P,Investors!$A:$A,$A484,Investors!$G:$G,$B484)-$B$2&lt;=S$4,SUMIFS(Investors!$P:$P,Investors!$A:$A,$A484,Investors!$G:$G,$B484)-$B$2&gt;R$4),SUMIFS(Investors!$Q:$Q,Investors!$A:$A,$A484,Investors!$G:$G,$B484),0)</f>
        <v>0</v>
      </c>
      <c r="T484" s="4">
        <f>IF(AND(SUMIFS(Investors!$P:$P,Investors!$A:$A,$A484,Investors!$G:$G,$B484)-$B$2&lt;=T$4,SUMIFS(Investors!$P:$P,Investors!$A:$A,$A484,Investors!$G:$G,$B484)-$B$2&gt;S$4),SUMIFS(Investors!$Q:$Q,Investors!$A:$A,$A484,Investors!$G:$G,$B484),0)</f>
        <v>0</v>
      </c>
      <c r="U484" s="4">
        <f>IF(AND(SUMIFS(Investors!$P:$P,Investors!$A:$A,$A484,Investors!$G:$G,$B484)-$B$2&lt;=U$4,SUMIFS(Investors!$P:$P,Investors!$A:$A,$A484,Investors!$G:$G,$B484)-$B$2&gt;T$4),SUMIFS(Investors!$Q:$Q,Investors!$A:$A,$A484,Investors!$G:$G,$B484),0)</f>
        <v>0</v>
      </c>
      <c r="V484" s="4">
        <f>IF(AND(SUMIFS(Investors!$P:$P,Investors!$A:$A,$A484,Investors!$G:$G,$B484)-$B$2&lt;=V$4,SUMIFS(Investors!$P:$P,Investors!$A:$A,$A484,Investors!$G:$G,$B484)-$B$2&gt;U$4),SUMIFS(Investors!$Q:$Q,Investors!$A:$A,$A484,Investors!$G:$G,$B484),0)</f>
        <v>0</v>
      </c>
      <c r="W484" s="4">
        <f>IF(AND(SUMIFS(Investors!$P:$P,Investors!$A:$A,$A484,Investors!$G:$G,$B484)-$B$2&lt;=W$4,SUMIFS(Investors!$P:$P,Investors!$A:$A,$A484,Investors!$G:$G,$B484)-$B$2&gt;V$4),SUMIFS(Investors!$Q:$Q,Investors!$A:$A,$A484,Investors!$G:$G,$B484),0)</f>
        <v>0</v>
      </c>
      <c r="X484" s="4">
        <f>IF(AND(SUMIFS(Investors!$P:$P,Investors!$A:$A,$A484,Investors!$G:$G,$B484)-$B$2&lt;=X$4,SUMIFS(Investors!$P:$P,Investors!$A:$A,$A484,Investors!$G:$G,$B484)-$B$2&gt;W$4),SUMIFS(Investors!$Q:$Q,Investors!$A:$A,$A484,Investors!$G:$G,$B484),0)</f>
        <v>0</v>
      </c>
      <c r="Y484" s="4">
        <f>IF(AND(SUMIFS(Investors!$P:$P,Investors!$A:$A,$A484,Investors!$G:$G,$B484)-$B$2&lt;=Y$4,SUMIFS(Investors!$P:$P,Investors!$A:$A,$A484,Investors!$G:$G,$B484)-$B$2&gt;X$4),SUMIFS(Investors!$Q:$Q,Investors!$A:$A,$A484,Investors!$G:$G,$B484),0)</f>
        <v>0</v>
      </c>
      <c r="Z484" s="4">
        <f>IF(AND(SUMIFS(Investors!$P:$P,Investors!$A:$A,$A484,Investors!$G:$G,$B484)-$B$2&lt;=Z$4,SUMIFS(Investors!$P:$P,Investors!$A:$A,$A484,Investors!$G:$G,$B484)-$B$2&gt;Y$4),SUMIFS(Investors!$Q:$Q,Investors!$A:$A,$A484,Investors!$G:$G,$B484),0)</f>
        <v>0</v>
      </c>
      <c r="AA484" s="4">
        <f>IF(AND(SUMIFS(Investors!$P:$P,Investors!$A:$A,$A484,Investors!$G:$G,$B484)-$B$2&lt;=AA$4,SUMIFS(Investors!$P:$P,Investors!$A:$A,$A484,Investors!$G:$G,$B484)-$B$2&gt;Z$4),SUMIFS(Investors!$Q:$Q,Investors!$A:$A,$A484,Investors!$G:$G,$B484),0)</f>
        <v>0</v>
      </c>
      <c r="AB484" s="4">
        <f>IF(AND(SUMIFS(Investors!$P:$P,Investors!$A:$A,$A484,Investors!$G:$G,$B484)-$B$2&lt;=AB$4,SUMIFS(Investors!$P:$P,Investors!$A:$A,$A484,Investors!$G:$G,$B484)-$B$2&gt;AA$4),SUMIFS(Investors!$Q:$Q,Investors!$A:$A,$A484,Investors!$G:$G,$B484),0)</f>
        <v>0</v>
      </c>
      <c r="AC484" s="4">
        <f>IF(AND(SUMIFS(Investors!$P:$P,Investors!$A:$A,$A484,Investors!$G:$G,$B484)-$B$2&lt;=AC$4,SUMIFS(Investors!$P:$P,Investors!$A:$A,$A484,Investors!$G:$G,$B484)-$B$2&gt;AB$4),SUMIFS(Investors!$Q:$Q,Investors!$A:$A,$A484,Investors!$G:$G,$B484),0)</f>
        <v>0</v>
      </c>
    </row>
    <row r="485" spans="1:29">
      <c r="A485" t="s">
        <v>766</v>
      </c>
      <c r="B485" t="s">
        <v>238</v>
      </c>
      <c r="C485" s="4">
        <f t="shared" si="8"/>
        <v>0</v>
      </c>
      <c r="E485" s="4">
        <f>IF(AND(SUMIFS(Investors!$P:$P,Investors!$A:$A,$A485,Investors!$G:$G,$B485)-$B$2&lt;=E$4,SUMIFS(Investors!$P:$P,Investors!$A:$A,$A485,Investors!$G:$G,$B485)-$B$2&gt;D$4),SUMIFS(Investors!$Q:$Q,Investors!$A:$A,$A485,Investors!$G:$G,$B485),0)</f>
        <v>0</v>
      </c>
      <c r="F485" s="4">
        <f>IF(AND(SUMIFS(Investors!$P:$P,Investors!$A:$A,$A485,Investors!$G:$G,$B485)-$B$2&lt;=F$4,SUMIFS(Investors!$P:$P,Investors!$A:$A,$A485,Investors!$G:$G,$B485)-$B$2&gt;E$4),SUMIFS(Investors!$Q:$Q,Investors!$A:$A,$A485,Investors!$G:$G,$B485),0)</f>
        <v>0</v>
      </c>
      <c r="G485" s="4">
        <f>IF(AND(SUMIFS(Investors!$P:$P,Investors!$A:$A,$A485,Investors!$G:$G,$B485)-$B$2&lt;=G$4,SUMIFS(Investors!$P:$P,Investors!$A:$A,$A485,Investors!$G:$G,$B485)-$B$2&gt;F$4),SUMIFS(Investors!$Q:$Q,Investors!$A:$A,$A485,Investors!$G:$G,$B485),0)</f>
        <v>0</v>
      </c>
      <c r="H485" s="4">
        <f>IF(AND(SUMIFS(Investors!$P:$P,Investors!$A:$A,$A485,Investors!$G:$G,$B485)-$B$2&lt;=H$4,SUMIFS(Investors!$P:$P,Investors!$A:$A,$A485,Investors!$G:$G,$B485)-$B$2&gt;G$4),SUMIFS(Investors!$Q:$Q,Investors!$A:$A,$A485,Investors!$G:$G,$B485),0)</f>
        <v>0</v>
      </c>
      <c r="I485" s="4">
        <f>IF(AND(SUMIFS(Investors!$P:$P,Investors!$A:$A,$A485,Investors!$G:$G,$B485)-$B$2&lt;=I$4,SUMIFS(Investors!$P:$P,Investors!$A:$A,$A485,Investors!$G:$G,$B485)-$B$2&gt;H$4),SUMIFS(Investors!$Q:$Q,Investors!$A:$A,$A485,Investors!$G:$G,$B485),0)</f>
        <v>0</v>
      </c>
      <c r="J485" s="4">
        <f>IF(AND(SUMIFS(Investors!$P:$P,Investors!$A:$A,$A485,Investors!$G:$G,$B485)-$B$2&lt;=J$4,SUMIFS(Investors!$P:$P,Investors!$A:$A,$A485,Investors!$G:$G,$B485)-$B$2&gt;I$4),SUMIFS(Investors!$Q:$Q,Investors!$A:$A,$A485,Investors!$G:$G,$B485),0)</f>
        <v>0</v>
      </c>
      <c r="K485" s="4">
        <f>IF(AND(SUMIFS(Investors!$P:$P,Investors!$A:$A,$A485,Investors!$G:$G,$B485)-$B$2&lt;=K$4,SUMIFS(Investors!$P:$P,Investors!$A:$A,$A485,Investors!$G:$G,$B485)-$B$2&gt;J$4),SUMIFS(Investors!$Q:$Q,Investors!$A:$A,$A485,Investors!$G:$G,$B485),0)</f>
        <v>0</v>
      </c>
      <c r="L485" s="4">
        <f>IF(AND(SUMIFS(Investors!$P:$P,Investors!$A:$A,$A485,Investors!$G:$G,$B485)-$B$2&lt;=L$4,SUMIFS(Investors!$P:$P,Investors!$A:$A,$A485,Investors!$G:$G,$B485)-$B$2&gt;K$4),SUMIFS(Investors!$Q:$Q,Investors!$A:$A,$A485,Investors!$G:$G,$B485),0)</f>
        <v>0</v>
      </c>
      <c r="M485" s="4">
        <f>IF(AND(SUMIFS(Investors!$P:$P,Investors!$A:$A,$A485,Investors!$G:$G,$B485)-$B$2&lt;=M$4,SUMIFS(Investors!$P:$P,Investors!$A:$A,$A485,Investors!$G:$G,$B485)-$B$2&gt;L$4),SUMIFS(Investors!$Q:$Q,Investors!$A:$A,$A485,Investors!$G:$G,$B485),0)</f>
        <v>0</v>
      </c>
      <c r="N485" s="4">
        <f>IF(AND(SUMIFS(Investors!$P:$P,Investors!$A:$A,$A485,Investors!$G:$G,$B485)-$B$2&lt;=N$4,SUMIFS(Investors!$P:$P,Investors!$A:$A,$A485,Investors!$G:$G,$B485)-$B$2&gt;M$4),SUMIFS(Investors!$Q:$Q,Investors!$A:$A,$A485,Investors!$G:$G,$B485),0)</f>
        <v>0</v>
      </c>
      <c r="O485" s="4">
        <f>IF(AND(SUMIFS(Investors!$P:$P,Investors!$A:$A,$A485,Investors!$G:$G,$B485)-$B$2&lt;=O$4,SUMIFS(Investors!$P:$P,Investors!$A:$A,$A485,Investors!$G:$G,$B485)-$B$2&gt;N$4),SUMIFS(Investors!$Q:$Q,Investors!$A:$A,$A485,Investors!$G:$G,$B485),0)</f>
        <v>0</v>
      </c>
      <c r="P485" s="4">
        <f>IF(AND(SUMIFS(Investors!$P:$P,Investors!$A:$A,$A485,Investors!$G:$G,$B485)-$B$2&lt;=P$4,SUMIFS(Investors!$P:$P,Investors!$A:$A,$A485,Investors!$G:$G,$B485)-$B$2&gt;O$4),SUMIFS(Investors!$Q:$Q,Investors!$A:$A,$A485,Investors!$G:$G,$B485),0)</f>
        <v>0</v>
      </c>
      <c r="Q485" s="4">
        <f>IF(AND(SUMIFS(Investors!$P:$P,Investors!$A:$A,$A485,Investors!$G:$G,$B485)-$B$2&lt;=Q$4,SUMIFS(Investors!$P:$P,Investors!$A:$A,$A485,Investors!$G:$G,$B485)-$B$2&gt;P$4),SUMIFS(Investors!$Q:$Q,Investors!$A:$A,$A485,Investors!$G:$G,$B485),0)</f>
        <v>0</v>
      </c>
      <c r="R485" s="4">
        <f>IF(AND(SUMIFS(Investors!$P:$P,Investors!$A:$A,$A485,Investors!$G:$G,$B485)-$B$2&lt;=R$4,SUMIFS(Investors!$P:$P,Investors!$A:$A,$A485,Investors!$G:$G,$B485)-$B$2&gt;Q$4),SUMIFS(Investors!$Q:$Q,Investors!$A:$A,$A485,Investors!$G:$G,$B485),0)</f>
        <v>0</v>
      </c>
      <c r="S485" s="4">
        <f>IF(AND(SUMIFS(Investors!$P:$P,Investors!$A:$A,$A485,Investors!$G:$G,$B485)-$B$2&lt;=S$4,SUMIFS(Investors!$P:$P,Investors!$A:$A,$A485,Investors!$G:$G,$B485)-$B$2&gt;R$4),SUMIFS(Investors!$Q:$Q,Investors!$A:$A,$A485,Investors!$G:$G,$B485),0)</f>
        <v>0</v>
      </c>
      <c r="T485" s="4">
        <f>IF(AND(SUMIFS(Investors!$P:$P,Investors!$A:$A,$A485,Investors!$G:$G,$B485)-$B$2&lt;=T$4,SUMIFS(Investors!$P:$P,Investors!$A:$A,$A485,Investors!$G:$G,$B485)-$B$2&gt;S$4),SUMIFS(Investors!$Q:$Q,Investors!$A:$A,$A485,Investors!$G:$G,$B485),0)</f>
        <v>0</v>
      </c>
      <c r="U485" s="4">
        <f>IF(AND(SUMIFS(Investors!$P:$P,Investors!$A:$A,$A485,Investors!$G:$G,$B485)-$B$2&lt;=U$4,SUMIFS(Investors!$P:$P,Investors!$A:$A,$A485,Investors!$G:$G,$B485)-$B$2&gt;T$4),SUMIFS(Investors!$Q:$Q,Investors!$A:$A,$A485,Investors!$G:$G,$B485),0)</f>
        <v>0</v>
      </c>
      <c r="V485" s="4">
        <f>IF(AND(SUMIFS(Investors!$P:$P,Investors!$A:$A,$A485,Investors!$G:$G,$B485)-$B$2&lt;=V$4,SUMIFS(Investors!$P:$P,Investors!$A:$A,$A485,Investors!$G:$G,$B485)-$B$2&gt;U$4),SUMIFS(Investors!$Q:$Q,Investors!$A:$A,$A485,Investors!$G:$G,$B485),0)</f>
        <v>0</v>
      </c>
      <c r="W485" s="4">
        <f>IF(AND(SUMIFS(Investors!$P:$P,Investors!$A:$A,$A485,Investors!$G:$G,$B485)-$B$2&lt;=W$4,SUMIFS(Investors!$P:$P,Investors!$A:$A,$A485,Investors!$G:$G,$B485)-$B$2&gt;V$4),SUMIFS(Investors!$Q:$Q,Investors!$A:$A,$A485,Investors!$G:$G,$B485),0)</f>
        <v>0</v>
      </c>
      <c r="X485" s="4">
        <f>IF(AND(SUMIFS(Investors!$P:$P,Investors!$A:$A,$A485,Investors!$G:$G,$B485)-$B$2&lt;=X$4,SUMIFS(Investors!$P:$P,Investors!$A:$A,$A485,Investors!$G:$G,$B485)-$B$2&gt;W$4),SUMIFS(Investors!$Q:$Q,Investors!$A:$A,$A485,Investors!$G:$G,$B485),0)</f>
        <v>0</v>
      </c>
      <c r="Y485" s="4">
        <f>IF(AND(SUMIFS(Investors!$P:$P,Investors!$A:$A,$A485,Investors!$G:$G,$B485)-$B$2&lt;=Y$4,SUMIFS(Investors!$P:$P,Investors!$A:$A,$A485,Investors!$G:$G,$B485)-$B$2&gt;X$4),SUMIFS(Investors!$Q:$Q,Investors!$A:$A,$A485,Investors!$G:$G,$B485),0)</f>
        <v>0</v>
      </c>
      <c r="Z485" s="4">
        <f>IF(AND(SUMIFS(Investors!$P:$P,Investors!$A:$A,$A485,Investors!$G:$G,$B485)-$B$2&lt;=Z$4,SUMIFS(Investors!$P:$P,Investors!$A:$A,$A485,Investors!$G:$G,$B485)-$B$2&gt;Y$4),SUMIFS(Investors!$Q:$Q,Investors!$A:$A,$A485,Investors!$G:$G,$B485),0)</f>
        <v>0</v>
      </c>
      <c r="AA485" s="4">
        <f>IF(AND(SUMIFS(Investors!$P:$P,Investors!$A:$A,$A485,Investors!$G:$G,$B485)-$B$2&lt;=AA$4,SUMIFS(Investors!$P:$P,Investors!$A:$A,$A485,Investors!$G:$G,$B485)-$B$2&gt;Z$4),SUMIFS(Investors!$Q:$Q,Investors!$A:$A,$A485,Investors!$G:$G,$B485),0)</f>
        <v>0</v>
      </c>
      <c r="AB485" s="4">
        <f>IF(AND(SUMIFS(Investors!$P:$P,Investors!$A:$A,$A485,Investors!$G:$G,$B485)-$B$2&lt;=AB$4,SUMIFS(Investors!$P:$P,Investors!$A:$A,$A485,Investors!$G:$G,$B485)-$B$2&gt;AA$4),SUMIFS(Investors!$Q:$Q,Investors!$A:$A,$A485,Investors!$G:$G,$B485),0)</f>
        <v>0</v>
      </c>
      <c r="AC485" s="4">
        <f>IF(AND(SUMIFS(Investors!$P:$P,Investors!$A:$A,$A485,Investors!$G:$G,$B485)-$B$2&lt;=AC$4,SUMIFS(Investors!$P:$P,Investors!$A:$A,$A485,Investors!$G:$G,$B485)-$B$2&gt;AB$4),SUMIFS(Investors!$Q:$Q,Investors!$A:$A,$A485,Investors!$G:$G,$B485),0)</f>
        <v>0</v>
      </c>
    </row>
    <row r="486" spans="1:29">
      <c r="A486" t="s">
        <v>769</v>
      </c>
      <c r="B486" t="s">
        <v>229</v>
      </c>
      <c r="C486" s="4">
        <f t="shared" si="8"/>
        <v>0</v>
      </c>
      <c r="E486" s="4">
        <f>IF(AND(SUMIFS(Investors!$P:$P,Investors!$A:$A,$A486,Investors!$G:$G,$B486)-$B$2&lt;=E$4,SUMIFS(Investors!$P:$P,Investors!$A:$A,$A486,Investors!$G:$G,$B486)-$B$2&gt;D$4),SUMIFS(Investors!$Q:$Q,Investors!$A:$A,$A486,Investors!$G:$G,$B486),0)</f>
        <v>0</v>
      </c>
      <c r="F486" s="4">
        <f>IF(AND(SUMIFS(Investors!$P:$P,Investors!$A:$A,$A486,Investors!$G:$G,$B486)-$B$2&lt;=F$4,SUMIFS(Investors!$P:$P,Investors!$A:$A,$A486,Investors!$G:$G,$B486)-$B$2&gt;E$4),SUMIFS(Investors!$Q:$Q,Investors!$A:$A,$A486,Investors!$G:$G,$B486),0)</f>
        <v>0</v>
      </c>
      <c r="G486" s="4">
        <f>IF(AND(SUMIFS(Investors!$P:$P,Investors!$A:$A,$A486,Investors!$G:$G,$B486)-$B$2&lt;=G$4,SUMIFS(Investors!$P:$P,Investors!$A:$A,$A486,Investors!$G:$G,$B486)-$B$2&gt;F$4),SUMIFS(Investors!$Q:$Q,Investors!$A:$A,$A486,Investors!$G:$G,$B486),0)</f>
        <v>0</v>
      </c>
      <c r="H486" s="4">
        <f>IF(AND(SUMIFS(Investors!$P:$P,Investors!$A:$A,$A486,Investors!$G:$G,$B486)-$B$2&lt;=H$4,SUMIFS(Investors!$P:$P,Investors!$A:$A,$A486,Investors!$G:$G,$B486)-$B$2&gt;G$4),SUMIFS(Investors!$Q:$Q,Investors!$A:$A,$A486,Investors!$G:$G,$B486),0)</f>
        <v>0</v>
      </c>
      <c r="I486" s="4">
        <f>IF(AND(SUMIFS(Investors!$P:$P,Investors!$A:$A,$A486,Investors!$G:$G,$B486)-$B$2&lt;=I$4,SUMIFS(Investors!$P:$P,Investors!$A:$A,$A486,Investors!$G:$G,$B486)-$B$2&gt;H$4),SUMIFS(Investors!$Q:$Q,Investors!$A:$A,$A486,Investors!$G:$G,$B486),0)</f>
        <v>0</v>
      </c>
      <c r="J486" s="4">
        <f>IF(AND(SUMIFS(Investors!$P:$P,Investors!$A:$A,$A486,Investors!$G:$G,$B486)-$B$2&lt;=J$4,SUMIFS(Investors!$P:$P,Investors!$A:$A,$A486,Investors!$G:$G,$B486)-$B$2&gt;I$4),SUMIFS(Investors!$Q:$Q,Investors!$A:$A,$A486,Investors!$G:$G,$B486),0)</f>
        <v>0</v>
      </c>
      <c r="K486" s="4">
        <f>IF(AND(SUMIFS(Investors!$P:$P,Investors!$A:$A,$A486,Investors!$G:$G,$B486)-$B$2&lt;=K$4,SUMIFS(Investors!$P:$P,Investors!$A:$A,$A486,Investors!$G:$G,$B486)-$B$2&gt;J$4),SUMIFS(Investors!$Q:$Q,Investors!$A:$A,$A486,Investors!$G:$G,$B486),0)</f>
        <v>0</v>
      </c>
      <c r="L486" s="4">
        <f>IF(AND(SUMIFS(Investors!$P:$P,Investors!$A:$A,$A486,Investors!$G:$G,$B486)-$B$2&lt;=L$4,SUMIFS(Investors!$P:$P,Investors!$A:$A,$A486,Investors!$G:$G,$B486)-$B$2&gt;K$4),SUMIFS(Investors!$Q:$Q,Investors!$A:$A,$A486,Investors!$G:$G,$B486),0)</f>
        <v>0</v>
      </c>
      <c r="M486" s="4">
        <f>IF(AND(SUMIFS(Investors!$P:$P,Investors!$A:$A,$A486,Investors!$G:$G,$B486)-$B$2&lt;=M$4,SUMIFS(Investors!$P:$P,Investors!$A:$A,$A486,Investors!$G:$G,$B486)-$B$2&gt;L$4),SUMIFS(Investors!$Q:$Q,Investors!$A:$A,$A486,Investors!$G:$G,$B486),0)</f>
        <v>0</v>
      </c>
      <c r="N486" s="4">
        <f>IF(AND(SUMIFS(Investors!$P:$P,Investors!$A:$A,$A486,Investors!$G:$G,$B486)-$B$2&lt;=N$4,SUMIFS(Investors!$P:$P,Investors!$A:$A,$A486,Investors!$G:$G,$B486)-$B$2&gt;M$4),SUMIFS(Investors!$Q:$Q,Investors!$A:$A,$A486,Investors!$G:$G,$B486),0)</f>
        <v>0</v>
      </c>
      <c r="O486" s="4">
        <f>IF(AND(SUMIFS(Investors!$P:$P,Investors!$A:$A,$A486,Investors!$G:$G,$B486)-$B$2&lt;=O$4,SUMIFS(Investors!$P:$P,Investors!$A:$A,$A486,Investors!$G:$G,$B486)-$B$2&gt;N$4),SUMIFS(Investors!$Q:$Q,Investors!$A:$A,$A486,Investors!$G:$G,$B486),0)</f>
        <v>0</v>
      </c>
      <c r="P486" s="4">
        <f>IF(AND(SUMIFS(Investors!$P:$P,Investors!$A:$A,$A486,Investors!$G:$G,$B486)-$B$2&lt;=P$4,SUMIFS(Investors!$P:$P,Investors!$A:$A,$A486,Investors!$G:$G,$B486)-$B$2&gt;O$4),SUMIFS(Investors!$Q:$Q,Investors!$A:$A,$A486,Investors!$G:$G,$B486),0)</f>
        <v>0</v>
      </c>
      <c r="Q486" s="4">
        <f>IF(AND(SUMIFS(Investors!$P:$P,Investors!$A:$A,$A486,Investors!$G:$G,$B486)-$B$2&lt;=Q$4,SUMIFS(Investors!$P:$P,Investors!$A:$A,$A486,Investors!$G:$G,$B486)-$B$2&gt;P$4),SUMIFS(Investors!$Q:$Q,Investors!$A:$A,$A486,Investors!$G:$G,$B486),0)</f>
        <v>0</v>
      </c>
      <c r="R486" s="4">
        <f>IF(AND(SUMIFS(Investors!$P:$P,Investors!$A:$A,$A486,Investors!$G:$G,$B486)-$B$2&lt;=R$4,SUMIFS(Investors!$P:$P,Investors!$A:$A,$A486,Investors!$G:$G,$B486)-$B$2&gt;Q$4),SUMIFS(Investors!$Q:$Q,Investors!$A:$A,$A486,Investors!$G:$G,$B486),0)</f>
        <v>0</v>
      </c>
      <c r="S486" s="4">
        <f>IF(AND(SUMIFS(Investors!$P:$P,Investors!$A:$A,$A486,Investors!$G:$G,$B486)-$B$2&lt;=S$4,SUMIFS(Investors!$P:$P,Investors!$A:$A,$A486,Investors!$G:$G,$B486)-$B$2&gt;R$4),SUMIFS(Investors!$Q:$Q,Investors!$A:$A,$A486,Investors!$G:$G,$B486),0)</f>
        <v>0</v>
      </c>
      <c r="T486" s="4">
        <f>IF(AND(SUMIFS(Investors!$P:$P,Investors!$A:$A,$A486,Investors!$G:$G,$B486)-$B$2&lt;=T$4,SUMIFS(Investors!$P:$P,Investors!$A:$A,$A486,Investors!$G:$G,$B486)-$B$2&gt;S$4),SUMIFS(Investors!$Q:$Q,Investors!$A:$A,$A486,Investors!$G:$G,$B486),0)</f>
        <v>0</v>
      </c>
      <c r="U486" s="4">
        <f>IF(AND(SUMIFS(Investors!$P:$P,Investors!$A:$A,$A486,Investors!$G:$G,$B486)-$B$2&lt;=U$4,SUMIFS(Investors!$P:$P,Investors!$A:$A,$A486,Investors!$G:$G,$B486)-$B$2&gt;T$4),SUMIFS(Investors!$Q:$Q,Investors!$A:$A,$A486,Investors!$G:$G,$B486),0)</f>
        <v>0</v>
      </c>
      <c r="V486" s="4">
        <f>IF(AND(SUMIFS(Investors!$P:$P,Investors!$A:$A,$A486,Investors!$G:$G,$B486)-$B$2&lt;=V$4,SUMIFS(Investors!$P:$P,Investors!$A:$A,$A486,Investors!$G:$G,$B486)-$B$2&gt;U$4),SUMIFS(Investors!$Q:$Q,Investors!$A:$A,$A486,Investors!$G:$G,$B486),0)</f>
        <v>0</v>
      </c>
      <c r="W486" s="4">
        <f>IF(AND(SUMIFS(Investors!$P:$P,Investors!$A:$A,$A486,Investors!$G:$G,$B486)-$B$2&lt;=W$4,SUMIFS(Investors!$P:$P,Investors!$A:$A,$A486,Investors!$G:$G,$B486)-$B$2&gt;V$4),SUMIFS(Investors!$Q:$Q,Investors!$A:$A,$A486,Investors!$G:$G,$B486),0)</f>
        <v>0</v>
      </c>
      <c r="X486" s="4">
        <f>IF(AND(SUMIFS(Investors!$P:$P,Investors!$A:$A,$A486,Investors!$G:$G,$B486)-$B$2&lt;=X$4,SUMIFS(Investors!$P:$P,Investors!$A:$A,$A486,Investors!$G:$G,$B486)-$B$2&gt;W$4),SUMIFS(Investors!$Q:$Q,Investors!$A:$A,$A486,Investors!$G:$G,$B486),0)</f>
        <v>0</v>
      </c>
      <c r="Y486" s="4">
        <f>IF(AND(SUMIFS(Investors!$P:$P,Investors!$A:$A,$A486,Investors!$G:$G,$B486)-$B$2&lt;=Y$4,SUMIFS(Investors!$P:$P,Investors!$A:$A,$A486,Investors!$G:$G,$B486)-$B$2&gt;X$4),SUMIFS(Investors!$Q:$Q,Investors!$A:$A,$A486,Investors!$G:$G,$B486),0)</f>
        <v>0</v>
      </c>
      <c r="Z486" s="4">
        <f>IF(AND(SUMIFS(Investors!$P:$P,Investors!$A:$A,$A486,Investors!$G:$G,$B486)-$B$2&lt;=Z$4,SUMIFS(Investors!$P:$P,Investors!$A:$A,$A486,Investors!$G:$G,$B486)-$B$2&gt;Y$4),SUMIFS(Investors!$Q:$Q,Investors!$A:$A,$A486,Investors!$G:$G,$B486),0)</f>
        <v>0</v>
      </c>
      <c r="AA486" s="4">
        <f>IF(AND(SUMIFS(Investors!$P:$P,Investors!$A:$A,$A486,Investors!$G:$G,$B486)-$B$2&lt;=AA$4,SUMIFS(Investors!$P:$P,Investors!$A:$A,$A486,Investors!$G:$G,$B486)-$B$2&gt;Z$4),SUMIFS(Investors!$Q:$Q,Investors!$A:$A,$A486,Investors!$G:$G,$B486),0)</f>
        <v>0</v>
      </c>
      <c r="AB486" s="4">
        <f>IF(AND(SUMIFS(Investors!$P:$P,Investors!$A:$A,$A486,Investors!$G:$G,$B486)-$B$2&lt;=AB$4,SUMIFS(Investors!$P:$P,Investors!$A:$A,$A486,Investors!$G:$G,$B486)-$B$2&gt;AA$4),SUMIFS(Investors!$Q:$Q,Investors!$A:$A,$A486,Investors!$G:$G,$B486),0)</f>
        <v>0</v>
      </c>
      <c r="AC486" s="4">
        <f>IF(AND(SUMIFS(Investors!$P:$P,Investors!$A:$A,$A486,Investors!$G:$G,$B486)-$B$2&lt;=AC$4,SUMIFS(Investors!$P:$P,Investors!$A:$A,$A486,Investors!$G:$G,$B486)-$B$2&gt;AB$4),SUMIFS(Investors!$Q:$Q,Investors!$A:$A,$A486,Investors!$G:$G,$B486),0)</f>
        <v>0</v>
      </c>
    </row>
    <row r="487" spans="1:29">
      <c r="A487" t="s">
        <v>769</v>
      </c>
      <c r="B487" t="s">
        <v>112</v>
      </c>
      <c r="C487" s="4">
        <f t="shared" si="8"/>
        <v>0</v>
      </c>
      <c r="E487" s="4">
        <f>IF(AND(SUMIFS(Investors!$P:$P,Investors!$A:$A,$A487,Investors!$G:$G,$B487)-$B$2&lt;=E$4,SUMIFS(Investors!$P:$P,Investors!$A:$A,$A487,Investors!$G:$G,$B487)-$B$2&gt;D$4),SUMIFS(Investors!$Q:$Q,Investors!$A:$A,$A487,Investors!$G:$G,$B487),0)</f>
        <v>0</v>
      </c>
      <c r="F487" s="4">
        <f>IF(AND(SUMIFS(Investors!$P:$P,Investors!$A:$A,$A487,Investors!$G:$G,$B487)-$B$2&lt;=F$4,SUMIFS(Investors!$P:$P,Investors!$A:$A,$A487,Investors!$G:$G,$B487)-$B$2&gt;E$4),SUMIFS(Investors!$Q:$Q,Investors!$A:$A,$A487,Investors!$G:$G,$B487),0)</f>
        <v>0</v>
      </c>
      <c r="G487" s="4">
        <f>IF(AND(SUMIFS(Investors!$P:$P,Investors!$A:$A,$A487,Investors!$G:$G,$B487)-$B$2&lt;=G$4,SUMIFS(Investors!$P:$P,Investors!$A:$A,$A487,Investors!$G:$G,$B487)-$B$2&gt;F$4),SUMIFS(Investors!$Q:$Q,Investors!$A:$A,$A487,Investors!$G:$G,$B487),0)</f>
        <v>0</v>
      </c>
      <c r="H487" s="4">
        <f>IF(AND(SUMIFS(Investors!$P:$P,Investors!$A:$A,$A487,Investors!$G:$G,$B487)-$B$2&lt;=H$4,SUMIFS(Investors!$P:$P,Investors!$A:$A,$A487,Investors!$G:$G,$B487)-$B$2&gt;G$4),SUMIFS(Investors!$Q:$Q,Investors!$A:$A,$A487,Investors!$G:$G,$B487),0)</f>
        <v>0</v>
      </c>
      <c r="I487" s="4">
        <f>IF(AND(SUMIFS(Investors!$P:$P,Investors!$A:$A,$A487,Investors!$G:$G,$B487)-$B$2&lt;=I$4,SUMIFS(Investors!$P:$P,Investors!$A:$A,$A487,Investors!$G:$G,$B487)-$B$2&gt;H$4),SUMIFS(Investors!$Q:$Q,Investors!$A:$A,$A487,Investors!$G:$G,$B487),0)</f>
        <v>0</v>
      </c>
      <c r="J487" s="4">
        <f>IF(AND(SUMIFS(Investors!$P:$P,Investors!$A:$A,$A487,Investors!$G:$G,$B487)-$B$2&lt;=J$4,SUMIFS(Investors!$P:$P,Investors!$A:$A,$A487,Investors!$G:$G,$B487)-$B$2&gt;I$4),SUMIFS(Investors!$Q:$Q,Investors!$A:$A,$A487,Investors!$G:$G,$B487),0)</f>
        <v>0</v>
      </c>
      <c r="K487" s="4">
        <f>IF(AND(SUMIFS(Investors!$P:$P,Investors!$A:$A,$A487,Investors!$G:$G,$B487)-$B$2&lt;=K$4,SUMIFS(Investors!$P:$P,Investors!$A:$A,$A487,Investors!$G:$G,$B487)-$B$2&gt;J$4),SUMIFS(Investors!$Q:$Q,Investors!$A:$A,$A487,Investors!$G:$G,$B487),0)</f>
        <v>0</v>
      </c>
      <c r="L487" s="4">
        <f>IF(AND(SUMIFS(Investors!$P:$P,Investors!$A:$A,$A487,Investors!$G:$G,$B487)-$B$2&lt;=L$4,SUMIFS(Investors!$P:$P,Investors!$A:$A,$A487,Investors!$G:$G,$B487)-$B$2&gt;K$4),SUMIFS(Investors!$Q:$Q,Investors!$A:$A,$A487,Investors!$G:$G,$B487),0)</f>
        <v>0</v>
      </c>
      <c r="M487" s="4">
        <f>IF(AND(SUMIFS(Investors!$P:$P,Investors!$A:$A,$A487,Investors!$G:$G,$B487)-$B$2&lt;=M$4,SUMIFS(Investors!$P:$P,Investors!$A:$A,$A487,Investors!$G:$G,$B487)-$B$2&gt;L$4),SUMIFS(Investors!$Q:$Q,Investors!$A:$A,$A487,Investors!$G:$G,$B487),0)</f>
        <v>0</v>
      </c>
      <c r="N487" s="4">
        <f>IF(AND(SUMIFS(Investors!$P:$P,Investors!$A:$A,$A487,Investors!$G:$G,$B487)-$B$2&lt;=N$4,SUMIFS(Investors!$P:$P,Investors!$A:$A,$A487,Investors!$G:$G,$B487)-$B$2&gt;M$4),SUMIFS(Investors!$Q:$Q,Investors!$A:$A,$A487,Investors!$G:$G,$B487),0)</f>
        <v>0</v>
      </c>
      <c r="O487" s="4">
        <f>IF(AND(SUMIFS(Investors!$P:$P,Investors!$A:$A,$A487,Investors!$G:$G,$B487)-$B$2&lt;=O$4,SUMIFS(Investors!$P:$P,Investors!$A:$A,$A487,Investors!$G:$G,$B487)-$B$2&gt;N$4),SUMIFS(Investors!$Q:$Q,Investors!$A:$A,$A487,Investors!$G:$G,$B487),0)</f>
        <v>0</v>
      </c>
      <c r="P487" s="4">
        <f>IF(AND(SUMIFS(Investors!$P:$P,Investors!$A:$A,$A487,Investors!$G:$G,$B487)-$B$2&lt;=P$4,SUMIFS(Investors!$P:$P,Investors!$A:$A,$A487,Investors!$G:$G,$B487)-$B$2&gt;O$4),SUMIFS(Investors!$Q:$Q,Investors!$A:$A,$A487,Investors!$G:$G,$B487),0)</f>
        <v>0</v>
      </c>
      <c r="Q487" s="4">
        <f>IF(AND(SUMIFS(Investors!$P:$P,Investors!$A:$A,$A487,Investors!$G:$G,$B487)-$B$2&lt;=Q$4,SUMIFS(Investors!$P:$P,Investors!$A:$A,$A487,Investors!$G:$G,$B487)-$B$2&gt;P$4),SUMIFS(Investors!$Q:$Q,Investors!$A:$A,$A487,Investors!$G:$G,$B487),0)</f>
        <v>0</v>
      </c>
      <c r="R487" s="4">
        <f>IF(AND(SUMIFS(Investors!$P:$P,Investors!$A:$A,$A487,Investors!$G:$G,$B487)-$B$2&lt;=R$4,SUMIFS(Investors!$P:$P,Investors!$A:$A,$A487,Investors!$G:$G,$B487)-$B$2&gt;Q$4),SUMIFS(Investors!$Q:$Q,Investors!$A:$A,$A487,Investors!$G:$G,$B487),0)</f>
        <v>0</v>
      </c>
      <c r="S487" s="4">
        <f>IF(AND(SUMIFS(Investors!$P:$P,Investors!$A:$A,$A487,Investors!$G:$G,$B487)-$B$2&lt;=S$4,SUMIFS(Investors!$P:$P,Investors!$A:$A,$A487,Investors!$G:$G,$B487)-$B$2&gt;R$4),SUMIFS(Investors!$Q:$Q,Investors!$A:$A,$A487,Investors!$G:$G,$B487),0)</f>
        <v>0</v>
      </c>
      <c r="T487" s="4">
        <f>IF(AND(SUMIFS(Investors!$P:$P,Investors!$A:$A,$A487,Investors!$G:$G,$B487)-$B$2&lt;=T$4,SUMIFS(Investors!$P:$P,Investors!$A:$A,$A487,Investors!$G:$G,$B487)-$B$2&gt;S$4),SUMIFS(Investors!$Q:$Q,Investors!$A:$A,$A487,Investors!$G:$G,$B487),0)</f>
        <v>0</v>
      </c>
      <c r="U487" s="4">
        <f>IF(AND(SUMIFS(Investors!$P:$P,Investors!$A:$A,$A487,Investors!$G:$G,$B487)-$B$2&lt;=U$4,SUMIFS(Investors!$P:$P,Investors!$A:$A,$A487,Investors!$G:$G,$B487)-$B$2&gt;T$4),SUMIFS(Investors!$Q:$Q,Investors!$A:$A,$A487,Investors!$G:$G,$B487),0)</f>
        <v>0</v>
      </c>
      <c r="V487" s="4">
        <f>IF(AND(SUMIFS(Investors!$P:$P,Investors!$A:$A,$A487,Investors!$G:$G,$B487)-$B$2&lt;=V$4,SUMIFS(Investors!$P:$P,Investors!$A:$A,$A487,Investors!$G:$G,$B487)-$B$2&gt;U$4),SUMIFS(Investors!$Q:$Q,Investors!$A:$A,$A487,Investors!$G:$G,$B487),0)</f>
        <v>0</v>
      </c>
      <c r="W487" s="4">
        <f>IF(AND(SUMIFS(Investors!$P:$P,Investors!$A:$A,$A487,Investors!$G:$G,$B487)-$B$2&lt;=W$4,SUMIFS(Investors!$P:$P,Investors!$A:$A,$A487,Investors!$G:$G,$B487)-$B$2&gt;V$4),SUMIFS(Investors!$Q:$Q,Investors!$A:$A,$A487,Investors!$G:$G,$B487),0)</f>
        <v>0</v>
      </c>
      <c r="X487" s="4">
        <f>IF(AND(SUMIFS(Investors!$P:$P,Investors!$A:$A,$A487,Investors!$G:$G,$B487)-$B$2&lt;=X$4,SUMIFS(Investors!$P:$P,Investors!$A:$A,$A487,Investors!$G:$G,$B487)-$B$2&gt;W$4),SUMIFS(Investors!$Q:$Q,Investors!$A:$A,$A487,Investors!$G:$G,$B487),0)</f>
        <v>0</v>
      </c>
      <c r="Y487" s="4">
        <f>IF(AND(SUMIFS(Investors!$P:$P,Investors!$A:$A,$A487,Investors!$G:$G,$B487)-$B$2&lt;=Y$4,SUMIFS(Investors!$P:$P,Investors!$A:$A,$A487,Investors!$G:$G,$B487)-$B$2&gt;X$4),SUMIFS(Investors!$Q:$Q,Investors!$A:$A,$A487,Investors!$G:$G,$B487),0)</f>
        <v>0</v>
      </c>
      <c r="Z487" s="4">
        <f>IF(AND(SUMIFS(Investors!$P:$P,Investors!$A:$A,$A487,Investors!$G:$G,$B487)-$B$2&lt;=Z$4,SUMIFS(Investors!$P:$P,Investors!$A:$A,$A487,Investors!$G:$G,$B487)-$B$2&gt;Y$4),SUMIFS(Investors!$Q:$Q,Investors!$A:$A,$A487,Investors!$G:$G,$B487),0)</f>
        <v>0</v>
      </c>
      <c r="AA487" s="4">
        <f>IF(AND(SUMIFS(Investors!$P:$P,Investors!$A:$A,$A487,Investors!$G:$G,$B487)-$B$2&lt;=AA$4,SUMIFS(Investors!$P:$P,Investors!$A:$A,$A487,Investors!$G:$G,$B487)-$B$2&gt;Z$4),SUMIFS(Investors!$Q:$Q,Investors!$A:$A,$A487,Investors!$G:$G,$B487),0)</f>
        <v>0</v>
      </c>
      <c r="AB487" s="4">
        <f>IF(AND(SUMIFS(Investors!$P:$P,Investors!$A:$A,$A487,Investors!$G:$G,$B487)-$B$2&lt;=AB$4,SUMIFS(Investors!$P:$P,Investors!$A:$A,$A487,Investors!$G:$G,$B487)-$B$2&gt;AA$4),SUMIFS(Investors!$Q:$Q,Investors!$A:$A,$A487,Investors!$G:$G,$B487),0)</f>
        <v>0</v>
      </c>
      <c r="AC487" s="4">
        <f>IF(AND(SUMIFS(Investors!$P:$P,Investors!$A:$A,$A487,Investors!$G:$G,$B487)-$B$2&lt;=AC$4,SUMIFS(Investors!$P:$P,Investors!$A:$A,$A487,Investors!$G:$G,$B487)-$B$2&gt;AB$4),SUMIFS(Investors!$Q:$Q,Investors!$A:$A,$A487,Investors!$G:$G,$B487),0)</f>
        <v>0</v>
      </c>
    </row>
    <row r="488" spans="1:29">
      <c r="A488" t="s">
        <v>771</v>
      </c>
      <c r="B488" t="s">
        <v>178</v>
      </c>
      <c r="C488" s="4">
        <f t="shared" si="8"/>
        <v>0</v>
      </c>
      <c r="E488" s="4">
        <f>IF(AND(SUMIFS(Investors!$P:$P,Investors!$A:$A,$A488,Investors!$G:$G,$B488)-$B$2&lt;=E$4,SUMIFS(Investors!$P:$P,Investors!$A:$A,$A488,Investors!$G:$G,$B488)-$B$2&gt;D$4),SUMIFS(Investors!$Q:$Q,Investors!$A:$A,$A488,Investors!$G:$G,$B488),0)</f>
        <v>0</v>
      </c>
      <c r="F488" s="4">
        <f>IF(AND(SUMIFS(Investors!$P:$P,Investors!$A:$A,$A488,Investors!$G:$G,$B488)-$B$2&lt;=F$4,SUMIFS(Investors!$P:$P,Investors!$A:$A,$A488,Investors!$G:$G,$B488)-$B$2&gt;E$4),SUMIFS(Investors!$Q:$Q,Investors!$A:$A,$A488,Investors!$G:$G,$B488),0)</f>
        <v>0</v>
      </c>
      <c r="G488" s="4">
        <f>IF(AND(SUMIFS(Investors!$P:$P,Investors!$A:$A,$A488,Investors!$G:$G,$B488)-$B$2&lt;=G$4,SUMIFS(Investors!$P:$P,Investors!$A:$A,$A488,Investors!$G:$G,$B488)-$B$2&gt;F$4),SUMIFS(Investors!$Q:$Q,Investors!$A:$A,$A488,Investors!$G:$G,$B488),0)</f>
        <v>0</v>
      </c>
      <c r="H488" s="4">
        <f>IF(AND(SUMIFS(Investors!$P:$P,Investors!$A:$A,$A488,Investors!$G:$G,$B488)-$B$2&lt;=H$4,SUMIFS(Investors!$P:$P,Investors!$A:$A,$A488,Investors!$G:$G,$B488)-$B$2&gt;G$4),SUMIFS(Investors!$Q:$Q,Investors!$A:$A,$A488,Investors!$G:$G,$B488),0)</f>
        <v>0</v>
      </c>
      <c r="I488" s="4">
        <f>IF(AND(SUMIFS(Investors!$P:$P,Investors!$A:$A,$A488,Investors!$G:$G,$B488)-$B$2&lt;=I$4,SUMIFS(Investors!$P:$P,Investors!$A:$A,$A488,Investors!$G:$G,$B488)-$B$2&gt;H$4),SUMIFS(Investors!$Q:$Q,Investors!$A:$A,$A488,Investors!$G:$G,$B488),0)</f>
        <v>0</v>
      </c>
      <c r="J488" s="4">
        <f>IF(AND(SUMIFS(Investors!$P:$P,Investors!$A:$A,$A488,Investors!$G:$G,$B488)-$B$2&lt;=J$4,SUMIFS(Investors!$P:$P,Investors!$A:$A,$A488,Investors!$G:$G,$B488)-$B$2&gt;I$4),SUMIFS(Investors!$Q:$Q,Investors!$A:$A,$A488,Investors!$G:$G,$B488),0)</f>
        <v>0</v>
      </c>
      <c r="K488" s="4">
        <f>IF(AND(SUMIFS(Investors!$P:$P,Investors!$A:$A,$A488,Investors!$G:$G,$B488)-$B$2&lt;=K$4,SUMIFS(Investors!$P:$P,Investors!$A:$A,$A488,Investors!$G:$G,$B488)-$B$2&gt;J$4),SUMIFS(Investors!$Q:$Q,Investors!$A:$A,$A488,Investors!$G:$G,$B488),0)</f>
        <v>0</v>
      </c>
      <c r="L488" s="4">
        <f>IF(AND(SUMIFS(Investors!$P:$P,Investors!$A:$A,$A488,Investors!$G:$G,$B488)-$B$2&lt;=L$4,SUMIFS(Investors!$P:$P,Investors!$A:$A,$A488,Investors!$G:$G,$B488)-$B$2&gt;K$4),SUMIFS(Investors!$Q:$Q,Investors!$A:$A,$A488,Investors!$G:$G,$B488),0)</f>
        <v>0</v>
      </c>
      <c r="M488" s="4">
        <f>IF(AND(SUMIFS(Investors!$P:$P,Investors!$A:$A,$A488,Investors!$G:$G,$B488)-$B$2&lt;=M$4,SUMIFS(Investors!$P:$P,Investors!$A:$A,$A488,Investors!$G:$G,$B488)-$B$2&gt;L$4),SUMIFS(Investors!$Q:$Q,Investors!$A:$A,$A488,Investors!$G:$G,$B488),0)</f>
        <v>0</v>
      </c>
      <c r="N488" s="4">
        <f>IF(AND(SUMIFS(Investors!$P:$P,Investors!$A:$A,$A488,Investors!$G:$G,$B488)-$B$2&lt;=N$4,SUMIFS(Investors!$P:$P,Investors!$A:$A,$A488,Investors!$G:$G,$B488)-$B$2&gt;M$4),SUMIFS(Investors!$Q:$Q,Investors!$A:$A,$A488,Investors!$G:$G,$B488),0)</f>
        <v>0</v>
      </c>
      <c r="O488" s="4">
        <f>IF(AND(SUMIFS(Investors!$P:$P,Investors!$A:$A,$A488,Investors!$G:$G,$B488)-$B$2&lt;=O$4,SUMIFS(Investors!$P:$P,Investors!$A:$A,$A488,Investors!$G:$G,$B488)-$B$2&gt;N$4),SUMIFS(Investors!$Q:$Q,Investors!$A:$A,$A488,Investors!$G:$G,$B488),0)</f>
        <v>0</v>
      </c>
      <c r="P488" s="4">
        <f>IF(AND(SUMIFS(Investors!$P:$P,Investors!$A:$A,$A488,Investors!$G:$G,$B488)-$B$2&lt;=P$4,SUMIFS(Investors!$P:$P,Investors!$A:$A,$A488,Investors!$G:$G,$B488)-$B$2&gt;O$4),SUMIFS(Investors!$Q:$Q,Investors!$A:$A,$A488,Investors!$G:$G,$B488),0)</f>
        <v>0</v>
      </c>
      <c r="Q488" s="4">
        <f>IF(AND(SUMIFS(Investors!$P:$P,Investors!$A:$A,$A488,Investors!$G:$G,$B488)-$B$2&lt;=Q$4,SUMIFS(Investors!$P:$P,Investors!$A:$A,$A488,Investors!$G:$G,$B488)-$B$2&gt;P$4),SUMIFS(Investors!$Q:$Q,Investors!$A:$A,$A488,Investors!$G:$G,$B488),0)</f>
        <v>0</v>
      </c>
      <c r="R488" s="4">
        <f>IF(AND(SUMIFS(Investors!$P:$P,Investors!$A:$A,$A488,Investors!$G:$G,$B488)-$B$2&lt;=R$4,SUMIFS(Investors!$P:$P,Investors!$A:$A,$A488,Investors!$G:$G,$B488)-$B$2&gt;Q$4),SUMIFS(Investors!$Q:$Q,Investors!$A:$A,$A488,Investors!$G:$G,$B488),0)</f>
        <v>0</v>
      </c>
      <c r="S488" s="4">
        <f>IF(AND(SUMIFS(Investors!$P:$P,Investors!$A:$A,$A488,Investors!$G:$G,$B488)-$B$2&lt;=S$4,SUMIFS(Investors!$P:$P,Investors!$A:$A,$A488,Investors!$G:$G,$B488)-$B$2&gt;R$4),SUMIFS(Investors!$Q:$Q,Investors!$A:$A,$A488,Investors!$G:$G,$B488),0)</f>
        <v>0</v>
      </c>
      <c r="T488" s="4">
        <f>IF(AND(SUMIFS(Investors!$P:$P,Investors!$A:$A,$A488,Investors!$G:$G,$B488)-$B$2&lt;=T$4,SUMIFS(Investors!$P:$P,Investors!$A:$A,$A488,Investors!$G:$G,$B488)-$B$2&gt;S$4),SUMIFS(Investors!$Q:$Q,Investors!$A:$A,$A488,Investors!$G:$G,$B488),0)</f>
        <v>0</v>
      </c>
      <c r="U488" s="4">
        <f>IF(AND(SUMIFS(Investors!$P:$P,Investors!$A:$A,$A488,Investors!$G:$G,$B488)-$B$2&lt;=U$4,SUMIFS(Investors!$P:$P,Investors!$A:$A,$A488,Investors!$G:$G,$B488)-$B$2&gt;T$4),SUMIFS(Investors!$Q:$Q,Investors!$A:$A,$A488,Investors!$G:$G,$B488),0)</f>
        <v>0</v>
      </c>
      <c r="V488" s="4">
        <f>IF(AND(SUMIFS(Investors!$P:$P,Investors!$A:$A,$A488,Investors!$G:$G,$B488)-$B$2&lt;=V$4,SUMIFS(Investors!$P:$P,Investors!$A:$A,$A488,Investors!$G:$G,$B488)-$B$2&gt;U$4),SUMIFS(Investors!$Q:$Q,Investors!$A:$A,$A488,Investors!$G:$G,$B488),0)</f>
        <v>0</v>
      </c>
      <c r="W488" s="4">
        <f>IF(AND(SUMIFS(Investors!$P:$P,Investors!$A:$A,$A488,Investors!$G:$G,$B488)-$B$2&lt;=W$4,SUMIFS(Investors!$P:$P,Investors!$A:$A,$A488,Investors!$G:$G,$B488)-$B$2&gt;V$4),SUMIFS(Investors!$Q:$Q,Investors!$A:$A,$A488,Investors!$G:$G,$B488),0)</f>
        <v>0</v>
      </c>
      <c r="X488" s="4">
        <f>IF(AND(SUMIFS(Investors!$P:$P,Investors!$A:$A,$A488,Investors!$G:$G,$B488)-$B$2&lt;=X$4,SUMIFS(Investors!$P:$P,Investors!$A:$A,$A488,Investors!$G:$G,$B488)-$B$2&gt;W$4),SUMIFS(Investors!$Q:$Q,Investors!$A:$A,$A488,Investors!$G:$G,$B488),0)</f>
        <v>0</v>
      </c>
      <c r="Y488" s="4">
        <f>IF(AND(SUMIFS(Investors!$P:$P,Investors!$A:$A,$A488,Investors!$G:$G,$B488)-$B$2&lt;=Y$4,SUMIFS(Investors!$P:$P,Investors!$A:$A,$A488,Investors!$G:$G,$B488)-$B$2&gt;X$4),SUMIFS(Investors!$Q:$Q,Investors!$A:$A,$A488,Investors!$G:$G,$B488),0)</f>
        <v>0</v>
      </c>
      <c r="Z488" s="4">
        <f>IF(AND(SUMIFS(Investors!$P:$P,Investors!$A:$A,$A488,Investors!$G:$G,$B488)-$B$2&lt;=Z$4,SUMIFS(Investors!$P:$P,Investors!$A:$A,$A488,Investors!$G:$G,$B488)-$B$2&gt;Y$4),SUMIFS(Investors!$Q:$Q,Investors!$A:$A,$A488,Investors!$G:$G,$B488),0)</f>
        <v>0</v>
      </c>
      <c r="AA488" s="4">
        <f>IF(AND(SUMIFS(Investors!$P:$P,Investors!$A:$A,$A488,Investors!$G:$G,$B488)-$B$2&lt;=AA$4,SUMIFS(Investors!$P:$P,Investors!$A:$A,$A488,Investors!$G:$G,$B488)-$B$2&gt;Z$4),SUMIFS(Investors!$Q:$Q,Investors!$A:$A,$A488,Investors!$G:$G,$B488),0)</f>
        <v>0</v>
      </c>
      <c r="AB488" s="4">
        <f>IF(AND(SUMIFS(Investors!$P:$P,Investors!$A:$A,$A488,Investors!$G:$G,$B488)-$B$2&lt;=AB$4,SUMIFS(Investors!$P:$P,Investors!$A:$A,$A488,Investors!$G:$G,$B488)-$B$2&gt;AA$4),SUMIFS(Investors!$Q:$Q,Investors!$A:$A,$A488,Investors!$G:$G,$B488),0)</f>
        <v>0</v>
      </c>
      <c r="AC488" s="4">
        <f>IF(AND(SUMIFS(Investors!$P:$P,Investors!$A:$A,$A488,Investors!$G:$G,$B488)-$B$2&lt;=AC$4,SUMIFS(Investors!$P:$P,Investors!$A:$A,$A488,Investors!$G:$G,$B488)-$B$2&gt;AB$4),SUMIFS(Investors!$Q:$Q,Investors!$A:$A,$A488,Investors!$G:$G,$B488),0)</f>
        <v>0</v>
      </c>
    </row>
    <row r="489" spans="1:29">
      <c r="A489" t="s">
        <v>771</v>
      </c>
      <c r="B489" t="s">
        <v>176</v>
      </c>
      <c r="C489" s="4">
        <f t="shared" si="8"/>
        <v>0</v>
      </c>
      <c r="E489" s="4">
        <f>IF(AND(SUMIFS(Investors!$P:$P,Investors!$A:$A,$A489,Investors!$G:$G,$B489)-$B$2&lt;=E$4,SUMIFS(Investors!$P:$P,Investors!$A:$A,$A489,Investors!$G:$G,$B489)-$B$2&gt;D$4),SUMIFS(Investors!$Q:$Q,Investors!$A:$A,$A489,Investors!$G:$G,$B489),0)</f>
        <v>0</v>
      </c>
      <c r="F489" s="4">
        <f>IF(AND(SUMIFS(Investors!$P:$P,Investors!$A:$A,$A489,Investors!$G:$G,$B489)-$B$2&lt;=F$4,SUMIFS(Investors!$P:$P,Investors!$A:$A,$A489,Investors!$G:$G,$B489)-$B$2&gt;E$4),SUMIFS(Investors!$Q:$Q,Investors!$A:$A,$A489,Investors!$G:$G,$B489),0)</f>
        <v>0</v>
      </c>
      <c r="G489" s="4">
        <f>IF(AND(SUMIFS(Investors!$P:$P,Investors!$A:$A,$A489,Investors!$G:$G,$B489)-$B$2&lt;=G$4,SUMIFS(Investors!$P:$P,Investors!$A:$A,$A489,Investors!$G:$G,$B489)-$B$2&gt;F$4),SUMIFS(Investors!$Q:$Q,Investors!$A:$A,$A489,Investors!$G:$G,$B489),0)</f>
        <v>0</v>
      </c>
      <c r="H489" s="4">
        <f>IF(AND(SUMIFS(Investors!$P:$P,Investors!$A:$A,$A489,Investors!$G:$G,$B489)-$B$2&lt;=H$4,SUMIFS(Investors!$P:$P,Investors!$A:$A,$A489,Investors!$G:$G,$B489)-$B$2&gt;G$4),SUMIFS(Investors!$Q:$Q,Investors!$A:$A,$A489,Investors!$G:$G,$B489),0)</f>
        <v>0</v>
      </c>
      <c r="I489" s="4">
        <f>IF(AND(SUMIFS(Investors!$P:$P,Investors!$A:$A,$A489,Investors!$G:$G,$B489)-$B$2&lt;=I$4,SUMIFS(Investors!$P:$P,Investors!$A:$A,$A489,Investors!$G:$G,$B489)-$B$2&gt;H$4),SUMIFS(Investors!$Q:$Q,Investors!$A:$A,$A489,Investors!$G:$G,$B489),0)</f>
        <v>0</v>
      </c>
      <c r="J489" s="4">
        <f>IF(AND(SUMIFS(Investors!$P:$P,Investors!$A:$A,$A489,Investors!$G:$G,$B489)-$B$2&lt;=J$4,SUMIFS(Investors!$P:$P,Investors!$A:$A,$A489,Investors!$G:$G,$B489)-$B$2&gt;I$4),SUMIFS(Investors!$Q:$Q,Investors!$A:$A,$A489,Investors!$G:$G,$B489),0)</f>
        <v>0</v>
      </c>
      <c r="K489" s="4">
        <f>IF(AND(SUMIFS(Investors!$P:$P,Investors!$A:$A,$A489,Investors!$G:$G,$B489)-$B$2&lt;=K$4,SUMIFS(Investors!$P:$P,Investors!$A:$A,$A489,Investors!$G:$G,$B489)-$B$2&gt;J$4),SUMIFS(Investors!$Q:$Q,Investors!$A:$A,$A489,Investors!$G:$G,$B489),0)</f>
        <v>0</v>
      </c>
      <c r="L489" s="4">
        <f>IF(AND(SUMIFS(Investors!$P:$P,Investors!$A:$A,$A489,Investors!$G:$G,$B489)-$B$2&lt;=L$4,SUMIFS(Investors!$P:$P,Investors!$A:$A,$A489,Investors!$G:$G,$B489)-$B$2&gt;K$4),SUMIFS(Investors!$Q:$Q,Investors!$A:$A,$A489,Investors!$G:$G,$B489),0)</f>
        <v>0</v>
      </c>
      <c r="M489" s="4">
        <f>IF(AND(SUMIFS(Investors!$P:$P,Investors!$A:$A,$A489,Investors!$G:$G,$B489)-$B$2&lt;=M$4,SUMIFS(Investors!$P:$P,Investors!$A:$A,$A489,Investors!$G:$G,$B489)-$B$2&gt;L$4),SUMIFS(Investors!$Q:$Q,Investors!$A:$A,$A489,Investors!$G:$G,$B489),0)</f>
        <v>0</v>
      </c>
      <c r="N489" s="4">
        <f>IF(AND(SUMIFS(Investors!$P:$P,Investors!$A:$A,$A489,Investors!$G:$G,$B489)-$B$2&lt;=N$4,SUMIFS(Investors!$P:$P,Investors!$A:$A,$A489,Investors!$G:$G,$B489)-$B$2&gt;M$4),SUMIFS(Investors!$Q:$Q,Investors!$A:$A,$A489,Investors!$G:$G,$B489),0)</f>
        <v>0</v>
      </c>
      <c r="O489" s="4">
        <f>IF(AND(SUMIFS(Investors!$P:$P,Investors!$A:$A,$A489,Investors!$G:$G,$B489)-$B$2&lt;=O$4,SUMIFS(Investors!$P:$P,Investors!$A:$A,$A489,Investors!$G:$G,$B489)-$B$2&gt;N$4),SUMIFS(Investors!$Q:$Q,Investors!$A:$A,$A489,Investors!$G:$G,$B489),0)</f>
        <v>0</v>
      </c>
      <c r="P489" s="4">
        <f>IF(AND(SUMIFS(Investors!$P:$P,Investors!$A:$A,$A489,Investors!$G:$G,$B489)-$B$2&lt;=P$4,SUMIFS(Investors!$P:$P,Investors!$A:$A,$A489,Investors!$G:$G,$B489)-$B$2&gt;O$4),SUMIFS(Investors!$Q:$Q,Investors!$A:$A,$A489,Investors!$G:$G,$B489),0)</f>
        <v>0</v>
      </c>
      <c r="Q489" s="4">
        <f>IF(AND(SUMIFS(Investors!$P:$P,Investors!$A:$A,$A489,Investors!$G:$G,$B489)-$B$2&lt;=Q$4,SUMIFS(Investors!$P:$P,Investors!$A:$A,$A489,Investors!$G:$G,$B489)-$B$2&gt;P$4),SUMIFS(Investors!$Q:$Q,Investors!$A:$A,$A489,Investors!$G:$G,$B489),0)</f>
        <v>0</v>
      </c>
      <c r="R489" s="4">
        <f>IF(AND(SUMIFS(Investors!$P:$P,Investors!$A:$A,$A489,Investors!$G:$G,$B489)-$B$2&lt;=R$4,SUMIFS(Investors!$P:$P,Investors!$A:$A,$A489,Investors!$G:$G,$B489)-$B$2&gt;Q$4),SUMIFS(Investors!$Q:$Q,Investors!$A:$A,$A489,Investors!$G:$G,$B489),0)</f>
        <v>0</v>
      </c>
      <c r="S489" s="4">
        <f>IF(AND(SUMIFS(Investors!$P:$P,Investors!$A:$A,$A489,Investors!$G:$G,$B489)-$B$2&lt;=S$4,SUMIFS(Investors!$P:$P,Investors!$A:$A,$A489,Investors!$G:$G,$B489)-$B$2&gt;R$4),SUMIFS(Investors!$Q:$Q,Investors!$A:$A,$A489,Investors!$G:$G,$B489),0)</f>
        <v>0</v>
      </c>
      <c r="T489" s="4">
        <f>IF(AND(SUMIFS(Investors!$P:$P,Investors!$A:$A,$A489,Investors!$G:$G,$B489)-$B$2&lt;=T$4,SUMIFS(Investors!$P:$P,Investors!$A:$A,$A489,Investors!$G:$G,$B489)-$B$2&gt;S$4),SUMIFS(Investors!$Q:$Q,Investors!$A:$A,$A489,Investors!$G:$G,$B489),0)</f>
        <v>0</v>
      </c>
      <c r="U489" s="4">
        <f>IF(AND(SUMIFS(Investors!$P:$P,Investors!$A:$A,$A489,Investors!$G:$G,$B489)-$B$2&lt;=U$4,SUMIFS(Investors!$P:$P,Investors!$A:$A,$A489,Investors!$G:$G,$B489)-$B$2&gt;T$4),SUMIFS(Investors!$Q:$Q,Investors!$A:$A,$A489,Investors!$G:$G,$B489),0)</f>
        <v>0</v>
      </c>
      <c r="V489" s="4">
        <f>IF(AND(SUMIFS(Investors!$P:$P,Investors!$A:$A,$A489,Investors!$G:$G,$B489)-$B$2&lt;=V$4,SUMIFS(Investors!$P:$P,Investors!$A:$A,$A489,Investors!$G:$G,$B489)-$B$2&gt;U$4),SUMIFS(Investors!$Q:$Q,Investors!$A:$A,$A489,Investors!$G:$G,$B489),0)</f>
        <v>0</v>
      </c>
      <c r="W489" s="4">
        <f>IF(AND(SUMIFS(Investors!$P:$P,Investors!$A:$A,$A489,Investors!$G:$G,$B489)-$B$2&lt;=W$4,SUMIFS(Investors!$P:$P,Investors!$A:$A,$A489,Investors!$G:$G,$B489)-$B$2&gt;V$4),SUMIFS(Investors!$Q:$Q,Investors!$A:$A,$A489,Investors!$G:$G,$B489),0)</f>
        <v>0</v>
      </c>
      <c r="X489" s="4">
        <f>IF(AND(SUMIFS(Investors!$P:$P,Investors!$A:$A,$A489,Investors!$G:$G,$B489)-$B$2&lt;=X$4,SUMIFS(Investors!$P:$P,Investors!$A:$A,$A489,Investors!$G:$G,$B489)-$B$2&gt;W$4),SUMIFS(Investors!$Q:$Q,Investors!$A:$A,$A489,Investors!$G:$G,$B489),0)</f>
        <v>0</v>
      </c>
      <c r="Y489" s="4">
        <f>IF(AND(SUMIFS(Investors!$P:$P,Investors!$A:$A,$A489,Investors!$G:$G,$B489)-$B$2&lt;=Y$4,SUMIFS(Investors!$P:$P,Investors!$A:$A,$A489,Investors!$G:$G,$B489)-$B$2&gt;X$4),SUMIFS(Investors!$Q:$Q,Investors!$A:$A,$A489,Investors!$G:$G,$B489),0)</f>
        <v>0</v>
      </c>
      <c r="Z489" s="4">
        <f>IF(AND(SUMIFS(Investors!$P:$P,Investors!$A:$A,$A489,Investors!$G:$G,$B489)-$B$2&lt;=Z$4,SUMIFS(Investors!$P:$P,Investors!$A:$A,$A489,Investors!$G:$G,$B489)-$B$2&gt;Y$4),SUMIFS(Investors!$Q:$Q,Investors!$A:$A,$A489,Investors!$G:$G,$B489),0)</f>
        <v>0</v>
      </c>
      <c r="AA489" s="4">
        <f>IF(AND(SUMIFS(Investors!$P:$P,Investors!$A:$A,$A489,Investors!$G:$G,$B489)-$B$2&lt;=AA$4,SUMIFS(Investors!$P:$P,Investors!$A:$A,$A489,Investors!$G:$G,$B489)-$B$2&gt;Z$4),SUMIFS(Investors!$Q:$Q,Investors!$A:$A,$A489,Investors!$G:$G,$B489),0)</f>
        <v>0</v>
      </c>
      <c r="AB489" s="4">
        <f>IF(AND(SUMIFS(Investors!$P:$P,Investors!$A:$A,$A489,Investors!$G:$G,$B489)-$B$2&lt;=AB$4,SUMIFS(Investors!$P:$P,Investors!$A:$A,$A489,Investors!$G:$G,$B489)-$B$2&gt;AA$4),SUMIFS(Investors!$Q:$Q,Investors!$A:$A,$A489,Investors!$G:$G,$B489),0)</f>
        <v>0</v>
      </c>
      <c r="AC489" s="4">
        <f>IF(AND(SUMIFS(Investors!$P:$P,Investors!$A:$A,$A489,Investors!$G:$G,$B489)-$B$2&lt;=AC$4,SUMIFS(Investors!$P:$P,Investors!$A:$A,$A489,Investors!$G:$G,$B489)-$B$2&gt;AB$4),SUMIFS(Investors!$Q:$Q,Investors!$A:$A,$A489,Investors!$G:$G,$B489),0)</f>
        <v>0</v>
      </c>
    </row>
    <row r="490" spans="1:29">
      <c r="A490" t="s">
        <v>771</v>
      </c>
      <c r="B490" t="s">
        <v>217</v>
      </c>
      <c r="C490" s="4">
        <f t="shared" si="8"/>
        <v>192813.69863013699</v>
      </c>
      <c r="E490" s="4">
        <f>IF(AND(SUMIFS(Investors!$P:$P,Investors!$A:$A,$A490,Investors!$G:$G,$B490)-$B$2&lt;=E$4,SUMIFS(Investors!$P:$P,Investors!$A:$A,$A490,Investors!$G:$G,$B490)-$B$2&gt;D$4),SUMIFS(Investors!$Q:$Q,Investors!$A:$A,$A490,Investors!$G:$G,$B490),0)</f>
        <v>0</v>
      </c>
      <c r="F490" s="4">
        <f>IF(AND(SUMIFS(Investors!$P:$P,Investors!$A:$A,$A490,Investors!$G:$G,$B490)-$B$2&lt;=F$4,SUMIFS(Investors!$P:$P,Investors!$A:$A,$A490,Investors!$G:$G,$B490)-$B$2&gt;E$4),SUMIFS(Investors!$Q:$Q,Investors!$A:$A,$A490,Investors!$G:$G,$B490),0)</f>
        <v>0</v>
      </c>
      <c r="G490" s="4">
        <f>IF(AND(SUMIFS(Investors!$P:$P,Investors!$A:$A,$A490,Investors!$G:$G,$B490)-$B$2&lt;=G$4,SUMIFS(Investors!$P:$P,Investors!$A:$A,$A490,Investors!$G:$G,$B490)-$B$2&gt;F$4),SUMIFS(Investors!$Q:$Q,Investors!$A:$A,$A490,Investors!$G:$G,$B490),0)</f>
        <v>0</v>
      </c>
      <c r="H490" s="4">
        <f>IF(AND(SUMIFS(Investors!$P:$P,Investors!$A:$A,$A490,Investors!$G:$G,$B490)-$B$2&lt;=H$4,SUMIFS(Investors!$P:$P,Investors!$A:$A,$A490,Investors!$G:$G,$B490)-$B$2&gt;G$4),SUMIFS(Investors!$Q:$Q,Investors!$A:$A,$A490,Investors!$G:$G,$B490),0)</f>
        <v>0</v>
      </c>
      <c r="I490" s="4">
        <f>IF(AND(SUMIFS(Investors!$P:$P,Investors!$A:$A,$A490,Investors!$G:$G,$B490)-$B$2&lt;=I$4,SUMIFS(Investors!$P:$P,Investors!$A:$A,$A490,Investors!$G:$G,$B490)-$B$2&gt;H$4),SUMIFS(Investors!$Q:$Q,Investors!$A:$A,$A490,Investors!$G:$G,$B490),0)</f>
        <v>0</v>
      </c>
      <c r="J490" s="4">
        <f>IF(AND(SUMIFS(Investors!$P:$P,Investors!$A:$A,$A490,Investors!$G:$G,$B490)-$B$2&lt;=J$4,SUMIFS(Investors!$P:$P,Investors!$A:$A,$A490,Investors!$G:$G,$B490)-$B$2&gt;I$4),SUMIFS(Investors!$Q:$Q,Investors!$A:$A,$A490,Investors!$G:$G,$B490),0)</f>
        <v>0</v>
      </c>
      <c r="K490" s="4">
        <f>IF(AND(SUMIFS(Investors!$P:$P,Investors!$A:$A,$A490,Investors!$G:$G,$B490)-$B$2&lt;=K$4,SUMIFS(Investors!$P:$P,Investors!$A:$A,$A490,Investors!$G:$G,$B490)-$B$2&gt;J$4),SUMIFS(Investors!$Q:$Q,Investors!$A:$A,$A490,Investors!$G:$G,$B490),0)</f>
        <v>0</v>
      </c>
      <c r="L490" s="4">
        <f>IF(AND(SUMIFS(Investors!$P:$P,Investors!$A:$A,$A490,Investors!$G:$G,$B490)-$B$2&lt;=L$4,SUMIFS(Investors!$P:$P,Investors!$A:$A,$A490,Investors!$G:$G,$B490)-$B$2&gt;K$4),SUMIFS(Investors!$Q:$Q,Investors!$A:$A,$A490,Investors!$G:$G,$B490),0)</f>
        <v>192813.69863013699</v>
      </c>
      <c r="M490" s="4">
        <f>IF(AND(SUMIFS(Investors!$P:$P,Investors!$A:$A,$A490,Investors!$G:$G,$B490)-$B$2&lt;=M$4,SUMIFS(Investors!$P:$P,Investors!$A:$A,$A490,Investors!$G:$G,$B490)-$B$2&gt;L$4),SUMIFS(Investors!$Q:$Q,Investors!$A:$A,$A490,Investors!$G:$G,$B490),0)</f>
        <v>0</v>
      </c>
      <c r="N490" s="4">
        <f>IF(AND(SUMIFS(Investors!$P:$P,Investors!$A:$A,$A490,Investors!$G:$G,$B490)-$B$2&lt;=N$4,SUMIFS(Investors!$P:$P,Investors!$A:$A,$A490,Investors!$G:$G,$B490)-$B$2&gt;M$4),SUMIFS(Investors!$Q:$Q,Investors!$A:$A,$A490,Investors!$G:$G,$B490),0)</f>
        <v>0</v>
      </c>
      <c r="O490" s="4">
        <f>IF(AND(SUMIFS(Investors!$P:$P,Investors!$A:$A,$A490,Investors!$G:$G,$B490)-$B$2&lt;=O$4,SUMIFS(Investors!$P:$P,Investors!$A:$A,$A490,Investors!$G:$G,$B490)-$B$2&gt;N$4),SUMIFS(Investors!$Q:$Q,Investors!$A:$A,$A490,Investors!$G:$G,$B490),0)</f>
        <v>0</v>
      </c>
      <c r="P490" s="4">
        <f>IF(AND(SUMIFS(Investors!$P:$P,Investors!$A:$A,$A490,Investors!$G:$G,$B490)-$B$2&lt;=P$4,SUMIFS(Investors!$P:$P,Investors!$A:$A,$A490,Investors!$G:$G,$B490)-$B$2&gt;O$4),SUMIFS(Investors!$Q:$Q,Investors!$A:$A,$A490,Investors!$G:$G,$B490),0)</f>
        <v>0</v>
      </c>
      <c r="Q490" s="4">
        <f>IF(AND(SUMIFS(Investors!$P:$P,Investors!$A:$A,$A490,Investors!$G:$G,$B490)-$B$2&lt;=Q$4,SUMIFS(Investors!$P:$P,Investors!$A:$A,$A490,Investors!$G:$G,$B490)-$B$2&gt;P$4),SUMIFS(Investors!$Q:$Q,Investors!$A:$A,$A490,Investors!$G:$G,$B490),0)</f>
        <v>0</v>
      </c>
      <c r="R490" s="4">
        <f>IF(AND(SUMIFS(Investors!$P:$P,Investors!$A:$A,$A490,Investors!$G:$G,$B490)-$B$2&lt;=R$4,SUMIFS(Investors!$P:$P,Investors!$A:$A,$A490,Investors!$G:$G,$B490)-$B$2&gt;Q$4),SUMIFS(Investors!$Q:$Q,Investors!$A:$A,$A490,Investors!$G:$G,$B490),0)</f>
        <v>0</v>
      </c>
      <c r="S490" s="4">
        <f>IF(AND(SUMIFS(Investors!$P:$P,Investors!$A:$A,$A490,Investors!$G:$G,$B490)-$B$2&lt;=S$4,SUMIFS(Investors!$P:$P,Investors!$A:$A,$A490,Investors!$G:$G,$B490)-$B$2&gt;R$4),SUMIFS(Investors!$Q:$Q,Investors!$A:$A,$A490,Investors!$G:$G,$B490),0)</f>
        <v>0</v>
      </c>
      <c r="T490" s="4">
        <f>IF(AND(SUMIFS(Investors!$P:$P,Investors!$A:$A,$A490,Investors!$G:$G,$B490)-$B$2&lt;=T$4,SUMIFS(Investors!$P:$P,Investors!$A:$A,$A490,Investors!$G:$G,$B490)-$B$2&gt;S$4),SUMIFS(Investors!$Q:$Q,Investors!$A:$A,$A490,Investors!$G:$G,$B490),0)</f>
        <v>0</v>
      </c>
      <c r="U490" s="4">
        <f>IF(AND(SUMIFS(Investors!$P:$P,Investors!$A:$A,$A490,Investors!$G:$G,$B490)-$B$2&lt;=U$4,SUMIFS(Investors!$P:$P,Investors!$A:$A,$A490,Investors!$G:$G,$B490)-$B$2&gt;T$4),SUMIFS(Investors!$Q:$Q,Investors!$A:$A,$A490,Investors!$G:$G,$B490),0)</f>
        <v>0</v>
      </c>
      <c r="V490" s="4">
        <f>IF(AND(SUMIFS(Investors!$P:$P,Investors!$A:$A,$A490,Investors!$G:$G,$B490)-$B$2&lt;=V$4,SUMIFS(Investors!$P:$P,Investors!$A:$A,$A490,Investors!$G:$G,$B490)-$B$2&gt;U$4),SUMIFS(Investors!$Q:$Q,Investors!$A:$A,$A490,Investors!$G:$G,$B490),0)</f>
        <v>0</v>
      </c>
      <c r="W490" s="4">
        <f>IF(AND(SUMIFS(Investors!$P:$P,Investors!$A:$A,$A490,Investors!$G:$G,$B490)-$B$2&lt;=W$4,SUMIFS(Investors!$P:$P,Investors!$A:$A,$A490,Investors!$G:$G,$B490)-$B$2&gt;V$4),SUMIFS(Investors!$Q:$Q,Investors!$A:$A,$A490,Investors!$G:$G,$B490),0)</f>
        <v>0</v>
      </c>
      <c r="X490" s="4">
        <f>IF(AND(SUMIFS(Investors!$P:$P,Investors!$A:$A,$A490,Investors!$G:$G,$B490)-$B$2&lt;=X$4,SUMIFS(Investors!$P:$P,Investors!$A:$A,$A490,Investors!$G:$G,$B490)-$B$2&gt;W$4),SUMIFS(Investors!$Q:$Q,Investors!$A:$A,$A490,Investors!$G:$G,$B490),0)</f>
        <v>0</v>
      </c>
      <c r="Y490" s="4">
        <f>IF(AND(SUMIFS(Investors!$P:$P,Investors!$A:$A,$A490,Investors!$G:$G,$B490)-$B$2&lt;=Y$4,SUMIFS(Investors!$P:$P,Investors!$A:$A,$A490,Investors!$G:$G,$B490)-$B$2&gt;X$4),SUMIFS(Investors!$Q:$Q,Investors!$A:$A,$A490,Investors!$G:$G,$B490),0)</f>
        <v>0</v>
      </c>
      <c r="Z490" s="4">
        <f>IF(AND(SUMIFS(Investors!$P:$P,Investors!$A:$A,$A490,Investors!$G:$G,$B490)-$B$2&lt;=Z$4,SUMIFS(Investors!$P:$P,Investors!$A:$A,$A490,Investors!$G:$G,$B490)-$B$2&gt;Y$4),SUMIFS(Investors!$Q:$Q,Investors!$A:$A,$A490,Investors!$G:$G,$B490),0)</f>
        <v>0</v>
      </c>
      <c r="AA490" s="4">
        <f>IF(AND(SUMIFS(Investors!$P:$P,Investors!$A:$A,$A490,Investors!$G:$G,$B490)-$B$2&lt;=AA$4,SUMIFS(Investors!$P:$P,Investors!$A:$A,$A490,Investors!$G:$G,$B490)-$B$2&gt;Z$4),SUMIFS(Investors!$Q:$Q,Investors!$A:$A,$A490,Investors!$G:$G,$B490),0)</f>
        <v>0</v>
      </c>
      <c r="AB490" s="4">
        <f>IF(AND(SUMIFS(Investors!$P:$P,Investors!$A:$A,$A490,Investors!$G:$G,$B490)-$B$2&lt;=AB$4,SUMIFS(Investors!$P:$P,Investors!$A:$A,$A490,Investors!$G:$G,$B490)-$B$2&gt;AA$4),SUMIFS(Investors!$Q:$Q,Investors!$A:$A,$A490,Investors!$G:$G,$B490),0)</f>
        <v>0</v>
      </c>
      <c r="AC490" s="4">
        <f>IF(AND(SUMIFS(Investors!$P:$P,Investors!$A:$A,$A490,Investors!$G:$G,$B490)-$B$2&lt;=AC$4,SUMIFS(Investors!$P:$P,Investors!$A:$A,$A490,Investors!$G:$G,$B490)-$B$2&gt;AB$4),SUMIFS(Investors!$Q:$Q,Investors!$A:$A,$A490,Investors!$G:$G,$B490),0)</f>
        <v>0</v>
      </c>
    </row>
    <row r="491" spans="1:29">
      <c r="A491" t="s">
        <v>771</v>
      </c>
      <c r="B491" t="s">
        <v>173</v>
      </c>
      <c r="C491" s="4">
        <f t="shared" si="8"/>
        <v>614404.59153534251</v>
      </c>
      <c r="E491" s="4">
        <f>IF(AND(SUMIFS(Investors!$P:$P,Investors!$A:$A,$A491,Investors!$G:$G,$B491)-$B$2&lt;=E$4,SUMIFS(Investors!$P:$P,Investors!$A:$A,$A491,Investors!$G:$G,$B491)-$B$2&gt;D$4),SUMIFS(Investors!$Q:$Q,Investors!$A:$A,$A491,Investors!$G:$G,$B491),0)</f>
        <v>0</v>
      </c>
      <c r="F491" s="4">
        <f>IF(AND(SUMIFS(Investors!$P:$P,Investors!$A:$A,$A491,Investors!$G:$G,$B491)-$B$2&lt;=F$4,SUMIFS(Investors!$P:$P,Investors!$A:$A,$A491,Investors!$G:$G,$B491)-$B$2&gt;E$4),SUMIFS(Investors!$Q:$Q,Investors!$A:$A,$A491,Investors!$G:$G,$B491),0)</f>
        <v>0</v>
      </c>
      <c r="G491" s="4">
        <f>IF(AND(SUMIFS(Investors!$P:$P,Investors!$A:$A,$A491,Investors!$G:$G,$B491)-$B$2&lt;=G$4,SUMIFS(Investors!$P:$P,Investors!$A:$A,$A491,Investors!$G:$G,$B491)-$B$2&gt;F$4),SUMIFS(Investors!$Q:$Q,Investors!$A:$A,$A491,Investors!$G:$G,$B491),0)</f>
        <v>614404.59153534251</v>
      </c>
      <c r="H491" s="4">
        <f>IF(AND(SUMIFS(Investors!$P:$P,Investors!$A:$A,$A491,Investors!$G:$G,$B491)-$B$2&lt;=H$4,SUMIFS(Investors!$P:$P,Investors!$A:$A,$A491,Investors!$G:$G,$B491)-$B$2&gt;G$4),SUMIFS(Investors!$Q:$Q,Investors!$A:$A,$A491,Investors!$G:$G,$B491),0)</f>
        <v>0</v>
      </c>
      <c r="I491" s="4">
        <f>IF(AND(SUMIFS(Investors!$P:$P,Investors!$A:$A,$A491,Investors!$G:$G,$B491)-$B$2&lt;=I$4,SUMIFS(Investors!$P:$P,Investors!$A:$A,$A491,Investors!$G:$G,$B491)-$B$2&gt;H$4),SUMIFS(Investors!$Q:$Q,Investors!$A:$A,$A491,Investors!$G:$G,$B491),0)</f>
        <v>0</v>
      </c>
      <c r="J491" s="4">
        <f>IF(AND(SUMIFS(Investors!$P:$P,Investors!$A:$A,$A491,Investors!$G:$G,$B491)-$B$2&lt;=J$4,SUMIFS(Investors!$P:$P,Investors!$A:$A,$A491,Investors!$G:$G,$B491)-$B$2&gt;I$4),SUMIFS(Investors!$Q:$Q,Investors!$A:$A,$A491,Investors!$G:$G,$B491),0)</f>
        <v>0</v>
      </c>
      <c r="K491" s="4">
        <f>IF(AND(SUMIFS(Investors!$P:$P,Investors!$A:$A,$A491,Investors!$G:$G,$B491)-$B$2&lt;=K$4,SUMIFS(Investors!$P:$P,Investors!$A:$A,$A491,Investors!$G:$G,$B491)-$B$2&gt;J$4),SUMIFS(Investors!$Q:$Q,Investors!$A:$A,$A491,Investors!$G:$G,$B491),0)</f>
        <v>0</v>
      </c>
      <c r="L491" s="4">
        <f>IF(AND(SUMIFS(Investors!$P:$P,Investors!$A:$A,$A491,Investors!$G:$G,$B491)-$B$2&lt;=L$4,SUMIFS(Investors!$P:$P,Investors!$A:$A,$A491,Investors!$G:$G,$B491)-$B$2&gt;K$4),SUMIFS(Investors!$Q:$Q,Investors!$A:$A,$A491,Investors!$G:$G,$B491),0)</f>
        <v>0</v>
      </c>
      <c r="M491" s="4">
        <f>IF(AND(SUMIFS(Investors!$P:$P,Investors!$A:$A,$A491,Investors!$G:$G,$B491)-$B$2&lt;=M$4,SUMIFS(Investors!$P:$P,Investors!$A:$A,$A491,Investors!$G:$G,$B491)-$B$2&gt;L$4),SUMIFS(Investors!$Q:$Q,Investors!$A:$A,$A491,Investors!$G:$G,$B491),0)</f>
        <v>0</v>
      </c>
      <c r="N491" s="4">
        <f>IF(AND(SUMIFS(Investors!$P:$P,Investors!$A:$A,$A491,Investors!$G:$G,$B491)-$B$2&lt;=N$4,SUMIFS(Investors!$P:$P,Investors!$A:$A,$A491,Investors!$G:$G,$B491)-$B$2&gt;M$4),SUMIFS(Investors!$Q:$Q,Investors!$A:$A,$A491,Investors!$G:$G,$B491),0)</f>
        <v>0</v>
      </c>
      <c r="O491" s="4">
        <f>IF(AND(SUMIFS(Investors!$P:$P,Investors!$A:$A,$A491,Investors!$G:$G,$B491)-$B$2&lt;=O$4,SUMIFS(Investors!$P:$P,Investors!$A:$A,$A491,Investors!$G:$G,$B491)-$B$2&gt;N$4),SUMIFS(Investors!$Q:$Q,Investors!$A:$A,$A491,Investors!$G:$G,$B491),0)</f>
        <v>0</v>
      </c>
      <c r="P491" s="4">
        <f>IF(AND(SUMIFS(Investors!$P:$P,Investors!$A:$A,$A491,Investors!$G:$G,$B491)-$B$2&lt;=P$4,SUMIFS(Investors!$P:$P,Investors!$A:$A,$A491,Investors!$G:$G,$B491)-$B$2&gt;O$4),SUMIFS(Investors!$Q:$Q,Investors!$A:$A,$A491,Investors!$G:$G,$B491),0)</f>
        <v>0</v>
      </c>
      <c r="Q491" s="4">
        <f>IF(AND(SUMIFS(Investors!$P:$P,Investors!$A:$A,$A491,Investors!$G:$G,$B491)-$B$2&lt;=Q$4,SUMIFS(Investors!$P:$P,Investors!$A:$A,$A491,Investors!$G:$G,$B491)-$B$2&gt;P$4),SUMIFS(Investors!$Q:$Q,Investors!$A:$A,$A491,Investors!$G:$G,$B491),0)</f>
        <v>0</v>
      </c>
      <c r="R491" s="4">
        <f>IF(AND(SUMIFS(Investors!$P:$P,Investors!$A:$A,$A491,Investors!$G:$G,$B491)-$B$2&lt;=R$4,SUMIFS(Investors!$P:$P,Investors!$A:$A,$A491,Investors!$G:$G,$B491)-$B$2&gt;Q$4),SUMIFS(Investors!$Q:$Q,Investors!$A:$A,$A491,Investors!$G:$G,$B491),0)</f>
        <v>0</v>
      </c>
      <c r="S491" s="4">
        <f>IF(AND(SUMIFS(Investors!$P:$P,Investors!$A:$A,$A491,Investors!$G:$G,$B491)-$B$2&lt;=S$4,SUMIFS(Investors!$P:$P,Investors!$A:$A,$A491,Investors!$G:$G,$B491)-$B$2&gt;R$4),SUMIFS(Investors!$Q:$Q,Investors!$A:$A,$A491,Investors!$G:$G,$B491),0)</f>
        <v>0</v>
      </c>
      <c r="T491" s="4">
        <f>IF(AND(SUMIFS(Investors!$P:$P,Investors!$A:$A,$A491,Investors!$G:$G,$B491)-$B$2&lt;=T$4,SUMIFS(Investors!$P:$P,Investors!$A:$A,$A491,Investors!$G:$G,$B491)-$B$2&gt;S$4),SUMIFS(Investors!$Q:$Q,Investors!$A:$A,$A491,Investors!$G:$G,$B491),0)</f>
        <v>0</v>
      </c>
      <c r="U491" s="4">
        <f>IF(AND(SUMIFS(Investors!$P:$P,Investors!$A:$A,$A491,Investors!$G:$G,$B491)-$B$2&lt;=U$4,SUMIFS(Investors!$P:$P,Investors!$A:$A,$A491,Investors!$G:$G,$B491)-$B$2&gt;T$4),SUMIFS(Investors!$Q:$Q,Investors!$A:$A,$A491,Investors!$G:$G,$B491),0)</f>
        <v>0</v>
      </c>
      <c r="V491" s="4">
        <f>IF(AND(SUMIFS(Investors!$P:$P,Investors!$A:$A,$A491,Investors!$G:$G,$B491)-$B$2&lt;=V$4,SUMIFS(Investors!$P:$P,Investors!$A:$A,$A491,Investors!$G:$G,$B491)-$B$2&gt;U$4),SUMIFS(Investors!$Q:$Q,Investors!$A:$A,$A491,Investors!$G:$G,$B491),0)</f>
        <v>0</v>
      </c>
      <c r="W491" s="4">
        <f>IF(AND(SUMIFS(Investors!$P:$P,Investors!$A:$A,$A491,Investors!$G:$G,$B491)-$B$2&lt;=W$4,SUMIFS(Investors!$P:$P,Investors!$A:$A,$A491,Investors!$G:$G,$B491)-$B$2&gt;V$4),SUMIFS(Investors!$Q:$Q,Investors!$A:$A,$A491,Investors!$G:$G,$B491),0)</f>
        <v>0</v>
      </c>
      <c r="X491" s="4">
        <f>IF(AND(SUMIFS(Investors!$P:$P,Investors!$A:$A,$A491,Investors!$G:$G,$B491)-$B$2&lt;=X$4,SUMIFS(Investors!$P:$P,Investors!$A:$A,$A491,Investors!$G:$G,$B491)-$B$2&gt;W$4),SUMIFS(Investors!$Q:$Q,Investors!$A:$A,$A491,Investors!$G:$G,$B491),0)</f>
        <v>0</v>
      </c>
      <c r="Y491" s="4">
        <f>IF(AND(SUMIFS(Investors!$P:$P,Investors!$A:$A,$A491,Investors!$G:$G,$B491)-$B$2&lt;=Y$4,SUMIFS(Investors!$P:$P,Investors!$A:$A,$A491,Investors!$G:$G,$B491)-$B$2&gt;X$4),SUMIFS(Investors!$Q:$Q,Investors!$A:$A,$A491,Investors!$G:$G,$B491),0)</f>
        <v>0</v>
      </c>
      <c r="Z491" s="4">
        <f>IF(AND(SUMIFS(Investors!$P:$P,Investors!$A:$A,$A491,Investors!$G:$G,$B491)-$B$2&lt;=Z$4,SUMIFS(Investors!$P:$P,Investors!$A:$A,$A491,Investors!$G:$G,$B491)-$B$2&gt;Y$4),SUMIFS(Investors!$Q:$Q,Investors!$A:$A,$A491,Investors!$G:$G,$B491),0)</f>
        <v>0</v>
      </c>
      <c r="AA491" s="4">
        <f>IF(AND(SUMIFS(Investors!$P:$P,Investors!$A:$A,$A491,Investors!$G:$G,$B491)-$B$2&lt;=AA$4,SUMIFS(Investors!$P:$P,Investors!$A:$A,$A491,Investors!$G:$G,$B491)-$B$2&gt;Z$4),SUMIFS(Investors!$Q:$Q,Investors!$A:$A,$A491,Investors!$G:$G,$B491),0)</f>
        <v>0</v>
      </c>
      <c r="AB491" s="4">
        <f>IF(AND(SUMIFS(Investors!$P:$P,Investors!$A:$A,$A491,Investors!$G:$G,$B491)-$B$2&lt;=AB$4,SUMIFS(Investors!$P:$P,Investors!$A:$A,$A491,Investors!$G:$G,$B491)-$B$2&gt;AA$4),SUMIFS(Investors!$Q:$Q,Investors!$A:$A,$A491,Investors!$G:$G,$B491),0)</f>
        <v>0</v>
      </c>
      <c r="AC491" s="4">
        <f>IF(AND(SUMIFS(Investors!$P:$P,Investors!$A:$A,$A491,Investors!$G:$G,$B491)-$B$2&lt;=AC$4,SUMIFS(Investors!$P:$P,Investors!$A:$A,$A491,Investors!$G:$G,$B491)-$B$2&gt;AB$4),SUMIFS(Investors!$Q:$Q,Investors!$A:$A,$A491,Investors!$G:$G,$B491),0)</f>
        <v>0</v>
      </c>
    </row>
    <row r="492" spans="1:29">
      <c r="A492" t="s">
        <v>771</v>
      </c>
      <c r="B492" t="s">
        <v>177</v>
      </c>
      <c r="C492" s="4">
        <f t="shared" si="8"/>
        <v>494423.4432043836</v>
      </c>
      <c r="E492" s="4">
        <f>IF(AND(SUMIFS(Investors!$P:$P,Investors!$A:$A,$A492,Investors!$G:$G,$B492)-$B$2&lt;=E$4,SUMIFS(Investors!$P:$P,Investors!$A:$A,$A492,Investors!$G:$G,$B492)-$B$2&gt;D$4),SUMIFS(Investors!$Q:$Q,Investors!$A:$A,$A492,Investors!$G:$G,$B492),0)</f>
        <v>0</v>
      </c>
      <c r="F492" s="4">
        <f>IF(AND(SUMIFS(Investors!$P:$P,Investors!$A:$A,$A492,Investors!$G:$G,$B492)-$B$2&lt;=F$4,SUMIFS(Investors!$P:$P,Investors!$A:$A,$A492,Investors!$G:$G,$B492)-$B$2&gt;E$4),SUMIFS(Investors!$Q:$Q,Investors!$A:$A,$A492,Investors!$G:$G,$B492),0)</f>
        <v>0</v>
      </c>
      <c r="G492" s="4">
        <f>IF(AND(SUMIFS(Investors!$P:$P,Investors!$A:$A,$A492,Investors!$G:$G,$B492)-$B$2&lt;=G$4,SUMIFS(Investors!$P:$P,Investors!$A:$A,$A492,Investors!$G:$G,$B492)-$B$2&gt;F$4),SUMIFS(Investors!$Q:$Q,Investors!$A:$A,$A492,Investors!$G:$G,$B492),0)</f>
        <v>494423.4432043836</v>
      </c>
      <c r="H492" s="4">
        <f>IF(AND(SUMIFS(Investors!$P:$P,Investors!$A:$A,$A492,Investors!$G:$G,$B492)-$B$2&lt;=H$4,SUMIFS(Investors!$P:$P,Investors!$A:$A,$A492,Investors!$G:$G,$B492)-$B$2&gt;G$4),SUMIFS(Investors!$Q:$Q,Investors!$A:$A,$A492,Investors!$G:$G,$B492),0)</f>
        <v>0</v>
      </c>
      <c r="I492" s="4">
        <f>IF(AND(SUMIFS(Investors!$P:$P,Investors!$A:$A,$A492,Investors!$G:$G,$B492)-$B$2&lt;=I$4,SUMIFS(Investors!$P:$P,Investors!$A:$A,$A492,Investors!$G:$G,$B492)-$B$2&gt;H$4),SUMIFS(Investors!$Q:$Q,Investors!$A:$A,$A492,Investors!$G:$G,$B492),0)</f>
        <v>0</v>
      </c>
      <c r="J492" s="4">
        <f>IF(AND(SUMIFS(Investors!$P:$P,Investors!$A:$A,$A492,Investors!$G:$G,$B492)-$B$2&lt;=J$4,SUMIFS(Investors!$P:$P,Investors!$A:$A,$A492,Investors!$G:$G,$B492)-$B$2&gt;I$4),SUMIFS(Investors!$Q:$Q,Investors!$A:$A,$A492,Investors!$G:$G,$B492),0)</f>
        <v>0</v>
      </c>
      <c r="K492" s="4">
        <f>IF(AND(SUMIFS(Investors!$P:$P,Investors!$A:$A,$A492,Investors!$G:$G,$B492)-$B$2&lt;=K$4,SUMIFS(Investors!$P:$P,Investors!$A:$A,$A492,Investors!$G:$G,$B492)-$B$2&gt;J$4),SUMIFS(Investors!$Q:$Q,Investors!$A:$A,$A492,Investors!$G:$G,$B492),0)</f>
        <v>0</v>
      </c>
      <c r="L492" s="4">
        <f>IF(AND(SUMIFS(Investors!$P:$P,Investors!$A:$A,$A492,Investors!$G:$G,$B492)-$B$2&lt;=L$4,SUMIFS(Investors!$P:$P,Investors!$A:$A,$A492,Investors!$G:$G,$B492)-$B$2&gt;K$4),SUMIFS(Investors!$Q:$Q,Investors!$A:$A,$A492,Investors!$G:$G,$B492),0)</f>
        <v>0</v>
      </c>
      <c r="M492" s="4">
        <f>IF(AND(SUMIFS(Investors!$P:$P,Investors!$A:$A,$A492,Investors!$G:$G,$B492)-$B$2&lt;=M$4,SUMIFS(Investors!$P:$P,Investors!$A:$A,$A492,Investors!$G:$G,$B492)-$B$2&gt;L$4),SUMIFS(Investors!$Q:$Q,Investors!$A:$A,$A492,Investors!$G:$G,$B492),0)</f>
        <v>0</v>
      </c>
      <c r="N492" s="4">
        <f>IF(AND(SUMIFS(Investors!$P:$P,Investors!$A:$A,$A492,Investors!$G:$G,$B492)-$B$2&lt;=N$4,SUMIFS(Investors!$P:$P,Investors!$A:$A,$A492,Investors!$G:$G,$B492)-$B$2&gt;M$4),SUMIFS(Investors!$Q:$Q,Investors!$A:$A,$A492,Investors!$G:$G,$B492),0)</f>
        <v>0</v>
      </c>
      <c r="O492" s="4">
        <f>IF(AND(SUMIFS(Investors!$P:$P,Investors!$A:$A,$A492,Investors!$G:$G,$B492)-$B$2&lt;=O$4,SUMIFS(Investors!$P:$P,Investors!$A:$A,$A492,Investors!$G:$G,$B492)-$B$2&gt;N$4),SUMIFS(Investors!$Q:$Q,Investors!$A:$A,$A492,Investors!$G:$G,$B492),0)</f>
        <v>0</v>
      </c>
      <c r="P492" s="4">
        <f>IF(AND(SUMIFS(Investors!$P:$P,Investors!$A:$A,$A492,Investors!$G:$G,$B492)-$B$2&lt;=P$4,SUMIFS(Investors!$P:$P,Investors!$A:$A,$A492,Investors!$G:$G,$B492)-$B$2&gt;O$4),SUMIFS(Investors!$Q:$Q,Investors!$A:$A,$A492,Investors!$G:$G,$B492),0)</f>
        <v>0</v>
      </c>
      <c r="Q492" s="4">
        <f>IF(AND(SUMIFS(Investors!$P:$P,Investors!$A:$A,$A492,Investors!$G:$G,$B492)-$B$2&lt;=Q$4,SUMIFS(Investors!$P:$P,Investors!$A:$A,$A492,Investors!$G:$G,$B492)-$B$2&gt;P$4),SUMIFS(Investors!$Q:$Q,Investors!$A:$A,$A492,Investors!$G:$G,$B492),0)</f>
        <v>0</v>
      </c>
      <c r="R492" s="4">
        <f>IF(AND(SUMIFS(Investors!$P:$P,Investors!$A:$A,$A492,Investors!$G:$G,$B492)-$B$2&lt;=R$4,SUMIFS(Investors!$P:$P,Investors!$A:$A,$A492,Investors!$G:$G,$B492)-$B$2&gt;Q$4),SUMIFS(Investors!$Q:$Q,Investors!$A:$A,$A492,Investors!$G:$G,$B492),0)</f>
        <v>0</v>
      </c>
      <c r="S492" s="4">
        <f>IF(AND(SUMIFS(Investors!$P:$P,Investors!$A:$A,$A492,Investors!$G:$G,$B492)-$B$2&lt;=S$4,SUMIFS(Investors!$P:$P,Investors!$A:$A,$A492,Investors!$G:$G,$B492)-$B$2&gt;R$4),SUMIFS(Investors!$Q:$Q,Investors!$A:$A,$A492,Investors!$G:$G,$B492),0)</f>
        <v>0</v>
      </c>
      <c r="T492" s="4">
        <f>IF(AND(SUMIFS(Investors!$P:$P,Investors!$A:$A,$A492,Investors!$G:$G,$B492)-$B$2&lt;=T$4,SUMIFS(Investors!$P:$P,Investors!$A:$A,$A492,Investors!$G:$G,$B492)-$B$2&gt;S$4),SUMIFS(Investors!$Q:$Q,Investors!$A:$A,$A492,Investors!$G:$G,$B492),0)</f>
        <v>0</v>
      </c>
      <c r="U492" s="4">
        <f>IF(AND(SUMIFS(Investors!$P:$P,Investors!$A:$A,$A492,Investors!$G:$G,$B492)-$B$2&lt;=U$4,SUMIFS(Investors!$P:$P,Investors!$A:$A,$A492,Investors!$G:$G,$B492)-$B$2&gt;T$4),SUMIFS(Investors!$Q:$Q,Investors!$A:$A,$A492,Investors!$G:$G,$B492),0)</f>
        <v>0</v>
      </c>
      <c r="V492" s="4">
        <f>IF(AND(SUMIFS(Investors!$P:$P,Investors!$A:$A,$A492,Investors!$G:$G,$B492)-$B$2&lt;=V$4,SUMIFS(Investors!$P:$P,Investors!$A:$A,$A492,Investors!$G:$G,$B492)-$B$2&gt;U$4),SUMIFS(Investors!$Q:$Q,Investors!$A:$A,$A492,Investors!$G:$G,$B492),0)</f>
        <v>0</v>
      </c>
      <c r="W492" s="4">
        <f>IF(AND(SUMIFS(Investors!$P:$P,Investors!$A:$A,$A492,Investors!$G:$G,$B492)-$B$2&lt;=W$4,SUMIFS(Investors!$P:$P,Investors!$A:$A,$A492,Investors!$G:$G,$B492)-$B$2&gt;V$4),SUMIFS(Investors!$Q:$Q,Investors!$A:$A,$A492,Investors!$G:$G,$B492),0)</f>
        <v>0</v>
      </c>
      <c r="X492" s="4">
        <f>IF(AND(SUMIFS(Investors!$P:$P,Investors!$A:$A,$A492,Investors!$G:$G,$B492)-$B$2&lt;=X$4,SUMIFS(Investors!$P:$P,Investors!$A:$A,$A492,Investors!$G:$G,$B492)-$B$2&gt;W$4),SUMIFS(Investors!$Q:$Q,Investors!$A:$A,$A492,Investors!$G:$G,$B492),0)</f>
        <v>0</v>
      </c>
      <c r="Y492" s="4">
        <f>IF(AND(SUMIFS(Investors!$P:$P,Investors!$A:$A,$A492,Investors!$G:$G,$B492)-$B$2&lt;=Y$4,SUMIFS(Investors!$P:$P,Investors!$A:$A,$A492,Investors!$G:$G,$B492)-$B$2&gt;X$4),SUMIFS(Investors!$Q:$Q,Investors!$A:$A,$A492,Investors!$G:$G,$B492),0)</f>
        <v>0</v>
      </c>
      <c r="Z492" s="4">
        <f>IF(AND(SUMIFS(Investors!$P:$P,Investors!$A:$A,$A492,Investors!$G:$G,$B492)-$B$2&lt;=Z$4,SUMIFS(Investors!$P:$P,Investors!$A:$A,$A492,Investors!$G:$G,$B492)-$B$2&gt;Y$4),SUMIFS(Investors!$Q:$Q,Investors!$A:$A,$A492,Investors!$G:$G,$B492),0)</f>
        <v>0</v>
      </c>
      <c r="AA492" s="4">
        <f>IF(AND(SUMIFS(Investors!$P:$P,Investors!$A:$A,$A492,Investors!$G:$G,$B492)-$B$2&lt;=AA$4,SUMIFS(Investors!$P:$P,Investors!$A:$A,$A492,Investors!$G:$G,$B492)-$B$2&gt;Z$4),SUMIFS(Investors!$Q:$Q,Investors!$A:$A,$A492,Investors!$G:$G,$B492),0)</f>
        <v>0</v>
      </c>
      <c r="AB492" s="4">
        <f>IF(AND(SUMIFS(Investors!$P:$P,Investors!$A:$A,$A492,Investors!$G:$G,$B492)-$B$2&lt;=AB$4,SUMIFS(Investors!$P:$P,Investors!$A:$A,$A492,Investors!$G:$G,$B492)-$B$2&gt;AA$4),SUMIFS(Investors!$Q:$Q,Investors!$A:$A,$A492,Investors!$G:$G,$B492),0)</f>
        <v>0</v>
      </c>
      <c r="AC492" s="4">
        <f>IF(AND(SUMIFS(Investors!$P:$P,Investors!$A:$A,$A492,Investors!$G:$G,$B492)-$B$2&lt;=AC$4,SUMIFS(Investors!$P:$P,Investors!$A:$A,$A492,Investors!$G:$G,$B492)-$B$2&gt;AB$4),SUMIFS(Investors!$Q:$Q,Investors!$A:$A,$A492,Investors!$G:$G,$B492),0)</f>
        <v>0</v>
      </c>
    </row>
    <row r="493" spans="1:29">
      <c r="A493" t="s">
        <v>771</v>
      </c>
      <c r="B493" t="s">
        <v>180</v>
      </c>
      <c r="C493" s="4">
        <f t="shared" si="8"/>
        <v>963912.32876712328</v>
      </c>
      <c r="E493" s="4">
        <f>IF(AND(SUMIFS(Investors!$P:$P,Investors!$A:$A,$A493,Investors!$G:$G,$B493)-$B$2&lt;=E$4,SUMIFS(Investors!$P:$P,Investors!$A:$A,$A493,Investors!$G:$G,$B493)-$B$2&gt;D$4),SUMIFS(Investors!$Q:$Q,Investors!$A:$A,$A493,Investors!$G:$G,$B493),0)</f>
        <v>0</v>
      </c>
      <c r="F493" s="4">
        <f>IF(AND(SUMIFS(Investors!$P:$P,Investors!$A:$A,$A493,Investors!$G:$G,$B493)-$B$2&lt;=F$4,SUMIFS(Investors!$P:$P,Investors!$A:$A,$A493,Investors!$G:$G,$B493)-$B$2&gt;E$4),SUMIFS(Investors!$Q:$Q,Investors!$A:$A,$A493,Investors!$G:$G,$B493),0)</f>
        <v>0</v>
      </c>
      <c r="G493" s="4">
        <f>IF(AND(SUMIFS(Investors!$P:$P,Investors!$A:$A,$A493,Investors!$G:$G,$B493)-$B$2&lt;=G$4,SUMIFS(Investors!$P:$P,Investors!$A:$A,$A493,Investors!$G:$G,$B493)-$B$2&gt;F$4),SUMIFS(Investors!$Q:$Q,Investors!$A:$A,$A493,Investors!$G:$G,$B493),0)</f>
        <v>0</v>
      </c>
      <c r="H493" s="4">
        <f>IF(AND(SUMIFS(Investors!$P:$P,Investors!$A:$A,$A493,Investors!$G:$G,$B493)-$B$2&lt;=H$4,SUMIFS(Investors!$P:$P,Investors!$A:$A,$A493,Investors!$G:$G,$B493)-$B$2&gt;G$4),SUMIFS(Investors!$Q:$Q,Investors!$A:$A,$A493,Investors!$G:$G,$B493),0)</f>
        <v>0</v>
      </c>
      <c r="I493" s="4">
        <f>IF(AND(SUMIFS(Investors!$P:$P,Investors!$A:$A,$A493,Investors!$G:$G,$B493)-$B$2&lt;=I$4,SUMIFS(Investors!$P:$P,Investors!$A:$A,$A493,Investors!$G:$G,$B493)-$B$2&gt;H$4),SUMIFS(Investors!$Q:$Q,Investors!$A:$A,$A493,Investors!$G:$G,$B493),0)</f>
        <v>963912.32876712328</v>
      </c>
      <c r="J493" s="4">
        <f>IF(AND(SUMIFS(Investors!$P:$P,Investors!$A:$A,$A493,Investors!$G:$G,$B493)-$B$2&lt;=J$4,SUMIFS(Investors!$P:$P,Investors!$A:$A,$A493,Investors!$G:$G,$B493)-$B$2&gt;I$4),SUMIFS(Investors!$Q:$Q,Investors!$A:$A,$A493,Investors!$G:$G,$B493),0)</f>
        <v>0</v>
      </c>
      <c r="K493" s="4">
        <f>IF(AND(SUMIFS(Investors!$P:$P,Investors!$A:$A,$A493,Investors!$G:$G,$B493)-$B$2&lt;=K$4,SUMIFS(Investors!$P:$P,Investors!$A:$A,$A493,Investors!$G:$G,$B493)-$B$2&gt;J$4),SUMIFS(Investors!$Q:$Q,Investors!$A:$A,$A493,Investors!$G:$G,$B493),0)</f>
        <v>0</v>
      </c>
      <c r="L493" s="4">
        <f>IF(AND(SUMIFS(Investors!$P:$P,Investors!$A:$A,$A493,Investors!$G:$G,$B493)-$B$2&lt;=L$4,SUMIFS(Investors!$P:$P,Investors!$A:$A,$A493,Investors!$G:$G,$B493)-$B$2&gt;K$4),SUMIFS(Investors!$Q:$Q,Investors!$A:$A,$A493,Investors!$G:$G,$B493),0)</f>
        <v>0</v>
      </c>
      <c r="M493" s="4">
        <f>IF(AND(SUMIFS(Investors!$P:$P,Investors!$A:$A,$A493,Investors!$G:$G,$B493)-$B$2&lt;=M$4,SUMIFS(Investors!$P:$P,Investors!$A:$A,$A493,Investors!$G:$G,$B493)-$B$2&gt;L$4),SUMIFS(Investors!$Q:$Q,Investors!$A:$A,$A493,Investors!$G:$G,$B493),0)</f>
        <v>0</v>
      </c>
      <c r="N493" s="4">
        <f>IF(AND(SUMIFS(Investors!$P:$P,Investors!$A:$A,$A493,Investors!$G:$G,$B493)-$B$2&lt;=N$4,SUMIFS(Investors!$P:$P,Investors!$A:$A,$A493,Investors!$G:$G,$B493)-$B$2&gt;M$4),SUMIFS(Investors!$Q:$Q,Investors!$A:$A,$A493,Investors!$G:$G,$B493),0)</f>
        <v>0</v>
      </c>
      <c r="O493" s="4">
        <f>IF(AND(SUMIFS(Investors!$P:$P,Investors!$A:$A,$A493,Investors!$G:$G,$B493)-$B$2&lt;=O$4,SUMIFS(Investors!$P:$P,Investors!$A:$A,$A493,Investors!$G:$G,$B493)-$B$2&gt;N$4),SUMIFS(Investors!$Q:$Q,Investors!$A:$A,$A493,Investors!$G:$G,$B493),0)</f>
        <v>0</v>
      </c>
      <c r="P493" s="4">
        <f>IF(AND(SUMIFS(Investors!$P:$P,Investors!$A:$A,$A493,Investors!$G:$G,$B493)-$B$2&lt;=P$4,SUMIFS(Investors!$P:$P,Investors!$A:$A,$A493,Investors!$G:$G,$B493)-$B$2&gt;O$4),SUMIFS(Investors!$Q:$Q,Investors!$A:$A,$A493,Investors!$G:$G,$B493),0)</f>
        <v>0</v>
      </c>
      <c r="Q493" s="4">
        <f>IF(AND(SUMIFS(Investors!$P:$P,Investors!$A:$A,$A493,Investors!$G:$G,$B493)-$B$2&lt;=Q$4,SUMIFS(Investors!$P:$P,Investors!$A:$A,$A493,Investors!$G:$G,$B493)-$B$2&gt;P$4),SUMIFS(Investors!$Q:$Q,Investors!$A:$A,$A493,Investors!$G:$G,$B493),0)</f>
        <v>0</v>
      </c>
      <c r="R493" s="4">
        <f>IF(AND(SUMIFS(Investors!$P:$P,Investors!$A:$A,$A493,Investors!$G:$G,$B493)-$B$2&lt;=R$4,SUMIFS(Investors!$P:$P,Investors!$A:$A,$A493,Investors!$G:$G,$B493)-$B$2&gt;Q$4),SUMIFS(Investors!$Q:$Q,Investors!$A:$A,$A493,Investors!$G:$G,$B493),0)</f>
        <v>0</v>
      </c>
      <c r="S493" s="4">
        <f>IF(AND(SUMIFS(Investors!$P:$P,Investors!$A:$A,$A493,Investors!$G:$G,$B493)-$B$2&lt;=S$4,SUMIFS(Investors!$P:$P,Investors!$A:$A,$A493,Investors!$G:$G,$B493)-$B$2&gt;R$4),SUMIFS(Investors!$Q:$Q,Investors!$A:$A,$A493,Investors!$G:$G,$B493),0)</f>
        <v>0</v>
      </c>
      <c r="T493" s="4">
        <f>IF(AND(SUMIFS(Investors!$P:$P,Investors!$A:$A,$A493,Investors!$G:$G,$B493)-$B$2&lt;=T$4,SUMIFS(Investors!$P:$P,Investors!$A:$A,$A493,Investors!$G:$G,$B493)-$B$2&gt;S$4),SUMIFS(Investors!$Q:$Q,Investors!$A:$A,$A493,Investors!$G:$G,$B493),0)</f>
        <v>0</v>
      </c>
      <c r="U493" s="4">
        <f>IF(AND(SUMIFS(Investors!$P:$P,Investors!$A:$A,$A493,Investors!$G:$G,$B493)-$B$2&lt;=U$4,SUMIFS(Investors!$P:$P,Investors!$A:$A,$A493,Investors!$G:$G,$B493)-$B$2&gt;T$4),SUMIFS(Investors!$Q:$Q,Investors!$A:$A,$A493,Investors!$G:$G,$B493),0)</f>
        <v>0</v>
      </c>
      <c r="V493" s="4">
        <f>IF(AND(SUMIFS(Investors!$P:$P,Investors!$A:$A,$A493,Investors!$G:$G,$B493)-$B$2&lt;=V$4,SUMIFS(Investors!$P:$P,Investors!$A:$A,$A493,Investors!$G:$G,$B493)-$B$2&gt;U$4),SUMIFS(Investors!$Q:$Q,Investors!$A:$A,$A493,Investors!$G:$G,$B493),0)</f>
        <v>0</v>
      </c>
      <c r="W493" s="4">
        <f>IF(AND(SUMIFS(Investors!$P:$P,Investors!$A:$A,$A493,Investors!$G:$G,$B493)-$B$2&lt;=W$4,SUMIFS(Investors!$P:$P,Investors!$A:$A,$A493,Investors!$G:$G,$B493)-$B$2&gt;V$4),SUMIFS(Investors!$Q:$Q,Investors!$A:$A,$A493,Investors!$G:$G,$B493),0)</f>
        <v>0</v>
      </c>
      <c r="X493" s="4">
        <f>IF(AND(SUMIFS(Investors!$P:$P,Investors!$A:$A,$A493,Investors!$G:$G,$B493)-$B$2&lt;=X$4,SUMIFS(Investors!$P:$P,Investors!$A:$A,$A493,Investors!$G:$G,$B493)-$B$2&gt;W$4),SUMIFS(Investors!$Q:$Q,Investors!$A:$A,$A493,Investors!$G:$G,$B493),0)</f>
        <v>0</v>
      </c>
      <c r="Y493" s="4">
        <f>IF(AND(SUMIFS(Investors!$P:$P,Investors!$A:$A,$A493,Investors!$G:$G,$B493)-$B$2&lt;=Y$4,SUMIFS(Investors!$P:$P,Investors!$A:$A,$A493,Investors!$G:$G,$B493)-$B$2&gt;X$4),SUMIFS(Investors!$Q:$Q,Investors!$A:$A,$A493,Investors!$G:$G,$B493),0)</f>
        <v>0</v>
      </c>
      <c r="Z493" s="4">
        <f>IF(AND(SUMIFS(Investors!$P:$P,Investors!$A:$A,$A493,Investors!$G:$G,$B493)-$B$2&lt;=Z$4,SUMIFS(Investors!$P:$P,Investors!$A:$A,$A493,Investors!$G:$G,$B493)-$B$2&gt;Y$4),SUMIFS(Investors!$Q:$Q,Investors!$A:$A,$A493,Investors!$G:$G,$B493),0)</f>
        <v>0</v>
      </c>
      <c r="AA493" s="4">
        <f>IF(AND(SUMIFS(Investors!$P:$P,Investors!$A:$A,$A493,Investors!$G:$G,$B493)-$B$2&lt;=AA$4,SUMIFS(Investors!$P:$P,Investors!$A:$A,$A493,Investors!$G:$G,$B493)-$B$2&gt;Z$4),SUMIFS(Investors!$Q:$Q,Investors!$A:$A,$A493,Investors!$G:$G,$B493),0)</f>
        <v>0</v>
      </c>
      <c r="AB493" s="4">
        <f>IF(AND(SUMIFS(Investors!$P:$P,Investors!$A:$A,$A493,Investors!$G:$G,$B493)-$B$2&lt;=AB$4,SUMIFS(Investors!$P:$P,Investors!$A:$A,$A493,Investors!$G:$G,$B493)-$B$2&gt;AA$4),SUMIFS(Investors!$Q:$Q,Investors!$A:$A,$A493,Investors!$G:$G,$B493),0)</f>
        <v>0</v>
      </c>
      <c r="AC493" s="4">
        <f>IF(AND(SUMIFS(Investors!$P:$P,Investors!$A:$A,$A493,Investors!$G:$G,$B493)-$B$2&lt;=AC$4,SUMIFS(Investors!$P:$P,Investors!$A:$A,$A493,Investors!$G:$G,$B493)-$B$2&gt;AB$4),SUMIFS(Investors!$Q:$Q,Investors!$A:$A,$A493,Investors!$G:$G,$B493),0)</f>
        <v>0</v>
      </c>
    </row>
    <row r="494" spans="1:29">
      <c r="A494" t="s">
        <v>774</v>
      </c>
      <c r="B494" t="s">
        <v>175</v>
      </c>
      <c r="C494" s="4">
        <f t="shared" si="8"/>
        <v>0</v>
      </c>
      <c r="E494" s="4">
        <f>IF(AND(SUMIFS(Investors!$P:$P,Investors!$A:$A,$A494,Investors!$G:$G,$B494)-$B$2&lt;=E$4,SUMIFS(Investors!$P:$P,Investors!$A:$A,$A494,Investors!$G:$G,$B494)-$B$2&gt;D$4),SUMIFS(Investors!$Q:$Q,Investors!$A:$A,$A494,Investors!$G:$G,$B494),0)</f>
        <v>0</v>
      </c>
      <c r="F494" s="4">
        <f>IF(AND(SUMIFS(Investors!$P:$P,Investors!$A:$A,$A494,Investors!$G:$G,$B494)-$B$2&lt;=F$4,SUMIFS(Investors!$P:$P,Investors!$A:$A,$A494,Investors!$G:$G,$B494)-$B$2&gt;E$4),SUMIFS(Investors!$Q:$Q,Investors!$A:$A,$A494,Investors!$G:$G,$B494),0)</f>
        <v>0</v>
      </c>
      <c r="G494" s="4">
        <f>IF(AND(SUMIFS(Investors!$P:$P,Investors!$A:$A,$A494,Investors!$G:$G,$B494)-$B$2&lt;=G$4,SUMIFS(Investors!$P:$P,Investors!$A:$A,$A494,Investors!$G:$G,$B494)-$B$2&gt;F$4),SUMIFS(Investors!$Q:$Q,Investors!$A:$A,$A494,Investors!$G:$G,$B494),0)</f>
        <v>0</v>
      </c>
      <c r="H494" s="4">
        <f>IF(AND(SUMIFS(Investors!$P:$P,Investors!$A:$A,$A494,Investors!$G:$G,$B494)-$B$2&lt;=H$4,SUMIFS(Investors!$P:$P,Investors!$A:$A,$A494,Investors!$G:$G,$B494)-$B$2&gt;G$4),SUMIFS(Investors!$Q:$Q,Investors!$A:$A,$A494,Investors!$G:$G,$B494),0)</f>
        <v>0</v>
      </c>
      <c r="I494" s="4">
        <f>IF(AND(SUMIFS(Investors!$P:$P,Investors!$A:$A,$A494,Investors!$G:$G,$B494)-$B$2&lt;=I$4,SUMIFS(Investors!$P:$P,Investors!$A:$A,$A494,Investors!$G:$G,$B494)-$B$2&gt;H$4),SUMIFS(Investors!$Q:$Q,Investors!$A:$A,$A494,Investors!$G:$G,$B494),0)</f>
        <v>0</v>
      </c>
      <c r="J494" s="4">
        <f>IF(AND(SUMIFS(Investors!$P:$P,Investors!$A:$A,$A494,Investors!$G:$G,$B494)-$B$2&lt;=J$4,SUMIFS(Investors!$P:$P,Investors!$A:$A,$A494,Investors!$G:$G,$B494)-$B$2&gt;I$4),SUMIFS(Investors!$Q:$Q,Investors!$A:$A,$A494,Investors!$G:$G,$B494),0)</f>
        <v>0</v>
      </c>
      <c r="K494" s="4">
        <f>IF(AND(SUMIFS(Investors!$P:$P,Investors!$A:$A,$A494,Investors!$G:$G,$B494)-$B$2&lt;=K$4,SUMIFS(Investors!$P:$P,Investors!$A:$A,$A494,Investors!$G:$G,$B494)-$B$2&gt;J$4),SUMIFS(Investors!$Q:$Q,Investors!$A:$A,$A494,Investors!$G:$G,$B494),0)</f>
        <v>0</v>
      </c>
      <c r="L494" s="4">
        <f>IF(AND(SUMIFS(Investors!$P:$P,Investors!$A:$A,$A494,Investors!$G:$G,$B494)-$B$2&lt;=L$4,SUMIFS(Investors!$P:$P,Investors!$A:$A,$A494,Investors!$G:$G,$B494)-$B$2&gt;K$4),SUMIFS(Investors!$Q:$Q,Investors!$A:$A,$A494,Investors!$G:$G,$B494),0)</f>
        <v>0</v>
      </c>
      <c r="M494" s="4">
        <f>IF(AND(SUMIFS(Investors!$P:$P,Investors!$A:$A,$A494,Investors!$G:$G,$B494)-$B$2&lt;=M$4,SUMIFS(Investors!$P:$P,Investors!$A:$A,$A494,Investors!$G:$G,$B494)-$B$2&gt;L$4),SUMIFS(Investors!$Q:$Q,Investors!$A:$A,$A494,Investors!$G:$G,$B494),0)</f>
        <v>0</v>
      </c>
      <c r="N494" s="4">
        <f>IF(AND(SUMIFS(Investors!$P:$P,Investors!$A:$A,$A494,Investors!$G:$G,$B494)-$B$2&lt;=N$4,SUMIFS(Investors!$P:$P,Investors!$A:$A,$A494,Investors!$G:$G,$B494)-$B$2&gt;M$4),SUMIFS(Investors!$Q:$Q,Investors!$A:$A,$A494,Investors!$G:$G,$B494),0)</f>
        <v>0</v>
      </c>
      <c r="O494" s="4">
        <f>IF(AND(SUMIFS(Investors!$P:$P,Investors!$A:$A,$A494,Investors!$G:$G,$B494)-$B$2&lt;=O$4,SUMIFS(Investors!$P:$P,Investors!$A:$A,$A494,Investors!$G:$G,$B494)-$B$2&gt;N$4),SUMIFS(Investors!$Q:$Q,Investors!$A:$A,$A494,Investors!$G:$G,$B494),0)</f>
        <v>0</v>
      </c>
      <c r="P494" s="4">
        <f>IF(AND(SUMIFS(Investors!$P:$P,Investors!$A:$A,$A494,Investors!$G:$G,$B494)-$B$2&lt;=P$4,SUMIFS(Investors!$P:$P,Investors!$A:$A,$A494,Investors!$G:$G,$B494)-$B$2&gt;O$4),SUMIFS(Investors!$Q:$Q,Investors!$A:$A,$A494,Investors!$G:$G,$B494),0)</f>
        <v>0</v>
      </c>
      <c r="Q494" s="4">
        <f>IF(AND(SUMIFS(Investors!$P:$P,Investors!$A:$A,$A494,Investors!$G:$G,$B494)-$B$2&lt;=Q$4,SUMIFS(Investors!$P:$P,Investors!$A:$A,$A494,Investors!$G:$G,$B494)-$B$2&gt;P$4),SUMIFS(Investors!$Q:$Q,Investors!$A:$A,$A494,Investors!$G:$G,$B494),0)</f>
        <v>0</v>
      </c>
      <c r="R494" s="4">
        <f>IF(AND(SUMIFS(Investors!$P:$P,Investors!$A:$A,$A494,Investors!$G:$G,$B494)-$B$2&lt;=R$4,SUMIFS(Investors!$P:$P,Investors!$A:$A,$A494,Investors!$G:$G,$B494)-$B$2&gt;Q$4),SUMIFS(Investors!$Q:$Q,Investors!$A:$A,$A494,Investors!$G:$G,$B494),0)</f>
        <v>0</v>
      </c>
      <c r="S494" s="4">
        <f>IF(AND(SUMIFS(Investors!$P:$P,Investors!$A:$A,$A494,Investors!$G:$G,$B494)-$B$2&lt;=S$4,SUMIFS(Investors!$P:$P,Investors!$A:$A,$A494,Investors!$G:$G,$B494)-$B$2&gt;R$4),SUMIFS(Investors!$Q:$Q,Investors!$A:$A,$A494,Investors!$G:$G,$B494),0)</f>
        <v>0</v>
      </c>
      <c r="T494" s="4">
        <f>IF(AND(SUMIFS(Investors!$P:$P,Investors!$A:$A,$A494,Investors!$G:$G,$B494)-$B$2&lt;=T$4,SUMIFS(Investors!$P:$P,Investors!$A:$A,$A494,Investors!$G:$G,$B494)-$B$2&gt;S$4),SUMIFS(Investors!$Q:$Q,Investors!$A:$A,$A494,Investors!$G:$G,$B494),0)</f>
        <v>0</v>
      </c>
      <c r="U494" s="4">
        <f>IF(AND(SUMIFS(Investors!$P:$P,Investors!$A:$A,$A494,Investors!$G:$G,$B494)-$B$2&lt;=U$4,SUMIFS(Investors!$P:$P,Investors!$A:$A,$A494,Investors!$G:$G,$B494)-$B$2&gt;T$4),SUMIFS(Investors!$Q:$Q,Investors!$A:$A,$A494,Investors!$G:$G,$B494),0)</f>
        <v>0</v>
      </c>
      <c r="V494" s="4">
        <f>IF(AND(SUMIFS(Investors!$P:$P,Investors!$A:$A,$A494,Investors!$G:$G,$B494)-$B$2&lt;=V$4,SUMIFS(Investors!$P:$P,Investors!$A:$A,$A494,Investors!$G:$G,$B494)-$B$2&gt;U$4),SUMIFS(Investors!$Q:$Q,Investors!$A:$A,$A494,Investors!$G:$G,$B494),0)</f>
        <v>0</v>
      </c>
      <c r="W494" s="4">
        <f>IF(AND(SUMIFS(Investors!$P:$P,Investors!$A:$A,$A494,Investors!$G:$G,$B494)-$B$2&lt;=W$4,SUMIFS(Investors!$P:$P,Investors!$A:$A,$A494,Investors!$G:$G,$B494)-$B$2&gt;V$4),SUMIFS(Investors!$Q:$Q,Investors!$A:$A,$A494,Investors!$G:$G,$B494),0)</f>
        <v>0</v>
      </c>
      <c r="X494" s="4">
        <f>IF(AND(SUMIFS(Investors!$P:$P,Investors!$A:$A,$A494,Investors!$G:$G,$B494)-$B$2&lt;=X$4,SUMIFS(Investors!$P:$P,Investors!$A:$A,$A494,Investors!$G:$G,$B494)-$B$2&gt;W$4),SUMIFS(Investors!$Q:$Q,Investors!$A:$A,$A494,Investors!$G:$G,$B494),0)</f>
        <v>0</v>
      </c>
      <c r="Y494" s="4">
        <f>IF(AND(SUMIFS(Investors!$P:$P,Investors!$A:$A,$A494,Investors!$G:$G,$B494)-$B$2&lt;=Y$4,SUMIFS(Investors!$P:$P,Investors!$A:$A,$A494,Investors!$G:$G,$B494)-$B$2&gt;X$4),SUMIFS(Investors!$Q:$Q,Investors!$A:$A,$A494,Investors!$G:$G,$B494),0)</f>
        <v>0</v>
      </c>
      <c r="Z494" s="4">
        <f>IF(AND(SUMIFS(Investors!$P:$P,Investors!$A:$A,$A494,Investors!$G:$G,$B494)-$B$2&lt;=Z$4,SUMIFS(Investors!$P:$P,Investors!$A:$A,$A494,Investors!$G:$G,$B494)-$B$2&gt;Y$4),SUMIFS(Investors!$Q:$Q,Investors!$A:$A,$A494,Investors!$G:$G,$B494),0)</f>
        <v>0</v>
      </c>
      <c r="AA494" s="4">
        <f>IF(AND(SUMIFS(Investors!$P:$P,Investors!$A:$A,$A494,Investors!$G:$G,$B494)-$B$2&lt;=AA$4,SUMIFS(Investors!$P:$P,Investors!$A:$A,$A494,Investors!$G:$G,$B494)-$B$2&gt;Z$4),SUMIFS(Investors!$Q:$Q,Investors!$A:$A,$A494,Investors!$G:$G,$B494),0)</f>
        <v>0</v>
      </c>
      <c r="AB494" s="4">
        <f>IF(AND(SUMIFS(Investors!$P:$P,Investors!$A:$A,$A494,Investors!$G:$G,$B494)-$B$2&lt;=AB$4,SUMIFS(Investors!$P:$P,Investors!$A:$A,$A494,Investors!$G:$G,$B494)-$B$2&gt;AA$4),SUMIFS(Investors!$Q:$Q,Investors!$A:$A,$A494,Investors!$G:$G,$B494),0)</f>
        <v>0</v>
      </c>
      <c r="AC494" s="4">
        <f>IF(AND(SUMIFS(Investors!$P:$P,Investors!$A:$A,$A494,Investors!$G:$G,$B494)-$B$2&lt;=AC$4,SUMIFS(Investors!$P:$P,Investors!$A:$A,$A494,Investors!$G:$G,$B494)-$B$2&gt;AB$4),SUMIFS(Investors!$Q:$Q,Investors!$A:$A,$A494,Investors!$G:$G,$B494),0)</f>
        <v>0</v>
      </c>
    </row>
    <row r="495" spans="1:29">
      <c r="A495" t="s">
        <v>774</v>
      </c>
      <c r="B495" t="s">
        <v>201</v>
      </c>
      <c r="C495" s="4">
        <f t="shared" si="8"/>
        <v>567448.45956986304</v>
      </c>
      <c r="E495" s="4">
        <f>IF(AND(SUMIFS(Investors!$P:$P,Investors!$A:$A,$A495,Investors!$G:$G,$B495)-$B$2&lt;=E$4,SUMIFS(Investors!$P:$P,Investors!$A:$A,$A495,Investors!$G:$G,$B495)-$B$2&gt;D$4),SUMIFS(Investors!$Q:$Q,Investors!$A:$A,$A495,Investors!$G:$G,$B495),0)</f>
        <v>0</v>
      </c>
      <c r="F495" s="4">
        <f>IF(AND(SUMIFS(Investors!$P:$P,Investors!$A:$A,$A495,Investors!$G:$G,$B495)-$B$2&lt;=F$4,SUMIFS(Investors!$P:$P,Investors!$A:$A,$A495,Investors!$G:$G,$B495)-$B$2&gt;E$4),SUMIFS(Investors!$Q:$Q,Investors!$A:$A,$A495,Investors!$G:$G,$B495),0)</f>
        <v>0</v>
      </c>
      <c r="G495" s="4">
        <f>IF(AND(SUMIFS(Investors!$P:$P,Investors!$A:$A,$A495,Investors!$G:$G,$B495)-$B$2&lt;=G$4,SUMIFS(Investors!$P:$P,Investors!$A:$A,$A495,Investors!$G:$G,$B495)-$B$2&gt;F$4),SUMIFS(Investors!$Q:$Q,Investors!$A:$A,$A495,Investors!$G:$G,$B495),0)</f>
        <v>0</v>
      </c>
      <c r="H495" s="4">
        <f>IF(AND(SUMIFS(Investors!$P:$P,Investors!$A:$A,$A495,Investors!$G:$G,$B495)-$B$2&lt;=H$4,SUMIFS(Investors!$P:$P,Investors!$A:$A,$A495,Investors!$G:$G,$B495)-$B$2&gt;G$4),SUMIFS(Investors!$Q:$Q,Investors!$A:$A,$A495,Investors!$G:$G,$B495),0)</f>
        <v>0</v>
      </c>
      <c r="I495" s="4">
        <f>IF(AND(SUMIFS(Investors!$P:$P,Investors!$A:$A,$A495,Investors!$G:$G,$B495)-$B$2&lt;=I$4,SUMIFS(Investors!$P:$P,Investors!$A:$A,$A495,Investors!$G:$G,$B495)-$B$2&gt;H$4),SUMIFS(Investors!$Q:$Q,Investors!$A:$A,$A495,Investors!$G:$G,$B495),0)</f>
        <v>0</v>
      </c>
      <c r="J495" s="4">
        <f>IF(AND(SUMIFS(Investors!$P:$P,Investors!$A:$A,$A495,Investors!$G:$G,$B495)-$B$2&lt;=J$4,SUMIFS(Investors!$P:$P,Investors!$A:$A,$A495,Investors!$G:$G,$B495)-$B$2&gt;I$4),SUMIFS(Investors!$Q:$Q,Investors!$A:$A,$A495,Investors!$G:$G,$B495),0)</f>
        <v>0</v>
      </c>
      <c r="K495" s="4">
        <f>IF(AND(SUMIFS(Investors!$P:$P,Investors!$A:$A,$A495,Investors!$G:$G,$B495)-$B$2&lt;=K$4,SUMIFS(Investors!$P:$P,Investors!$A:$A,$A495,Investors!$G:$G,$B495)-$B$2&gt;J$4),SUMIFS(Investors!$Q:$Q,Investors!$A:$A,$A495,Investors!$G:$G,$B495),0)</f>
        <v>567448.45956986304</v>
      </c>
      <c r="L495" s="4">
        <f>IF(AND(SUMIFS(Investors!$P:$P,Investors!$A:$A,$A495,Investors!$G:$G,$B495)-$B$2&lt;=L$4,SUMIFS(Investors!$P:$P,Investors!$A:$A,$A495,Investors!$G:$G,$B495)-$B$2&gt;K$4),SUMIFS(Investors!$Q:$Q,Investors!$A:$A,$A495,Investors!$G:$G,$B495),0)</f>
        <v>0</v>
      </c>
      <c r="M495" s="4">
        <f>IF(AND(SUMIFS(Investors!$P:$P,Investors!$A:$A,$A495,Investors!$G:$G,$B495)-$B$2&lt;=M$4,SUMIFS(Investors!$P:$P,Investors!$A:$A,$A495,Investors!$G:$G,$B495)-$B$2&gt;L$4),SUMIFS(Investors!$Q:$Q,Investors!$A:$A,$A495,Investors!$G:$G,$B495),0)</f>
        <v>0</v>
      </c>
      <c r="N495" s="4">
        <f>IF(AND(SUMIFS(Investors!$P:$P,Investors!$A:$A,$A495,Investors!$G:$G,$B495)-$B$2&lt;=N$4,SUMIFS(Investors!$P:$P,Investors!$A:$A,$A495,Investors!$G:$G,$B495)-$B$2&gt;M$4),SUMIFS(Investors!$Q:$Q,Investors!$A:$A,$A495,Investors!$G:$G,$B495),0)</f>
        <v>0</v>
      </c>
      <c r="O495" s="4">
        <f>IF(AND(SUMIFS(Investors!$P:$P,Investors!$A:$A,$A495,Investors!$G:$G,$B495)-$B$2&lt;=O$4,SUMIFS(Investors!$P:$P,Investors!$A:$A,$A495,Investors!$G:$G,$B495)-$B$2&gt;N$4),SUMIFS(Investors!$Q:$Q,Investors!$A:$A,$A495,Investors!$G:$G,$B495),0)</f>
        <v>0</v>
      </c>
      <c r="P495" s="4">
        <f>IF(AND(SUMIFS(Investors!$P:$P,Investors!$A:$A,$A495,Investors!$G:$G,$B495)-$B$2&lt;=P$4,SUMIFS(Investors!$P:$P,Investors!$A:$A,$A495,Investors!$G:$G,$B495)-$B$2&gt;O$4),SUMIFS(Investors!$Q:$Q,Investors!$A:$A,$A495,Investors!$G:$G,$B495),0)</f>
        <v>0</v>
      </c>
      <c r="Q495" s="4">
        <f>IF(AND(SUMIFS(Investors!$P:$P,Investors!$A:$A,$A495,Investors!$G:$G,$B495)-$B$2&lt;=Q$4,SUMIFS(Investors!$P:$P,Investors!$A:$A,$A495,Investors!$G:$G,$B495)-$B$2&gt;P$4),SUMIFS(Investors!$Q:$Q,Investors!$A:$A,$A495,Investors!$G:$G,$B495),0)</f>
        <v>0</v>
      </c>
      <c r="R495" s="4">
        <f>IF(AND(SUMIFS(Investors!$P:$P,Investors!$A:$A,$A495,Investors!$G:$G,$B495)-$B$2&lt;=R$4,SUMIFS(Investors!$P:$P,Investors!$A:$A,$A495,Investors!$G:$G,$B495)-$B$2&gt;Q$4),SUMIFS(Investors!$Q:$Q,Investors!$A:$A,$A495,Investors!$G:$G,$B495),0)</f>
        <v>0</v>
      </c>
      <c r="S495" s="4">
        <f>IF(AND(SUMIFS(Investors!$P:$P,Investors!$A:$A,$A495,Investors!$G:$G,$B495)-$B$2&lt;=S$4,SUMIFS(Investors!$P:$P,Investors!$A:$A,$A495,Investors!$G:$G,$B495)-$B$2&gt;R$4),SUMIFS(Investors!$Q:$Q,Investors!$A:$A,$A495,Investors!$G:$G,$B495),0)</f>
        <v>0</v>
      </c>
      <c r="T495" s="4">
        <f>IF(AND(SUMIFS(Investors!$P:$P,Investors!$A:$A,$A495,Investors!$G:$G,$B495)-$B$2&lt;=T$4,SUMIFS(Investors!$P:$P,Investors!$A:$A,$A495,Investors!$G:$G,$B495)-$B$2&gt;S$4),SUMIFS(Investors!$Q:$Q,Investors!$A:$A,$A495,Investors!$G:$G,$B495),0)</f>
        <v>0</v>
      </c>
      <c r="U495" s="4">
        <f>IF(AND(SUMIFS(Investors!$P:$P,Investors!$A:$A,$A495,Investors!$G:$G,$B495)-$B$2&lt;=U$4,SUMIFS(Investors!$P:$P,Investors!$A:$A,$A495,Investors!$G:$G,$B495)-$B$2&gt;T$4),SUMIFS(Investors!$Q:$Q,Investors!$A:$A,$A495,Investors!$G:$G,$B495),0)</f>
        <v>0</v>
      </c>
      <c r="V495" s="4">
        <f>IF(AND(SUMIFS(Investors!$P:$P,Investors!$A:$A,$A495,Investors!$G:$G,$B495)-$B$2&lt;=V$4,SUMIFS(Investors!$P:$P,Investors!$A:$A,$A495,Investors!$G:$G,$B495)-$B$2&gt;U$4),SUMIFS(Investors!$Q:$Q,Investors!$A:$A,$A495,Investors!$G:$G,$B495),0)</f>
        <v>0</v>
      </c>
      <c r="W495" s="4">
        <f>IF(AND(SUMIFS(Investors!$P:$P,Investors!$A:$A,$A495,Investors!$G:$G,$B495)-$B$2&lt;=W$4,SUMIFS(Investors!$P:$P,Investors!$A:$A,$A495,Investors!$G:$G,$B495)-$B$2&gt;V$4),SUMIFS(Investors!$Q:$Q,Investors!$A:$A,$A495,Investors!$G:$G,$B495),0)</f>
        <v>0</v>
      </c>
      <c r="X495" s="4">
        <f>IF(AND(SUMIFS(Investors!$P:$P,Investors!$A:$A,$A495,Investors!$G:$G,$B495)-$B$2&lt;=X$4,SUMIFS(Investors!$P:$P,Investors!$A:$A,$A495,Investors!$G:$G,$B495)-$B$2&gt;W$4),SUMIFS(Investors!$Q:$Q,Investors!$A:$A,$A495,Investors!$G:$G,$B495),0)</f>
        <v>0</v>
      </c>
      <c r="Y495" s="4">
        <f>IF(AND(SUMIFS(Investors!$P:$P,Investors!$A:$A,$A495,Investors!$G:$G,$B495)-$B$2&lt;=Y$4,SUMIFS(Investors!$P:$P,Investors!$A:$A,$A495,Investors!$G:$G,$B495)-$B$2&gt;X$4),SUMIFS(Investors!$Q:$Q,Investors!$A:$A,$A495,Investors!$G:$G,$B495),0)</f>
        <v>0</v>
      </c>
      <c r="Z495" s="4">
        <f>IF(AND(SUMIFS(Investors!$P:$P,Investors!$A:$A,$A495,Investors!$G:$G,$B495)-$B$2&lt;=Z$4,SUMIFS(Investors!$P:$P,Investors!$A:$A,$A495,Investors!$G:$G,$B495)-$B$2&gt;Y$4),SUMIFS(Investors!$Q:$Q,Investors!$A:$A,$A495,Investors!$G:$G,$B495),0)</f>
        <v>0</v>
      </c>
      <c r="AA495" s="4">
        <f>IF(AND(SUMIFS(Investors!$P:$P,Investors!$A:$A,$A495,Investors!$G:$G,$B495)-$B$2&lt;=AA$4,SUMIFS(Investors!$P:$P,Investors!$A:$A,$A495,Investors!$G:$G,$B495)-$B$2&gt;Z$4),SUMIFS(Investors!$Q:$Q,Investors!$A:$A,$A495,Investors!$G:$G,$B495),0)</f>
        <v>0</v>
      </c>
      <c r="AB495" s="4">
        <f>IF(AND(SUMIFS(Investors!$P:$P,Investors!$A:$A,$A495,Investors!$G:$G,$B495)-$B$2&lt;=AB$4,SUMIFS(Investors!$P:$P,Investors!$A:$A,$A495,Investors!$G:$G,$B495)-$B$2&gt;AA$4),SUMIFS(Investors!$Q:$Q,Investors!$A:$A,$A495,Investors!$G:$G,$B495),0)</f>
        <v>0</v>
      </c>
      <c r="AC495" s="4">
        <f>IF(AND(SUMIFS(Investors!$P:$P,Investors!$A:$A,$A495,Investors!$G:$G,$B495)-$B$2&lt;=AC$4,SUMIFS(Investors!$P:$P,Investors!$A:$A,$A495,Investors!$G:$G,$B495)-$B$2&gt;AB$4),SUMIFS(Investors!$Q:$Q,Investors!$A:$A,$A495,Investors!$G:$G,$B495),0)</f>
        <v>0</v>
      </c>
    </row>
    <row r="496" spans="1:29">
      <c r="A496" t="s">
        <v>776</v>
      </c>
      <c r="B496" t="s">
        <v>63</v>
      </c>
      <c r="C496" s="4">
        <f t="shared" si="8"/>
        <v>0</v>
      </c>
      <c r="E496" s="4">
        <f>IF(AND(SUMIFS(Investors!$P:$P,Investors!$A:$A,$A496,Investors!$G:$G,$B496)-$B$2&lt;=E$4,SUMIFS(Investors!$P:$P,Investors!$A:$A,$A496,Investors!$G:$G,$B496)-$B$2&gt;D$4),SUMIFS(Investors!$Q:$Q,Investors!$A:$A,$A496,Investors!$G:$G,$B496),0)</f>
        <v>0</v>
      </c>
      <c r="F496" s="4">
        <f>IF(AND(SUMIFS(Investors!$P:$P,Investors!$A:$A,$A496,Investors!$G:$G,$B496)-$B$2&lt;=F$4,SUMIFS(Investors!$P:$P,Investors!$A:$A,$A496,Investors!$G:$G,$B496)-$B$2&gt;E$4),SUMIFS(Investors!$Q:$Q,Investors!$A:$A,$A496,Investors!$G:$G,$B496),0)</f>
        <v>0</v>
      </c>
      <c r="G496" s="4">
        <f>IF(AND(SUMIFS(Investors!$P:$P,Investors!$A:$A,$A496,Investors!$G:$G,$B496)-$B$2&lt;=G$4,SUMIFS(Investors!$P:$P,Investors!$A:$A,$A496,Investors!$G:$G,$B496)-$B$2&gt;F$4),SUMIFS(Investors!$Q:$Q,Investors!$A:$A,$A496,Investors!$G:$G,$B496),0)</f>
        <v>0</v>
      </c>
      <c r="H496" s="4">
        <f>IF(AND(SUMIFS(Investors!$P:$P,Investors!$A:$A,$A496,Investors!$G:$G,$B496)-$B$2&lt;=H$4,SUMIFS(Investors!$P:$P,Investors!$A:$A,$A496,Investors!$G:$G,$B496)-$B$2&gt;G$4),SUMIFS(Investors!$Q:$Q,Investors!$A:$A,$A496,Investors!$G:$G,$B496),0)</f>
        <v>0</v>
      </c>
      <c r="I496" s="4">
        <f>IF(AND(SUMIFS(Investors!$P:$P,Investors!$A:$A,$A496,Investors!$G:$G,$B496)-$B$2&lt;=I$4,SUMIFS(Investors!$P:$P,Investors!$A:$A,$A496,Investors!$G:$G,$B496)-$B$2&gt;H$4),SUMIFS(Investors!$Q:$Q,Investors!$A:$A,$A496,Investors!$G:$G,$B496),0)</f>
        <v>0</v>
      </c>
      <c r="J496" s="4">
        <f>IF(AND(SUMIFS(Investors!$P:$P,Investors!$A:$A,$A496,Investors!$G:$G,$B496)-$B$2&lt;=J$4,SUMIFS(Investors!$P:$P,Investors!$A:$A,$A496,Investors!$G:$G,$B496)-$B$2&gt;I$4),SUMIFS(Investors!$Q:$Q,Investors!$A:$A,$A496,Investors!$G:$G,$B496),0)</f>
        <v>0</v>
      </c>
      <c r="K496" s="4">
        <f>IF(AND(SUMIFS(Investors!$P:$P,Investors!$A:$A,$A496,Investors!$G:$G,$B496)-$B$2&lt;=K$4,SUMIFS(Investors!$P:$P,Investors!$A:$A,$A496,Investors!$G:$G,$B496)-$B$2&gt;J$4),SUMIFS(Investors!$Q:$Q,Investors!$A:$A,$A496,Investors!$G:$G,$B496),0)</f>
        <v>0</v>
      </c>
      <c r="L496" s="4">
        <f>IF(AND(SUMIFS(Investors!$P:$P,Investors!$A:$A,$A496,Investors!$G:$G,$B496)-$B$2&lt;=L$4,SUMIFS(Investors!$P:$P,Investors!$A:$A,$A496,Investors!$G:$G,$B496)-$B$2&gt;K$4),SUMIFS(Investors!$Q:$Q,Investors!$A:$A,$A496,Investors!$G:$G,$B496),0)</f>
        <v>0</v>
      </c>
      <c r="M496" s="4">
        <f>IF(AND(SUMIFS(Investors!$P:$P,Investors!$A:$A,$A496,Investors!$G:$G,$B496)-$B$2&lt;=M$4,SUMIFS(Investors!$P:$P,Investors!$A:$A,$A496,Investors!$G:$G,$B496)-$B$2&gt;L$4),SUMIFS(Investors!$Q:$Q,Investors!$A:$A,$A496,Investors!$G:$G,$B496),0)</f>
        <v>0</v>
      </c>
      <c r="N496" s="4">
        <f>IF(AND(SUMIFS(Investors!$P:$P,Investors!$A:$A,$A496,Investors!$G:$G,$B496)-$B$2&lt;=N$4,SUMIFS(Investors!$P:$P,Investors!$A:$A,$A496,Investors!$G:$G,$B496)-$B$2&gt;M$4),SUMIFS(Investors!$Q:$Q,Investors!$A:$A,$A496,Investors!$G:$G,$B496),0)</f>
        <v>0</v>
      </c>
      <c r="O496" s="4">
        <f>IF(AND(SUMIFS(Investors!$P:$P,Investors!$A:$A,$A496,Investors!$G:$G,$B496)-$B$2&lt;=O$4,SUMIFS(Investors!$P:$P,Investors!$A:$A,$A496,Investors!$G:$G,$B496)-$B$2&gt;N$4),SUMIFS(Investors!$Q:$Q,Investors!$A:$A,$A496,Investors!$G:$G,$B496),0)</f>
        <v>0</v>
      </c>
      <c r="P496" s="4">
        <f>IF(AND(SUMIFS(Investors!$P:$P,Investors!$A:$A,$A496,Investors!$G:$G,$B496)-$B$2&lt;=P$4,SUMIFS(Investors!$P:$P,Investors!$A:$A,$A496,Investors!$G:$G,$B496)-$B$2&gt;O$4),SUMIFS(Investors!$Q:$Q,Investors!$A:$A,$A496,Investors!$G:$G,$B496),0)</f>
        <v>0</v>
      </c>
      <c r="Q496" s="4">
        <f>IF(AND(SUMIFS(Investors!$P:$P,Investors!$A:$A,$A496,Investors!$G:$G,$B496)-$B$2&lt;=Q$4,SUMIFS(Investors!$P:$P,Investors!$A:$A,$A496,Investors!$G:$G,$B496)-$B$2&gt;P$4),SUMIFS(Investors!$Q:$Q,Investors!$A:$A,$A496,Investors!$G:$G,$B496),0)</f>
        <v>0</v>
      </c>
      <c r="R496" s="4">
        <f>IF(AND(SUMIFS(Investors!$P:$P,Investors!$A:$A,$A496,Investors!$G:$G,$B496)-$B$2&lt;=R$4,SUMIFS(Investors!$P:$P,Investors!$A:$A,$A496,Investors!$G:$G,$B496)-$B$2&gt;Q$4),SUMIFS(Investors!$Q:$Q,Investors!$A:$A,$A496,Investors!$G:$G,$B496),0)</f>
        <v>0</v>
      </c>
      <c r="S496" s="4">
        <f>IF(AND(SUMIFS(Investors!$P:$P,Investors!$A:$A,$A496,Investors!$G:$G,$B496)-$B$2&lt;=S$4,SUMIFS(Investors!$P:$P,Investors!$A:$A,$A496,Investors!$G:$G,$B496)-$B$2&gt;R$4),SUMIFS(Investors!$Q:$Q,Investors!$A:$A,$A496,Investors!$G:$G,$B496),0)</f>
        <v>0</v>
      </c>
      <c r="T496" s="4">
        <f>IF(AND(SUMIFS(Investors!$P:$P,Investors!$A:$A,$A496,Investors!$G:$G,$B496)-$B$2&lt;=T$4,SUMIFS(Investors!$P:$P,Investors!$A:$A,$A496,Investors!$G:$G,$B496)-$B$2&gt;S$4),SUMIFS(Investors!$Q:$Q,Investors!$A:$A,$A496,Investors!$G:$G,$B496),0)</f>
        <v>0</v>
      </c>
      <c r="U496" s="4">
        <f>IF(AND(SUMIFS(Investors!$P:$P,Investors!$A:$A,$A496,Investors!$G:$G,$B496)-$B$2&lt;=U$4,SUMIFS(Investors!$P:$P,Investors!$A:$A,$A496,Investors!$G:$G,$B496)-$B$2&gt;T$4),SUMIFS(Investors!$Q:$Q,Investors!$A:$A,$A496,Investors!$G:$G,$B496),0)</f>
        <v>0</v>
      </c>
      <c r="V496" s="4">
        <f>IF(AND(SUMIFS(Investors!$P:$P,Investors!$A:$A,$A496,Investors!$G:$G,$B496)-$B$2&lt;=V$4,SUMIFS(Investors!$P:$P,Investors!$A:$A,$A496,Investors!$G:$G,$B496)-$B$2&gt;U$4),SUMIFS(Investors!$Q:$Q,Investors!$A:$A,$A496,Investors!$G:$G,$B496),0)</f>
        <v>0</v>
      </c>
      <c r="W496" s="4">
        <f>IF(AND(SUMIFS(Investors!$P:$P,Investors!$A:$A,$A496,Investors!$G:$G,$B496)-$B$2&lt;=W$4,SUMIFS(Investors!$P:$P,Investors!$A:$A,$A496,Investors!$G:$G,$B496)-$B$2&gt;V$4),SUMIFS(Investors!$Q:$Q,Investors!$A:$A,$A496,Investors!$G:$G,$B496),0)</f>
        <v>0</v>
      </c>
      <c r="X496" s="4">
        <f>IF(AND(SUMIFS(Investors!$P:$P,Investors!$A:$A,$A496,Investors!$G:$G,$B496)-$B$2&lt;=X$4,SUMIFS(Investors!$P:$P,Investors!$A:$A,$A496,Investors!$G:$G,$B496)-$B$2&gt;W$4),SUMIFS(Investors!$Q:$Q,Investors!$A:$A,$A496,Investors!$G:$G,$B496),0)</f>
        <v>0</v>
      </c>
      <c r="Y496" s="4">
        <f>IF(AND(SUMIFS(Investors!$P:$P,Investors!$A:$A,$A496,Investors!$G:$G,$B496)-$B$2&lt;=Y$4,SUMIFS(Investors!$P:$P,Investors!$A:$A,$A496,Investors!$G:$G,$B496)-$B$2&gt;X$4),SUMIFS(Investors!$Q:$Q,Investors!$A:$A,$A496,Investors!$G:$G,$B496),0)</f>
        <v>0</v>
      </c>
      <c r="Z496" s="4">
        <f>IF(AND(SUMIFS(Investors!$P:$P,Investors!$A:$A,$A496,Investors!$G:$G,$B496)-$B$2&lt;=Z$4,SUMIFS(Investors!$P:$P,Investors!$A:$A,$A496,Investors!$G:$G,$B496)-$B$2&gt;Y$4),SUMIFS(Investors!$Q:$Q,Investors!$A:$A,$A496,Investors!$G:$G,$B496),0)</f>
        <v>0</v>
      </c>
      <c r="AA496" s="4">
        <f>IF(AND(SUMIFS(Investors!$P:$P,Investors!$A:$A,$A496,Investors!$G:$G,$B496)-$B$2&lt;=AA$4,SUMIFS(Investors!$P:$P,Investors!$A:$A,$A496,Investors!$G:$G,$B496)-$B$2&gt;Z$4),SUMIFS(Investors!$Q:$Q,Investors!$A:$A,$A496,Investors!$G:$G,$B496),0)</f>
        <v>0</v>
      </c>
      <c r="AB496" s="4">
        <f>IF(AND(SUMIFS(Investors!$P:$P,Investors!$A:$A,$A496,Investors!$G:$G,$B496)-$B$2&lt;=AB$4,SUMIFS(Investors!$P:$P,Investors!$A:$A,$A496,Investors!$G:$G,$B496)-$B$2&gt;AA$4),SUMIFS(Investors!$Q:$Q,Investors!$A:$A,$A496,Investors!$G:$G,$B496),0)</f>
        <v>0</v>
      </c>
      <c r="AC496" s="4">
        <f>IF(AND(SUMIFS(Investors!$P:$P,Investors!$A:$A,$A496,Investors!$G:$G,$B496)-$B$2&lt;=AC$4,SUMIFS(Investors!$P:$P,Investors!$A:$A,$A496,Investors!$G:$G,$B496)-$B$2&gt;AB$4),SUMIFS(Investors!$Q:$Q,Investors!$A:$A,$A496,Investors!$G:$G,$B496),0)</f>
        <v>0</v>
      </c>
    </row>
    <row r="497" spans="1:29">
      <c r="A497" t="s">
        <v>776</v>
      </c>
      <c r="B497" t="s">
        <v>256</v>
      </c>
      <c r="C497" s="4">
        <f t="shared" si="8"/>
        <v>0</v>
      </c>
      <c r="E497" s="4">
        <f>IF(AND(SUMIFS(Investors!$P:$P,Investors!$A:$A,$A497,Investors!$G:$G,$B497)-$B$2&lt;=E$4,SUMIFS(Investors!$P:$P,Investors!$A:$A,$A497,Investors!$G:$G,$B497)-$B$2&gt;D$4),SUMIFS(Investors!$Q:$Q,Investors!$A:$A,$A497,Investors!$G:$G,$B497),0)</f>
        <v>0</v>
      </c>
      <c r="F497" s="4">
        <f>IF(AND(SUMIFS(Investors!$P:$P,Investors!$A:$A,$A497,Investors!$G:$G,$B497)-$B$2&lt;=F$4,SUMIFS(Investors!$P:$P,Investors!$A:$A,$A497,Investors!$G:$G,$B497)-$B$2&gt;E$4),SUMIFS(Investors!$Q:$Q,Investors!$A:$A,$A497,Investors!$G:$G,$B497),0)</f>
        <v>0</v>
      </c>
      <c r="G497" s="4">
        <f>IF(AND(SUMIFS(Investors!$P:$P,Investors!$A:$A,$A497,Investors!$G:$G,$B497)-$B$2&lt;=G$4,SUMIFS(Investors!$P:$P,Investors!$A:$A,$A497,Investors!$G:$G,$B497)-$B$2&gt;F$4),SUMIFS(Investors!$Q:$Q,Investors!$A:$A,$A497,Investors!$G:$G,$B497),0)</f>
        <v>0</v>
      </c>
      <c r="H497" s="4">
        <f>IF(AND(SUMIFS(Investors!$P:$P,Investors!$A:$A,$A497,Investors!$G:$G,$B497)-$B$2&lt;=H$4,SUMIFS(Investors!$P:$P,Investors!$A:$A,$A497,Investors!$G:$G,$B497)-$B$2&gt;G$4),SUMIFS(Investors!$Q:$Q,Investors!$A:$A,$A497,Investors!$G:$G,$B497),0)</f>
        <v>0</v>
      </c>
      <c r="I497" s="4">
        <f>IF(AND(SUMIFS(Investors!$P:$P,Investors!$A:$A,$A497,Investors!$G:$G,$B497)-$B$2&lt;=I$4,SUMIFS(Investors!$P:$P,Investors!$A:$A,$A497,Investors!$G:$G,$B497)-$B$2&gt;H$4),SUMIFS(Investors!$Q:$Q,Investors!$A:$A,$A497,Investors!$G:$G,$B497),0)</f>
        <v>0</v>
      </c>
      <c r="J497" s="4">
        <f>IF(AND(SUMIFS(Investors!$P:$P,Investors!$A:$A,$A497,Investors!$G:$G,$B497)-$B$2&lt;=J$4,SUMIFS(Investors!$P:$P,Investors!$A:$A,$A497,Investors!$G:$G,$B497)-$B$2&gt;I$4),SUMIFS(Investors!$Q:$Q,Investors!$A:$A,$A497,Investors!$G:$G,$B497),0)</f>
        <v>0</v>
      </c>
      <c r="K497" s="4">
        <f>IF(AND(SUMIFS(Investors!$P:$P,Investors!$A:$A,$A497,Investors!$G:$G,$B497)-$B$2&lt;=K$4,SUMIFS(Investors!$P:$P,Investors!$A:$A,$A497,Investors!$G:$G,$B497)-$B$2&gt;J$4),SUMIFS(Investors!$Q:$Q,Investors!$A:$A,$A497,Investors!$G:$G,$B497),0)</f>
        <v>0</v>
      </c>
      <c r="L497" s="4">
        <f>IF(AND(SUMIFS(Investors!$P:$P,Investors!$A:$A,$A497,Investors!$G:$G,$B497)-$B$2&lt;=L$4,SUMIFS(Investors!$P:$P,Investors!$A:$A,$A497,Investors!$G:$G,$B497)-$B$2&gt;K$4),SUMIFS(Investors!$Q:$Q,Investors!$A:$A,$A497,Investors!$G:$G,$B497),0)</f>
        <v>0</v>
      </c>
      <c r="M497" s="4">
        <f>IF(AND(SUMIFS(Investors!$P:$P,Investors!$A:$A,$A497,Investors!$G:$G,$B497)-$B$2&lt;=M$4,SUMIFS(Investors!$P:$P,Investors!$A:$A,$A497,Investors!$G:$G,$B497)-$B$2&gt;L$4),SUMIFS(Investors!$Q:$Q,Investors!$A:$A,$A497,Investors!$G:$G,$B497),0)</f>
        <v>0</v>
      </c>
      <c r="N497" s="4">
        <f>IF(AND(SUMIFS(Investors!$P:$P,Investors!$A:$A,$A497,Investors!$G:$G,$B497)-$B$2&lt;=N$4,SUMIFS(Investors!$P:$P,Investors!$A:$A,$A497,Investors!$G:$G,$B497)-$B$2&gt;M$4),SUMIFS(Investors!$Q:$Q,Investors!$A:$A,$A497,Investors!$G:$G,$B497),0)</f>
        <v>0</v>
      </c>
      <c r="O497" s="4">
        <f>IF(AND(SUMIFS(Investors!$P:$P,Investors!$A:$A,$A497,Investors!$G:$G,$B497)-$B$2&lt;=O$4,SUMIFS(Investors!$P:$P,Investors!$A:$A,$A497,Investors!$G:$G,$B497)-$B$2&gt;N$4),SUMIFS(Investors!$Q:$Q,Investors!$A:$A,$A497,Investors!$G:$G,$B497),0)</f>
        <v>0</v>
      </c>
      <c r="P497" s="4">
        <f>IF(AND(SUMIFS(Investors!$P:$P,Investors!$A:$A,$A497,Investors!$G:$G,$B497)-$B$2&lt;=P$4,SUMIFS(Investors!$P:$P,Investors!$A:$A,$A497,Investors!$G:$G,$B497)-$B$2&gt;O$4),SUMIFS(Investors!$Q:$Q,Investors!$A:$A,$A497,Investors!$G:$G,$B497),0)</f>
        <v>0</v>
      </c>
      <c r="Q497" s="4">
        <f>IF(AND(SUMIFS(Investors!$P:$P,Investors!$A:$A,$A497,Investors!$G:$G,$B497)-$B$2&lt;=Q$4,SUMIFS(Investors!$P:$P,Investors!$A:$A,$A497,Investors!$G:$G,$B497)-$B$2&gt;P$4),SUMIFS(Investors!$Q:$Q,Investors!$A:$A,$A497,Investors!$G:$G,$B497),0)</f>
        <v>0</v>
      </c>
      <c r="R497" s="4">
        <f>IF(AND(SUMIFS(Investors!$P:$P,Investors!$A:$A,$A497,Investors!$G:$G,$B497)-$B$2&lt;=R$4,SUMIFS(Investors!$P:$P,Investors!$A:$A,$A497,Investors!$G:$G,$B497)-$B$2&gt;Q$4),SUMIFS(Investors!$Q:$Q,Investors!$A:$A,$A497,Investors!$G:$G,$B497),0)</f>
        <v>0</v>
      </c>
      <c r="S497" s="4">
        <f>IF(AND(SUMIFS(Investors!$P:$P,Investors!$A:$A,$A497,Investors!$G:$G,$B497)-$B$2&lt;=S$4,SUMIFS(Investors!$P:$P,Investors!$A:$A,$A497,Investors!$G:$G,$B497)-$B$2&gt;R$4),SUMIFS(Investors!$Q:$Q,Investors!$A:$A,$A497,Investors!$G:$G,$B497),0)</f>
        <v>0</v>
      </c>
      <c r="T497" s="4">
        <f>IF(AND(SUMIFS(Investors!$P:$P,Investors!$A:$A,$A497,Investors!$G:$G,$B497)-$B$2&lt;=T$4,SUMIFS(Investors!$P:$P,Investors!$A:$A,$A497,Investors!$G:$G,$B497)-$B$2&gt;S$4),SUMIFS(Investors!$Q:$Q,Investors!$A:$A,$A497,Investors!$G:$G,$B497),0)</f>
        <v>0</v>
      </c>
      <c r="U497" s="4">
        <f>IF(AND(SUMIFS(Investors!$P:$P,Investors!$A:$A,$A497,Investors!$G:$G,$B497)-$B$2&lt;=U$4,SUMIFS(Investors!$P:$P,Investors!$A:$A,$A497,Investors!$G:$G,$B497)-$B$2&gt;T$4),SUMIFS(Investors!$Q:$Q,Investors!$A:$A,$A497,Investors!$G:$G,$B497),0)</f>
        <v>0</v>
      </c>
      <c r="V497" s="4">
        <f>IF(AND(SUMIFS(Investors!$P:$P,Investors!$A:$A,$A497,Investors!$G:$G,$B497)-$B$2&lt;=V$4,SUMIFS(Investors!$P:$P,Investors!$A:$A,$A497,Investors!$G:$G,$B497)-$B$2&gt;U$4),SUMIFS(Investors!$Q:$Q,Investors!$A:$A,$A497,Investors!$G:$G,$B497),0)</f>
        <v>0</v>
      </c>
      <c r="W497" s="4">
        <f>IF(AND(SUMIFS(Investors!$P:$P,Investors!$A:$A,$A497,Investors!$G:$G,$B497)-$B$2&lt;=W$4,SUMIFS(Investors!$P:$P,Investors!$A:$A,$A497,Investors!$G:$G,$B497)-$B$2&gt;V$4),SUMIFS(Investors!$Q:$Q,Investors!$A:$A,$A497,Investors!$G:$G,$B497),0)</f>
        <v>0</v>
      </c>
      <c r="X497" s="4">
        <f>IF(AND(SUMIFS(Investors!$P:$P,Investors!$A:$A,$A497,Investors!$G:$G,$B497)-$B$2&lt;=X$4,SUMIFS(Investors!$P:$P,Investors!$A:$A,$A497,Investors!$G:$G,$B497)-$B$2&gt;W$4),SUMIFS(Investors!$Q:$Q,Investors!$A:$A,$A497,Investors!$G:$G,$B497),0)</f>
        <v>0</v>
      </c>
      <c r="Y497" s="4">
        <f>IF(AND(SUMIFS(Investors!$P:$P,Investors!$A:$A,$A497,Investors!$G:$G,$B497)-$B$2&lt;=Y$4,SUMIFS(Investors!$P:$P,Investors!$A:$A,$A497,Investors!$G:$G,$B497)-$B$2&gt;X$4),SUMIFS(Investors!$Q:$Q,Investors!$A:$A,$A497,Investors!$G:$G,$B497),0)</f>
        <v>0</v>
      </c>
      <c r="Z497" s="4">
        <f>IF(AND(SUMIFS(Investors!$P:$P,Investors!$A:$A,$A497,Investors!$G:$G,$B497)-$B$2&lt;=Z$4,SUMIFS(Investors!$P:$P,Investors!$A:$A,$A497,Investors!$G:$G,$B497)-$B$2&gt;Y$4),SUMIFS(Investors!$Q:$Q,Investors!$A:$A,$A497,Investors!$G:$G,$B497),0)</f>
        <v>0</v>
      </c>
      <c r="AA497" s="4">
        <f>IF(AND(SUMIFS(Investors!$P:$P,Investors!$A:$A,$A497,Investors!$G:$G,$B497)-$B$2&lt;=AA$4,SUMIFS(Investors!$P:$P,Investors!$A:$A,$A497,Investors!$G:$G,$B497)-$B$2&gt;Z$4),SUMIFS(Investors!$Q:$Q,Investors!$A:$A,$A497,Investors!$G:$G,$B497),0)</f>
        <v>0</v>
      </c>
      <c r="AB497" s="4">
        <f>IF(AND(SUMIFS(Investors!$P:$P,Investors!$A:$A,$A497,Investors!$G:$G,$B497)-$B$2&lt;=AB$4,SUMIFS(Investors!$P:$P,Investors!$A:$A,$A497,Investors!$G:$G,$B497)-$B$2&gt;AA$4),SUMIFS(Investors!$Q:$Q,Investors!$A:$A,$A497,Investors!$G:$G,$B497),0)</f>
        <v>0</v>
      </c>
      <c r="AC497" s="4">
        <f>IF(AND(SUMIFS(Investors!$P:$P,Investors!$A:$A,$A497,Investors!$G:$G,$B497)-$B$2&lt;=AC$4,SUMIFS(Investors!$P:$P,Investors!$A:$A,$A497,Investors!$G:$G,$B497)-$B$2&gt;AB$4),SUMIFS(Investors!$Q:$Q,Investors!$A:$A,$A497,Investors!$G:$G,$B497),0)</f>
        <v>0</v>
      </c>
    </row>
    <row r="498" spans="1:29">
      <c r="A498" t="s">
        <v>779</v>
      </c>
      <c r="B498" t="s">
        <v>180</v>
      </c>
      <c r="C498" s="4">
        <f t="shared" si="8"/>
        <v>0</v>
      </c>
      <c r="E498" s="4">
        <f>IF(AND(SUMIFS(Investors!$P:$P,Investors!$A:$A,$A498,Investors!$G:$G,$B498)-$B$2&lt;=E$4,SUMIFS(Investors!$P:$P,Investors!$A:$A,$A498,Investors!$G:$G,$B498)-$B$2&gt;D$4),SUMIFS(Investors!$Q:$Q,Investors!$A:$A,$A498,Investors!$G:$G,$B498),0)</f>
        <v>0</v>
      </c>
      <c r="F498" s="4">
        <f>IF(AND(SUMIFS(Investors!$P:$P,Investors!$A:$A,$A498,Investors!$G:$G,$B498)-$B$2&lt;=F$4,SUMIFS(Investors!$P:$P,Investors!$A:$A,$A498,Investors!$G:$G,$B498)-$B$2&gt;E$4),SUMIFS(Investors!$Q:$Q,Investors!$A:$A,$A498,Investors!$G:$G,$B498),0)</f>
        <v>0</v>
      </c>
      <c r="G498" s="4">
        <f>IF(AND(SUMIFS(Investors!$P:$P,Investors!$A:$A,$A498,Investors!$G:$G,$B498)-$B$2&lt;=G$4,SUMIFS(Investors!$P:$P,Investors!$A:$A,$A498,Investors!$G:$G,$B498)-$B$2&gt;F$4),SUMIFS(Investors!$Q:$Q,Investors!$A:$A,$A498,Investors!$G:$G,$B498),0)</f>
        <v>0</v>
      </c>
      <c r="H498" s="4">
        <f>IF(AND(SUMIFS(Investors!$P:$P,Investors!$A:$A,$A498,Investors!$G:$G,$B498)-$B$2&lt;=H$4,SUMIFS(Investors!$P:$P,Investors!$A:$A,$A498,Investors!$G:$G,$B498)-$B$2&gt;G$4),SUMIFS(Investors!$Q:$Q,Investors!$A:$A,$A498,Investors!$G:$G,$B498),0)</f>
        <v>0</v>
      </c>
      <c r="I498" s="4">
        <f>IF(AND(SUMIFS(Investors!$P:$P,Investors!$A:$A,$A498,Investors!$G:$G,$B498)-$B$2&lt;=I$4,SUMIFS(Investors!$P:$P,Investors!$A:$A,$A498,Investors!$G:$G,$B498)-$B$2&gt;H$4),SUMIFS(Investors!$Q:$Q,Investors!$A:$A,$A498,Investors!$G:$G,$B498),0)</f>
        <v>0</v>
      </c>
      <c r="J498" s="4">
        <f>IF(AND(SUMIFS(Investors!$P:$P,Investors!$A:$A,$A498,Investors!$G:$G,$B498)-$B$2&lt;=J$4,SUMIFS(Investors!$P:$P,Investors!$A:$A,$A498,Investors!$G:$G,$B498)-$B$2&gt;I$4),SUMIFS(Investors!$Q:$Q,Investors!$A:$A,$A498,Investors!$G:$G,$B498),0)</f>
        <v>0</v>
      </c>
      <c r="K498" s="4">
        <f>IF(AND(SUMIFS(Investors!$P:$P,Investors!$A:$A,$A498,Investors!$G:$G,$B498)-$B$2&lt;=K$4,SUMIFS(Investors!$P:$P,Investors!$A:$A,$A498,Investors!$G:$G,$B498)-$B$2&gt;J$4),SUMIFS(Investors!$Q:$Q,Investors!$A:$A,$A498,Investors!$G:$G,$B498),0)</f>
        <v>0</v>
      </c>
      <c r="L498" s="4">
        <f>IF(AND(SUMIFS(Investors!$P:$P,Investors!$A:$A,$A498,Investors!$G:$G,$B498)-$B$2&lt;=L$4,SUMIFS(Investors!$P:$P,Investors!$A:$A,$A498,Investors!$G:$G,$B498)-$B$2&gt;K$4),SUMIFS(Investors!$Q:$Q,Investors!$A:$A,$A498,Investors!$G:$G,$B498),0)</f>
        <v>0</v>
      </c>
      <c r="M498" s="4">
        <f>IF(AND(SUMIFS(Investors!$P:$P,Investors!$A:$A,$A498,Investors!$G:$G,$B498)-$B$2&lt;=M$4,SUMIFS(Investors!$P:$P,Investors!$A:$A,$A498,Investors!$G:$G,$B498)-$B$2&gt;L$4),SUMIFS(Investors!$Q:$Q,Investors!$A:$A,$A498,Investors!$G:$G,$B498),0)</f>
        <v>0</v>
      </c>
      <c r="N498" s="4">
        <f>IF(AND(SUMIFS(Investors!$P:$P,Investors!$A:$A,$A498,Investors!$G:$G,$B498)-$B$2&lt;=N$4,SUMIFS(Investors!$P:$P,Investors!$A:$A,$A498,Investors!$G:$G,$B498)-$B$2&gt;M$4),SUMIFS(Investors!$Q:$Q,Investors!$A:$A,$A498,Investors!$G:$G,$B498),0)</f>
        <v>0</v>
      </c>
      <c r="O498" s="4">
        <f>IF(AND(SUMIFS(Investors!$P:$P,Investors!$A:$A,$A498,Investors!$G:$G,$B498)-$B$2&lt;=O$4,SUMIFS(Investors!$P:$P,Investors!$A:$A,$A498,Investors!$G:$G,$B498)-$B$2&gt;N$4),SUMIFS(Investors!$Q:$Q,Investors!$A:$A,$A498,Investors!$G:$G,$B498),0)</f>
        <v>0</v>
      </c>
      <c r="P498" s="4">
        <f>IF(AND(SUMIFS(Investors!$P:$P,Investors!$A:$A,$A498,Investors!$G:$G,$B498)-$B$2&lt;=P$4,SUMIFS(Investors!$P:$P,Investors!$A:$A,$A498,Investors!$G:$G,$B498)-$B$2&gt;O$4),SUMIFS(Investors!$Q:$Q,Investors!$A:$A,$A498,Investors!$G:$G,$B498),0)</f>
        <v>0</v>
      </c>
      <c r="Q498" s="4">
        <f>IF(AND(SUMIFS(Investors!$P:$P,Investors!$A:$A,$A498,Investors!$G:$G,$B498)-$B$2&lt;=Q$4,SUMIFS(Investors!$P:$P,Investors!$A:$A,$A498,Investors!$G:$G,$B498)-$B$2&gt;P$4),SUMIFS(Investors!$Q:$Q,Investors!$A:$A,$A498,Investors!$G:$G,$B498),0)</f>
        <v>0</v>
      </c>
      <c r="R498" s="4">
        <f>IF(AND(SUMIFS(Investors!$P:$P,Investors!$A:$A,$A498,Investors!$G:$G,$B498)-$B$2&lt;=R$4,SUMIFS(Investors!$P:$P,Investors!$A:$A,$A498,Investors!$G:$G,$B498)-$B$2&gt;Q$4),SUMIFS(Investors!$Q:$Q,Investors!$A:$A,$A498,Investors!$G:$G,$B498),0)</f>
        <v>0</v>
      </c>
      <c r="S498" s="4">
        <f>IF(AND(SUMIFS(Investors!$P:$P,Investors!$A:$A,$A498,Investors!$G:$G,$B498)-$B$2&lt;=S$4,SUMIFS(Investors!$P:$P,Investors!$A:$A,$A498,Investors!$G:$G,$B498)-$B$2&gt;R$4),SUMIFS(Investors!$Q:$Q,Investors!$A:$A,$A498,Investors!$G:$G,$B498),0)</f>
        <v>0</v>
      </c>
      <c r="T498" s="4">
        <f>IF(AND(SUMIFS(Investors!$P:$P,Investors!$A:$A,$A498,Investors!$G:$G,$B498)-$B$2&lt;=T$4,SUMIFS(Investors!$P:$P,Investors!$A:$A,$A498,Investors!$G:$G,$B498)-$B$2&gt;S$4),SUMIFS(Investors!$Q:$Q,Investors!$A:$A,$A498,Investors!$G:$G,$B498),0)</f>
        <v>0</v>
      </c>
      <c r="U498" s="4">
        <f>IF(AND(SUMIFS(Investors!$P:$P,Investors!$A:$A,$A498,Investors!$G:$G,$B498)-$B$2&lt;=U$4,SUMIFS(Investors!$P:$P,Investors!$A:$A,$A498,Investors!$G:$G,$B498)-$B$2&gt;T$4),SUMIFS(Investors!$Q:$Q,Investors!$A:$A,$A498,Investors!$G:$G,$B498),0)</f>
        <v>0</v>
      </c>
      <c r="V498" s="4">
        <f>IF(AND(SUMIFS(Investors!$P:$P,Investors!$A:$A,$A498,Investors!$G:$G,$B498)-$B$2&lt;=V$4,SUMIFS(Investors!$P:$P,Investors!$A:$A,$A498,Investors!$G:$G,$B498)-$B$2&gt;U$4),SUMIFS(Investors!$Q:$Q,Investors!$A:$A,$A498,Investors!$G:$G,$B498),0)</f>
        <v>0</v>
      </c>
      <c r="W498" s="4">
        <f>IF(AND(SUMIFS(Investors!$P:$P,Investors!$A:$A,$A498,Investors!$G:$G,$B498)-$B$2&lt;=W$4,SUMIFS(Investors!$P:$P,Investors!$A:$A,$A498,Investors!$G:$G,$B498)-$B$2&gt;V$4),SUMIFS(Investors!$Q:$Q,Investors!$A:$A,$A498,Investors!$G:$G,$B498),0)</f>
        <v>0</v>
      </c>
      <c r="X498" s="4">
        <f>IF(AND(SUMIFS(Investors!$P:$P,Investors!$A:$A,$A498,Investors!$G:$G,$B498)-$B$2&lt;=X$4,SUMIFS(Investors!$P:$P,Investors!$A:$A,$A498,Investors!$G:$G,$B498)-$B$2&gt;W$4),SUMIFS(Investors!$Q:$Q,Investors!$A:$A,$A498,Investors!$G:$G,$B498),0)</f>
        <v>0</v>
      </c>
      <c r="Y498" s="4">
        <f>IF(AND(SUMIFS(Investors!$P:$P,Investors!$A:$A,$A498,Investors!$G:$G,$B498)-$B$2&lt;=Y$4,SUMIFS(Investors!$P:$P,Investors!$A:$A,$A498,Investors!$G:$G,$B498)-$B$2&gt;X$4),SUMIFS(Investors!$Q:$Q,Investors!$A:$A,$A498,Investors!$G:$G,$B498),0)</f>
        <v>0</v>
      </c>
      <c r="Z498" s="4">
        <f>IF(AND(SUMIFS(Investors!$P:$P,Investors!$A:$A,$A498,Investors!$G:$G,$B498)-$B$2&lt;=Z$4,SUMIFS(Investors!$P:$P,Investors!$A:$A,$A498,Investors!$G:$G,$B498)-$B$2&gt;Y$4),SUMIFS(Investors!$Q:$Q,Investors!$A:$A,$A498,Investors!$G:$G,$B498),0)</f>
        <v>0</v>
      </c>
      <c r="AA498" s="4">
        <f>IF(AND(SUMIFS(Investors!$P:$P,Investors!$A:$A,$A498,Investors!$G:$G,$B498)-$B$2&lt;=AA$4,SUMIFS(Investors!$P:$P,Investors!$A:$A,$A498,Investors!$G:$G,$B498)-$B$2&gt;Z$4),SUMIFS(Investors!$Q:$Q,Investors!$A:$A,$A498,Investors!$G:$G,$B498),0)</f>
        <v>0</v>
      </c>
      <c r="AB498" s="4">
        <f>IF(AND(SUMIFS(Investors!$P:$P,Investors!$A:$A,$A498,Investors!$G:$G,$B498)-$B$2&lt;=AB$4,SUMIFS(Investors!$P:$P,Investors!$A:$A,$A498,Investors!$G:$G,$B498)-$B$2&gt;AA$4),SUMIFS(Investors!$Q:$Q,Investors!$A:$A,$A498,Investors!$G:$G,$B498),0)</f>
        <v>0</v>
      </c>
      <c r="AC498" s="4">
        <f>IF(AND(SUMIFS(Investors!$P:$P,Investors!$A:$A,$A498,Investors!$G:$G,$B498)-$B$2&lt;=AC$4,SUMIFS(Investors!$P:$P,Investors!$A:$A,$A498,Investors!$G:$G,$B498)-$B$2&gt;AB$4),SUMIFS(Investors!$Q:$Q,Investors!$A:$A,$A498,Investors!$G:$G,$B498),0)</f>
        <v>0</v>
      </c>
    </row>
    <row r="499" spans="1:29">
      <c r="A499" t="s">
        <v>779</v>
      </c>
      <c r="B499" t="s">
        <v>181</v>
      </c>
      <c r="C499" s="4">
        <f t="shared" si="8"/>
        <v>0</v>
      </c>
      <c r="E499" s="4">
        <f>IF(AND(SUMIFS(Investors!$P:$P,Investors!$A:$A,$A499,Investors!$G:$G,$B499)-$B$2&lt;=E$4,SUMIFS(Investors!$P:$P,Investors!$A:$A,$A499,Investors!$G:$G,$B499)-$B$2&gt;D$4),SUMIFS(Investors!$Q:$Q,Investors!$A:$A,$A499,Investors!$G:$G,$B499),0)</f>
        <v>0</v>
      </c>
      <c r="F499" s="4">
        <f>IF(AND(SUMIFS(Investors!$P:$P,Investors!$A:$A,$A499,Investors!$G:$G,$B499)-$B$2&lt;=F$4,SUMIFS(Investors!$P:$P,Investors!$A:$A,$A499,Investors!$G:$G,$B499)-$B$2&gt;E$4),SUMIFS(Investors!$Q:$Q,Investors!$A:$A,$A499,Investors!$G:$G,$B499),0)</f>
        <v>0</v>
      </c>
      <c r="G499" s="4">
        <f>IF(AND(SUMIFS(Investors!$P:$P,Investors!$A:$A,$A499,Investors!$G:$G,$B499)-$B$2&lt;=G$4,SUMIFS(Investors!$P:$P,Investors!$A:$A,$A499,Investors!$G:$G,$B499)-$B$2&gt;F$4),SUMIFS(Investors!$Q:$Q,Investors!$A:$A,$A499,Investors!$G:$G,$B499),0)</f>
        <v>0</v>
      </c>
      <c r="H499" s="4">
        <f>IF(AND(SUMIFS(Investors!$P:$P,Investors!$A:$A,$A499,Investors!$G:$G,$B499)-$B$2&lt;=H$4,SUMIFS(Investors!$P:$P,Investors!$A:$A,$A499,Investors!$G:$G,$B499)-$B$2&gt;G$4),SUMIFS(Investors!$Q:$Q,Investors!$A:$A,$A499,Investors!$G:$G,$B499),0)</f>
        <v>0</v>
      </c>
      <c r="I499" s="4">
        <f>IF(AND(SUMIFS(Investors!$P:$P,Investors!$A:$A,$A499,Investors!$G:$G,$B499)-$B$2&lt;=I$4,SUMIFS(Investors!$P:$P,Investors!$A:$A,$A499,Investors!$G:$G,$B499)-$B$2&gt;H$4),SUMIFS(Investors!$Q:$Q,Investors!$A:$A,$A499,Investors!$G:$G,$B499),0)</f>
        <v>0</v>
      </c>
      <c r="J499" s="4">
        <f>IF(AND(SUMIFS(Investors!$P:$P,Investors!$A:$A,$A499,Investors!$G:$G,$B499)-$B$2&lt;=J$4,SUMIFS(Investors!$P:$P,Investors!$A:$A,$A499,Investors!$G:$G,$B499)-$B$2&gt;I$4),SUMIFS(Investors!$Q:$Q,Investors!$A:$A,$A499,Investors!$G:$G,$B499),0)</f>
        <v>0</v>
      </c>
      <c r="K499" s="4">
        <f>IF(AND(SUMIFS(Investors!$P:$P,Investors!$A:$A,$A499,Investors!$G:$G,$B499)-$B$2&lt;=K$4,SUMIFS(Investors!$P:$P,Investors!$A:$A,$A499,Investors!$G:$G,$B499)-$B$2&gt;J$4),SUMIFS(Investors!$Q:$Q,Investors!$A:$A,$A499,Investors!$G:$G,$B499),0)</f>
        <v>0</v>
      </c>
      <c r="L499" s="4">
        <f>IF(AND(SUMIFS(Investors!$P:$P,Investors!$A:$A,$A499,Investors!$G:$G,$B499)-$B$2&lt;=L$4,SUMIFS(Investors!$P:$P,Investors!$A:$A,$A499,Investors!$G:$G,$B499)-$B$2&gt;K$4),SUMIFS(Investors!$Q:$Q,Investors!$A:$A,$A499,Investors!$G:$G,$B499),0)</f>
        <v>0</v>
      </c>
      <c r="M499" s="4">
        <f>IF(AND(SUMIFS(Investors!$P:$P,Investors!$A:$A,$A499,Investors!$G:$G,$B499)-$B$2&lt;=M$4,SUMIFS(Investors!$P:$P,Investors!$A:$A,$A499,Investors!$G:$G,$B499)-$B$2&gt;L$4),SUMIFS(Investors!$Q:$Q,Investors!$A:$A,$A499,Investors!$G:$G,$B499),0)</f>
        <v>0</v>
      </c>
      <c r="N499" s="4">
        <f>IF(AND(SUMIFS(Investors!$P:$P,Investors!$A:$A,$A499,Investors!$G:$G,$B499)-$B$2&lt;=N$4,SUMIFS(Investors!$P:$P,Investors!$A:$A,$A499,Investors!$G:$G,$B499)-$B$2&gt;M$4),SUMIFS(Investors!$Q:$Q,Investors!$A:$A,$A499,Investors!$G:$G,$B499),0)</f>
        <v>0</v>
      </c>
      <c r="O499" s="4">
        <f>IF(AND(SUMIFS(Investors!$P:$P,Investors!$A:$A,$A499,Investors!$G:$G,$B499)-$B$2&lt;=O$4,SUMIFS(Investors!$P:$P,Investors!$A:$A,$A499,Investors!$G:$G,$B499)-$B$2&gt;N$4),SUMIFS(Investors!$Q:$Q,Investors!$A:$A,$A499,Investors!$G:$G,$B499),0)</f>
        <v>0</v>
      </c>
      <c r="P499" s="4">
        <f>IF(AND(SUMIFS(Investors!$P:$P,Investors!$A:$A,$A499,Investors!$G:$G,$B499)-$B$2&lt;=P$4,SUMIFS(Investors!$P:$P,Investors!$A:$A,$A499,Investors!$G:$G,$B499)-$B$2&gt;O$4),SUMIFS(Investors!$Q:$Q,Investors!$A:$A,$A499,Investors!$G:$G,$B499),0)</f>
        <v>0</v>
      </c>
      <c r="Q499" s="4">
        <f>IF(AND(SUMIFS(Investors!$P:$P,Investors!$A:$A,$A499,Investors!$G:$G,$B499)-$B$2&lt;=Q$4,SUMIFS(Investors!$P:$P,Investors!$A:$A,$A499,Investors!$G:$G,$B499)-$B$2&gt;P$4),SUMIFS(Investors!$Q:$Q,Investors!$A:$A,$A499,Investors!$G:$G,$B499),0)</f>
        <v>0</v>
      </c>
      <c r="R499" s="4">
        <f>IF(AND(SUMIFS(Investors!$P:$P,Investors!$A:$A,$A499,Investors!$G:$G,$B499)-$B$2&lt;=R$4,SUMIFS(Investors!$P:$P,Investors!$A:$A,$A499,Investors!$G:$G,$B499)-$B$2&gt;Q$4),SUMIFS(Investors!$Q:$Q,Investors!$A:$A,$A499,Investors!$G:$G,$B499),0)</f>
        <v>0</v>
      </c>
      <c r="S499" s="4">
        <f>IF(AND(SUMIFS(Investors!$P:$P,Investors!$A:$A,$A499,Investors!$G:$G,$B499)-$B$2&lt;=S$4,SUMIFS(Investors!$P:$P,Investors!$A:$A,$A499,Investors!$G:$G,$B499)-$B$2&gt;R$4),SUMIFS(Investors!$Q:$Q,Investors!$A:$A,$A499,Investors!$G:$G,$B499),0)</f>
        <v>0</v>
      </c>
      <c r="T499" s="4">
        <f>IF(AND(SUMIFS(Investors!$P:$P,Investors!$A:$A,$A499,Investors!$G:$G,$B499)-$B$2&lt;=T$4,SUMIFS(Investors!$P:$P,Investors!$A:$A,$A499,Investors!$G:$G,$B499)-$B$2&gt;S$4),SUMIFS(Investors!$Q:$Q,Investors!$A:$A,$A499,Investors!$G:$G,$B499),0)</f>
        <v>0</v>
      </c>
      <c r="U499" s="4">
        <f>IF(AND(SUMIFS(Investors!$P:$P,Investors!$A:$A,$A499,Investors!$G:$G,$B499)-$B$2&lt;=U$4,SUMIFS(Investors!$P:$P,Investors!$A:$A,$A499,Investors!$G:$G,$B499)-$B$2&gt;T$4),SUMIFS(Investors!$Q:$Q,Investors!$A:$A,$A499,Investors!$G:$G,$B499),0)</f>
        <v>0</v>
      </c>
      <c r="V499" s="4">
        <f>IF(AND(SUMIFS(Investors!$P:$P,Investors!$A:$A,$A499,Investors!$G:$G,$B499)-$B$2&lt;=V$4,SUMIFS(Investors!$P:$P,Investors!$A:$A,$A499,Investors!$G:$G,$B499)-$B$2&gt;U$4),SUMIFS(Investors!$Q:$Q,Investors!$A:$A,$A499,Investors!$G:$G,$B499),0)</f>
        <v>0</v>
      </c>
      <c r="W499" s="4">
        <f>IF(AND(SUMIFS(Investors!$P:$P,Investors!$A:$A,$A499,Investors!$G:$G,$B499)-$B$2&lt;=W$4,SUMIFS(Investors!$P:$P,Investors!$A:$A,$A499,Investors!$G:$G,$B499)-$B$2&gt;V$4),SUMIFS(Investors!$Q:$Q,Investors!$A:$A,$A499,Investors!$G:$G,$B499),0)</f>
        <v>0</v>
      </c>
      <c r="X499" s="4">
        <f>IF(AND(SUMIFS(Investors!$P:$P,Investors!$A:$A,$A499,Investors!$G:$G,$B499)-$B$2&lt;=X$4,SUMIFS(Investors!$P:$P,Investors!$A:$A,$A499,Investors!$G:$G,$B499)-$B$2&gt;W$4),SUMIFS(Investors!$Q:$Q,Investors!$A:$A,$A499,Investors!$G:$G,$B499),0)</f>
        <v>0</v>
      </c>
      <c r="Y499" s="4">
        <f>IF(AND(SUMIFS(Investors!$P:$P,Investors!$A:$A,$A499,Investors!$G:$G,$B499)-$B$2&lt;=Y$4,SUMIFS(Investors!$P:$P,Investors!$A:$A,$A499,Investors!$G:$G,$B499)-$B$2&gt;X$4),SUMIFS(Investors!$Q:$Q,Investors!$A:$A,$A499,Investors!$G:$G,$B499),0)</f>
        <v>0</v>
      </c>
      <c r="Z499" s="4">
        <f>IF(AND(SUMIFS(Investors!$P:$P,Investors!$A:$A,$A499,Investors!$G:$G,$B499)-$B$2&lt;=Z$4,SUMIFS(Investors!$P:$P,Investors!$A:$A,$A499,Investors!$G:$G,$B499)-$B$2&gt;Y$4),SUMIFS(Investors!$Q:$Q,Investors!$A:$A,$A499,Investors!$G:$G,$B499),0)</f>
        <v>0</v>
      </c>
      <c r="AA499" s="4">
        <f>IF(AND(SUMIFS(Investors!$P:$P,Investors!$A:$A,$A499,Investors!$G:$G,$B499)-$B$2&lt;=AA$4,SUMIFS(Investors!$P:$P,Investors!$A:$A,$A499,Investors!$G:$G,$B499)-$B$2&gt;Z$4),SUMIFS(Investors!$Q:$Q,Investors!$A:$A,$A499,Investors!$G:$G,$B499),0)</f>
        <v>0</v>
      </c>
      <c r="AB499" s="4">
        <f>IF(AND(SUMIFS(Investors!$P:$P,Investors!$A:$A,$A499,Investors!$G:$G,$B499)-$B$2&lt;=AB$4,SUMIFS(Investors!$P:$P,Investors!$A:$A,$A499,Investors!$G:$G,$B499)-$B$2&gt;AA$4),SUMIFS(Investors!$Q:$Q,Investors!$A:$A,$A499,Investors!$G:$G,$B499),0)</f>
        <v>0</v>
      </c>
      <c r="AC499" s="4">
        <f>IF(AND(SUMIFS(Investors!$P:$P,Investors!$A:$A,$A499,Investors!$G:$G,$B499)-$B$2&lt;=AC$4,SUMIFS(Investors!$P:$P,Investors!$A:$A,$A499,Investors!$G:$G,$B499)-$B$2&gt;AB$4),SUMIFS(Investors!$Q:$Q,Investors!$A:$A,$A499,Investors!$G:$G,$B499),0)</f>
        <v>0</v>
      </c>
    </row>
    <row r="500" spans="1:29">
      <c r="A500" t="s">
        <v>779</v>
      </c>
      <c r="B500" t="s">
        <v>184</v>
      </c>
      <c r="C500" s="4">
        <f t="shared" si="8"/>
        <v>0</v>
      </c>
      <c r="E500" s="4">
        <f>IF(AND(SUMIFS(Investors!$P:$P,Investors!$A:$A,$A500,Investors!$G:$G,$B500)-$B$2&lt;=E$4,SUMIFS(Investors!$P:$P,Investors!$A:$A,$A500,Investors!$G:$G,$B500)-$B$2&gt;D$4),SUMIFS(Investors!$Q:$Q,Investors!$A:$A,$A500,Investors!$G:$G,$B500),0)</f>
        <v>0</v>
      </c>
      <c r="F500" s="4">
        <f>IF(AND(SUMIFS(Investors!$P:$P,Investors!$A:$A,$A500,Investors!$G:$G,$B500)-$B$2&lt;=F$4,SUMIFS(Investors!$P:$P,Investors!$A:$A,$A500,Investors!$G:$G,$B500)-$B$2&gt;E$4),SUMIFS(Investors!$Q:$Q,Investors!$A:$A,$A500,Investors!$G:$G,$B500),0)</f>
        <v>0</v>
      </c>
      <c r="G500" s="4">
        <f>IF(AND(SUMIFS(Investors!$P:$P,Investors!$A:$A,$A500,Investors!$G:$G,$B500)-$B$2&lt;=G$4,SUMIFS(Investors!$P:$P,Investors!$A:$A,$A500,Investors!$G:$G,$B500)-$B$2&gt;F$4),SUMIFS(Investors!$Q:$Q,Investors!$A:$A,$A500,Investors!$G:$G,$B500),0)</f>
        <v>0</v>
      </c>
      <c r="H500" s="4">
        <f>IF(AND(SUMIFS(Investors!$P:$P,Investors!$A:$A,$A500,Investors!$G:$G,$B500)-$B$2&lt;=H$4,SUMIFS(Investors!$P:$P,Investors!$A:$A,$A500,Investors!$G:$G,$B500)-$B$2&gt;G$4),SUMIFS(Investors!$Q:$Q,Investors!$A:$A,$A500,Investors!$G:$G,$B500),0)</f>
        <v>0</v>
      </c>
      <c r="I500" s="4">
        <f>IF(AND(SUMIFS(Investors!$P:$P,Investors!$A:$A,$A500,Investors!$G:$G,$B500)-$B$2&lt;=I$4,SUMIFS(Investors!$P:$P,Investors!$A:$A,$A500,Investors!$G:$G,$B500)-$B$2&gt;H$4),SUMIFS(Investors!$Q:$Q,Investors!$A:$A,$A500,Investors!$G:$G,$B500),0)</f>
        <v>0</v>
      </c>
      <c r="J500" s="4">
        <f>IF(AND(SUMIFS(Investors!$P:$P,Investors!$A:$A,$A500,Investors!$G:$G,$B500)-$B$2&lt;=J$4,SUMIFS(Investors!$P:$P,Investors!$A:$A,$A500,Investors!$G:$G,$B500)-$B$2&gt;I$4),SUMIFS(Investors!$Q:$Q,Investors!$A:$A,$A500,Investors!$G:$G,$B500),0)</f>
        <v>0</v>
      </c>
      <c r="K500" s="4">
        <f>IF(AND(SUMIFS(Investors!$P:$P,Investors!$A:$A,$A500,Investors!$G:$G,$B500)-$B$2&lt;=K$4,SUMIFS(Investors!$P:$P,Investors!$A:$A,$A500,Investors!$G:$G,$B500)-$B$2&gt;J$4),SUMIFS(Investors!$Q:$Q,Investors!$A:$A,$A500,Investors!$G:$G,$B500),0)</f>
        <v>0</v>
      </c>
      <c r="L500" s="4">
        <f>IF(AND(SUMIFS(Investors!$P:$P,Investors!$A:$A,$A500,Investors!$G:$G,$B500)-$B$2&lt;=L$4,SUMIFS(Investors!$P:$P,Investors!$A:$A,$A500,Investors!$G:$G,$B500)-$B$2&gt;K$4),SUMIFS(Investors!$Q:$Q,Investors!$A:$A,$A500,Investors!$G:$G,$B500),0)</f>
        <v>0</v>
      </c>
      <c r="M500" s="4">
        <f>IF(AND(SUMIFS(Investors!$P:$P,Investors!$A:$A,$A500,Investors!$G:$G,$B500)-$B$2&lt;=M$4,SUMIFS(Investors!$P:$P,Investors!$A:$A,$A500,Investors!$G:$G,$B500)-$B$2&gt;L$4),SUMIFS(Investors!$Q:$Q,Investors!$A:$A,$A500,Investors!$G:$G,$B500),0)</f>
        <v>0</v>
      </c>
      <c r="N500" s="4">
        <f>IF(AND(SUMIFS(Investors!$P:$P,Investors!$A:$A,$A500,Investors!$G:$G,$B500)-$B$2&lt;=N$4,SUMIFS(Investors!$P:$P,Investors!$A:$A,$A500,Investors!$G:$G,$B500)-$B$2&gt;M$4),SUMIFS(Investors!$Q:$Q,Investors!$A:$A,$A500,Investors!$G:$G,$B500),0)</f>
        <v>0</v>
      </c>
      <c r="O500" s="4">
        <f>IF(AND(SUMIFS(Investors!$P:$P,Investors!$A:$A,$A500,Investors!$G:$G,$B500)-$B$2&lt;=O$4,SUMIFS(Investors!$P:$P,Investors!$A:$A,$A500,Investors!$G:$G,$B500)-$B$2&gt;N$4),SUMIFS(Investors!$Q:$Q,Investors!$A:$A,$A500,Investors!$G:$G,$B500),0)</f>
        <v>0</v>
      </c>
      <c r="P500" s="4">
        <f>IF(AND(SUMIFS(Investors!$P:$P,Investors!$A:$A,$A500,Investors!$G:$G,$B500)-$B$2&lt;=P$4,SUMIFS(Investors!$P:$P,Investors!$A:$A,$A500,Investors!$G:$G,$B500)-$B$2&gt;O$4),SUMIFS(Investors!$Q:$Q,Investors!$A:$A,$A500,Investors!$G:$G,$B500),0)</f>
        <v>0</v>
      </c>
      <c r="Q500" s="4">
        <f>IF(AND(SUMIFS(Investors!$P:$P,Investors!$A:$A,$A500,Investors!$G:$G,$B500)-$B$2&lt;=Q$4,SUMIFS(Investors!$P:$P,Investors!$A:$A,$A500,Investors!$G:$G,$B500)-$B$2&gt;P$4),SUMIFS(Investors!$Q:$Q,Investors!$A:$A,$A500,Investors!$G:$G,$B500),0)</f>
        <v>0</v>
      </c>
      <c r="R500" s="4">
        <f>IF(AND(SUMIFS(Investors!$P:$P,Investors!$A:$A,$A500,Investors!$G:$G,$B500)-$B$2&lt;=R$4,SUMIFS(Investors!$P:$P,Investors!$A:$A,$A500,Investors!$G:$G,$B500)-$B$2&gt;Q$4),SUMIFS(Investors!$Q:$Q,Investors!$A:$A,$A500,Investors!$G:$G,$B500),0)</f>
        <v>0</v>
      </c>
      <c r="S500" s="4">
        <f>IF(AND(SUMIFS(Investors!$P:$P,Investors!$A:$A,$A500,Investors!$G:$G,$B500)-$B$2&lt;=S$4,SUMIFS(Investors!$P:$P,Investors!$A:$A,$A500,Investors!$G:$G,$B500)-$B$2&gt;R$4),SUMIFS(Investors!$Q:$Q,Investors!$A:$A,$A500,Investors!$G:$G,$B500),0)</f>
        <v>0</v>
      </c>
      <c r="T500" s="4">
        <f>IF(AND(SUMIFS(Investors!$P:$P,Investors!$A:$A,$A500,Investors!$G:$G,$B500)-$B$2&lt;=T$4,SUMIFS(Investors!$P:$P,Investors!$A:$A,$A500,Investors!$G:$G,$B500)-$B$2&gt;S$4),SUMIFS(Investors!$Q:$Q,Investors!$A:$A,$A500,Investors!$G:$G,$B500),0)</f>
        <v>0</v>
      </c>
      <c r="U500" s="4">
        <f>IF(AND(SUMIFS(Investors!$P:$P,Investors!$A:$A,$A500,Investors!$G:$G,$B500)-$B$2&lt;=U$4,SUMIFS(Investors!$P:$P,Investors!$A:$A,$A500,Investors!$G:$G,$B500)-$B$2&gt;T$4),SUMIFS(Investors!$Q:$Q,Investors!$A:$A,$A500,Investors!$G:$G,$B500),0)</f>
        <v>0</v>
      </c>
      <c r="V500" s="4">
        <f>IF(AND(SUMIFS(Investors!$P:$P,Investors!$A:$A,$A500,Investors!$G:$G,$B500)-$B$2&lt;=V$4,SUMIFS(Investors!$P:$P,Investors!$A:$A,$A500,Investors!$G:$G,$B500)-$B$2&gt;U$4),SUMIFS(Investors!$Q:$Q,Investors!$A:$A,$A500,Investors!$G:$G,$B500),0)</f>
        <v>0</v>
      </c>
      <c r="W500" s="4">
        <f>IF(AND(SUMIFS(Investors!$P:$P,Investors!$A:$A,$A500,Investors!$G:$G,$B500)-$B$2&lt;=W$4,SUMIFS(Investors!$P:$P,Investors!$A:$A,$A500,Investors!$G:$G,$B500)-$B$2&gt;V$4),SUMIFS(Investors!$Q:$Q,Investors!$A:$A,$A500,Investors!$G:$G,$B500),0)</f>
        <v>0</v>
      </c>
      <c r="X500" s="4">
        <f>IF(AND(SUMIFS(Investors!$P:$P,Investors!$A:$A,$A500,Investors!$G:$G,$B500)-$B$2&lt;=X$4,SUMIFS(Investors!$P:$P,Investors!$A:$A,$A500,Investors!$G:$G,$B500)-$B$2&gt;W$4),SUMIFS(Investors!$Q:$Q,Investors!$A:$A,$A500,Investors!$G:$G,$B500),0)</f>
        <v>0</v>
      </c>
      <c r="Y500" s="4">
        <f>IF(AND(SUMIFS(Investors!$P:$P,Investors!$A:$A,$A500,Investors!$G:$G,$B500)-$B$2&lt;=Y$4,SUMIFS(Investors!$P:$P,Investors!$A:$A,$A500,Investors!$G:$G,$B500)-$B$2&gt;X$4),SUMIFS(Investors!$Q:$Q,Investors!$A:$A,$A500,Investors!$G:$G,$B500),0)</f>
        <v>0</v>
      </c>
      <c r="Z500" s="4">
        <f>IF(AND(SUMIFS(Investors!$P:$P,Investors!$A:$A,$A500,Investors!$G:$G,$B500)-$B$2&lt;=Z$4,SUMIFS(Investors!$P:$P,Investors!$A:$A,$A500,Investors!$G:$G,$B500)-$B$2&gt;Y$4),SUMIFS(Investors!$Q:$Q,Investors!$A:$A,$A500,Investors!$G:$G,$B500),0)</f>
        <v>0</v>
      </c>
      <c r="AA500" s="4">
        <f>IF(AND(SUMIFS(Investors!$P:$P,Investors!$A:$A,$A500,Investors!$G:$G,$B500)-$B$2&lt;=AA$4,SUMIFS(Investors!$P:$P,Investors!$A:$A,$A500,Investors!$G:$G,$B500)-$B$2&gt;Z$4),SUMIFS(Investors!$Q:$Q,Investors!$A:$A,$A500,Investors!$G:$G,$B500),0)</f>
        <v>0</v>
      </c>
      <c r="AB500" s="4">
        <f>IF(AND(SUMIFS(Investors!$P:$P,Investors!$A:$A,$A500,Investors!$G:$G,$B500)-$B$2&lt;=AB$4,SUMIFS(Investors!$P:$P,Investors!$A:$A,$A500,Investors!$G:$G,$B500)-$B$2&gt;AA$4),SUMIFS(Investors!$Q:$Q,Investors!$A:$A,$A500,Investors!$G:$G,$B500),0)</f>
        <v>0</v>
      </c>
      <c r="AC500" s="4">
        <f>IF(AND(SUMIFS(Investors!$P:$P,Investors!$A:$A,$A500,Investors!$G:$G,$B500)-$B$2&lt;=AC$4,SUMIFS(Investors!$P:$P,Investors!$A:$A,$A500,Investors!$G:$G,$B500)-$B$2&gt;AB$4),SUMIFS(Investors!$Q:$Q,Investors!$A:$A,$A500,Investors!$G:$G,$B500),0)</f>
        <v>0</v>
      </c>
    </row>
    <row r="501" spans="1:29">
      <c r="A501" t="s">
        <v>779</v>
      </c>
      <c r="B501" t="s">
        <v>178</v>
      </c>
      <c r="C501" s="4">
        <f t="shared" si="8"/>
        <v>535506.84931506845</v>
      </c>
      <c r="E501" s="4">
        <f>IF(AND(SUMIFS(Investors!$P:$P,Investors!$A:$A,$A501,Investors!$G:$G,$B501)-$B$2&lt;=E$4,SUMIFS(Investors!$P:$P,Investors!$A:$A,$A501,Investors!$G:$G,$B501)-$B$2&gt;D$4),SUMIFS(Investors!$Q:$Q,Investors!$A:$A,$A501,Investors!$G:$G,$B501),0)</f>
        <v>0</v>
      </c>
      <c r="F501" s="4">
        <f>IF(AND(SUMIFS(Investors!$P:$P,Investors!$A:$A,$A501,Investors!$G:$G,$B501)-$B$2&lt;=F$4,SUMIFS(Investors!$P:$P,Investors!$A:$A,$A501,Investors!$G:$G,$B501)-$B$2&gt;E$4),SUMIFS(Investors!$Q:$Q,Investors!$A:$A,$A501,Investors!$G:$G,$B501),0)</f>
        <v>0</v>
      </c>
      <c r="G501" s="4">
        <f>IF(AND(SUMIFS(Investors!$P:$P,Investors!$A:$A,$A501,Investors!$G:$G,$B501)-$B$2&lt;=G$4,SUMIFS(Investors!$P:$P,Investors!$A:$A,$A501,Investors!$G:$G,$B501)-$B$2&gt;F$4),SUMIFS(Investors!$Q:$Q,Investors!$A:$A,$A501,Investors!$G:$G,$B501),0)</f>
        <v>0</v>
      </c>
      <c r="H501" s="4">
        <f>IF(AND(SUMIFS(Investors!$P:$P,Investors!$A:$A,$A501,Investors!$G:$G,$B501)-$B$2&lt;=H$4,SUMIFS(Investors!$P:$P,Investors!$A:$A,$A501,Investors!$G:$G,$B501)-$B$2&gt;G$4),SUMIFS(Investors!$Q:$Q,Investors!$A:$A,$A501,Investors!$G:$G,$B501),0)</f>
        <v>0</v>
      </c>
      <c r="I501" s="4">
        <f>IF(AND(SUMIFS(Investors!$P:$P,Investors!$A:$A,$A501,Investors!$G:$G,$B501)-$B$2&lt;=I$4,SUMIFS(Investors!$P:$P,Investors!$A:$A,$A501,Investors!$G:$G,$B501)-$B$2&gt;H$4),SUMIFS(Investors!$Q:$Q,Investors!$A:$A,$A501,Investors!$G:$G,$B501),0)</f>
        <v>535506.84931506845</v>
      </c>
      <c r="J501" s="4">
        <f>IF(AND(SUMIFS(Investors!$P:$P,Investors!$A:$A,$A501,Investors!$G:$G,$B501)-$B$2&lt;=J$4,SUMIFS(Investors!$P:$P,Investors!$A:$A,$A501,Investors!$G:$G,$B501)-$B$2&gt;I$4),SUMIFS(Investors!$Q:$Q,Investors!$A:$A,$A501,Investors!$G:$G,$B501),0)</f>
        <v>0</v>
      </c>
      <c r="K501" s="4">
        <f>IF(AND(SUMIFS(Investors!$P:$P,Investors!$A:$A,$A501,Investors!$G:$G,$B501)-$B$2&lt;=K$4,SUMIFS(Investors!$P:$P,Investors!$A:$A,$A501,Investors!$G:$G,$B501)-$B$2&gt;J$4),SUMIFS(Investors!$Q:$Q,Investors!$A:$A,$A501,Investors!$G:$G,$B501),0)</f>
        <v>0</v>
      </c>
      <c r="L501" s="4">
        <f>IF(AND(SUMIFS(Investors!$P:$P,Investors!$A:$A,$A501,Investors!$G:$G,$B501)-$B$2&lt;=L$4,SUMIFS(Investors!$P:$P,Investors!$A:$A,$A501,Investors!$G:$G,$B501)-$B$2&gt;K$4),SUMIFS(Investors!$Q:$Q,Investors!$A:$A,$A501,Investors!$G:$G,$B501),0)</f>
        <v>0</v>
      </c>
      <c r="M501" s="4">
        <f>IF(AND(SUMIFS(Investors!$P:$P,Investors!$A:$A,$A501,Investors!$G:$G,$B501)-$B$2&lt;=M$4,SUMIFS(Investors!$P:$P,Investors!$A:$A,$A501,Investors!$G:$G,$B501)-$B$2&gt;L$4),SUMIFS(Investors!$Q:$Q,Investors!$A:$A,$A501,Investors!$G:$G,$B501),0)</f>
        <v>0</v>
      </c>
      <c r="N501" s="4">
        <f>IF(AND(SUMIFS(Investors!$P:$P,Investors!$A:$A,$A501,Investors!$G:$G,$B501)-$B$2&lt;=N$4,SUMIFS(Investors!$P:$P,Investors!$A:$A,$A501,Investors!$G:$G,$B501)-$B$2&gt;M$4),SUMIFS(Investors!$Q:$Q,Investors!$A:$A,$A501,Investors!$G:$G,$B501),0)</f>
        <v>0</v>
      </c>
      <c r="O501" s="4">
        <f>IF(AND(SUMIFS(Investors!$P:$P,Investors!$A:$A,$A501,Investors!$G:$G,$B501)-$B$2&lt;=O$4,SUMIFS(Investors!$P:$P,Investors!$A:$A,$A501,Investors!$G:$G,$B501)-$B$2&gt;N$4),SUMIFS(Investors!$Q:$Q,Investors!$A:$A,$A501,Investors!$G:$G,$B501),0)</f>
        <v>0</v>
      </c>
      <c r="P501" s="4">
        <f>IF(AND(SUMIFS(Investors!$P:$P,Investors!$A:$A,$A501,Investors!$G:$G,$B501)-$B$2&lt;=P$4,SUMIFS(Investors!$P:$P,Investors!$A:$A,$A501,Investors!$G:$G,$B501)-$B$2&gt;O$4),SUMIFS(Investors!$Q:$Q,Investors!$A:$A,$A501,Investors!$G:$G,$B501),0)</f>
        <v>0</v>
      </c>
      <c r="Q501" s="4">
        <f>IF(AND(SUMIFS(Investors!$P:$P,Investors!$A:$A,$A501,Investors!$G:$G,$B501)-$B$2&lt;=Q$4,SUMIFS(Investors!$P:$P,Investors!$A:$A,$A501,Investors!$G:$G,$B501)-$B$2&gt;P$4),SUMIFS(Investors!$Q:$Q,Investors!$A:$A,$A501,Investors!$G:$G,$B501),0)</f>
        <v>0</v>
      </c>
      <c r="R501" s="4">
        <f>IF(AND(SUMIFS(Investors!$P:$P,Investors!$A:$A,$A501,Investors!$G:$G,$B501)-$B$2&lt;=R$4,SUMIFS(Investors!$P:$P,Investors!$A:$A,$A501,Investors!$G:$G,$B501)-$B$2&gt;Q$4),SUMIFS(Investors!$Q:$Q,Investors!$A:$A,$A501,Investors!$G:$G,$B501),0)</f>
        <v>0</v>
      </c>
      <c r="S501" s="4">
        <f>IF(AND(SUMIFS(Investors!$P:$P,Investors!$A:$A,$A501,Investors!$G:$G,$B501)-$B$2&lt;=S$4,SUMIFS(Investors!$P:$P,Investors!$A:$A,$A501,Investors!$G:$G,$B501)-$B$2&gt;R$4),SUMIFS(Investors!$Q:$Q,Investors!$A:$A,$A501,Investors!$G:$G,$B501),0)</f>
        <v>0</v>
      </c>
      <c r="T501" s="4">
        <f>IF(AND(SUMIFS(Investors!$P:$P,Investors!$A:$A,$A501,Investors!$G:$G,$B501)-$B$2&lt;=T$4,SUMIFS(Investors!$P:$P,Investors!$A:$A,$A501,Investors!$G:$G,$B501)-$B$2&gt;S$4),SUMIFS(Investors!$Q:$Q,Investors!$A:$A,$A501,Investors!$G:$G,$B501),0)</f>
        <v>0</v>
      </c>
      <c r="U501" s="4">
        <f>IF(AND(SUMIFS(Investors!$P:$P,Investors!$A:$A,$A501,Investors!$G:$G,$B501)-$B$2&lt;=U$4,SUMIFS(Investors!$P:$P,Investors!$A:$A,$A501,Investors!$G:$G,$B501)-$B$2&gt;T$4),SUMIFS(Investors!$Q:$Q,Investors!$A:$A,$A501,Investors!$G:$G,$B501),0)</f>
        <v>0</v>
      </c>
      <c r="V501" s="4">
        <f>IF(AND(SUMIFS(Investors!$P:$P,Investors!$A:$A,$A501,Investors!$G:$G,$B501)-$B$2&lt;=V$4,SUMIFS(Investors!$P:$P,Investors!$A:$A,$A501,Investors!$G:$G,$B501)-$B$2&gt;U$4),SUMIFS(Investors!$Q:$Q,Investors!$A:$A,$A501,Investors!$G:$G,$B501),0)</f>
        <v>0</v>
      </c>
      <c r="W501" s="4">
        <f>IF(AND(SUMIFS(Investors!$P:$P,Investors!$A:$A,$A501,Investors!$G:$G,$B501)-$B$2&lt;=W$4,SUMIFS(Investors!$P:$P,Investors!$A:$A,$A501,Investors!$G:$G,$B501)-$B$2&gt;V$4),SUMIFS(Investors!$Q:$Q,Investors!$A:$A,$A501,Investors!$G:$G,$B501),0)</f>
        <v>0</v>
      </c>
      <c r="X501" s="4">
        <f>IF(AND(SUMIFS(Investors!$P:$P,Investors!$A:$A,$A501,Investors!$G:$G,$B501)-$B$2&lt;=X$4,SUMIFS(Investors!$P:$P,Investors!$A:$A,$A501,Investors!$G:$G,$B501)-$B$2&gt;W$4),SUMIFS(Investors!$Q:$Q,Investors!$A:$A,$A501,Investors!$G:$G,$B501),0)</f>
        <v>0</v>
      </c>
      <c r="Y501" s="4">
        <f>IF(AND(SUMIFS(Investors!$P:$P,Investors!$A:$A,$A501,Investors!$G:$G,$B501)-$B$2&lt;=Y$4,SUMIFS(Investors!$P:$P,Investors!$A:$A,$A501,Investors!$G:$G,$B501)-$B$2&gt;X$4),SUMIFS(Investors!$Q:$Q,Investors!$A:$A,$A501,Investors!$G:$G,$B501),0)</f>
        <v>0</v>
      </c>
      <c r="Z501" s="4">
        <f>IF(AND(SUMIFS(Investors!$P:$P,Investors!$A:$A,$A501,Investors!$G:$G,$B501)-$B$2&lt;=Z$4,SUMIFS(Investors!$P:$P,Investors!$A:$A,$A501,Investors!$G:$G,$B501)-$B$2&gt;Y$4),SUMIFS(Investors!$Q:$Q,Investors!$A:$A,$A501,Investors!$G:$G,$B501),0)</f>
        <v>0</v>
      </c>
      <c r="AA501" s="4">
        <f>IF(AND(SUMIFS(Investors!$P:$P,Investors!$A:$A,$A501,Investors!$G:$G,$B501)-$B$2&lt;=AA$4,SUMIFS(Investors!$P:$P,Investors!$A:$A,$A501,Investors!$G:$G,$B501)-$B$2&gt;Z$4),SUMIFS(Investors!$Q:$Q,Investors!$A:$A,$A501,Investors!$G:$G,$B501),0)</f>
        <v>0</v>
      </c>
      <c r="AB501" s="4">
        <f>IF(AND(SUMIFS(Investors!$P:$P,Investors!$A:$A,$A501,Investors!$G:$G,$B501)-$B$2&lt;=AB$4,SUMIFS(Investors!$P:$P,Investors!$A:$A,$A501,Investors!$G:$G,$B501)-$B$2&gt;AA$4),SUMIFS(Investors!$Q:$Q,Investors!$A:$A,$A501,Investors!$G:$G,$B501),0)</f>
        <v>0</v>
      </c>
      <c r="AC501" s="4">
        <f>IF(AND(SUMIFS(Investors!$P:$P,Investors!$A:$A,$A501,Investors!$G:$G,$B501)-$B$2&lt;=AC$4,SUMIFS(Investors!$P:$P,Investors!$A:$A,$A501,Investors!$G:$G,$B501)-$B$2&gt;AB$4),SUMIFS(Investors!$Q:$Q,Investors!$A:$A,$A501,Investors!$G:$G,$B501),0)</f>
        <v>0</v>
      </c>
    </row>
    <row r="502" spans="1:29">
      <c r="A502" t="s">
        <v>779</v>
      </c>
      <c r="B502" t="s">
        <v>179</v>
      </c>
      <c r="C502" s="4">
        <f t="shared" si="8"/>
        <v>585802.73972602736</v>
      </c>
      <c r="E502" s="4">
        <f>IF(AND(SUMIFS(Investors!$P:$P,Investors!$A:$A,$A502,Investors!$G:$G,$B502)-$B$2&lt;=E$4,SUMIFS(Investors!$P:$P,Investors!$A:$A,$A502,Investors!$G:$G,$B502)-$B$2&gt;D$4),SUMIFS(Investors!$Q:$Q,Investors!$A:$A,$A502,Investors!$G:$G,$B502),0)</f>
        <v>0</v>
      </c>
      <c r="F502" s="4">
        <f>IF(AND(SUMIFS(Investors!$P:$P,Investors!$A:$A,$A502,Investors!$G:$G,$B502)-$B$2&lt;=F$4,SUMIFS(Investors!$P:$P,Investors!$A:$A,$A502,Investors!$G:$G,$B502)-$B$2&gt;E$4),SUMIFS(Investors!$Q:$Q,Investors!$A:$A,$A502,Investors!$G:$G,$B502),0)</f>
        <v>0</v>
      </c>
      <c r="G502" s="4">
        <f>IF(AND(SUMIFS(Investors!$P:$P,Investors!$A:$A,$A502,Investors!$G:$G,$B502)-$B$2&lt;=G$4,SUMIFS(Investors!$P:$P,Investors!$A:$A,$A502,Investors!$G:$G,$B502)-$B$2&gt;F$4),SUMIFS(Investors!$Q:$Q,Investors!$A:$A,$A502,Investors!$G:$G,$B502),0)</f>
        <v>0</v>
      </c>
      <c r="H502" s="4">
        <f>IF(AND(SUMIFS(Investors!$P:$P,Investors!$A:$A,$A502,Investors!$G:$G,$B502)-$B$2&lt;=H$4,SUMIFS(Investors!$P:$P,Investors!$A:$A,$A502,Investors!$G:$G,$B502)-$B$2&gt;G$4),SUMIFS(Investors!$Q:$Q,Investors!$A:$A,$A502,Investors!$G:$G,$B502),0)</f>
        <v>0</v>
      </c>
      <c r="I502" s="4">
        <f>IF(AND(SUMIFS(Investors!$P:$P,Investors!$A:$A,$A502,Investors!$G:$G,$B502)-$B$2&lt;=I$4,SUMIFS(Investors!$P:$P,Investors!$A:$A,$A502,Investors!$G:$G,$B502)-$B$2&gt;H$4),SUMIFS(Investors!$Q:$Q,Investors!$A:$A,$A502,Investors!$G:$G,$B502),0)</f>
        <v>585802.73972602736</v>
      </c>
      <c r="J502" s="4">
        <f>IF(AND(SUMIFS(Investors!$P:$P,Investors!$A:$A,$A502,Investors!$G:$G,$B502)-$B$2&lt;=J$4,SUMIFS(Investors!$P:$P,Investors!$A:$A,$A502,Investors!$G:$G,$B502)-$B$2&gt;I$4),SUMIFS(Investors!$Q:$Q,Investors!$A:$A,$A502,Investors!$G:$G,$B502),0)</f>
        <v>0</v>
      </c>
      <c r="K502" s="4">
        <f>IF(AND(SUMIFS(Investors!$P:$P,Investors!$A:$A,$A502,Investors!$G:$G,$B502)-$B$2&lt;=K$4,SUMIFS(Investors!$P:$P,Investors!$A:$A,$A502,Investors!$G:$G,$B502)-$B$2&gt;J$4),SUMIFS(Investors!$Q:$Q,Investors!$A:$A,$A502,Investors!$G:$G,$B502),0)</f>
        <v>0</v>
      </c>
      <c r="L502" s="4">
        <f>IF(AND(SUMIFS(Investors!$P:$P,Investors!$A:$A,$A502,Investors!$G:$G,$B502)-$B$2&lt;=L$4,SUMIFS(Investors!$P:$P,Investors!$A:$A,$A502,Investors!$G:$G,$B502)-$B$2&gt;K$4),SUMIFS(Investors!$Q:$Q,Investors!$A:$A,$A502,Investors!$G:$G,$B502),0)</f>
        <v>0</v>
      </c>
      <c r="M502" s="4">
        <f>IF(AND(SUMIFS(Investors!$P:$P,Investors!$A:$A,$A502,Investors!$G:$G,$B502)-$B$2&lt;=M$4,SUMIFS(Investors!$P:$P,Investors!$A:$A,$A502,Investors!$G:$G,$B502)-$B$2&gt;L$4),SUMIFS(Investors!$Q:$Q,Investors!$A:$A,$A502,Investors!$G:$G,$B502),0)</f>
        <v>0</v>
      </c>
      <c r="N502" s="4">
        <f>IF(AND(SUMIFS(Investors!$P:$P,Investors!$A:$A,$A502,Investors!$G:$G,$B502)-$B$2&lt;=N$4,SUMIFS(Investors!$P:$P,Investors!$A:$A,$A502,Investors!$G:$G,$B502)-$B$2&gt;M$4),SUMIFS(Investors!$Q:$Q,Investors!$A:$A,$A502,Investors!$G:$G,$B502),0)</f>
        <v>0</v>
      </c>
      <c r="O502" s="4">
        <f>IF(AND(SUMIFS(Investors!$P:$P,Investors!$A:$A,$A502,Investors!$G:$G,$B502)-$B$2&lt;=O$4,SUMIFS(Investors!$P:$P,Investors!$A:$A,$A502,Investors!$G:$G,$B502)-$B$2&gt;N$4),SUMIFS(Investors!$Q:$Q,Investors!$A:$A,$A502,Investors!$G:$G,$B502),0)</f>
        <v>0</v>
      </c>
      <c r="P502" s="4">
        <f>IF(AND(SUMIFS(Investors!$P:$P,Investors!$A:$A,$A502,Investors!$G:$G,$B502)-$B$2&lt;=P$4,SUMIFS(Investors!$P:$P,Investors!$A:$A,$A502,Investors!$G:$G,$B502)-$B$2&gt;O$4),SUMIFS(Investors!$Q:$Q,Investors!$A:$A,$A502,Investors!$G:$G,$B502),0)</f>
        <v>0</v>
      </c>
      <c r="Q502" s="4">
        <f>IF(AND(SUMIFS(Investors!$P:$P,Investors!$A:$A,$A502,Investors!$G:$G,$B502)-$B$2&lt;=Q$4,SUMIFS(Investors!$P:$P,Investors!$A:$A,$A502,Investors!$G:$G,$B502)-$B$2&gt;P$4),SUMIFS(Investors!$Q:$Q,Investors!$A:$A,$A502,Investors!$G:$G,$B502),0)</f>
        <v>0</v>
      </c>
      <c r="R502" s="4">
        <f>IF(AND(SUMIFS(Investors!$P:$P,Investors!$A:$A,$A502,Investors!$G:$G,$B502)-$B$2&lt;=R$4,SUMIFS(Investors!$P:$P,Investors!$A:$A,$A502,Investors!$G:$G,$B502)-$B$2&gt;Q$4),SUMIFS(Investors!$Q:$Q,Investors!$A:$A,$A502,Investors!$G:$G,$B502),0)</f>
        <v>0</v>
      </c>
      <c r="S502" s="4">
        <f>IF(AND(SUMIFS(Investors!$P:$P,Investors!$A:$A,$A502,Investors!$G:$G,$B502)-$B$2&lt;=S$4,SUMIFS(Investors!$P:$P,Investors!$A:$A,$A502,Investors!$G:$G,$B502)-$B$2&gt;R$4),SUMIFS(Investors!$Q:$Q,Investors!$A:$A,$A502,Investors!$G:$G,$B502),0)</f>
        <v>0</v>
      </c>
      <c r="T502" s="4">
        <f>IF(AND(SUMIFS(Investors!$P:$P,Investors!$A:$A,$A502,Investors!$G:$G,$B502)-$B$2&lt;=T$4,SUMIFS(Investors!$P:$P,Investors!$A:$A,$A502,Investors!$G:$G,$B502)-$B$2&gt;S$4),SUMIFS(Investors!$Q:$Q,Investors!$A:$A,$A502,Investors!$G:$G,$B502),0)</f>
        <v>0</v>
      </c>
      <c r="U502" s="4">
        <f>IF(AND(SUMIFS(Investors!$P:$P,Investors!$A:$A,$A502,Investors!$G:$G,$B502)-$B$2&lt;=U$4,SUMIFS(Investors!$P:$P,Investors!$A:$A,$A502,Investors!$G:$G,$B502)-$B$2&gt;T$4),SUMIFS(Investors!$Q:$Q,Investors!$A:$A,$A502,Investors!$G:$G,$B502),0)</f>
        <v>0</v>
      </c>
      <c r="V502" s="4">
        <f>IF(AND(SUMIFS(Investors!$P:$P,Investors!$A:$A,$A502,Investors!$G:$G,$B502)-$B$2&lt;=V$4,SUMIFS(Investors!$P:$P,Investors!$A:$A,$A502,Investors!$G:$G,$B502)-$B$2&gt;U$4),SUMIFS(Investors!$Q:$Q,Investors!$A:$A,$A502,Investors!$G:$G,$B502),0)</f>
        <v>0</v>
      </c>
      <c r="W502" s="4">
        <f>IF(AND(SUMIFS(Investors!$P:$P,Investors!$A:$A,$A502,Investors!$G:$G,$B502)-$B$2&lt;=W$4,SUMIFS(Investors!$P:$P,Investors!$A:$A,$A502,Investors!$G:$G,$B502)-$B$2&gt;V$4),SUMIFS(Investors!$Q:$Q,Investors!$A:$A,$A502,Investors!$G:$G,$B502),0)</f>
        <v>0</v>
      </c>
      <c r="X502" s="4">
        <f>IF(AND(SUMIFS(Investors!$P:$P,Investors!$A:$A,$A502,Investors!$G:$G,$B502)-$B$2&lt;=X$4,SUMIFS(Investors!$P:$P,Investors!$A:$A,$A502,Investors!$G:$G,$B502)-$B$2&gt;W$4),SUMIFS(Investors!$Q:$Q,Investors!$A:$A,$A502,Investors!$G:$G,$B502),0)</f>
        <v>0</v>
      </c>
      <c r="Y502" s="4">
        <f>IF(AND(SUMIFS(Investors!$P:$P,Investors!$A:$A,$A502,Investors!$G:$G,$B502)-$B$2&lt;=Y$4,SUMIFS(Investors!$P:$P,Investors!$A:$A,$A502,Investors!$G:$G,$B502)-$B$2&gt;X$4),SUMIFS(Investors!$Q:$Q,Investors!$A:$A,$A502,Investors!$G:$G,$B502),0)</f>
        <v>0</v>
      </c>
      <c r="Z502" s="4">
        <f>IF(AND(SUMIFS(Investors!$P:$P,Investors!$A:$A,$A502,Investors!$G:$G,$B502)-$B$2&lt;=Z$4,SUMIFS(Investors!$P:$P,Investors!$A:$A,$A502,Investors!$G:$G,$B502)-$B$2&gt;Y$4),SUMIFS(Investors!$Q:$Q,Investors!$A:$A,$A502,Investors!$G:$G,$B502),0)</f>
        <v>0</v>
      </c>
      <c r="AA502" s="4">
        <f>IF(AND(SUMIFS(Investors!$P:$P,Investors!$A:$A,$A502,Investors!$G:$G,$B502)-$B$2&lt;=AA$4,SUMIFS(Investors!$P:$P,Investors!$A:$A,$A502,Investors!$G:$G,$B502)-$B$2&gt;Z$4),SUMIFS(Investors!$Q:$Q,Investors!$A:$A,$A502,Investors!$G:$G,$B502),0)</f>
        <v>0</v>
      </c>
      <c r="AB502" s="4">
        <f>IF(AND(SUMIFS(Investors!$P:$P,Investors!$A:$A,$A502,Investors!$G:$G,$B502)-$B$2&lt;=AB$4,SUMIFS(Investors!$P:$P,Investors!$A:$A,$A502,Investors!$G:$G,$B502)-$B$2&gt;AA$4),SUMIFS(Investors!$Q:$Q,Investors!$A:$A,$A502,Investors!$G:$G,$B502),0)</f>
        <v>0</v>
      </c>
      <c r="AC502" s="4">
        <f>IF(AND(SUMIFS(Investors!$P:$P,Investors!$A:$A,$A502,Investors!$G:$G,$B502)-$B$2&lt;=AC$4,SUMIFS(Investors!$P:$P,Investors!$A:$A,$A502,Investors!$G:$G,$B502)-$B$2&gt;AB$4),SUMIFS(Investors!$Q:$Q,Investors!$A:$A,$A502,Investors!$G:$G,$B502),0)</f>
        <v>0</v>
      </c>
    </row>
    <row r="503" spans="1:29">
      <c r="A503" t="s">
        <v>782</v>
      </c>
      <c r="B503" t="s">
        <v>229</v>
      </c>
      <c r="C503" s="4">
        <f t="shared" si="8"/>
        <v>0</v>
      </c>
      <c r="E503" s="4">
        <f>IF(AND(SUMIFS(Investors!$P:$P,Investors!$A:$A,$A503,Investors!$G:$G,$B503)-$B$2&lt;=E$4,SUMIFS(Investors!$P:$P,Investors!$A:$A,$A503,Investors!$G:$G,$B503)-$B$2&gt;D$4),SUMIFS(Investors!$Q:$Q,Investors!$A:$A,$A503,Investors!$G:$G,$B503),0)</f>
        <v>0</v>
      </c>
      <c r="F503" s="4">
        <f>IF(AND(SUMIFS(Investors!$P:$P,Investors!$A:$A,$A503,Investors!$G:$G,$B503)-$B$2&lt;=F$4,SUMIFS(Investors!$P:$P,Investors!$A:$A,$A503,Investors!$G:$G,$B503)-$B$2&gt;E$4),SUMIFS(Investors!$Q:$Q,Investors!$A:$A,$A503,Investors!$G:$G,$B503),0)</f>
        <v>0</v>
      </c>
      <c r="G503" s="4">
        <f>IF(AND(SUMIFS(Investors!$P:$P,Investors!$A:$A,$A503,Investors!$G:$G,$B503)-$B$2&lt;=G$4,SUMIFS(Investors!$P:$P,Investors!$A:$A,$A503,Investors!$G:$G,$B503)-$B$2&gt;F$4),SUMIFS(Investors!$Q:$Q,Investors!$A:$A,$A503,Investors!$G:$G,$B503),0)</f>
        <v>0</v>
      </c>
      <c r="H503" s="4">
        <f>IF(AND(SUMIFS(Investors!$P:$P,Investors!$A:$A,$A503,Investors!$G:$G,$B503)-$B$2&lt;=H$4,SUMIFS(Investors!$P:$P,Investors!$A:$A,$A503,Investors!$G:$G,$B503)-$B$2&gt;G$4),SUMIFS(Investors!$Q:$Q,Investors!$A:$A,$A503,Investors!$G:$G,$B503),0)</f>
        <v>0</v>
      </c>
      <c r="I503" s="4">
        <f>IF(AND(SUMIFS(Investors!$P:$P,Investors!$A:$A,$A503,Investors!$G:$G,$B503)-$B$2&lt;=I$4,SUMIFS(Investors!$P:$P,Investors!$A:$A,$A503,Investors!$G:$G,$B503)-$B$2&gt;H$4),SUMIFS(Investors!$Q:$Q,Investors!$A:$A,$A503,Investors!$G:$G,$B503),0)</f>
        <v>0</v>
      </c>
      <c r="J503" s="4">
        <f>IF(AND(SUMIFS(Investors!$P:$P,Investors!$A:$A,$A503,Investors!$G:$G,$B503)-$B$2&lt;=J$4,SUMIFS(Investors!$P:$P,Investors!$A:$A,$A503,Investors!$G:$G,$B503)-$B$2&gt;I$4),SUMIFS(Investors!$Q:$Q,Investors!$A:$A,$A503,Investors!$G:$G,$B503),0)</f>
        <v>0</v>
      </c>
      <c r="K503" s="4">
        <f>IF(AND(SUMIFS(Investors!$P:$P,Investors!$A:$A,$A503,Investors!$G:$G,$B503)-$B$2&lt;=K$4,SUMIFS(Investors!$P:$P,Investors!$A:$A,$A503,Investors!$G:$G,$B503)-$B$2&gt;J$4),SUMIFS(Investors!$Q:$Q,Investors!$A:$A,$A503,Investors!$G:$G,$B503),0)</f>
        <v>0</v>
      </c>
      <c r="L503" s="4">
        <f>IF(AND(SUMIFS(Investors!$P:$P,Investors!$A:$A,$A503,Investors!$G:$G,$B503)-$B$2&lt;=L$4,SUMIFS(Investors!$P:$P,Investors!$A:$A,$A503,Investors!$G:$G,$B503)-$B$2&gt;K$4),SUMIFS(Investors!$Q:$Q,Investors!$A:$A,$A503,Investors!$G:$G,$B503),0)</f>
        <v>0</v>
      </c>
      <c r="M503" s="4">
        <f>IF(AND(SUMIFS(Investors!$P:$P,Investors!$A:$A,$A503,Investors!$G:$G,$B503)-$B$2&lt;=M$4,SUMIFS(Investors!$P:$P,Investors!$A:$A,$A503,Investors!$G:$G,$B503)-$B$2&gt;L$4),SUMIFS(Investors!$Q:$Q,Investors!$A:$A,$A503,Investors!$G:$G,$B503),0)</f>
        <v>0</v>
      </c>
      <c r="N503" s="4">
        <f>IF(AND(SUMIFS(Investors!$P:$P,Investors!$A:$A,$A503,Investors!$G:$G,$B503)-$B$2&lt;=N$4,SUMIFS(Investors!$P:$P,Investors!$A:$A,$A503,Investors!$G:$G,$B503)-$B$2&gt;M$4),SUMIFS(Investors!$Q:$Q,Investors!$A:$A,$A503,Investors!$G:$G,$B503),0)</f>
        <v>0</v>
      </c>
      <c r="O503" s="4">
        <f>IF(AND(SUMIFS(Investors!$P:$P,Investors!$A:$A,$A503,Investors!$G:$G,$B503)-$B$2&lt;=O$4,SUMIFS(Investors!$P:$P,Investors!$A:$A,$A503,Investors!$G:$G,$B503)-$B$2&gt;N$4),SUMIFS(Investors!$Q:$Q,Investors!$A:$A,$A503,Investors!$G:$G,$B503),0)</f>
        <v>0</v>
      </c>
      <c r="P503" s="4">
        <f>IF(AND(SUMIFS(Investors!$P:$P,Investors!$A:$A,$A503,Investors!$G:$G,$B503)-$B$2&lt;=P$4,SUMIFS(Investors!$P:$P,Investors!$A:$A,$A503,Investors!$G:$G,$B503)-$B$2&gt;O$4),SUMIFS(Investors!$Q:$Q,Investors!$A:$A,$A503,Investors!$G:$G,$B503),0)</f>
        <v>0</v>
      </c>
      <c r="Q503" s="4">
        <f>IF(AND(SUMIFS(Investors!$P:$P,Investors!$A:$A,$A503,Investors!$G:$G,$B503)-$B$2&lt;=Q$4,SUMIFS(Investors!$P:$P,Investors!$A:$A,$A503,Investors!$G:$G,$B503)-$B$2&gt;P$4),SUMIFS(Investors!$Q:$Q,Investors!$A:$A,$A503,Investors!$G:$G,$B503),0)</f>
        <v>0</v>
      </c>
      <c r="R503" s="4">
        <f>IF(AND(SUMIFS(Investors!$P:$P,Investors!$A:$A,$A503,Investors!$G:$G,$B503)-$B$2&lt;=R$4,SUMIFS(Investors!$P:$P,Investors!$A:$A,$A503,Investors!$G:$G,$B503)-$B$2&gt;Q$4),SUMIFS(Investors!$Q:$Q,Investors!$A:$A,$A503,Investors!$G:$G,$B503),0)</f>
        <v>0</v>
      </c>
      <c r="S503" s="4">
        <f>IF(AND(SUMIFS(Investors!$P:$P,Investors!$A:$A,$A503,Investors!$G:$G,$B503)-$B$2&lt;=S$4,SUMIFS(Investors!$P:$P,Investors!$A:$A,$A503,Investors!$G:$G,$B503)-$B$2&gt;R$4),SUMIFS(Investors!$Q:$Q,Investors!$A:$A,$A503,Investors!$G:$G,$B503),0)</f>
        <v>0</v>
      </c>
      <c r="T503" s="4">
        <f>IF(AND(SUMIFS(Investors!$P:$P,Investors!$A:$A,$A503,Investors!$G:$G,$B503)-$B$2&lt;=T$4,SUMIFS(Investors!$P:$P,Investors!$A:$A,$A503,Investors!$G:$G,$B503)-$B$2&gt;S$4),SUMIFS(Investors!$Q:$Q,Investors!$A:$A,$A503,Investors!$G:$G,$B503),0)</f>
        <v>0</v>
      </c>
      <c r="U503" s="4">
        <f>IF(AND(SUMIFS(Investors!$P:$P,Investors!$A:$A,$A503,Investors!$G:$G,$B503)-$B$2&lt;=U$4,SUMIFS(Investors!$P:$P,Investors!$A:$A,$A503,Investors!$G:$G,$B503)-$B$2&gt;T$4),SUMIFS(Investors!$Q:$Q,Investors!$A:$A,$A503,Investors!$G:$G,$B503),0)</f>
        <v>0</v>
      </c>
      <c r="V503" s="4">
        <f>IF(AND(SUMIFS(Investors!$P:$P,Investors!$A:$A,$A503,Investors!$G:$G,$B503)-$B$2&lt;=V$4,SUMIFS(Investors!$P:$P,Investors!$A:$A,$A503,Investors!$G:$G,$B503)-$B$2&gt;U$4),SUMIFS(Investors!$Q:$Q,Investors!$A:$A,$A503,Investors!$G:$G,$B503),0)</f>
        <v>0</v>
      </c>
      <c r="W503" s="4">
        <f>IF(AND(SUMIFS(Investors!$P:$P,Investors!$A:$A,$A503,Investors!$G:$G,$B503)-$B$2&lt;=W$4,SUMIFS(Investors!$P:$P,Investors!$A:$A,$A503,Investors!$G:$G,$B503)-$B$2&gt;V$4),SUMIFS(Investors!$Q:$Q,Investors!$A:$A,$A503,Investors!$G:$G,$B503),0)</f>
        <v>0</v>
      </c>
      <c r="X503" s="4">
        <f>IF(AND(SUMIFS(Investors!$P:$P,Investors!$A:$A,$A503,Investors!$G:$G,$B503)-$B$2&lt;=X$4,SUMIFS(Investors!$P:$P,Investors!$A:$A,$A503,Investors!$G:$G,$B503)-$B$2&gt;W$4),SUMIFS(Investors!$Q:$Q,Investors!$A:$A,$A503,Investors!$G:$G,$B503),0)</f>
        <v>0</v>
      </c>
      <c r="Y503" s="4">
        <f>IF(AND(SUMIFS(Investors!$P:$P,Investors!$A:$A,$A503,Investors!$G:$G,$B503)-$B$2&lt;=Y$4,SUMIFS(Investors!$P:$P,Investors!$A:$A,$A503,Investors!$G:$G,$B503)-$B$2&gt;X$4),SUMIFS(Investors!$Q:$Q,Investors!$A:$A,$A503,Investors!$G:$G,$B503),0)</f>
        <v>0</v>
      </c>
      <c r="Z503" s="4">
        <f>IF(AND(SUMIFS(Investors!$P:$P,Investors!$A:$A,$A503,Investors!$G:$G,$B503)-$B$2&lt;=Z$4,SUMIFS(Investors!$P:$P,Investors!$A:$A,$A503,Investors!$G:$G,$B503)-$B$2&gt;Y$4),SUMIFS(Investors!$Q:$Q,Investors!$A:$A,$A503,Investors!$G:$G,$B503),0)</f>
        <v>0</v>
      </c>
      <c r="AA503" s="4">
        <f>IF(AND(SUMIFS(Investors!$P:$P,Investors!$A:$A,$A503,Investors!$G:$G,$B503)-$B$2&lt;=AA$4,SUMIFS(Investors!$P:$P,Investors!$A:$A,$A503,Investors!$G:$G,$B503)-$B$2&gt;Z$4),SUMIFS(Investors!$Q:$Q,Investors!$A:$A,$A503,Investors!$G:$G,$B503),0)</f>
        <v>0</v>
      </c>
      <c r="AB503" s="4">
        <f>IF(AND(SUMIFS(Investors!$P:$P,Investors!$A:$A,$A503,Investors!$G:$G,$B503)-$B$2&lt;=AB$4,SUMIFS(Investors!$P:$P,Investors!$A:$A,$A503,Investors!$G:$G,$B503)-$B$2&gt;AA$4),SUMIFS(Investors!$Q:$Q,Investors!$A:$A,$A503,Investors!$G:$G,$B503),0)</f>
        <v>0</v>
      </c>
      <c r="AC503" s="4">
        <f>IF(AND(SUMIFS(Investors!$P:$P,Investors!$A:$A,$A503,Investors!$G:$G,$B503)-$B$2&lt;=AC$4,SUMIFS(Investors!$P:$P,Investors!$A:$A,$A503,Investors!$G:$G,$B503)-$B$2&gt;AB$4),SUMIFS(Investors!$Q:$Q,Investors!$A:$A,$A503,Investors!$G:$G,$B503),0)</f>
        <v>0</v>
      </c>
    </row>
    <row r="504" spans="1:29">
      <c r="A504" t="s">
        <v>785</v>
      </c>
      <c r="B504" t="s">
        <v>176</v>
      </c>
      <c r="C504" s="4">
        <f t="shared" si="8"/>
        <v>0</v>
      </c>
      <c r="E504" s="4">
        <f>IF(AND(SUMIFS(Investors!$P:$P,Investors!$A:$A,$A504,Investors!$G:$G,$B504)-$B$2&lt;=E$4,SUMIFS(Investors!$P:$P,Investors!$A:$A,$A504,Investors!$G:$G,$B504)-$B$2&gt;D$4),SUMIFS(Investors!$Q:$Q,Investors!$A:$A,$A504,Investors!$G:$G,$B504),0)</f>
        <v>0</v>
      </c>
      <c r="F504" s="4">
        <f>IF(AND(SUMIFS(Investors!$P:$P,Investors!$A:$A,$A504,Investors!$G:$G,$B504)-$B$2&lt;=F$4,SUMIFS(Investors!$P:$P,Investors!$A:$A,$A504,Investors!$G:$G,$B504)-$B$2&gt;E$4),SUMIFS(Investors!$Q:$Q,Investors!$A:$A,$A504,Investors!$G:$G,$B504),0)</f>
        <v>0</v>
      </c>
      <c r="G504" s="4">
        <f>IF(AND(SUMIFS(Investors!$P:$P,Investors!$A:$A,$A504,Investors!$G:$G,$B504)-$B$2&lt;=G$4,SUMIFS(Investors!$P:$P,Investors!$A:$A,$A504,Investors!$G:$G,$B504)-$B$2&gt;F$4),SUMIFS(Investors!$Q:$Q,Investors!$A:$A,$A504,Investors!$G:$G,$B504),0)</f>
        <v>0</v>
      </c>
      <c r="H504" s="4">
        <f>IF(AND(SUMIFS(Investors!$P:$P,Investors!$A:$A,$A504,Investors!$G:$G,$B504)-$B$2&lt;=H$4,SUMIFS(Investors!$P:$P,Investors!$A:$A,$A504,Investors!$G:$G,$B504)-$B$2&gt;G$4),SUMIFS(Investors!$Q:$Q,Investors!$A:$A,$A504,Investors!$G:$G,$B504),0)</f>
        <v>0</v>
      </c>
      <c r="I504" s="4">
        <f>IF(AND(SUMIFS(Investors!$P:$P,Investors!$A:$A,$A504,Investors!$G:$G,$B504)-$B$2&lt;=I$4,SUMIFS(Investors!$P:$P,Investors!$A:$A,$A504,Investors!$G:$G,$B504)-$B$2&gt;H$4),SUMIFS(Investors!$Q:$Q,Investors!$A:$A,$A504,Investors!$G:$G,$B504),0)</f>
        <v>0</v>
      </c>
      <c r="J504" s="4">
        <f>IF(AND(SUMIFS(Investors!$P:$P,Investors!$A:$A,$A504,Investors!$G:$G,$B504)-$B$2&lt;=J$4,SUMIFS(Investors!$P:$P,Investors!$A:$A,$A504,Investors!$G:$G,$B504)-$B$2&gt;I$4),SUMIFS(Investors!$Q:$Q,Investors!$A:$A,$A504,Investors!$G:$G,$B504),0)</f>
        <v>0</v>
      </c>
      <c r="K504" s="4">
        <f>IF(AND(SUMIFS(Investors!$P:$P,Investors!$A:$A,$A504,Investors!$G:$G,$B504)-$B$2&lt;=K$4,SUMIFS(Investors!$P:$P,Investors!$A:$A,$A504,Investors!$G:$G,$B504)-$B$2&gt;J$4),SUMIFS(Investors!$Q:$Q,Investors!$A:$A,$A504,Investors!$G:$G,$B504),0)</f>
        <v>0</v>
      </c>
      <c r="L504" s="4">
        <f>IF(AND(SUMIFS(Investors!$P:$P,Investors!$A:$A,$A504,Investors!$G:$G,$B504)-$B$2&lt;=L$4,SUMIFS(Investors!$P:$P,Investors!$A:$A,$A504,Investors!$G:$G,$B504)-$B$2&gt;K$4),SUMIFS(Investors!$Q:$Q,Investors!$A:$A,$A504,Investors!$G:$G,$B504),0)</f>
        <v>0</v>
      </c>
      <c r="M504" s="4">
        <f>IF(AND(SUMIFS(Investors!$P:$P,Investors!$A:$A,$A504,Investors!$G:$G,$B504)-$B$2&lt;=M$4,SUMIFS(Investors!$P:$P,Investors!$A:$A,$A504,Investors!$G:$G,$B504)-$B$2&gt;L$4),SUMIFS(Investors!$Q:$Q,Investors!$A:$A,$A504,Investors!$G:$G,$B504),0)</f>
        <v>0</v>
      </c>
      <c r="N504" s="4">
        <f>IF(AND(SUMIFS(Investors!$P:$P,Investors!$A:$A,$A504,Investors!$G:$G,$B504)-$B$2&lt;=N$4,SUMIFS(Investors!$P:$P,Investors!$A:$A,$A504,Investors!$G:$G,$B504)-$B$2&gt;M$4),SUMIFS(Investors!$Q:$Q,Investors!$A:$A,$A504,Investors!$G:$G,$B504),0)</f>
        <v>0</v>
      </c>
      <c r="O504" s="4">
        <f>IF(AND(SUMIFS(Investors!$P:$P,Investors!$A:$A,$A504,Investors!$G:$G,$B504)-$B$2&lt;=O$4,SUMIFS(Investors!$P:$P,Investors!$A:$A,$A504,Investors!$G:$G,$B504)-$B$2&gt;N$4),SUMIFS(Investors!$Q:$Q,Investors!$A:$A,$A504,Investors!$G:$G,$B504),0)</f>
        <v>0</v>
      </c>
      <c r="P504" s="4">
        <f>IF(AND(SUMIFS(Investors!$P:$P,Investors!$A:$A,$A504,Investors!$G:$G,$B504)-$B$2&lt;=P$4,SUMIFS(Investors!$P:$P,Investors!$A:$A,$A504,Investors!$G:$G,$B504)-$B$2&gt;O$4),SUMIFS(Investors!$Q:$Q,Investors!$A:$A,$A504,Investors!$G:$G,$B504),0)</f>
        <v>0</v>
      </c>
      <c r="Q504" s="4">
        <f>IF(AND(SUMIFS(Investors!$P:$P,Investors!$A:$A,$A504,Investors!$G:$G,$B504)-$B$2&lt;=Q$4,SUMIFS(Investors!$P:$P,Investors!$A:$A,$A504,Investors!$G:$G,$B504)-$B$2&gt;P$4),SUMIFS(Investors!$Q:$Q,Investors!$A:$A,$A504,Investors!$G:$G,$B504),0)</f>
        <v>0</v>
      </c>
      <c r="R504" s="4">
        <f>IF(AND(SUMIFS(Investors!$P:$P,Investors!$A:$A,$A504,Investors!$G:$G,$B504)-$B$2&lt;=R$4,SUMIFS(Investors!$P:$P,Investors!$A:$A,$A504,Investors!$G:$G,$B504)-$B$2&gt;Q$4),SUMIFS(Investors!$Q:$Q,Investors!$A:$A,$A504,Investors!$G:$G,$B504),0)</f>
        <v>0</v>
      </c>
      <c r="S504" s="4">
        <f>IF(AND(SUMIFS(Investors!$P:$P,Investors!$A:$A,$A504,Investors!$G:$G,$B504)-$B$2&lt;=S$4,SUMIFS(Investors!$P:$P,Investors!$A:$A,$A504,Investors!$G:$G,$B504)-$B$2&gt;R$4),SUMIFS(Investors!$Q:$Q,Investors!$A:$A,$A504,Investors!$G:$G,$B504),0)</f>
        <v>0</v>
      </c>
      <c r="T504" s="4">
        <f>IF(AND(SUMIFS(Investors!$P:$P,Investors!$A:$A,$A504,Investors!$G:$G,$B504)-$B$2&lt;=T$4,SUMIFS(Investors!$P:$P,Investors!$A:$A,$A504,Investors!$G:$G,$B504)-$B$2&gt;S$4),SUMIFS(Investors!$Q:$Q,Investors!$A:$A,$A504,Investors!$G:$G,$B504),0)</f>
        <v>0</v>
      </c>
      <c r="U504" s="4">
        <f>IF(AND(SUMIFS(Investors!$P:$P,Investors!$A:$A,$A504,Investors!$G:$G,$B504)-$B$2&lt;=U$4,SUMIFS(Investors!$P:$P,Investors!$A:$A,$A504,Investors!$G:$G,$B504)-$B$2&gt;T$4),SUMIFS(Investors!$Q:$Q,Investors!$A:$A,$A504,Investors!$G:$G,$B504),0)</f>
        <v>0</v>
      </c>
      <c r="V504" s="4">
        <f>IF(AND(SUMIFS(Investors!$P:$P,Investors!$A:$A,$A504,Investors!$G:$G,$B504)-$B$2&lt;=V$4,SUMIFS(Investors!$P:$P,Investors!$A:$A,$A504,Investors!$G:$G,$B504)-$B$2&gt;U$4),SUMIFS(Investors!$Q:$Q,Investors!$A:$A,$A504,Investors!$G:$G,$B504),0)</f>
        <v>0</v>
      </c>
      <c r="W504" s="4">
        <f>IF(AND(SUMIFS(Investors!$P:$P,Investors!$A:$A,$A504,Investors!$G:$G,$B504)-$B$2&lt;=W$4,SUMIFS(Investors!$P:$P,Investors!$A:$A,$A504,Investors!$G:$G,$B504)-$B$2&gt;V$4),SUMIFS(Investors!$Q:$Q,Investors!$A:$A,$A504,Investors!$G:$G,$B504),0)</f>
        <v>0</v>
      </c>
      <c r="X504" s="4">
        <f>IF(AND(SUMIFS(Investors!$P:$P,Investors!$A:$A,$A504,Investors!$G:$G,$B504)-$B$2&lt;=X$4,SUMIFS(Investors!$P:$P,Investors!$A:$A,$A504,Investors!$G:$G,$B504)-$B$2&gt;W$4),SUMIFS(Investors!$Q:$Q,Investors!$A:$A,$A504,Investors!$G:$G,$B504),0)</f>
        <v>0</v>
      </c>
      <c r="Y504" s="4">
        <f>IF(AND(SUMIFS(Investors!$P:$P,Investors!$A:$A,$A504,Investors!$G:$G,$B504)-$B$2&lt;=Y$4,SUMIFS(Investors!$P:$P,Investors!$A:$A,$A504,Investors!$G:$G,$B504)-$B$2&gt;X$4),SUMIFS(Investors!$Q:$Q,Investors!$A:$A,$A504,Investors!$G:$G,$B504),0)</f>
        <v>0</v>
      </c>
      <c r="Z504" s="4">
        <f>IF(AND(SUMIFS(Investors!$P:$P,Investors!$A:$A,$A504,Investors!$G:$G,$B504)-$B$2&lt;=Z$4,SUMIFS(Investors!$P:$P,Investors!$A:$A,$A504,Investors!$G:$G,$B504)-$B$2&gt;Y$4),SUMIFS(Investors!$Q:$Q,Investors!$A:$A,$A504,Investors!$G:$G,$B504),0)</f>
        <v>0</v>
      </c>
      <c r="AA504" s="4">
        <f>IF(AND(SUMIFS(Investors!$P:$P,Investors!$A:$A,$A504,Investors!$G:$G,$B504)-$B$2&lt;=AA$4,SUMIFS(Investors!$P:$P,Investors!$A:$A,$A504,Investors!$G:$G,$B504)-$B$2&gt;Z$4),SUMIFS(Investors!$Q:$Q,Investors!$A:$A,$A504,Investors!$G:$G,$B504),0)</f>
        <v>0</v>
      </c>
      <c r="AB504" s="4">
        <f>IF(AND(SUMIFS(Investors!$P:$P,Investors!$A:$A,$A504,Investors!$G:$G,$B504)-$B$2&lt;=AB$4,SUMIFS(Investors!$P:$P,Investors!$A:$A,$A504,Investors!$G:$G,$B504)-$B$2&gt;AA$4),SUMIFS(Investors!$Q:$Q,Investors!$A:$A,$A504,Investors!$G:$G,$B504),0)</f>
        <v>0</v>
      </c>
      <c r="AC504" s="4">
        <f>IF(AND(SUMIFS(Investors!$P:$P,Investors!$A:$A,$A504,Investors!$G:$G,$B504)-$B$2&lt;=AC$4,SUMIFS(Investors!$P:$P,Investors!$A:$A,$A504,Investors!$G:$G,$B504)-$B$2&gt;AB$4),SUMIFS(Investors!$Q:$Q,Investors!$A:$A,$A504,Investors!$G:$G,$B504),0)</f>
        <v>0</v>
      </c>
    </row>
    <row r="505" spans="1:29">
      <c r="A505" t="s">
        <v>785</v>
      </c>
      <c r="B505" t="s">
        <v>179</v>
      </c>
      <c r="C505" s="4">
        <f t="shared" si="8"/>
        <v>0</v>
      </c>
      <c r="E505" s="4">
        <f>IF(AND(SUMIFS(Investors!$P:$P,Investors!$A:$A,$A505,Investors!$G:$G,$B505)-$B$2&lt;=E$4,SUMIFS(Investors!$P:$P,Investors!$A:$A,$A505,Investors!$G:$G,$B505)-$B$2&gt;D$4),SUMIFS(Investors!$Q:$Q,Investors!$A:$A,$A505,Investors!$G:$G,$B505),0)</f>
        <v>0</v>
      </c>
      <c r="F505" s="4">
        <f>IF(AND(SUMIFS(Investors!$P:$P,Investors!$A:$A,$A505,Investors!$G:$G,$B505)-$B$2&lt;=F$4,SUMIFS(Investors!$P:$P,Investors!$A:$A,$A505,Investors!$G:$G,$B505)-$B$2&gt;E$4),SUMIFS(Investors!$Q:$Q,Investors!$A:$A,$A505,Investors!$G:$G,$B505),0)</f>
        <v>0</v>
      </c>
      <c r="G505" s="4">
        <f>IF(AND(SUMIFS(Investors!$P:$P,Investors!$A:$A,$A505,Investors!$G:$G,$B505)-$B$2&lt;=G$4,SUMIFS(Investors!$P:$P,Investors!$A:$A,$A505,Investors!$G:$G,$B505)-$B$2&gt;F$4),SUMIFS(Investors!$Q:$Q,Investors!$A:$A,$A505,Investors!$G:$G,$B505),0)</f>
        <v>0</v>
      </c>
      <c r="H505" s="4">
        <f>IF(AND(SUMIFS(Investors!$P:$P,Investors!$A:$A,$A505,Investors!$G:$G,$B505)-$B$2&lt;=H$4,SUMIFS(Investors!$P:$P,Investors!$A:$A,$A505,Investors!$G:$G,$B505)-$B$2&gt;G$4),SUMIFS(Investors!$Q:$Q,Investors!$A:$A,$A505,Investors!$G:$G,$B505),0)</f>
        <v>0</v>
      </c>
      <c r="I505" s="4">
        <f>IF(AND(SUMIFS(Investors!$P:$P,Investors!$A:$A,$A505,Investors!$G:$G,$B505)-$B$2&lt;=I$4,SUMIFS(Investors!$P:$P,Investors!$A:$A,$A505,Investors!$G:$G,$B505)-$B$2&gt;H$4),SUMIFS(Investors!$Q:$Q,Investors!$A:$A,$A505,Investors!$G:$G,$B505),0)</f>
        <v>0</v>
      </c>
      <c r="J505" s="4">
        <f>IF(AND(SUMIFS(Investors!$P:$P,Investors!$A:$A,$A505,Investors!$G:$G,$B505)-$B$2&lt;=J$4,SUMIFS(Investors!$P:$P,Investors!$A:$A,$A505,Investors!$G:$G,$B505)-$B$2&gt;I$4),SUMIFS(Investors!$Q:$Q,Investors!$A:$A,$A505,Investors!$G:$G,$B505),0)</f>
        <v>0</v>
      </c>
      <c r="K505" s="4">
        <f>IF(AND(SUMIFS(Investors!$P:$P,Investors!$A:$A,$A505,Investors!$G:$G,$B505)-$B$2&lt;=K$4,SUMIFS(Investors!$P:$P,Investors!$A:$A,$A505,Investors!$G:$G,$B505)-$B$2&gt;J$4),SUMIFS(Investors!$Q:$Q,Investors!$A:$A,$A505,Investors!$G:$G,$B505),0)</f>
        <v>0</v>
      </c>
      <c r="L505" s="4">
        <f>IF(AND(SUMIFS(Investors!$P:$P,Investors!$A:$A,$A505,Investors!$G:$G,$B505)-$B$2&lt;=L$4,SUMIFS(Investors!$P:$P,Investors!$A:$A,$A505,Investors!$G:$G,$B505)-$B$2&gt;K$4),SUMIFS(Investors!$Q:$Q,Investors!$A:$A,$A505,Investors!$G:$G,$B505),0)</f>
        <v>0</v>
      </c>
      <c r="M505" s="4">
        <f>IF(AND(SUMIFS(Investors!$P:$P,Investors!$A:$A,$A505,Investors!$G:$G,$B505)-$B$2&lt;=M$4,SUMIFS(Investors!$P:$P,Investors!$A:$A,$A505,Investors!$G:$G,$B505)-$B$2&gt;L$4),SUMIFS(Investors!$Q:$Q,Investors!$A:$A,$A505,Investors!$G:$G,$B505),0)</f>
        <v>0</v>
      </c>
      <c r="N505" s="4">
        <f>IF(AND(SUMIFS(Investors!$P:$P,Investors!$A:$A,$A505,Investors!$G:$G,$B505)-$B$2&lt;=N$4,SUMIFS(Investors!$P:$P,Investors!$A:$A,$A505,Investors!$G:$G,$B505)-$B$2&gt;M$4),SUMIFS(Investors!$Q:$Q,Investors!$A:$A,$A505,Investors!$G:$G,$B505),0)</f>
        <v>0</v>
      </c>
      <c r="O505" s="4">
        <f>IF(AND(SUMIFS(Investors!$P:$P,Investors!$A:$A,$A505,Investors!$G:$G,$B505)-$B$2&lt;=O$4,SUMIFS(Investors!$P:$P,Investors!$A:$A,$A505,Investors!$G:$G,$B505)-$B$2&gt;N$4),SUMIFS(Investors!$Q:$Q,Investors!$A:$A,$A505,Investors!$G:$G,$B505),0)</f>
        <v>0</v>
      </c>
      <c r="P505" s="4">
        <f>IF(AND(SUMIFS(Investors!$P:$P,Investors!$A:$A,$A505,Investors!$G:$G,$B505)-$B$2&lt;=P$4,SUMIFS(Investors!$P:$P,Investors!$A:$A,$A505,Investors!$G:$G,$B505)-$B$2&gt;O$4),SUMIFS(Investors!$Q:$Q,Investors!$A:$A,$A505,Investors!$G:$G,$B505),0)</f>
        <v>0</v>
      </c>
      <c r="Q505" s="4">
        <f>IF(AND(SUMIFS(Investors!$P:$P,Investors!$A:$A,$A505,Investors!$G:$G,$B505)-$B$2&lt;=Q$4,SUMIFS(Investors!$P:$P,Investors!$A:$A,$A505,Investors!$G:$G,$B505)-$B$2&gt;P$4),SUMIFS(Investors!$Q:$Q,Investors!$A:$A,$A505,Investors!$G:$G,$B505),0)</f>
        <v>0</v>
      </c>
      <c r="R505" s="4">
        <f>IF(AND(SUMIFS(Investors!$P:$P,Investors!$A:$A,$A505,Investors!$G:$G,$B505)-$B$2&lt;=R$4,SUMIFS(Investors!$P:$P,Investors!$A:$A,$A505,Investors!$G:$G,$B505)-$B$2&gt;Q$4),SUMIFS(Investors!$Q:$Q,Investors!$A:$A,$A505,Investors!$G:$G,$B505),0)</f>
        <v>0</v>
      </c>
      <c r="S505" s="4">
        <f>IF(AND(SUMIFS(Investors!$P:$P,Investors!$A:$A,$A505,Investors!$G:$G,$B505)-$B$2&lt;=S$4,SUMIFS(Investors!$P:$P,Investors!$A:$A,$A505,Investors!$G:$G,$B505)-$B$2&gt;R$4),SUMIFS(Investors!$Q:$Q,Investors!$A:$A,$A505,Investors!$G:$G,$B505),0)</f>
        <v>0</v>
      </c>
      <c r="T505" s="4">
        <f>IF(AND(SUMIFS(Investors!$P:$P,Investors!$A:$A,$A505,Investors!$G:$G,$B505)-$B$2&lt;=T$4,SUMIFS(Investors!$P:$P,Investors!$A:$A,$A505,Investors!$G:$G,$B505)-$B$2&gt;S$4),SUMIFS(Investors!$Q:$Q,Investors!$A:$A,$A505,Investors!$G:$G,$B505),0)</f>
        <v>0</v>
      </c>
      <c r="U505" s="4">
        <f>IF(AND(SUMIFS(Investors!$P:$P,Investors!$A:$A,$A505,Investors!$G:$G,$B505)-$B$2&lt;=U$4,SUMIFS(Investors!$P:$P,Investors!$A:$A,$A505,Investors!$G:$G,$B505)-$B$2&gt;T$4),SUMIFS(Investors!$Q:$Q,Investors!$A:$A,$A505,Investors!$G:$G,$B505),0)</f>
        <v>0</v>
      </c>
      <c r="V505" s="4">
        <f>IF(AND(SUMIFS(Investors!$P:$P,Investors!$A:$A,$A505,Investors!$G:$G,$B505)-$B$2&lt;=V$4,SUMIFS(Investors!$P:$P,Investors!$A:$A,$A505,Investors!$G:$G,$B505)-$B$2&gt;U$4),SUMIFS(Investors!$Q:$Q,Investors!$A:$A,$A505,Investors!$G:$G,$B505),0)</f>
        <v>0</v>
      </c>
      <c r="W505" s="4">
        <f>IF(AND(SUMIFS(Investors!$P:$P,Investors!$A:$A,$A505,Investors!$G:$G,$B505)-$B$2&lt;=W$4,SUMIFS(Investors!$P:$P,Investors!$A:$A,$A505,Investors!$G:$G,$B505)-$B$2&gt;V$4),SUMIFS(Investors!$Q:$Q,Investors!$A:$A,$A505,Investors!$G:$G,$B505),0)</f>
        <v>0</v>
      </c>
      <c r="X505" s="4">
        <f>IF(AND(SUMIFS(Investors!$P:$P,Investors!$A:$A,$A505,Investors!$G:$G,$B505)-$B$2&lt;=X$4,SUMIFS(Investors!$P:$P,Investors!$A:$A,$A505,Investors!$G:$G,$B505)-$B$2&gt;W$4),SUMIFS(Investors!$Q:$Q,Investors!$A:$A,$A505,Investors!$G:$G,$B505),0)</f>
        <v>0</v>
      </c>
      <c r="Y505" s="4">
        <f>IF(AND(SUMIFS(Investors!$P:$P,Investors!$A:$A,$A505,Investors!$G:$G,$B505)-$B$2&lt;=Y$4,SUMIFS(Investors!$P:$P,Investors!$A:$A,$A505,Investors!$G:$G,$B505)-$B$2&gt;X$4),SUMIFS(Investors!$Q:$Q,Investors!$A:$A,$A505,Investors!$G:$G,$B505),0)</f>
        <v>0</v>
      </c>
      <c r="Z505" s="4">
        <f>IF(AND(SUMIFS(Investors!$P:$P,Investors!$A:$A,$A505,Investors!$G:$G,$B505)-$B$2&lt;=Z$4,SUMIFS(Investors!$P:$P,Investors!$A:$A,$A505,Investors!$G:$G,$B505)-$B$2&gt;Y$4),SUMIFS(Investors!$Q:$Q,Investors!$A:$A,$A505,Investors!$G:$G,$B505),0)</f>
        <v>0</v>
      </c>
      <c r="AA505" s="4">
        <f>IF(AND(SUMIFS(Investors!$P:$P,Investors!$A:$A,$A505,Investors!$G:$G,$B505)-$B$2&lt;=AA$4,SUMIFS(Investors!$P:$P,Investors!$A:$A,$A505,Investors!$G:$G,$B505)-$B$2&gt;Z$4),SUMIFS(Investors!$Q:$Q,Investors!$A:$A,$A505,Investors!$G:$G,$B505),0)</f>
        <v>0</v>
      </c>
      <c r="AB505" s="4">
        <f>IF(AND(SUMIFS(Investors!$P:$P,Investors!$A:$A,$A505,Investors!$G:$G,$B505)-$B$2&lt;=AB$4,SUMIFS(Investors!$P:$P,Investors!$A:$A,$A505,Investors!$G:$G,$B505)-$B$2&gt;AA$4),SUMIFS(Investors!$Q:$Q,Investors!$A:$A,$A505,Investors!$G:$G,$B505),0)</f>
        <v>0</v>
      </c>
      <c r="AC505" s="4">
        <f>IF(AND(SUMIFS(Investors!$P:$P,Investors!$A:$A,$A505,Investors!$G:$G,$B505)-$B$2&lt;=AC$4,SUMIFS(Investors!$P:$P,Investors!$A:$A,$A505,Investors!$G:$G,$B505)-$B$2&gt;AB$4),SUMIFS(Investors!$Q:$Q,Investors!$A:$A,$A505,Investors!$G:$G,$B505),0)</f>
        <v>0</v>
      </c>
    </row>
    <row r="506" spans="1:29">
      <c r="A506" t="s">
        <v>785</v>
      </c>
      <c r="B506" t="s">
        <v>173</v>
      </c>
      <c r="C506" s="4">
        <f t="shared" si="8"/>
        <v>313989.0410958904</v>
      </c>
      <c r="E506" s="4">
        <f>IF(AND(SUMIFS(Investors!$P:$P,Investors!$A:$A,$A506,Investors!$G:$G,$B506)-$B$2&lt;=E$4,SUMIFS(Investors!$P:$P,Investors!$A:$A,$A506,Investors!$G:$G,$B506)-$B$2&gt;D$4),SUMIFS(Investors!$Q:$Q,Investors!$A:$A,$A506,Investors!$G:$G,$B506),0)</f>
        <v>0</v>
      </c>
      <c r="F506" s="4">
        <f>IF(AND(SUMIFS(Investors!$P:$P,Investors!$A:$A,$A506,Investors!$G:$G,$B506)-$B$2&lt;=F$4,SUMIFS(Investors!$P:$P,Investors!$A:$A,$A506,Investors!$G:$G,$B506)-$B$2&gt;E$4),SUMIFS(Investors!$Q:$Q,Investors!$A:$A,$A506,Investors!$G:$G,$B506),0)</f>
        <v>0</v>
      </c>
      <c r="G506" s="4">
        <f>IF(AND(SUMIFS(Investors!$P:$P,Investors!$A:$A,$A506,Investors!$G:$G,$B506)-$B$2&lt;=G$4,SUMIFS(Investors!$P:$P,Investors!$A:$A,$A506,Investors!$G:$G,$B506)-$B$2&gt;F$4),SUMIFS(Investors!$Q:$Q,Investors!$A:$A,$A506,Investors!$G:$G,$B506),0)</f>
        <v>313989.0410958904</v>
      </c>
      <c r="H506" s="4">
        <f>IF(AND(SUMIFS(Investors!$P:$P,Investors!$A:$A,$A506,Investors!$G:$G,$B506)-$B$2&lt;=H$4,SUMIFS(Investors!$P:$P,Investors!$A:$A,$A506,Investors!$G:$G,$B506)-$B$2&gt;G$4),SUMIFS(Investors!$Q:$Q,Investors!$A:$A,$A506,Investors!$G:$G,$B506),0)</f>
        <v>0</v>
      </c>
      <c r="I506" s="4">
        <f>IF(AND(SUMIFS(Investors!$P:$P,Investors!$A:$A,$A506,Investors!$G:$G,$B506)-$B$2&lt;=I$4,SUMIFS(Investors!$P:$P,Investors!$A:$A,$A506,Investors!$G:$G,$B506)-$B$2&gt;H$4),SUMIFS(Investors!$Q:$Q,Investors!$A:$A,$A506,Investors!$G:$G,$B506),0)</f>
        <v>0</v>
      </c>
      <c r="J506" s="4">
        <f>IF(AND(SUMIFS(Investors!$P:$P,Investors!$A:$A,$A506,Investors!$G:$G,$B506)-$B$2&lt;=J$4,SUMIFS(Investors!$P:$P,Investors!$A:$A,$A506,Investors!$G:$G,$B506)-$B$2&gt;I$4),SUMIFS(Investors!$Q:$Q,Investors!$A:$A,$A506,Investors!$G:$G,$B506),0)</f>
        <v>0</v>
      </c>
      <c r="K506" s="4">
        <f>IF(AND(SUMIFS(Investors!$P:$P,Investors!$A:$A,$A506,Investors!$G:$G,$B506)-$B$2&lt;=K$4,SUMIFS(Investors!$P:$P,Investors!$A:$A,$A506,Investors!$G:$G,$B506)-$B$2&gt;J$4),SUMIFS(Investors!$Q:$Q,Investors!$A:$A,$A506,Investors!$G:$G,$B506),0)</f>
        <v>0</v>
      </c>
      <c r="L506" s="4">
        <f>IF(AND(SUMIFS(Investors!$P:$P,Investors!$A:$A,$A506,Investors!$G:$G,$B506)-$B$2&lt;=L$4,SUMIFS(Investors!$P:$P,Investors!$A:$A,$A506,Investors!$G:$G,$B506)-$B$2&gt;K$4),SUMIFS(Investors!$Q:$Q,Investors!$A:$A,$A506,Investors!$G:$G,$B506),0)</f>
        <v>0</v>
      </c>
      <c r="M506" s="4">
        <f>IF(AND(SUMIFS(Investors!$P:$P,Investors!$A:$A,$A506,Investors!$G:$G,$B506)-$B$2&lt;=M$4,SUMIFS(Investors!$P:$P,Investors!$A:$A,$A506,Investors!$G:$G,$B506)-$B$2&gt;L$4),SUMIFS(Investors!$Q:$Q,Investors!$A:$A,$A506,Investors!$G:$G,$B506),0)</f>
        <v>0</v>
      </c>
      <c r="N506" s="4">
        <f>IF(AND(SUMIFS(Investors!$P:$P,Investors!$A:$A,$A506,Investors!$G:$G,$B506)-$B$2&lt;=N$4,SUMIFS(Investors!$P:$P,Investors!$A:$A,$A506,Investors!$G:$G,$B506)-$B$2&gt;M$4),SUMIFS(Investors!$Q:$Q,Investors!$A:$A,$A506,Investors!$G:$G,$B506),0)</f>
        <v>0</v>
      </c>
      <c r="O506" s="4">
        <f>IF(AND(SUMIFS(Investors!$P:$P,Investors!$A:$A,$A506,Investors!$G:$G,$B506)-$B$2&lt;=O$4,SUMIFS(Investors!$P:$P,Investors!$A:$A,$A506,Investors!$G:$G,$B506)-$B$2&gt;N$4),SUMIFS(Investors!$Q:$Q,Investors!$A:$A,$A506,Investors!$G:$G,$B506),0)</f>
        <v>0</v>
      </c>
      <c r="P506" s="4">
        <f>IF(AND(SUMIFS(Investors!$P:$P,Investors!$A:$A,$A506,Investors!$G:$G,$B506)-$B$2&lt;=P$4,SUMIFS(Investors!$P:$P,Investors!$A:$A,$A506,Investors!$G:$G,$B506)-$B$2&gt;O$4),SUMIFS(Investors!$Q:$Q,Investors!$A:$A,$A506,Investors!$G:$G,$B506),0)</f>
        <v>0</v>
      </c>
      <c r="Q506" s="4">
        <f>IF(AND(SUMIFS(Investors!$P:$P,Investors!$A:$A,$A506,Investors!$G:$G,$B506)-$B$2&lt;=Q$4,SUMIFS(Investors!$P:$P,Investors!$A:$A,$A506,Investors!$G:$G,$B506)-$B$2&gt;P$4),SUMIFS(Investors!$Q:$Q,Investors!$A:$A,$A506,Investors!$G:$G,$B506),0)</f>
        <v>0</v>
      </c>
      <c r="R506" s="4">
        <f>IF(AND(SUMIFS(Investors!$P:$P,Investors!$A:$A,$A506,Investors!$G:$G,$B506)-$B$2&lt;=R$4,SUMIFS(Investors!$P:$P,Investors!$A:$A,$A506,Investors!$G:$G,$B506)-$B$2&gt;Q$4),SUMIFS(Investors!$Q:$Q,Investors!$A:$A,$A506,Investors!$G:$G,$B506),0)</f>
        <v>0</v>
      </c>
      <c r="S506" s="4">
        <f>IF(AND(SUMIFS(Investors!$P:$P,Investors!$A:$A,$A506,Investors!$G:$G,$B506)-$B$2&lt;=S$4,SUMIFS(Investors!$P:$P,Investors!$A:$A,$A506,Investors!$G:$G,$B506)-$B$2&gt;R$4),SUMIFS(Investors!$Q:$Q,Investors!$A:$A,$A506,Investors!$G:$G,$B506),0)</f>
        <v>0</v>
      </c>
      <c r="T506" s="4">
        <f>IF(AND(SUMIFS(Investors!$P:$P,Investors!$A:$A,$A506,Investors!$G:$G,$B506)-$B$2&lt;=T$4,SUMIFS(Investors!$P:$P,Investors!$A:$A,$A506,Investors!$G:$G,$B506)-$B$2&gt;S$4),SUMIFS(Investors!$Q:$Q,Investors!$A:$A,$A506,Investors!$G:$G,$B506),0)</f>
        <v>0</v>
      </c>
      <c r="U506" s="4">
        <f>IF(AND(SUMIFS(Investors!$P:$P,Investors!$A:$A,$A506,Investors!$G:$G,$B506)-$B$2&lt;=U$4,SUMIFS(Investors!$P:$P,Investors!$A:$A,$A506,Investors!$G:$G,$B506)-$B$2&gt;T$4),SUMIFS(Investors!$Q:$Q,Investors!$A:$A,$A506,Investors!$G:$G,$B506),0)</f>
        <v>0</v>
      </c>
      <c r="V506" s="4">
        <f>IF(AND(SUMIFS(Investors!$P:$P,Investors!$A:$A,$A506,Investors!$G:$G,$B506)-$B$2&lt;=V$4,SUMIFS(Investors!$P:$P,Investors!$A:$A,$A506,Investors!$G:$G,$B506)-$B$2&gt;U$4),SUMIFS(Investors!$Q:$Q,Investors!$A:$A,$A506,Investors!$G:$G,$B506),0)</f>
        <v>0</v>
      </c>
      <c r="W506" s="4">
        <f>IF(AND(SUMIFS(Investors!$P:$P,Investors!$A:$A,$A506,Investors!$G:$G,$B506)-$B$2&lt;=W$4,SUMIFS(Investors!$P:$P,Investors!$A:$A,$A506,Investors!$G:$G,$B506)-$B$2&gt;V$4),SUMIFS(Investors!$Q:$Q,Investors!$A:$A,$A506,Investors!$G:$G,$B506),0)</f>
        <v>0</v>
      </c>
      <c r="X506" s="4">
        <f>IF(AND(SUMIFS(Investors!$P:$P,Investors!$A:$A,$A506,Investors!$G:$G,$B506)-$B$2&lt;=X$4,SUMIFS(Investors!$P:$P,Investors!$A:$A,$A506,Investors!$G:$G,$B506)-$B$2&gt;W$4),SUMIFS(Investors!$Q:$Q,Investors!$A:$A,$A506,Investors!$G:$G,$B506),0)</f>
        <v>0</v>
      </c>
      <c r="Y506" s="4">
        <f>IF(AND(SUMIFS(Investors!$P:$P,Investors!$A:$A,$A506,Investors!$G:$G,$B506)-$B$2&lt;=Y$4,SUMIFS(Investors!$P:$P,Investors!$A:$A,$A506,Investors!$G:$G,$B506)-$B$2&gt;X$4),SUMIFS(Investors!$Q:$Q,Investors!$A:$A,$A506,Investors!$G:$G,$B506),0)</f>
        <v>0</v>
      </c>
      <c r="Z506" s="4">
        <f>IF(AND(SUMIFS(Investors!$P:$P,Investors!$A:$A,$A506,Investors!$G:$G,$B506)-$B$2&lt;=Z$4,SUMIFS(Investors!$P:$P,Investors!$A:$A,$A506,Investors!$G:$G,$B506)-$B$2&gt;Y$4),SUMIFS(Investors!$Q:$Q,Investors!$A:$A,$A506,Investors!$G:$G,$B506),0)</f>
        <v>0</v>
      </c>
      <c r="AA506" s="4">
        <f>IF(AND(SUMIFS(Investors!$P:$P,Investors!$A:$A,$A506,Investors!$G:$G,$B506)-$B$2&lt;=AA$4,SUMIFS(Investors!$P:$P,Investors!$A:$A,$A506,Investors!$G:$G,$B506)-$B$2&gt;Z$4),SUMIFS(Investors!$Q:$Q,Investors!$A:$A,$A506,Investors!$G:$G,$B506),0)</f>
        <v>0</v>
      </c>
      <c r="AB506" s="4">
        <f>IF(AND(SUMIFS(Investors!$P:$P,Investors!$A:$A,$A506,Investors!$G:$G,$B506)-$B$2&lt;=AB$4,SUMIFS(Investors!$P:$P,Investors!$A:$A,$A506,Investors!$G:$G,$B506)-$B$2&gt;AA$4),SUMIFS(Investors!$Q:$Q,Investors!$A:$A,$A506,Investors!$G:$G,$B506),0)</f>
        <v>0</v>
      </c>
      <c r="AC506" s="4">
        <f>IF(AND(SUMIFS(Investors!$P:$P,Investors!$A:$A,$A506,Investors!$G:$G,$B506)-$B$2&lt;=AC$4,SUMIFS(Investors!$P:$P,Investors!$A:$A,$A506,Investors!$G:$G,$B506)-$B$2&gt;AB$4),SUMIFS(Investors!$Q:$Q,Investors!$A:$A,$A506,Investors!$G:$G,$B506),0)</f>
        <v>0</v>
      </c>
    </row>
    <row r="507" spans="1:29">
      <c r="A507" t="s">
        <v>785</v>
      </c>
      <c r="B507" t="s">
        <v>184</v>
      </c>
      <c r="C507" s="4">
        <f t="shared" si="8"/>
        <v>317358.90410958906</v>
      </c>
      <c r="E507" s="4">
        <f>IF(AND(SUMIFS(Investors!$P:$P,Investors!$A:$A,$A507,Investors!$G:$G,$B507)-$B$2&lt;=E$4,SUMIFS(Investors!$P:$P,Investors!$A:$A,$A507,Investors!$G:$G,$B507)-$B$2&gt;D$4),SUMIFS(Investors!$Q:$Q,Investors!$A:$A,$A507,Investors!$G:$G,$B507),0)</f>
        <v>0</v>
      </c>
      <c r="F507" s="4">
        <f>IF(AND(SUMIFS(Investors!$P:$P,Investors!$A:$A,$A507,Investors!$G:$G,$B507)-$B$2&lt;=F$4,SUMIFS(Investors!$P:$P,Investors!$A:$A,$A507,Investors!$G:$G,$B507)-$B$2&gt;E$4),SUMIFS(Investors!$Q:$Q,Investors!$A:$A,$A507,Investors!$G:$G,$B507),0)</f>
        <v>0</v>
      </c>
      <c r="G507" s="4">
        <f>IF(AND(SUMIFS(Investors!$P:$P,Investors!$A:$A,$A507,Investors!$G:$G,$B507)-$B$2&lt;=G$4,SUMIFS(Investors!$P:$P,Investors!$A:$A,$A507,Investors!$G:$G,$B507)-$B$2&gt;F$4),SUMIFS(Investors!$Q:$Q,Investors!$A:$A,$A507,Investors!$G:$G,$B507),0)</f>
        <v>0</v>
      </c>
      <c r="H507" s="4">
        <f>IF(AND(SUMIFS(Investors!$P:$P,Investors!$A:$A,$A507,Investors!$G:$G,$B507)-$B$2&lt;=H$4,SUMIFS(Investors!$P:$P,Investors!$A:$A,$A507,Investors!$G:$G,$B507)-$B$2&gt;G$4),SUMIFS(Investors!$Q:$Q,Investors!$A:$A,$A507,Investors!$G:$G,$B507),0)</f>
        <v>0</v>
      </c>
      <c r="I507" s="4">
        <f>IF(AND(SUMIFS(Investors!$P:$P,Investors!$A:$A,$A507,Investors!$G:$G,$B507)-$B$2&lt;=I$4,SUMIFS(Investors!$P:$P,Investors!$A:$A,$A507,Investors!$G:$G,$B507)-$B$2&gt;H$4),SUMIFS(Investors!$Q:$Q,Investors!$A:$A,$A507,Investors!$G:$G,$B507),0)</f>
        <v>317358.90410958906</v>
      </c>
      <c r="J507" s="4">
        <f>IF(AND(SUMIFS(Investors!$P:$P,Investors!$A:$A,$A507,Investors!$G:$G,$B507)-$B$2&lt;=J$4,SUMIFS(Investors!$P:$P,Investors!$A:$A,$A507,Investors!$G:$G,$B507)-$B$2&gt;I$4),SUMIFS(Investors!$Q:$Q,Investors!$A:$A,$A507,Investors!$G:$G,$B507),0)</f>
        <v>0</v>
      </c>
      <c r="K507" s="4">
        <f>IF(AND(SUMIFS(Investors!$P:$P,Investors!$A:$A,$A507,Investors!$G:$G,$B507)-$B$2&lt;=K$4,SUMIFS(Investors!$P:$P,Investors!$A:$A,$A507,Investors!$G:$G,$B507)-$B$2&gt;J$4),SUMIFS(Investors!$Q:$Q,Investors!$A:$A,$A507,Investors!$G:$G,$B507),0)</f>
        <v>0</v>
      </c>
      <c r="L507" s="4">
        <f>IF(AND(SUMIFS(Investors!$P:$P,Investors!$A:$A,$A507,Investors!$G:$G,$B507)-$B$2&lt;=L$4,SUMIFS(Investors!$P:$P,Investors!$A:$A,$A507,Investors!$G:$G,$B507)-$B$2&gt;K$4),SUMIFS(Investors!$Q:$Q,Investors!$A:$A,$A507,Investors!$G:$G,$B507),0)</f>
        <v>0</v>
      </c>
      <c r="M507" s="4">
        <f>IF(AND(SUMIFS(Investors!$P:$P,Investors!$A:$A,$A507,Investors!$G:$G,$B507)-$B$2&lt;=M$4,SUMIFS(Investors!$P:$P,Investors!$A:$A,$A507,Investors!$G:$G,$B507)-$B$2&gt;L$4),SUMIFS(Investors!$Q:$Q,Investors!$A:$A,$A507,Investors!$G:$G,$B507),0)</f>
        <v>0</v>
      </c>
      <c r="N507" s="4">
        <f>IF(AND(SUMIFS(Investors!$P:$P,Investors!$A:$A,$A507,Investors!$G:$G,$B507)-$B$2&lt;=N$4,SUMIFS(Investors!$P:$P,Investors!$A:$A,$A507,Investors!$G:$G,$B507)-$B$2&gt;M$4),SUMIFS(Investors!$Q:$Q,Investors!$A:$A,$A507,Investors!$G:$G,$B507),0)</f>
        <v>0</v>
      </c>
      <c r="O507" s="4">
        <f>IF(AND(SUMIFS(Investors!$P:$P,Investors!$A:$A,$A507,Investors!$G:$G,$B507)-$B$2&lt;=O$4,SUMIFS(Investors!$P:$P,Investors!$A:$A,$A507,Investors!$G:$G,$B507)-$B$2&gt;N$4),SUMIFS(Investors!$Q:$Q,Investors!$A:$A,$A507,Investors!$G:$G,$B507),0)</f>
        <v>0</v>
      </c>
      <c r="P507" s="4">
        <f>IF(AND(SUMIFS(Investors!$P:$P,Investors!$A:$A,$A507,Investors!$G:$G,$B507)-$B$2&lt;=P$4,SUMIFS(Investors!$P:$P,Investors!$A:$A,$A507,Investors!$G:$G,$B507)-$B$2&gt;O$4),SUMIFS(Investors!$Q:$Q,Investors!$A:$A,$A507,Investors!$G:$G,$B507),0)</f>
        <v>0</v>
      </c>
      <c r="Q507" s="4">
        <f>IF(AND(SUMIFS(Investors!$P:$P,Investors!$A:$A,$A507,Investors!$G:$G,$B507)-$B$2&lt;=Q$4,SUMIFS(Investors!$P:$P,Investors!$A:$A,$A507,Investors!$G:$G,$B507)-$B$2&gt;P$4),SUMIFS(Investors!$Q:$Q,Investors!$A:$A,$A507,Investors!$G:$G,$B507),0)</f>
        <v>0</v>
      </c>
      <c r="R507" s="4">
        <f>IF(AND(SUMIFS(Investors!$P:$P,Investors!$A:$A,$A507,Investors!$G:$G,$B507)-$B$2&lt;=R$4,SUMIFS(Investors!$P:$P,Investors!$A:$A,$A507,Investors!$G:$G,$B507)-$B$2&gt;Q$4),SUMIFS(Investors!$Q:$Q,Investors!$A:$A,$A507,Investors!$G:$G,$B507),0)</f>
        <v>0</v>
      </c>
      <c r="S507" s="4">
        <f>IF(AND(SUMIFS(Investors!$P:$P,Investors!$A:$A,$A507,Investors!$G:$G,$B507)-$B$2&lt;=S$4,SUMIFS(Investors!$P:$P,Investors!$A:$A,$A507,Investors!$G:$G,$B507)-$B$2&gt;R$4),SUMIFS(Investors!$Q:$Q,Investors!$A:$A,$A507,Investors!$G:$G,$B507),0)</f>
        <v>0</v>
      </c>
      <c r="T507" s="4">
        <f>IF(AND(SUMIFS(Investors!$P:$P,Investors!$A:$A,$A507,Investors!$G:$G,$B507)-$B$2&lt;=T$4,SUMIFS(Investors!$P:$P,Investors!$A:$A,$A507,Investors!$G:$G,$B507)-$B$2&gt;S$4),SUMIFS(Investors!$Q:$Q,Investors!$A:$A,$A507,Investors!$G:$G,$B507),0)</f>
        <v>0</v>
      </c>
      <c r="U507" s="4">
        <f>IF(AND(SUMIFS(Investors!$P:$P,Investors!$A:$A,$A507,Investors!$G:$G,$B507)-$B$2&lt;=U$4,SUMIFS(Investors!$P:$P,Investors!$A:$A,$A507,Investors!$G:$G,$B507)-$B$2&gt;T$4),SUMIFS(Investors!$Q:$Q,Investors!$A:$A,$A507,Investors!$G:$G,$B507),0)</f>
        <v>0</v>
      </c>
      <c r="V507" s="4">
        <f>IF(AND(SUMIFS(Investors!$P:$P,Investors!$A:$A,$A507,Investors!$G:$G,$B507)-$B$2&lt;=V$4,SUMIFS(Investors!$P:$P,Investors!$A:$A,$A507,Investors!$G:$G,$B507)-$B$2&gt;U$4),SUMIFS(Investors!$Q:$Q,Investors!$A:$A,$A507,Investors!$G:$G,$B507),0)</f>
        <v>0</v>
      </c>
      <c r="W507" s="4">
        <f>IF(AND(SUMIFS(Investors!$P:$P,Investors!$A:$A,$A507,Investors!$G:$G,$B507)-$B$2&lt;=W$4,SUMIFS(Investors!$P:$P,Investors!$A:$A,$A507,Investors!$G:$G,$B507)-$B$2&gt;V$4),SUMIFS(Investors!$Q:$Q,Investors!$A:$A,$A507,Investors!$G:$G,$B507),0)</f>
        <v>0</v>
      </c>
      <c r="X507" s="4">
        <f>IF(AND(SUMIFS(Investors!$P:$P,Investors!$A:$A,$A507,Investors!$G:$G,$B507)-$B$2&lt;=X$4,SUMIFS(Investors!$P:$P,Investors!$A:$A,$A507,Investors!$G:$G,$B507)-$B$2&gt;W$4),SUMIFS(Investors!$Q:$Q,Investors!$A:$A,$A507,Investors!$G:$G,$B507),0)</f>
        <v>0</v>
      </c>
      <c r="Y507" s="4">
        <f>IF(AND(SUMIFS(Investors!$P:$P,Investors!$A:$A,$A507,Investors!$G:$G,$B507)-$B$2&lt;=Y$4,SUMIFS(Investors!$P:$P,Investors!$A:$A,$A507,Investors!$G:$G,$B507)-$B$2&gt;X$4),SUMIFS(Investors!$Q:$Q,Investors!$A:$A,$A507,Investors!$G:$G,$B507),0)</f>
        <v>0</v>
      </c>
      <c r="Z507" s="4">
        <f>IF(AND(SUMIFS(Investors!$P:$P,Investors!$A:$A,$A507,Investors!$G:$G,$B507)-$B$2&lt;=Z$4,SUMIFS(Investors!$P:$P,Investors!$A:$A,$A507,Investors!$G:$G,$B507)-$B$2&gt;Y$4),SUMIFS(Investors!$Q:$Q,Investors!$A:$A,$A507,Investors!$G:$G,$B507),0)</f>
        <v>0</v>
      </c>
      <c r="AA507" s="4">
        <f>IF(AND(SUMIFS(Investors!$P:$P,Investors!$A:$A,$A507,Investors!$G:$G,$B507)-$B$2&lt;=AA$4,SUMIFS(Investors!$P:$P,Investors!$A:$A,$A507,Investors!$G:$G,$B507)-$B$2&gt;Z$4),SUMIFS(Investors!$Q:$Q,Investors!$A:$A,$A507,Investors!$G:$G,$B507),0)</f>
        <v>0</v>
      </c>
      <c r="AB507" s="4">
        <f>IF(AND(SUMIFS(Investors!$P:$P,Investors!$A:$A,$A507,Investors!$G:$G,$B507)-$B$2&lt;=AB$4,SUMIFS(Investors!$P:$P,Investors!$A:$A,$A507,Investors!$G:$G,$B507)-$B$2&gt;AA$4),SUMIFS(Investors!$Q:$Q,Investors!$A:$A,$A507,Investors!$G:$G,$B507),0)</f>
        <v>0</v>
      </c>
      <c r="AC507" s="4">
        <f>IF(AND(SUMIFS(Investors!$P:$P,Investors!$A:$A,$A507,Investors!$G:$G,$B507)-$B$2&lt;=AC$4,SUMIFS(Investors!$P:$P,Investors!$A:$A,$A507,Investors!$G:$G,$B507)-$B$2&gt;AB$4),SUMIFS(Investors!$Q:$Q,Investors!$A:$A,$A507,Investors!$G:$G,$B507),0)</f>
        <v>0</v>
      </c>
    </row>
    <row r="508" spans="1:29">
      <c r="A508" t="s">
        <v>786</v>
      </c>
      <c r="B508" t="s">
        <v>179</v>
      </c>
      <c r="C508" s="4">
        <f t="shared" si="8"/>
        <v>0</v>
      </c>
      <c r="E508" s="4">
        <f>IF(AND(SUMIFS(Investors!$P:$P,Investors!$A:$A,$A508,Investors!$G:$G,$B508)-$B$2&lt;=E$4,SUMIFS(Investors!$P:$P,Investors!$A:$A,$A508,Investors!$G:$G,$B508)-$B$2&gt;D$4),SUMIFS(Investors!$Q:$Q,Investors!$A:$A,$A508,Investors!$G:$G,$B508),0)</f>
        <v>0</v>
      </c>
      <c r="F508" s="4">
        <f>IF(AND(SUMIFS(Investors!$P:$P,Investors!$A:$A,$A508,Investors!$G:$G,$B508)-$B$2&lt;=F$4,SUMIFS(Investors!$P:$P,Investors!$A:$A,$A508,Investors!$G:$G,$B508)-$B$2&gt;E$4),SUMIFS(Investors!$Q:$Q,Investors!$A:$A,$A508,Investors!$G:$G,$B508),0)</f>
        <v>0</v>
      </c>
      <c r="G508" s="4">
        <f>IF(AND(SUMIFS(Investors!$P:$P,Investors!$A:$A,$A508,Investors!$G:$G,$B508)-$B$2&lt;=G$4,SUMIFS(Investors!$P:$P,Investors!$A:$A,$A508,Investors!$G:$G,$B508)-$B$2&gt;F$4),SUMIFS(Investors!$Q:$Q,Investors!$A:$A,$A508,Investors!$G:$G,$B508),0)</f>
        <v>0</v>
      </c>
      <c r="H508" s="4">
        <f>IF(AND(SUMIFS(Investors!$P:$P,Investors!$A:$A,$A508,Investors!$G:$G,$B508)-$B$2&lt;=H$4,SUMIFS(Investors!$P:$P,Investors!$A:$A,$A508,Investors!$G:$G,$B508)-$B$2&gt;G$4),SUMIFS(Investors!$Q:$Q,Investors!$A:$A,$A508,Investors!$G:$G,$B508),0)</f>
        <v>0</v>
      </c>
      <c r="I508" s="4">
        <f>IF(AND(SUMIFS(Investors!$P:$P,Investors!$A:$A,$A508,Investors!$G:$G,$B508)-$B$2&lt;=I$4,SUMIFS(Investors!$P:$P,Investors!$A:$A,$A508,Investors!$G:$G,$B508)-$B$2&gt;H$4),SUMIFS(Investors!$Q:$Q,Investors!$A:$A,$A508,Investors!$G:$G,$B508),0)</f>
        <v>0</v>
      </c>
      <c r="J508" s="4">
        <f>IF(AND(SUMIFS(Investors!$P:$P,Investors!$A:$A,$A508,Investors!$G:$G,$B508)-$B$2&lt;=J$4,SUMIFS(Investors!$P:$P,Investors!$A:$A,$A508,Investors!$G:$G,$B508)-$B$2&gt;I$4),SUMIFS(Investors!$Q:$Q,Investors!$A:$A,$A508,Investors!$G:$G,$B508),0)</f>
        <v>0</v>
      </c>
      <c r="K508" s="4">
        <f>IF(AND(SUMIFS(Investors!$P:$P,Investors!$A:$A,$A508,Investors!$G:$G,$B508)-$B$2&lt;=K$4,SUMIFS(Investors!$P:$P,Investors!$A:$A,$A508,Investors!$G:$G,$B508)-$B$2&gt;J$4),SUMIFS(Investors!$Q:$Q,Investors!$A:$A,$A508,Investors!$G:$G,$B508),0)</f>
        <v>0</v>
      </c>
      <c r="L508" s="4">
        <f>IF(AND(SUMIFS(Investors!$P:$P,Investors!$A:$A,$A508,Investors!$G:$G,$B508)-$B$2&lt;=L$4,SUMIFS(Investors!$P:$P,Investors!$A:$A,$A508,Investors!$G:$G,$B508)-$B$2&gt;K$4),SUMIFS(Investors!$Q:$Q,Investors!$A:$A,$A508,Investors!$G:$G,$B508),0)</f>
        <v>0</v>
      </c>
      <c r="M508" s="4">
        <f>IF(AND(SUMIFS(Investors!$P:$P,Investors!$A:$A,$A508,Investors!$G:$G,$B508)-$B$2&lt;=M$4,SUMIFS(Investors!$P:$P,Investors!$A:$A,$A508,Investors!$G:$G,$B508)-$B$2&gt;L$4),SUMIFS(Investors!$Q:$Q,Investors!$A:$A,$A508,Investors!$G:$G,$B508),0)</f>
        <v>0</v>
      </c>
      <c r="N508" s="4">
        <f>IF(AND(SUMIFS(Investors!$P:$P,Investors!$A:$A,$A508,Investors!$G:$G,$B508)-$B$2&lt;=N$4,SUMIFS(Investors!$P:$P,Investors!$A:$A,$A508,Investors!$G:$G,$B508)-$B$2&gt;M$4),SUMIFS(Investors!$Q:$Q,Investors!$A:$A,$A508,Investors!$G:$G,$B508),0)</f>
        <v>0</v>
      </c>
      <c r="O508" s="4">
        <f>IF(AND(SUMIFS(Investors!$P:$P,Investors!$A:$A,$A508,Investors!$G:$G,$B508)-$B$2&lt;=O$4,SUMIFS(Investors!$P:$P,Investors!$A:$A,$A508,Investors!$G:$G,$B508)-$B$2&gt;N$4),SUMIFS(Investors!$Q:$Q,Investors!$A:$A,$A508,Investors!$G:$G,$B508),0)</f>
        <v>0</v>
      </c>
      <c r="P508" s="4">
        <f>IF(AND(SUMIFS(Investors!$P:$P,Investors!$A:$A,$A508,Investors!$G:$G,$B508)-$B$2&lt;=P$4,SUMIFS(Investors!$P:$P,Investors!$A:$A,$A508,Investors!$G:$G,$B508)-$B$2&gt;O$4),SUMIFS(Investors!$Q:$Q,Investors!$A:$A,$A508,Investors!$G:$G,$B508),0)</f>
        <v>0</v>
      </c>
      <c r="Q508" s="4">
        <f>IF(AND(SUMIFS(Investors!$P:$P,Investors!$A:$A,$A508,Investors!$G:$G,$B508)-$B$2&lt;=Q$4,SUMIFS(Investors!$P:$P,Investors!$A:$A,$A508,Investors!$G:$G,$B508)-$B$2&gt;P$4),SUMIFS(Investors!$Q:$Q,Investors!$A:$A,$A508,Investors!$G:$G,$B508),0)</f>
        <v>0</v>
      </c>
      <c r="R508" s="4">
        <f>IF(AND(SUMIFS(Investors!$P:$P,Investors!$A:$A,$A508,Investors!$G:$G,$B508)-$B$2&lt;=R$4,SUMIFS(Investors!$P:$P,Investors!$A:$A,$A508,Investors!$G:$G,$B508)-$B$2&gt;Q$4),SUMIFS(Investors!$Q:$Q,Investors!$A:$A,$A508,Investors!$G:$G,$B508),0)</f>
        <v>0</v>
      </c>
      <c r="S508" s="4">
        <f>IF(AND(SUMIFS(Investors!$P:$P,Investors!$A:$A,$A508,Investors!$G:$G,$B508)-$B$2&lt;=S$4,SUMIFS(Investors!$P:$P,Investors!$A:$A,$A508,Investors!$G:$G,$B508)-$B$2&gt;R$4),SUMIFS(Investors!$Q:$Q,Investors!$A:$A,$A508,Investors!$G:$G,$B508),0)</f>
        <v>0</v>
      </c>
      <c r="T508" s="4">
        <f>IF(AND(SUMIFS(Investors!$P:$P,Investors!$A:$A,$A508,Investors!$G:$G,$B508)-$B$2&lt;=T$4,SUMIFS(Investors!$P:$P,Investors!$A:$A,$A508,Investors!$G:$G,$B508)-$B$2&gt;S$4),SUMIFS(Investors!$Q:$Q,Investors!$A:$A,$A508,Investors!$G:$G,$B508),0)</f>
        <v>0</v>
      </c>
      <c r="U508" s="4">
        <f>IF(AND(SUMIFS(Investors!$P:$P,Investors!$A:$A,$A508,Investors!$G:$G,$B508)-$B$2&lt;=U$4,SUMIFS(Investors!$P:$P,Investors!$A:$A,$A508,Investors!$G:$G,$B508)-$B$2&gt;T$4),SUMIFS(Investors!$Q:$Q,Investors!$A:$A,$A508,Investors!$G:$G,$B508),0)</f>
        <v>0</v>
      </c>
      <c r="V508" s="4">
        <f>IF(AND(SUMIFS(Investors!$P:$P,Investors!$A:$A,$A508,Investors!$G:$G,$B508)-$B$2&lt;=V$4,SUMIFS(Investors!$P:$P,Investors!$A:$A,$A508,Investors!$G:$G,$B508)-$B$2&gt;U$4),SUMIFS(Investors!$Q:$Q,Investors!$A:$A,$A508,Investors!$G:$G,$B508),0)</f>
        <v>0</v>
      </c>
      <c r="W508" s="4">
        <f>IF(AND(SUMIFS(Investors!$P:$P,Investors!$A:$A,$A508,Investors!$G:$G,$B508)-$B$2&lt;=W$4,SUMIFS(Investors!$P:$P,Investors!$A:$A,$A508,Investors!$G:$G,$B508)-$B$2&gt;V$4),SUMIFS(Investors!$Q:$Q,Investors!$A:$A,$A508,Investors!$G:$G,$B508),0)</f>
        <v>0</v>
      </c>
      <c r="X508" s="4">
        <f>IF(AND(SUMIFS(Investors!$P:$P,Investors!$A:$A,$A508,Investors!$G:$G,$B508)-$B$2&lt;=X$4,SUMIFS(Investors!$P:$P,Investors!$A:$A,$A508,Investors!$G:$G,$B508)-$B$2&gt;W$4),SUMIFS(Investors!$Q:$Q,Investors!$A:$A,$A508,Investors!$G:$G,$B508),0)</f>
        <v>0</v>
      </c>
      <c r="Y508" s="4">
        <f>IF(AND(SUMIFS(Investors!$P:$P,Investors!$A:$A,$A508,Investors!$G:$G,$B508)-$B$2&lt;=Y$4,SUMIFS(Investors!$P:$P,Investors!$A:$A,$A508,Investors!$G:$G,$B508)-$B$2&gt;X$4),SUMIFS(Investors!$Q:$Q,Investors!$A:$A,$A508,Investors!$G:$G,$B508),0)</f>
        <v>0</v>
      </c>
      <c r="Z508" s="4">
        <f>IF(AND(SUMIFS(Investors!$P:$P,Investors!$A:$A,$A508,Investors!$G:$G,$B508)-$B$2&lt;=Z$4,SUMIFS(Investors!$P:$P,Investors!$A:$A,$A508,Investors!$G:$G,$B508)-$B$2&gt;Y$4),SUMIFS(Investors!$Q:$Q,Investors!$A:$A,$A508,Investors!$G:$G,$B508),0)</f>
        <v>0</v>
      </c>
      <c r="AA508" s="4">
        <f>IF(AND(SUMIFS(Investors!$P:$P,Investors!$A:$A,$A508,Investors!$G:$G,$B508)-$B$2&lt;=AA$4,SUMIFS(Investors!$P:$P,Investors!$A:$A,$A508,Investors!$G:$G,$B508)-$B$2&gt;Z$4),SUMIFS(Investors!$Q:$Q,Investors!$A:$A,$A508,Investors!$G:$G,$B508),0)</f>
        <v>0</v>
      </c>
      <c r="AB508" s="4">
        <f>IF(AND(SUMIFS(Investors!$P:$P,Investors!$A:$A,$A508,Investors!$G:$G,$B508)-$B$2&lt;=AB$4,SUMIFS(Investors!$P:$P,Investors!$A:$A,$A508,Investors!$G:$G,$B508)-$B$2&gt;AA$4),SUMIFS(Investors!$Q:$Q,Investors!$A:$A,$A508,Investors!$G:$G,$B508),0)</f>
        <v>0</v>
      </c>
      <c r="AC508" s="4">
        <f>IF(AND(SUMIFS(Investors!$P:$P,Investors!$A:$A,$A508,Investors!$G:$G,$B508)-$B$2&lt;=AC$4,SUMIFS(Investors!$P:$P,Investors!$A:$A,$A508,Investors!$G:$G,$B508)-$B$2&gt;AB$4),SUMIFS(Investors!$Q:$Q,Investors!$A:$A,$A508,Investors!$G:$G,$B508),0)</f>
        <v>0</v>
      </c>
    </row>
    <row r="509" spans="1:29">
      <c r="A509" t="s">
        <v>786</v>
      </c>
      <c r="B509" t="s">
        <v>180</v>
      </c>
      <c r="C509" s="4">
        <f t="shared" si="8"/>
        <v>0</v>
      </c>
      <c r="E509" s="4">
        <f>IF(AND(SUMIFS(Investors!$P:$P,Investors!$A:$A,$A509,Investors!$G:$G,$B509)-$B$2&lt;=E$4,SUMIFS(Investors!$P:$P,Investors!$A:$A,$A509,Investors!$G:$G,$B509)-$B$2&gt;D$4),SUMIFS(Investors!$Q:$Q,Investors!$A:$A,$A509,Investors!$G:$G,$B509),0)</f>
        <v>0</v>
      </c>
      <c r="F509" s="4">
        <f>IF(AND(SUMIFS(Investors!$P:$P,Investors!$A:$A,$A509,Investors!$G:$G,$B509)-$B$2&lt;=F$4,SUMIFS(Investors!$P:$P,Investors!$A:$A,$A509,Investors!$G:$G,$B509)-$B$2&gt;E$4),SUMIFS(Investors!$Q:$Q,Investors!$A:$A,$A509,Investors!$G:$G,$B509),0)</f>
        <v>0</v>
      </c>
      <c r="G509" s="4">
        <f>IF(AND(SUMIFS(Investors!$P:$P,Investors!$A:$A,$A509,Investors!$G:$G,$B509)-$B$2&lt;=G$4,SUMIFS(Investors!$P:$P,Investors!$A:$A,$A509,Investors!$G:$G,$B509)-$B$2&gt;F$4),SUMIFS(Investors!$Q:$Q,Investors!$A:$A,$A509,Investors!$G:$G,$B509),0)</f>
        <v>0</v>
      </c>
      <c r="H509" s="4">
        <f>IF(AND(SUMIFS(Investors!$P:$P,Investors!$A:$A,$A509,Investors!$G:$G,$B509)-$B$2&lt;=H$4,SUMIFS(Investors!$P:$P,Investors!$A:$A,$A509,Investors!$G:$G,$B509)-$B$2&gt;G$4),SUMIFS(Investors!$Q:$Q,Investors!$A:$A,$A509,Investors!$G:$G,$B509),0)</f>
        <v>0</v>
      </c>
      <c r="I509" s="4">
        <f>IF(AND(SUMIFS(Investors!$P:$P,Investors!$A:$A,$A509,Investors!$G:$G,$B509)-$B$2&lt;=I$4,SUMIFS(Investors!$P:$P,Investors!$A:$A,$A509,Investors!$G:$G,$B509)-$B$2&gt;H$4),SUMIFS(Investors!$Q:$Q,Investors!$A:$A,$A509,Investors!$G:$G,$B509),0)</f>
        <v>0</v>
      </c>
      <c r="J509" s="4">
        <f>IF(AND(SUMIFS(Investors!$P:$P,Investors!$A:$A,$A509,Investors!$G:$G,$B509)-$B$2&lt;=J$4,SUMIFS(Investors!$P:$P,Investors!$A:$A,$A509,Investors!$G:$G,$B509)-$B$2&gt;I$4),SUMIFS(Investors!$Q:$Q,Investors!$A:$A,$A509,Investors!$G:$G,$B509),0)</f>
        <v>0</v>
      </c>
      <c r="K509" s="4">
        <f>IF(AND(SUMIFS(Investors!$P:$P,Investors!$A:$A,$A509,Investors!$G:$G,$B509)-$B$2&lt;=K$4,SUMIFS(Investors!$P:$P,Investors!$A:$A,$A509,Investors!$G:$G,$B509)-$B$2&gt;J$4),SUMIFS(Investors!$Q:$Q,Investors!$A:$A,$A509,Investors!$G:$G,$B509),0)</f>
        <v>0</v>
      </c>
      <c r="L509" s="4">
        <f>IF(AND(SUMIFS(Investors!$P:$P,Investors!$A:$A,$A509,Investors!$G:$G,$B509)-$B$2&lt;=L$4,SUMIFS(Investors!$P:$P,Investors!$A:$A,$A509,Investors!$G:$G,$B509)-$B$2&gt;K$4),SUMIFS(Investors!$Q:$Q,Investors!$A:$A,$A509,Investors!$G:$G,$B509),0)</f>
        <v>0</v>
      </c>
      <c r="M509" s="4">
        <f>IF(AND(SUMIFS(Investors!$P:$P,Investors!$A:$A,$A509,Investors!$G:$G,$B509)-$B$2&lt;=M$4,SUMIFS(Investors!$P:$P,Investors!$A:$A,$A509,Investors!$G:$G,$B509)-$B$2&gt;L$4),SUMIFS(Investors!$Q:$Q,Investors!$A:$A,$A509,Investors!$G:$G,$B509),0)</f>
        <v>0</v>
      </c>
      <c r="N509" s="4">
        <f>IF(AND(SUMIFS(Investors!$P:$P,Investors!$A:$A,$A509,Investors!$G:$G,$B509)-$B$2&lt;=N$4,SUMIFS(Investors!$P:$P,Investors!$A:$A,$A509,Investors!$G:$G,$B509)-$B$2&gt;M$4),SUMIFS(Investors!$Q:$Q,Investors!$A:$A,$A509,Investors!$G:$G,$B509),0)</f>
        <v>0</v>
      </c>
      <c r="O509" s="4">
        <f>IF(AND(SUMIFS(Investors!$P:$P,Investors!$A:$A,$A509,Investors!$G:$G,$B509)-$B$2&lt;=O$4,SUMIFS(Investors!$P:$P,Investors!$A:$A,$A509,Investors!$G:$G,$B509)-$B$2&gt;N$4),SUMIFS(Investors!$Q:$Q,Investors!$A:$A,$A509,Investors!$G:$G,$B509),0)</f>
        <v>0</v>
      </c>
      <c r="P509" s="4">
        <f>IF(AND(SUMIFS(Investors!$P:$P,Investors!$A:$A,$A509,Investors!$G:$G,$B509)-$B$2&lt;=P$4,SUMIFS(Investors!$P:$P,Investors!$A:$A,$A509,Investors!$G:$G,$B509)-$B$2&gt;O$4),SUMIFS(Investors!$Q:$Q,Investors!$A:$A,$A509,Investors!$G:$G,$B509),0)</f>
        <v>0</v>
      </c>
      <c r="Q509" s="4">
        <f>IF(AND(SUMIFS(Investors!$P:$P,Investors!$A:$A,$A509,Investors!$G:$G,$B509)-$B$2&lt;=Q$4,SUMIFS(Investors!$P:$P,Investors!$A:$A,$A509,Investors!$G:$G,$B509)-$B$2&gt;P$4),SUMIFS(Investors!$Q:$Q,Investors!$A:$A,$A509,Investors!$G:$G,$B509),0)</f>
        <v>0</v>
      </c>
      <c r="R509" s="4">
        <f>IF(AND(SUMIFS(Investors!$P:$P,Investors!$A:$A,$A509,Investors!$G:$G,$B509)-$B$2&lt;=R$4,SUMIFS(Investors!$P:$P,Investors!$A:$A,$A509,Investors!$G:$G,$B509)-$B$2&gt;Q$4),SUMIFS(Investors!$Q:$Q,Investors!$A:$A,$A509,Investors!$G:$G,$B509),0)</f>
        <v>0</v>
      </c>
      <c r="S509" s="4">
        <f>IF(AND(SUMIFS(Investors!$P:$P,Investors!$A:$A,$A509,Investors!$G:$G,$B509)-$B$2&lt;=S$4,SUMIFS(Investors!$P:$P,Investors!$A:$A,$A509,Investors!$G:$G,$B509)-$B$2&gt;R$4),SUMIFS(Investors!$Q:$Q,Investors!$A:$A,$A509,Investors!$G:$G,$B509),0)</f>
        <v>0</v>
      </c>
      <c r="T509" s="4">
        <f>IF(AND(SUMIFS(Investors!$P:$P,Investors!$A:$A,$A509,Investors!$G:$G,$B509)-$B$2&lt;=T$4,SUMIFS(Investors!$P:$P,Investors!$A:$A,$A509,Investors!$G:$G,$B509)-$B$2&gt;S$4),SUMIFS(Investors!$Q:$Q,Investors!$A:$A,$A509,Investors!$G:$G,$B509),0)</f>
        <v>0</v>
      </c>
      <c r="U509" s="4">
        <f>IF(AND(SUMIFS(Investors!$P:$P,Investors!$A:$A,$A509,Investors!$G:$G,$B509)-$B$2&lt;=U$4,SUMIFS(Investors!$P:$P,Investors!$A:$A,$A509,Investors!$G:$G,$B509)-$B$2&gt;T$4),SUMIFS(Investors!$Q:$Q,Investors!$A:$A,$A509,Investors!$G:$G,$B509),0)</f>
        <v>0</v>
      </c>
      <c r="V509" s="4">
        <f>IF(AND(SUMIFS(Investors!$P:$P,Investors!$A:$A,$A509,Investors!$G:$G,$B509)-$B$2&lt;=V$4,SUMIFS(Investors!$P:$P,Investors!$A:$A,$A509,Investors!$G:$G,$B509)-$B$2&gt;U$4),SUMIFS(Investors!$Q:$Q,Investors!$A:$A,$A509,Investors!$G:$G,$B509),0)</f>
        <v>0</v>
      </c>
      <c r="W509" s="4">
        <f>IF(AND(SUMIFS(Investors!$P:$P,Investors!$A:$A,$A509,Investors!$G:$G,$B509)-$B$2&lt;=W$4,SUMIFS(Investors!$P:$P,Investors!$A:$A,$A509,Investors!$G:$G,$B509)-$B$2&gt;V$4),SUMIFS(Investors!$Q:$Q,Investors!$A:$A,$A509,Investors!$G:$G,$B509),0)</f>
        <v>0</v>
      </c>
      <c r="X509" s="4">
        <f>IF(AND(SUMIFS(Investors!$P:$P,Investors!$A:$A,$A509,Investors!$G:$G,$B509)-$B$2&lt;=X$4,SUMIFS(Investors!$P:$P,Investors!$A:$A,$A509,Investors!$G:$G,$B509)-$B$2&gt;W$4),SUMIFS(Investors!$Q:$Q,Investors!$A:$A,$A509,Investors!$G:$G,$B509),0)</f>
        <v>0</v>
      </c>
      <c r="Y509" s="4">
        <f>IF(AND(SUMIFS(Investors!$P:$P,Investors!$A:$A,$A509,Investors!$G:$G,$B509)-$B$2&lt;=Y$4,SUMIFS(Investors!$P:$P,Investors!$A:$A,$A509,Investors!$G:$G,$B509)-$B$2&gt;X$4),SUMIFS(Investors!$Q:$Q,Investors!$A:$A,$A509,Investors!$G:$G,$B509),0)</f>
        <v>0</v>
      </c>
      <c r="Z509" s="4">
        <f>IF(AND(SUMIFS(Investors!$P:$P,Investors!$A:$A,$A509,Investors!$G:$G,$B509)-$B$2&lt;=Z$4,SUMIFS(Investors!$P:$P,Investors!$A:$A,$A509,Investors!$G:$G,$B509)-$B$2&gt;Y$4),SUMIFS(Investors!$Q:$Q,Investors!$A:$A,$A509,Investors!$G:$G,$B509),0)</f>
        <v>0</v>
      </c>
      <c r="AA509" s="4">
        <f>IF(AND(SUMIFS(Investors!$P:$P,Investors!$A:$A,$A509,Investors!$G:$G,$B509)-$B$2&lt;=AA$4,SUMIFS(Investors!$P:$P,Investors!$A:$A,$A509,Investors!$G:$G,$B509)-$B$2&gt;Z$4),SUMIFS(Investors!$Q:$Q,Investors!$A:$A,$A509,Investors!$G:$G,$B509),0)</f>
        <v>0</v>
      </c>
      <c r="AB509" s="4">
        <f>IF(AND(SUMIFS(Investors!$P:$P,Investors!$A:$A,$A509,Investors!$G:$G,$B509)-$B$2&lt;=AB$4,SUMIFS(Investors!$P:$P,Investors!$A:$A,$A509,Investors!$G:$G,$B509)-$B$2&gt;AA$4),SUMIFS(Investors!$Q:$Q,Investors!$A:$A,$A509,Investors!$G:$G,$B509),0)</f>
        <v>0</v>
      </c>
      <c r="AC509" s="4">
        <f>IF(AND(SUMIFS(Investors!$P:$P,Investors!$A:$A,$A509,Investors!$G:$G,$B509)-$B$2&lt;=AC$4,SUMIFS(Investors!$P:$P,Investors!$A:$A,$A509,Investors!$G:$G,$B509)-$B$2&gt;AB$4),SUMIFS(Investors!$Q:$Q,Investors!$A:$A,$A509,Investors!$G:$G,$B509),0)</f>
        <v>0</v>
      </c>
    </row>
    <row r="510" spans="1:29">
      <c r="A510" t="s">
        <v>789</v>
      </c>
      <c r="B510" t="s">
        <v>182</v>
      </c>
      <c r="C510" s="4">
        <f t="shared" si="8"/>
        <v>0</v>
      </c>
      <c r="E510" s="4">
        <f>IF(AND(SUMIFS(Investors!$P:$P,Investors!$A:$A,$A510,Investors!$G:$G,$B510)-$B$2&lt;=E$4,SUMIFS(Investors!$P:$P,Investors!$A:$A,$A510,Investors!$G:$G,$B510)-$B$2&gt;D$4),SUMIFS(Investors!$Q:$Q,Investors!$A:$A,$A510,Investors!$G:$G,$B510),0)</f>
        <v>0</v>
      </c>
      <c r="F510" s="4">
        <f>IF(AND(SUMIFS(Investors!$P:$P,Investors!$A:$A,$A510,Investors!$G:$G,$B510)-$B$2&lt;=F$4,SUMIFS(Investors!$P:$P,Investors!$A:$A,$A510,Investors!$G:$G,$B510)-$B$2&gt;E$4),SUMIFS(Investors!$Q:$Q,Investors!$A:$A,$A510,Investors!$G:$G,$B510),0)</f>
        <v>0</v>
      </c>
      <c r="G510" s="4">
        <f>IF(AND(SUMIFS(Investors!$P:$P,Investors!$A:$A,$A510,Investors!$G:$G,$B510)-$B$2&lt;=G$4,SUMIFS(Investors!$P:$P,Investors!$A:$A,$A510,Investors!$G:$G,$B510)-$B$2&gt;F$4),SUMIFS(Investors!$Q:$Q,Investors!$A:$A,$A510,Investors!$G:$G,$B510),0)</f>
        <v>0</v>
      </c>
      <c r="H510" s="4">
        <f>IF(AND(SUMIFS(Investors!$P:$P,Investors!$A:$A,$A510,Investors!$G:$G,$B510)-$B$2&lt;=H$4,SUMIFS(Investors!$P:$P,Investors!$A:$A,$A510,Investors!$G:$G,$B510)-$B$2&gt;G$4),SUMIFS(Investors!$Q:$Q,Investors!$A:$A,$A510,Investors!$G:$G,$B510),0)</f>
        <v>0</v>
      </c>
      <c r="I510" s="4">
        <f>IF(AND(SUMIFS(Investors!$P:$P,Investors!$A:$A,$A510,Investors!$G:$G,$B510)-$B$2&lt;=I$4,SUMIFS(Investors!$P:$P,Investors!$A:$A,$A510,Investors!$G:$G,$B510)-$B$2&gt;H$4),SUMIFS(Investors!$Q:$Q,Investors!$A:$A,$A510,Investors!$G:$G,$B510),0)</f>
        <v>0</v>
      </c>
      <c r="J510" s="4">
        <f>IF(AND(SUMIFS(Investors!$P:$P,Investors!$A:$A,$A510,Investors!$G:$G,$B510)-$B$2&lt;=J$4,SUMIFS(Investors!$P:$P,Investors!$A:$A,$A510,Investors!$G:$G,$B510)-$B$2&gt;I$4),SUMIFS(Investors!$Q:$Q,Investors!$A:$A,$A510,Investors!$G:$G,$B510),0)</f>
        <v>0</v>
      </c>
      <c r="K510" s="4">
        <f>IF(AND(SUMIFS(Investors!$P:$P,Investors!$A:$A,$A510,Investors!$G:$G,$B510)-$B$2&lt;=K$4,SUMIFS(Investors!$P:$P,Investors!$A:$A,$A510,Investors!$G:$G,$B510)-$B$2&gt;J$4),SUMIFS(Investors!$Q:$Q,Investors!$A:$A,$A510,Investors!$G:$G,$B510),0)</f>
        <v>0</v>
      </c>
      <c r="L510" s="4">
        <f>IF(AND(SUMIFS(Investors!$P:$P,Investors!$A:$A,$A510,Investors!$G:$G,$B510)-$B$2&lt;=L$4,SUMIFS(Investors!$P:$P,Investors!$A:$A,$A510,Investors!$G:$G,$B510)-$B$2&gt;K$4),SUMIFS(Investors!$Q:$Q,Investors!$A:$A,$A510,Investors!$G:$G,$B510),0)</f>
        <v>0</v>
      </c>
      <c r="M510" s="4">
        <f>IF(AND(SUMIFS(Investors!$P:$P,Investors!$A:$A,$A510,Investors!$G:$G,$B510)-$B$2&lt;=M$4,SUMIFS(Investors!$P:$P,Investors!$A:$A,$A510,Investors!$G:$G,$B510)-$B$2&gt;L$4),SUMIFS(Investors!$Q:$Q,Investors!$A:$A,$A510,Investors!$G:$G,$B510),0)</f>
        <v>0</v>
      </c>
      <c r="N510" s="4">
        <f>IF(AND(SUMIFS(Investors!$P:$P,Investors!$A:$A,$A510,Investors!$G:$G,$B510)-$B$2&lt;=N$4,SUMIFS(Investors!$P:$P,Investors!$A:$A,$A510,Investors!$G:$G,$B510)-$B$2&gt;M$4),SUMIFS(Investors!$Q:$Q,Investors!$A:$A,$A510,Investors!$G:$G,$B510),0)</f>
        <v>0</v>
      </c>
      <c r="O510" s="4">
        <f>IF(AND(SUMIFS(Investors!$P:$P,Investors!$A:$A,$A510,Investors!$G:$G,$B510)-$B$2&lt;=O$4,SUMIFS(Investors!$P:$P,Investors!$A:$A,$A510,Investors!$G:$G,$B510)-$B$2&gt;N$4),SUMIFS(Investors!$Q:$Q,Investors!$A:$A,$A510,Investors!$G:$G,$B510),0)</f>
        <v>0</v>
      </c>
      <c r="P510" s="4">
        <f>IF(AND(SUMIFS(Investors!$P:$P,Investors!$A:$A,$A510,Investors!$G:$G,$B510)-$B$2&lt;=P$4,SUMIFS(Investors!$P:$P,Investors!$A:$A,$A510,Investors!$G:$G,$B510)-$B$2&gt;O$4),SUMIFS(Investors!$Q:$Q,Investors!$A:$A,$A510,Investors!$G:$G,$B510),0)</f>
        <v>0</v>
      </c>
      <c r="Q510" s="4">
        <f>IF(AND(SUMIFS(Investors!$P:$P,Investors!$A:$A,$A510,Investors!$G:$G,$B510)-$B$2&lt;=Q$4,SUMIFS(Investors!$P:$P,Investors!$A:$A,$A510,Investors!$G:$G,$B510)-$B$2&gt;P$4),SUMIFS(Investors!$Q:$Q,Investors!$A:$A,$A510,Investors!$G:$G,$B510),0)</f>
        <v>0</v>
      </c>
      <c r="R510" s="4">
        <f>IF(AND(SUMIFS(Investors!$P:$P,Investors!$A:$A,$A510,Investors!$G:$G,$B510)-$B$2&lt;=R$4,SUMIFS(Investors!$P:$P,Investors!$A:$A,$A510,Investors!$G:$G,$B510)-$B$2&gt;Q$4),SUMIFS(Investors!$Q:$Q,Investors!$A:$A,$A510,Investors!$G:$G,$B510),0)</f>
        <v>0</v>
      </c>
      <c r="S510" s="4">
        <f>IF(AND(SUMIFS(Investors!$P:$P,Investors!$A:$A,$A510,Investors!$G:$G,$B510)-$B$2&lt;=S$4,SUMIFS(Investors!$P:$P,Investors!$A:$A,$A510,Investors!$G:$G,$B510)-$B$2&gt;R$4),SUMIFS(Investors!$Q:$Q,Investors!$A:$A,$A510,Investors!$G:$G,$B510),0)</f>
        <v>0</v>
      </c>
      <c r="T510" s="4">
        <f>IF(AND(SUMIFS(Investors!$P:$P,Investors!$A:$A,$A510,Investors!$G:$G,$B510)-$B$2&lt;=T$4,SUMIFS(Investors!$P:$P,Investors!$A:$A,$A510,Investors!$G:$G,$B510)-$B$2&gt;S$4),SUMIFS(Investors!$Q:$Q,Investors!$A:$A,$A510,Investors!$G:$G,$B510),0)</f>
        <v>0</v>
      </c>
      <c r="U510" s="4">
        <f>IF(AND(SUMIFS(Investors!$P:$P,Investors!$A:$A,$A510,Investors!$G:$G,$B510)-$B$2&lt;=U$4,SUMIFS(Investors!$P:$P,Investors!$A:$A,$A510,Investors!$G:$G,$B510)-$B$2&gt;T$4),SUMIFS(Investors!$Q:$Q,Investors!$A:$A,$A510,Investors!$G:$G,$B510),0)</f>
        <v>0</v>
      </c>
      <c r="V510" s="4">
        <f>IF(AND(SUMIFS(Investors!$P:$P,Investors!$A:$A,$A510,Investors!$G:$G,$B510)-$B$2&lt;=V$4,SUMIFS(Investors!$P:$P,Investors!$A:$A,$A510,Investors!$G:$G,$B510)-$B$2&gt;U$4),SUMIFS(Investors!$Q:$Q,Investors!$A:$A,$A510,Investors!$G:$G,$B510),0)</f>
        <v>0</v>
      </c>
      <c r="W510" s="4">
        <f>IF(AND(SUMIFS(Investors!$P:$P,Investors!$A:$A,$A510,Investors!$G:$G,$B510)-$B$2&lt;=W$4,SUMIFS(Investors!$P:$P,Investors!$A:$A,$A510,Investors!$G:$G,$B510)-$B$2&gt;V$4),SUMIFS(Investors!$Q:$Q,Investors!$A:$A,$A510,Investors!$G:$G,$B510),0)</f>
        <v>0</v>
      </c>
      <c r="X510" s="4">
        <f>IF(AND(SUMIFS(Investors!$P:$P,Investors!$A:$A,$A510,Investors!$G:$G,$B510)-$B$2&lt;=X$4,SUMIFS(Investors!$P:$P,Investors!$A:$A,$A510,Investors!$G:$G,$B510)-$B$2&gt;W$4),SUMIFS(Investors!$Q:$Q,Investors!$A:$A,$A510,Investors!$G:$G,$B510),0)</f>
        <v>0</v>
      </c>
      <c r="Y510" s="4">
        <f>IF(AND(SUMIFS(Investors!$P:$P,Investors!$A:$A,$A510,Investors!$G:$G,$B510)-$B$2&lt;=Y$4,SUMIFS(Investors!$P:$P,Investors!$A:$A,$A510,Investors!$G:$G,$B510)-$B$2&gt;X$4),SUMIFS(Investors!$Q:$Q,Investors!$A:$A,$A510,Investors!$G:$G,$B510),0)</f>
        <v>0</v>
      </c>
      <c r="Z510" s="4">
        <f>IF(AND(SUMIFS(Investors!$P:$P,Investors!$A:$A,$A510,Investors!$G:$G,$B510)-$B$2&lt;=Z$4,SUMIFS(Investors!$P:$P,Investors!$A:$A,$A510,Investors!$G:$G,$B510)-$B$2&gt;Y$4),SUMIFS(Investors!$Q:$Q,Investors!$A:$A,$A510,Investors!$G:$G,$B510),0)</f>
        <v>0</v>
      </c>
      <c r="AA510" s="4">
        <f>IF(AND(SUMIFS(Investors!$P:$P,Investors!$A:$A,$A510,Investors!$G:$G,$B510)-$B$2&lt;=AA$4,SUMIFS(Investors!$P:$P,Investors!$A:$A,$A510,Investors!$G:$G,$B510)-$B$2&gt;Z$4),SUMIFS(Investors!$Q:$Q,Investors!$A:$A,$A510,Investors!$G:$G,$B510),0)</f>
        <v>0</v>
      </c>
      <c r="AB510" s="4">
        <f>IF(AND(SUMIFS(Investors!$P:$P,Investors!$A:$A,$A510,Investors!$G:$G,$B510)-$B$2&lt;=AB$4,SUMIFS(Investors!$P:$P,Investors!$A:$A,$A510,Investors!$G:$G,$B510)-$B$2&gt;AA$4),SUMIFS(Investors!$Q:$Q,Investors!$A:$A,$A510,Investors!$G:$G,$B510),0)</f>
        <v>0</v>
      </c>
      <c r="AC510" s="4">
        <f>IF(AND(SUMIFS(Investors!$P:$P,Investors!$A:$A,$A510,Investors!$G:$G,$B510)-$B$2&lt;=AC$4,SUMIFS(Investors!$P:$P,Investors!$A:$A,$A510,Investors!$G:$G,$B510)-$B$2&gt;AB$4),SUMIFS(Investors!$Q:$Q,Investors!$A:$A,$A510,Investors!$G:$G,$B510),0)</f>
        <v>0</v>
      </c>
    </row>
    <row r="511" spans="1:29">
      <c r="A511" t="s">
        <v>789</v>
      </c>
      <c r="B511" t="s">
        <v>184</v>
      </c>
      <c r="C511" s="4">
        <f t="shared" si="8"/>
        <v>0</v>
      </c>
      <c r="E511" s="4">
        <f>IF(AND(SUMIFS(Investors!$P:$P,Investors!$A:$A,$A511,Investors!$G:$G,$B511)-$B$2&lt;=E$4,SUMIFS(Investors!$P:$P,Investors!$A:$A,$A511,Investors!$G:$G,$B511)-$B$2&gt;D$4),SUMIFS(Investors!$Q:$Q,Investors!$A:$A,$A511,Investors!$G:$G,$B511),0)</f>
        <v>0</v>
      </c>
      <c r="F511" s="4">
        <f>IF(AND(SUMIFS(Investors!$P:$P,Investors!$A:$A,$A511,Investors!$G:$G,$B511)-$B$2&lt;=F$4,SUMIFS(Investors!$P:$P,Investors!$A:$A,$A511,Investors!$G:$G,$B511)-$B$2&gt;E$4),SUMIFS(Investors!$Q:$Q,Investors!$A:$A,$A511,Investors!$G:$G,$B511),0)</f>
        <v>0</v>
      </c>
      <c r="G511" s="4">
        <f>IF(AND(SUMIFS(Investors!$P:$P,Investors!$A:$A,$A511,Investors!$G:$G,$B511)-$B$2&lt;=G$4,SUMIFS(Investors!$P:$P,Investors!$A:$A,$A511,Investors!$G:$G,$B511)-$B$2&gt;F$4),SUMIFS(Investors!$Q:$Q,Investors!$A:$A,$A511,Investors!$G:$G,$B511),0)</f>
        <v>0</v>
      </c>
      <c r="H511" s="4">
        <f>IF(AND(SUMIFS(Investors!$P:$P,Investors!$A:$A,$A511,Investors!$G:$G,$B511)-$B$2&lt;=H$4,SUMIFS(Investors!$P:$P,Investors!$A:$A,$A511,Investors!$G:$G,$B511)-$B$2&gt;G$4),SUMIFS(Investors!$Q:$Q,Investors!$A:$A,$A511,Investors!$G:$G,$B511),0)</f>
        <v>0</v>
      </c>
      <c r="I511" s="4">
        <f>IF(AND(SUMIFS(Investors!$P:$P,Investors!$A:$A,$A511,Investors!$G:$G,$B511)-$B$2&lt;=I$4,SUMIFS(Investors!$P:$P,Investors!$A:$A,$A511,Investors!$G:$G,$B511)-$B$2&gt;H$4),SUMIFS(Investors!$Q:$Q,Investors!$A:$A,$A511,Investors!$G:$G,$B511),0)</f>
        <v>0</v>
      </c>
      <c r="J511" s="4">
        <f>IF(AND(SUMIFS(Investors!$P:$P,Investors!$A:$A,$A511,Investors!$G:$G,$B511)-$B$2&lt;=J$4,SUMIFS(Investors!$P:$P,Investors!$A:$A,$A511,Investors!$G:$G,$B511)-$B$2&gt;I$4),SUMIFS(Investors!$Q:$Q,Investors!$A:$A,$A511,Investors!$G:$G,$B511),0)</f>
        <v>0</v>
      </c>
      <c r="K511" s="4">
        <f>IF(AND(SUMIFS(Investors!$P:$P,Investors!$A:$A,$A511,Investors!$G:$G,$B511)-$B$2&lt;=K$4,SUMIFS(Investors!$P:$P,Investors!$A:$A,$A511,Investors!$G:$G,$B511)-$B$2&gt;J$4),SUMIFS(Investors!$Q:$Q,Investors!$A:$A,$A511,Investors!$G:$G,$B511),0)</f>
        <v>0</v>
      </c>
      <c r="L511" s="4">
        <f>IF(AND(SUMIFS(Investors!$P:$P,Investors!$A:$A,$A511,Investors!$G:$G,$B511)-$B$2&lt;=L$4,SUMIFS(Investors!$P:$P,Investors!$A:$A,$A511,Investors!$G:$G,$B511)-$B$2&gt;K$4),SUMIFS(Investors!$Q:$Q,Investors!$A:$A,$A511,Investors!$G:$G,$B511),0)</f>
        <v>0</v>
      </c>
      <c r="M511" s="4">
        <f>IF(AND(SUMIFS(Investors!$P:$P,Investors!$A:$A,$A511,Investors!$G:$G,$B511)-$B$2&lt;=M$4,SUMIFS(Investors!$P:$P,Investors!$A:$A,$A511,Investors!$G:$G,$B511)-$B$2&gt;L$4),SUMIFS(Investors!$Q:$Q,Investors!$A:$A,$A511,Investors!$G:$G,$B511),0)</f>
        <v>0</v>
      </c>
      <c r="N511" s="4">
        <f>IF(AND(SUMIFS(Investors!$P:$P,Investors!$A:$A,$A511,Investors!$G:$G,$B511)-$B$2&lt;=N$4,SUMIFS(Investors!$P:$P,Investors!$A:$A,$A511,Investors!$G:$G,$B511)-$B$2&gt;M$4),SUMIFS(Investors!$Q:$Q,Investors!$A:$A,$A511,Investors!$G:$G,$B511),0)</f>
        <v>0</v>
      </c>
      <c r="O511" s="4">
        <f>IF(AND(SUMIFS(Investors!$P:$P,Investors!$A:$A,$A511,Investors!$G:$G,$B511)-$B$2&lt;=O$4,SUMIFS(Investors!$P:$P,Investors!$A:$A,$A511,Investors!$G:$G,$B511)-$B$2&gt;N$4),SUMIFS(Investors!$Q:$Q,Investors!$A:$A,$A511,Investors!$G:$G,$B511),0)</f>
        <v>0</v>
      </c>
      <c r="P511" s="4">
        <f>IF(AND(SUMIFS(Investors!$P:$P,Investors!$A:$A,$A511,Investors!$G:$G,$B511)-$B$2&lt;=P$4,SUMIFS(Investors!$P:$P,Investors!$A:$A,$A511,Investors!$G:$G,$B511)-$B$2&gt;O$4),SUMIFS(Investors!$Q:$Q,Investors!$A:$A,$A511,Investors!$G:$G,$B511),0)</f>
        <v>0</v>
      </c>
      <c r="Q511" s="4">
        <f>IF(AND(SUMIFS(Investors!$P:$P,Investors!$A:$A,$A511,Investors!$G:$G,$B511)-$B$2&lt;=Q$4,SUMIFS(Investors!$P:$P,Investors!$A:$A,$A511,Investors!$G:$G,$B511)-$B$2&gt;P$4),SUMIFS(Investors!$Q:$Q,Investors!$A:$A,$A511,Investors!$G:$G,$B511),0)</f>
        <v>0</v>
      </c>
      <c r="R511" s="4">
        <f>IF(AND(SUMIFS(Investors!$P:$P,Investors!$A:$A,$A511,Investors!$G:$G,$B511)-$B$2&lt;=R$4,SUMIFS(Investors!$P:$P,Investors!$A:$A,$A511,Investors!$G:$G,$B511)-$B$2&gt;Q$4),SUMIFS(Investors!$Q:$Q,Investors!$A:$A,$A511,Investors!$G:$G,$B511),0)</f>
        <v>0</v>
      </c>
      <c r="S511" s="4">
        <f>IF(AND(SUMIFS(Investors!$P:$P,Investors!$A:$A,$A511,Investors!$G:$G,$B511)-$B$2&lt;=S$4,SUMIFS(Investors!$P:$P,Investors!$A:$A,$A511,Investors!$G:$G,$B511)-$B$2&gt;R$4),SUMIFS(Investors!$Q:$Q,Investors!$A:$A,$A511,Investors!$G:$G,$B511),0)</f>
        <v>0</v>
      </c>
      <c r="T511" s="4">
        <f>IF(AND(SUMIFS(Investors!$P:$P,Investors!$A:$A,$A511,Investors!$G:$G,$B511)-$B$2&lt;=T$4,SUMIFS(Investors!$P:$P,Investors!$A:$A,$A511,Investors!$G:$G,$B511)-$B$2&gt;S$4),SUMIFS(Investors!$Q:$Q,Investors!$A:$A,$A511,Investors!$G:$G,$B511),0)</f>
        <v>0</v>
      </c>
      <c r="U511" s="4">
        <f>IF(AND(SUMIFS(Investors!$P:$P,Investors!$A:$A,$A511,Investors!$G:$G,$B511)-$B$2&lt;=U$4,SUMIFS(Investors!$P:$P,Investors!$A:$A,$A511,Investors!$G:$G,$B511)-$B$2&gt;T$4),SUMIFS(Investors!$Q:$Q,Investors!$A:$A,$A511,Investors!$G:$G,$B511),0)</f>
        <v>0</v>
      </c>
      <c r="V511" s="4">
        <f>IF(AND(SUMIFS(Investors!$P:$P,Investors!$A:$A,$A511,Investors!$G:$G,$B511)-$B$2&lt;=V$4,SUMIFS(Investors!$P:$P,Investors!$A:$A,$A511,Investors!$G:$G,$B511)-$B$2&gt;U$4),SUMIFS(Investors!$Q:$Q,Investors!$A:$A,$A511,Investors!$G:$G,$B511),0)</f>
        <v>0</v>
      </c>
      <c r="W511" s="4">
        <f>IF(AND(SUMIFS(Investors!$P:$P,Investors!$A:$A,$A511,Investors!$G:$G,$B511)-$B$2&lt;=W$4,SUMIFS(Investors!$P:$P,Investors!$A:$A,$A511,Investors!$G:$G,$B511)-$B$2&gt;V$4),SUMIFS(Investors!$Q:$Q,Investors!$A:$A,$A511,Investors!$G:$G,$B511),0)</f>
        <v>0</v>
      </c>
      <c r="X511" s="4">
        <f>IF(AND(SUMIFS(Investors!$P:$P,Investors!$A:$A,$A511,Investors!$G:$G,$B511)-$B$2&lt;=X$4,SUMIFS(Investors!$P:$P,Investors!$A:$A,$A511,Investors!$G:$G,$B511)-$B$2&gt;W$4),SUMIFS(Investors!$Q:$Q,Investors!$A:$A,$A511,Investors!$G:$G,$B511),0)</f>
        <v>0</v>
      </c>
      <c r="Y511" s="4">
        <f>IF(AND(SUMIFS(Investors!$P:$P,Investors!$A:$A,$A511,Investors!$G:$G,$B511)-$B$2&lt;=Y$4,SUMIFS(Investors!$P:$P,Investors!$A:$A,$A511,Investors!$G:$G,$B511)-$B$2&gt;X$4),SUMIFS(Investors!$Q:$Q,Investors!$A:$A,$A511,Investors!$G:$G,$B511),0)</f>
        <v>0</v>
      </c>
      <c r="Z511" s="4">
        <f>IF(AND(SUMIFS(Investors!$P:$P,Investors!$A:$A,$A511,Investors!$G:$G,$B511)-$B$2&lt;=Z$4,SUMIFS(Investors!$P:$P,Investors!$A:$A,$A511,Investors!$G:$G,$B511)-$B$2&gt;Y$4),SUMIFS(Investors!$Q:$Q,Investors!$A:$A,$A511,Investors!$G:$G,$B511),0)</f>
        <v>0</v>
      </c>
      <c r="AA511" s="4">
        <f>IF(AND(SUMIFS(Investors!$P:$P,Investors!$A:$A,$A511,Investors!$G:$G,$B511)-$B$2&lt;=AA$4,SUMIFS(Investors!$P:$P,Investors!$A:$A,$A511,Investors!$G:$G,$B511)-$B$2&gt;Z$4),SUMIFS(Investors!$Q:$Q,Investors!$A:$A,$A511,Investors!$G:$G,$B511),0)</f>
        <v>0</v>
      </c>
      <c r="AB511" s="4">
        <f>IF(AND(SUMIFS(Investors!$P:$P,Investors!$A:$A,$A511,Investors!$G:$G,$B511)-$B$2&lt;=AB$4,SUMIFS(Investors!$P:$P,Investors!$A:$A,$A511,Investors!$G:$G,$B511)-$B$2&gt;AA$4),SUMIFS(Investors!$Q:$Q,Investors!$A:$A,$A511,Investors!$G:$G,$B511),0)</f>
        <v>0</v>
      </c>
      <c r="AC511" s="4">
        <f>IF(AND(SUMIFS(Investors!$P:$P,Investors!$A:$A,$A511,Investors!$G:$G,$B511)-$B$2&lt;=AC$4,SUMIFS(Investors!$P:$P,Investors!$A:$A,$A511,Investors!$G:$G,$B511)-$B$2&gt;AB$4),SUMIFS(Investors!$Q:$Q,Investors!$A:$A,$A511,Investors!$G:$G,$B511),0)</f>
        <v>0</v>
      </c>
    </row>
    <row r="512" spans="1:29">
      <c r="A512" t="s">
        <v>789</v>
      </c>
      <c r="B512" t="s">
        <v>196</v>
      </c>
      <c r="C512" s="4">
        <f t="shared" si="8"/>
        <v>1246586.3013698631</v>
      </c>
      <c r="E512" s="4">
        <f>IF(AND(SUMIFS(Investors!$P:$P,Investors!$A:$A,$A512,Investors!$G:$G,$B512)-$B$2&lt;=E$4,SUMIFS(Investors!$P:$P,Investors!$A:$A,$A512,Investors!$G:$G,$B512)-$B$2&gt;D$4),SUMIFS(Investors!$Q:$Q,Investors!$A:$A,$A512,Investors!$G:$G,$B512),0)</f>
        <v>0</v>
      </c>
      <c r="F512" s="4">
        <f>IF(AND(SUMIFS(Investors!$P:$P,Investors!$A:$A,$A512,Investors!$G:$G,$B512)-$B$2&lt;=F$4,SUMIFS(Investors!$P:$P,Investors!$A:$A,$A512,Investors!$G:$G,$B512)-$B$2&gt;E$4),SUMIFS(Investors!$Q:$Q,Investors!$A:$A,$A512,Investors!$G:$G,$B512),0)</f>
        <v>0</v>
      </c>
      <c r="G512" s="4">
        <f>IF(AND(SUMIFS(Investors!$P:$P,Investors!$A:$A,$A512,Investors!$G:$G,$B512)-$B$2&lt;=G$4,SUMIFS(Investors!$P:$P,Investors!$A:$A,$A512,Investors!$G:$G,$B512)-$B$2&gt;F$4),SUMIFS(Investors!$Q:$Q,Investors!$A:$A,$A512,Investors!$G:$G,$B512),0)</f>
        <v>0</v>
      </c>
      <c r="H512" s="4">
        <f>IF(AND(SUMIFS(Investors!$P:$P,Investors!$A:$A,$A512,Investors!$G:$G,$B512)-$B$2&lt;=H$4,SUMIFS(Investors!$P:$P,Investors!$A:$A,$A512,Investors!$G:$G,$B512)-$B$2&gt;G$4),SUMIFS(Investors!$Q:$Q,Investors!$A:$A,$A512,Investors!$G:$G,$B512),0)</f>
        <v>0</v>
      </c>
      <c r="I512" s="4">
        <f>IF(AND(SUMIFS(Investors!$P:$P,Investors!$A:$A,$A512,Investors!$G:$G,$B512)-$B$2&lt;=I$4,SUMIFS(Investors!$P:$P,Investors!$A:$A,$A512,Investors!$G:$G,$B512)-$B$2&gt;H$4),SUMIFS(Investors!$Q:$Q,Investors!$A:$A,$A512,Investors!$G:$G,$B512),0)</f>
        <v>0</v>
      </c>
      <c r="J512" s="4">
        <f>IF(AND(SUMIFS(Investors!$P:$P,Investors!$A:$A,$A512,Investors!$G:$G,$B512)-$B$2&lt;=J$4,SUMIFS(Investors!$P:$P,Investors!$A:$A,$A512,Investors!$G:$G,$B512)-$B$2&gt;I$4),SUMIFS(Investors!$Q:$Q,Investors!$A:$A,$A512,Investors!$G:$G,$B512),0)</f>
        <v>0</v>
      </c>
      <c r="K512" s="4">
        <f>IF(AND(SUMIFS(Investors!$P:$P,Investors!$A:$A,$A512,Investors!$G:$G,$B512)-$B$2&lt;=K$4,SUMIFS(Investors!$P:$P,Investors!$A:$A,$A512,Investors!$G:$G,$B512)-$B$2&gt;J$4),SUMIFS(Investors!$Q:$Q,Investors!$A:$A,$A512,Investors!$G:$G,$B512),0)</f>
        <v>1246586.3013698631</v>
      </c>
      <c r="L512" s="4">
        <f>IF(AND(SUMIFS(Investors!$P:$P,Investors!$A:$A,$A512,Investors!$G:$G,$B512)-$B$2&lt;=L$4,SUMIFS(Investors!$P:$P,Investors!$A:$A,$A512,Investors!$G:$G,$B512)-$B$2&gt;K$4),SUMIFS(Investors!$Q:$Q,Investors!$A:$A,$A512,Investors!$G:$G,$B512),0)</f>
        <v>0</v>
      </c>
      <c r="M512" s="4">
        <f>IF(AND(SUMIFS(Investors!$P:$P,Investors!$A:$A,$A512,Investors!$G:$G,$B512)-$B$2&lt;=M$4,SUMIFS(Investors!$P:$P,Investors!$A:$A,$A512,Investors!$G:$G,$B512)-$B$2&gt;L$4),SUMIFS(Investors!$Q:$Q,Investors!$A:$A,$A512,Investors!$G:$G,$B512),0)</f>
        <v>0</v>
      </c>
      <c r="N512" s="4">
        <f>IF(AND(SUMIFS(Investors!$P:$P,Investors!$A:$A,$A512,Investors!$G:$G,$B512)-$B$2&lt;=N$4,SUMIFS(Investors!$P:$P,Investors!$A:$A,$A512,Investors!$G:$G,$B512)-$B$2&gt;M$4),SUMIFS(Investors!$Q:$Q,Investors!$A:$A,$A512,Investors!$G:$G,$B512),0)</f>
        <v>0</v>
      </c>
      <c r="O512" s="4">
        <f>IF(AND(SUMIFS(Investors!$P:$P,Investors!$A:$A,$A512,Investors!$G:$G,$B512)-$B$2&lt;=O$4,SUMIFS(Investors!$P:$P,Investors!$A:$A,$A512,Investors!$G:$G,$B512)-$B$2&gt;N$4),SUMIFS(Investors!$Q:$Q,Investors!$A:$A,$A512,Investors!$G:$G,$B512),0)</f>
        <v>0</v>
      </c>
      <c r="P512" s="4">
        <f>IF(AND(SUMIFS(Investors!$P:$P,Investors!$A:$A,$A512,Investors!$G:$G,$B512)-$B$2&lt;=P$4,SUMIFS(Investors!$P:$P,Investors!$A:$A,$A512,Investors!$G:$G,$B512)-$B$2&gt;O$4),SUMIFS(Investors!$Q:$Q,Investors!$A:$A,$A512,Investors!$G:$G,$B512),0)</f>
        <v>0</v>
      </c>
      <c r="Q512" s="4">
        <f>IF(AND(SUMIFS(Investors!$P:$P,Investors!$A:$A,$A512,Investors!$G:$G,$B512)-$B$2&lt;=Q$4,SUMIFS(Investors!$P:$P,Investors!$A:$A,$A512,Investors!$G:$G,$B512)-$B$2&gt;P$4),SUMIFS(Investors!$Q:$Q,Investors!$A:$A,$A512,Investors!$G:$G,$B512),0)</f>
        <v>0</v>
      </c>
      <c r="R512" s="4">
        <f>IF(AND(SUMIFS(Investors!$P:$P,Investors!$A:$A,$A512,Investors!$G:$G,$B512)-$B$2&lt;=R$4,SUMIFS(Investors!$P:$P,Investors!$A:$A,$A512,Investors!$G:$G,$B512)-$B$2&gt;Q$4),SUMIFS(Investors!$Q:$Q,Investors!$A:$A,$A512,Investors!$G:$G,$B512),0)</f>
        <v>0</v>
      </c>
      <c r="S512" s="4">
        <f>IF(AND(SUMIFS(Investors!$P:$P,Investors!$A:$A,$A512,Investors!$G:$G,$B512)-$B$2&lt;=S$4,SUMIFS(Investors!$P:$P,Investors!$A:$A,$A512,Investors!$G:$G,$B512)-$B$2&gt;R$4),SUMIFS(Investors!$Q:$Q,Investors!$A:$A,$A512,Investors!$G:$G,$B512),0)</f>
        <v>0</v>
      </c>
      <c r="T512" s="4">
        <f>IF(AND(SUMIFS(Investors!$P:$P,Investors!$A:$A,$A512,Investors!$G:$G,$B512)-$B$2&lt;=T$4,SUMIFS(Investors!$P:$P,Investors!$A:$A,$A512,Investors!$G:$G,$B512)-$B$2&gt;S$4),SUMIFS(Investors!$Q:$Q,Investors!$A:$A,$A512,Investors!$G:$G,$B512),0)</f>
        <v>0</v>
      </c>
      <c r="U512" s="4">
        <f>IF(AND(SUMIFS(Investors!$P:$P,Investors!$A:$A,$A512,Investors!$G:$G,$B512)-$B$2&lt;=U$4,SUMIFS(Investors!$P:$P,Investors!$A:$A,$A512,Investors!$G:$G,$B512)-$B$2&gt;T$4),SUMIFS(Investors!$Q:$Q,Investors!$A:$A,$A512,Investors!$G:$G,$B512),0)</f>
        <v>0</v>
      </c>
      <c r="V512" s="4">
        <f>IF(AND(SUMIFS(Investors!$P:$P,Investors!$A:$A,$A512,Investors!$G:$G,$B512)-$B$2&lt;=V$4,SUMIFS(Investors!$P:$P,Investors!$A:$A,$A512,Investors!$G:$G,$B512)-$B$2&gt;U$4),SUMIFS(Investors!$Q:$Q,Investors!$A:$A,$A512,Investors!$G:$G,$B512),0)</f>
        <v>0</v>
      </c>
      <c r="W512" s="4">
        <f>IF(AND(SUMIFS(Investors!$P:$P,Investors!$A:$A,$A512,Investors!$G:$G,$B512)-$B$2&lt;=W$4,SUMIFS(Investors!$P:$P,Investors!$A:$A,$A512,Investors!$G:$G,$B512)-$B$2&gt;V$4),SUMIFS(Investors!$Q:$Q,Investors!$A:$A,$A512,Investors!$G:$G,$B512),0)</f>
        <v>0</v>
      </c>
      <c r="X512" s="4">
        <f>IF(AND(SUMIFS(Investors!$P:$P,Investors!$A:$A,$A512,Investors!$G:$G,$B512)-$B$2&lt;=X$4,SUMIFS(Investors!$P:$P,Investors!$A:$A,$A512,Investors!$G:$G,$B512)-$B$2&gt;W$4),SUMIFS(Investors!$Q:$Q,Investors!$A:$A,$A512,Investors!$G:$G,$B512),0)</f>
        <v>0</v>
      </c>
      <c r="Y512" s="4">
        <f>IF(AND(SUMIFS(Investors!$P:$P,Investors!$A:$A,$A512,Investors!$G:$G,$B512)-$B$2&lt;=Y$4,SUMIFS(Investors!$P:$P,Investors!$A:$A,$A512,Investors!$G:$G,$B512)-$B$2&gt;X$4),SUMIFS(Investors!$Q:$Q,Investors!$A:$A,$A512,Investors!$G:$G,$B512),0)</f>
        <v>0</v>
      </c>
      <c r="Z512" s="4">
        <f>IF(AND(SUMIFS(Investors!$P:$P,Investors!$A:$A,$A512,Investors!$G:$G,$B512)-$B$2&lt;=Z$4,SUMIFS(Investors!$P:$P,Investors!$A:$A,$A512,Investors!$G:$G,$B512)-$B$2&gt;Y$4),SUMIFS(Investors!$Q:$Q,Investors!$A:$A,$A512,Investors!$G:$G,$B512),0)</f>
        <v>0</v>
      </c>
      <c r="AA512" s="4">
        <f>IF(AND(SUMIFS(Investors!$P:$P,Investors!$A:$A,$A512,Investors!$G:$G,$B512)-$B$2&lt;=AA$4,SUMIFS(Investors!$P:$P,Investors!$A:$A,$A512,Investors!$G:$G,$B512)-$B$2&gt;Z$4),SUMIFS(Investors!$Q:$Q,Investors!$A:$A,$A512,Investors!$G:$G,$B512),0)</f>
        <v>0</v>
      </c>
      <c r="AB512" s="4">
        <f>IF(AND(SUMIFS(Investors!$P:$P,Investors!$A:$A,$A512,Investors!$G:$G,$B512)-$B$2&lt;=AB$4,SUMIFS(Investors!$P:$P,Investors!$A:$A,$A512,Investors!$G:$G,$B512)-$B$2&gt;AA$4),SUMIFS(Investors!$Q:$Q,Investors!$A:$A,$A512,Investors!$G:$G,$B512),0)</f>
        <v>0</v>
      </c>
      <c r="AC512" s="4">
        <f>IF(AND(SUMIFS(Investors!$P:$P,Investors!$A:$A,$A512,Investors!$G:$G,$B512)-$B$2&lt;=AC$4,SUMIFS(Investors!$P:$P,Investors!$A:$A,$A512,Investors!$G:$G,$B512)-$B$2&gt;AB$4),SUMIFS(Investors!$Q:$Q,Investors!$A:$A,$A512,Investors!$G:$G,$B512),0)</f>
        <v>0</v>
      </c>
    </row>
    <row r="513" spans="1:29">
      <c r="A513" t="s">
        <v>789</v>
      </c>
      <c r="B513" t="s">
        <v>201</v>
      </c>
      <c r="C513" s="4">
        <f t="shared" si="8"/>
        <v>259532.12840547945</v>
      </c>
      <c r="E513" s="4">
        <f>IF(AND(SUMIFS(Investors!$P:$P,Investors!$A:$A,$A513,Investors!$G:$G,$B513)-$B$2&lt;=E$4,SUMIFS(Investors!$P:$P,Investors!$A:$A,$A513,Investors!$G:$G,$B513)-$B$2&gt;D$4),SUMIFS(Investors!$Q:$Q,Investors!$A:$A,$A513,Investors!$G:$G,$B513),0)</f>
        <v>0</v>
      </c>
      <c r="F513" s="4">
        <f>IF(AND(SUMIFS(Investors!$P:$P,Investors!$A:$A,$A513,Investors!$G:$G,$B513)-$B$2&lt;=F$4,SUMIFS(Investors!$P:$P,Investors!$A:$A,$A513,Investors!$G:$G,$B513)-$B$2&gt;E$4),SUMIFS(Investors!$Q:$Q,Investors!$A:$A,$A513,Investors!$G:$G,$B513),0)</f>
        <v>0</v>
      </c>
      <c r="G513" s="4">
        <f>IF(AND(SUMIFS(Investors!$P:$P,Investors!$A:$A,$A513,Investors!$G:$G,$B513)-$B$2&lt;=G$4,SUMIFS(Investors!$P:$P,Investors!$A:$A,$A513,Investors!$G:$G,$B513)-$B$2&gt;F$4),SUMIFS(Investors!$Q:$Q,Investors!$A:$A,$A513,Investors!$G:$G,$B513),0)</f>
        <v>0</v>
      </c>
      <c r="H513" s="4">
        <f>IF(AND(SUMIFS(Investors!$P:$P,Investors!$A:$A,$A513,Investors!$G:$G,$B513)-$B$2&lt;=H$4,SUMIFS(Investors!$P:$P,Investors!$A:$A,$A513,Investors!$G:$G,$B513)-$B$2&gt;G$4),SUMIFS(Investors!$Q:$Q,Investors!$A:$A,$A513,Investors!$G:$G,$B513),0)</f>
        <v>0</v>
      </c>
      <c r="I513" s="4">
        <f>IF(AND(SUMIFS(Investors!$P:$P,Investors!$A:$A,$A513,Investors!$G:$G,$B513)-$B$2&lt;=I$4,SUMIFS(Investors!$P:$P,Investors!$A:$A,$A513,Investors!$G:$G,$B513)-$B$2&gt;H$4),SUMIFS(Investors!$Q:$Q,Investors!$A:$A,$A513,Investors!$G:$G,$B513),0)</f>
        <v>0</v>
      </c>
      <c r="J513" s="4">
        <f>IF(AND(SUMIFS(Investors!$P:$P,Investors!$A:$A,$A513,Investors!$G:$G,$B513)-$B$2&lt;=J$4,SUMIFS(Investors!$P:$P,Investors!$A:$A,$A513,Investors!$G:$G,$B513)-$B$2&gt;I$4),SUMIFS(Investors!$Q:$Q,Investors!$A:$A,$A513,Investors!$G:$G,$B513),0)</f>
        <v>0</v>
      </c>
      <c r="K513" s="4">
        <f>IF(AND(SUMIFS(Investors!$P:$P,Investors!$A:$A,$A513,Investors!$G:$G,$B513)-$B$2&lt;=K$4,SUMIFS(Investors!$P:$P,Investors!$A:$A,$A513,Investors!$G:$G,$B513)-$B$2&gt;J$4),SUMIFS(Investors!$Q:$Q,Investors!$A:$A,$A513,Investors!$G:$G,$B513),0)</f>
        <v>259532.12840547945</v>
      </c>
      <c r="L513" s="4">
        <f>IF(AND(SUMIFS(Investors!$P:$P,Investors!$A:$A,$A513,Investors!$G:$G,$B513)-$B$2&lt;=L$4,SUMIFS(Investors!$P:$P,Investors!$A:$A,$A513,Investors!$G:$G,$B513)-$B$2&gt;K$4),SUMIFS(Investors!$Q:$Q,Investors!$A:$A,$A513,Investors!$G:$G,$B513),0)</f>
        <v>0</v>
      </c>
      <c r="M513" s="4">
        <f>IF(AND(SUMIFS(Investors!$P:$P,Investors!$A:$A,$A513,Investors!$G:$G,$B513)-$B$2&lt;=M$4,SUMIFS(Investors!$P:$P,Investors!$A:$A,$A513,Investors!$G:$G,$B513)-$B$2&gt;L$4),SUMIFS(Investors!$Q:$Q,Investors!$A:$A,$A513,Investors!$G:$G,$B513),0)</f>
        <v>0</v>
      </c>
      <c r="N513" s="4">
        <f>IF(AND(SUMIFS(Investors!$P:$P,Investors!$A:$A,$A513,Investors!$G:$G,$B513)-$B$2&lt;=N$4,SUMIFS(Investors!$P:$P,Investors!$A:$A,$A513,Investors!$G:$G,$B513)-$B$2&gt;M$4),SUMIFS(Investors!$Q:$Q,Investors!$A:$A,$A513,Investors!$G:$G,$B513),0)</f>
        <v>0</v>
      </c>
      <c r="O513" s="4">
        <f>IF(AND(SUMIFS(Investors!$P:$P,Investors!$A:$A,$A513,Investors!$G:$G,$B513)-$B$2&lt;=O$4,SUMIFS(Investors!$P:$P,Investors!$A:$A,$A513,Investors!$G:$G,$B513)-$B$2&gt;N$4),SUMIFS(Investors!$Q:$Q,Investors!$A:$A,$A513,Investors!$G:$G,$B513),0)</f>
        <v>0</v>
      </c>
      <c r="P513" s="4">
        <f>IF(AND(SUMIFS(Investors!$P:$P,Investors!$A:$A,$A513,Investors!$G:$G,$B513)-$B$2&lt;=P$4,SUMIFS(Investors!$P:$P,Investors!$A:$A,$A513,Investors!$G:$G,$B513)-$B$2&gt;O$4),SUMIFS(Investors!$Q:$Q,Investors!$A:$A,$A513,Investors!$G:$G,$B513),0)</f>
        <v>0</v>
      </c>
      <c r="Q513" s="4">
        <f>IF(AND(SUMIFS(Investors!$P:$P,Investors!$A:$A,$A513,Investors!$G:$G,$B513)-$B$2&lt;=Q$4,SUMIFS(Investors!$P:$P,Investors!$A:$A,$A513,Investors!$G:$G,$B513)-$B$2&gt;P$4),SUMIFS(Investors!$Q:$Q,Investors!$A:$A,$A513,Investors!$G:$G,$B513),0)</f>
        <v>0</v>
      </c>
      <c r="R513" s="4">
        <f>IF(AND(SUMIFS(Investors!$P:$P,Investors!$A:$A,$A513,Investors!$G:$G,$B513)-$B$2&lt;=R$4,SUMIFS(Investors!$P:$P,Investors!$A:$A,$A513,Investors!$G:$G,$B513)-$B$2&gt;Q$4),SUMIFS(Investors!$Q:$Q,Investors!$A:$A,$A513,Investors!$G:$G,$B513),0)</f>
        <v>0</v>
      </c>
      <c r="S513" s="4">
        <f>IF(AND(SUMIFS(Investors!$P:$P,Investors!$A:$A,$A513,Investors!$G:$G,$B513)-$B$2&lt;=S$4,SUMIFS(Investors!$P:$P,Investors!$A:$A,$A513,Investors!$G:$G,$B513)-$B$2&gt;R$4),SUMIFS(Investors!$Q:$Q,Investors!$A:$A,$A513,Investors!$G:$G,$B513),0)</f>
        <v>0</v>
      </c>
      <c r="T513" s="4">
        <f>IF(AND(SUMIFS(Investors!$P:$P,Investors!$A:$A,$A513,Investors!$G:$G,$B513)-$B$2&lt;=T$4,SUMIFS(Investors!$P:$P,Investors!$A:$A,$A513,Investors!$G:$G,$B513)-$B$2&gt;S$4),SUMIFS(Investors!$Q:$Q,Investors!$A:$A,$A513,Investors!$G:$G,$B513),0)</f>
        <v>0</v>
      </c>
      <c r="U513" s="4">
        <f>IF(AND(SUMIFS(Investors!$P:$P,Investors!$A:$A,$A513,Investors!$G:$G,$B513)-$B$2&lt;=U$4,SUMIFS(Investors!$P:$P,Investors!$A:$A,$A513,Investors!$G:$G,$B513)-$B$2&gt;T$4),SUMIFS(Investors!$Q:$Q,Investors!$A:$A,$A513,Investors!$G:$G,$B513),0)</f>
        <v>0</v>
      </c>
      <c r="V513" s="4">
        <f>IF(AND(SUMIFS(Investors!$P:$P,Investors!$A:$A,$A513,Investors!$G:$G,$B513)-$B$2&lt;=V$4,SUMIFS(Investors!$P:$P,Investors!$A:$A,$A513,Investors!$G:$G,$B513)-$B$2&gt;U$4),SUMIFS(Investors!$Q:$Q,Investors!$A:$A,$A513,Investors!$G:$G,$B513),0)</f>
        <v>0</v>
      </c>
      <c r="W513" s="4">
        <f>IF(AND(SUMIFS(Investors!$P:$P,Investors!$A:$A,$A513,Investors!$G:$G,$B513)-$B$2&lt;=W$4,SUMIFS(Investors!$P:$P,Investors!$A:$A,$A513,Investors!$G:$G,$B513)-$B$2&gt;V$4),SUMIFS(Investors!$Q:$Q,Investors!$A:$A,$A513,Investors!$G:$G,$B513),0)</f>
        <v>0</v>
      </c>
      <c r="X513" s="4">
        <f>IF(AND(SUMIFS(Investors!$P:$P,Investors!$A:$A,$A513,Investors!$G:$G,$B513)-$B$2&lt;=X$4,SUMIFS(Investors!$P:$P,Investors!$A:$A,$A513,Investors!$G:$G,$B513)-$B$2&gt;W$4),SUMIFS(Investors!$Q:$Q,Investors!$A:$A,$A513,Investors!$G:$G,$B513),0)</f>
        <v>0</v>
      </c>
      <c r="Y513" s="4">
        <f>IF(AND(SUMIFS(Investors!$P:$P,Investors!$A:$A,$A513,Investors!$G:$G,$B513)-$B$2&lt;=Y$4,SUMIFS(Investors!$P:$P,Investors!$A:$A,$A513,Investors!$G:$G,$B513)-$B$2&gt;X$4),SUMIFS(Investors!$Q:$Q,Investors!$A:$A,$A513,Investors!$G:$G,$B513),0)</f>
        <v>0</v>
      </c>
      <c r="Z513" s="4">
        <f>IF(AND(SUMIFS(Investors!$P:$P,Investors!$A:$A,$A513,Investors!$G:$G,$B513)-$B$2&lt;=Z$4,SUMIFS(Investors!$P:$P,Investors!$A:$A,$A513,Investors!$G:$G,$B513)-$B$2&gt;Y$4),SUMIFS(Investors!$Q:$Q,Investors!$A:$A,$A513,Investors!$G:$G,$B513),0)</f>
        <v>0</v>
      </c>
      <c r="AA513" s="4">
        <f>IF(AND(SUMIFS(Investors!$P:$P,Investors!$A:$A,$A513,Investors!$G:$G,$B513)-$B$2&lt;=AA$4,SUMIFS(Investors!$P:$P,Investors!$A:$A,$A513,Investors!$G:$G,$B513)-$B$2&gt;Z$4),SUMIFS(Investors!$Q:$Q,Investors!$A:$A,$A513,Investors!$G:$G,$B513),0)</f>
        <v>0</v>
      </c>
      <c r="AB513" s="4">
        <f>IF(AND(SUMIFS(Investors!$P:$P,Investors!$A:$A,$A513,Investors!$G:$G,$B513)-$B$2&lt;=AB$4,SUMIFS(Investors!$P:$P,Investors!$A:$A,$A513,Investors!$G:$G,$B513)-$B$2&gt;AA$4),SUMIFS(Investors!$Q:$Q,Investors!$A:$A,$A513,Investors!$G:$G,$B513),0)</f>
        <v>0</v>
      </c>
      <c r="AC513" s="4">
        <f>IF(AND(SUMIFS(Investors!$P:$P,Investors!$A:$A,$A513,Investors!$G:$G,$B513)-$B$2&lt;=AC$4,SUMIFS(Investors!$P:$P,Investors!$A:$A,$A513,Investors!$G:$G,$B513)-$B$2&gt;AB$4),SUMIFS(Investors!$Q:$Q,Investors!$A:$A,$A513,Investors!$G:$G,$B513),0)</f>
        <v>0</v>
      </c>
    </row>
    <row r="514" spans="1:29">
      <c r="A514" t="s">
        <v>789</v>
      </c>
      <c r="B514" t="s">
        <v>177</v>
      </c>
      <c r="C514" s="4">
        <f t="shared" si="8"/>
        <v>711452.61996712326</v>
      </c>
      <c r="E514" s="4">
        <f>IF(AND(SUMIFS(Investors!$P:$P,Investors!$A:$A,$A514,Investors!$G:$G,$B514)-$B$2&lt;=E$4,SUMIFS(Investors!$P:$P,Investors!$A:$A,$A514,Investors!$G:$G,$B514)-$B$2&gt;D$4),SUMIFS(Investors!$Q:$Q,Investors!$A:$A,$A514,Investors!$G:$G,$B514),0)</f>
        <v>0</v>
      </c>
      <c r="F514" s="4">
        <f>IF(AND(SUMIFS(Investors!$P:$P,Investors!$A:$A,$A514,Investors!$G:$G,$B514)-$B$2&lt;=F$4,SUMIFS(Investors!$P:$P,Investors!$A:$A,$A514,Investors!$G:$G,$B514)-$B$2&gt;E$4),SUMIFS(Investors!$Q:$Q,Investors!$A:$A,$A514,Investors!$G:$G,$B514),0)</f>
        <v>0</v>
      </c>
      <c r="G514" s="4">
        <f>IF(AND(SUMIFS(Investors!$P:$P,Investors!$A:$A,$A514,Investors!$G:$G,$B514)-$B$2&lt;=G$4,SUMIFS(Investors!$P:$P,Investors!$A:$A,$A514,Investors!$G:$G,$B514)-$B$2&gt;F$4),SUMIFS(Investors!$Q:$Q,Investors!$A:$A,$A514,Investors!$G:$G,$B514),0)</f>
        <v>711452.61996712326</v>
      </c>
      <c r="H514" s="4">
        <f>IF(AND(SUMIFS(Investors!$P:$P,Investors!$A:$A,$A514,Investors!$G:$G,$B514)-$B$2&lt;=H$4,SUMIFS(Investors!$P:$P,Investors!$A:$A,$A514,Investors!$G:$G,$B514)-$B$2&gt;G$4),SUMIFS(Investors!$Q:$Q,Investors!$A:$A,$A514,Investors!$G:$G,$B514),0)</f>
        <v>0</v>
      </c>
      <c r="I514" s="4">
        <f>IF(AND(SUMIFS(Investors!$P:$P,Investors!$A:$A,$A514,Investors!$G:$G,$B514)-$B$2&lt;=I$4,SUMIFS(Investors!$P:$P,Investors!$A:$A,$A514,Investors!$G:$G,$B514)-$B$2&gt;H$4),SUMIFS(Investors!$Q:$Q,Investors!$A:$A,$A514,Investors!$G:$G,$B514),0)</f>
        <v>0</v>
      </c>
      <c r="J514" s="4">
        <f>IF(AND(SUMIFS(Investors!$P:$P,Investors!$A:$A,$A514,Investors!$G:$G,$B514)-$B$2&lt;=J$4,SUMIFS(Investors!$P:$P,Investors!$A:$A,$A514,Investors!$G:$G,$B514)-$B$2&gt;I$4),SUMIFS(Investors!$Q:$Q,Investors!$A:$A,$A514,Investors!$G:$G,$B514),0)</f>
        <v>0</v>
      </c>
      <c r="K514" s="4">
        <f>IF(AND(SUMIFS(Investors!$P:$P,Investors!$A:$A,$A514,Investors!$G:$G,$B514)-$B$2&lt;=K$4,SUMIFS(Investors!$P:$P,Investors!$A:$A,$A514,Investors!$G:$G,$B514)-$B$2&gt;J$4),SUMIFS(Investors!$Q:$Q,Investors!$A:$A,$A514,Investors!$G:$G,$B514),0)</f>
        <v>0</v>
      </c>
      <c r="L514" s="4">
        <f>IF(AND(SUMIFS(Investors!$P:$P,Investors!$A:$A,$A514,Investors!$G:$G,$B514)-$B$2&lt;=L$4,SUMIFS(Investors!$P:$P,Investors!$A:$A,$A514,Investors!$G:$G,$B514)-$B$2&gt;K$4),SUMIFS(Investors!$Q:$Q,Investors!$A:$A,$A514,Investors!$G:$G,$B514),0)</f>
        <v>0</v>
      </c>
      <c r="M514" s="4">
        <f>IF(AND(SUMIFS(Investors!$P:$P,Investors!$A:$A,$A514,Investors!$G:$G,$B514)-$B$2&lt;=M$4,SUMIFS(Investors!$P:$P,Investors!$A:$A,$A514,Investors!$G:$G,$B514)-$B$2&gt;L$4),SUMIFS(Investors!$Q:$Q,Investors!$A:$A,$A514,Investors!$G:$G,$B514),0)</f>
        <v>0</v>
      </c>
      <c r="N514" s="4">
        <f>IF(AND(SUMIFS(Investors!$P:$P,Investors!$A:$A,$A514,Investors!$G:$G,$B514)-$B$2&lt;=N$4,SUMIFS(Investors!$P:$P,Investors!$A:$A,$A514,Investors!$G:$G,$B514)-$B$2&gt;M$4),SUMIFS(Investors!$Q:$Q,Investors!$A:$A,$A514,Investors!$G:$G,$B514),0)</f>
        <v>0</v>
      </c>
      <c r="O514" s="4">
        <f>IF(AND(SUMIFS(Investors!$P:$P,Investors!$A:$A,$A514,Investors!$G:$G,$B514)-$B$2&lt;=O$4,SUMIFS(Investors!$P:$P,Investors!$A:$A,$A514,Investors!$G:$G,$B514)-$B$2&gt;N$4),SUMIFS(Investors!$Q:$Q,Investors!$A:$A,$A514,Investors!$G:$G,$B514),0)</f>
        <v>0</v>
      </c>
      <c r="P514" s="4">
        <f>IF(AND(SUMIFS(Investors!$P:$P,Investors!$A:$A,$A514,Investors!$G:$G,$B514)-$B$2&lt;=P$4,SUMIFS(Investors!$P:$P,Investors!$A:$A,$A514,Investors!$G:$G,$B514)-$B$2&gt;O$4),SUMIFS(Investors!$Q:$Q,Investors!$A:$A,$A514,Investors!$G:$G,$B514),0)</f>
        <v>0</v>
      </c>
      <c r="Q514" s="4">
        <f>IF(AND(SUMIFS(Investors!$P:$P,Investors!$A:$A,$A514,Investors!$G:$G,$B514)-$B$2&lt;=Q$4,SUMIFS(Investors!$P:$P,Investors!$A:$A,$A514,Investors!$G:$G,$B514)-$B$2&gt;P$4),SUMIFS(Investors!$Q:$Q,Investors!$A:$A,$A514,Investors!$G:$G,$B514),0)</f>
        <v>0</v>
      </c>
      <c r="R514" s="4">
        <f>IF(AND(SUMIFS(Investors!$P:$P,Investors!$A:$A,$A514,Investors!$G:$G,$B514)-$B$2&lt;=R$4,SUMIFS(Investors!$P:$P,Investors!$A:$A,$A514,Investors!$G:$G,$B514)-$B$2&gt;Q$4),SUMIFS(Investors!$Q:$Q,Investors!$A:$A,$A514,Investors!$G:$G,$B514),0)</f>
        <v>0</v>
      </c>
      <c r="S514" s="4">
        <f>IF(AND(SUMIFS(Investors!$P:$P,Investors!$A:$A,$A514,Investors!$G:$G,$B514)-$B$2&lt;=S$4,SUMIFS(Investors!$P:$P,Investors!$A:$A,$A514,Investors!$G:$G,$B514)-$B$2&gt;R$4),SUMIFS(Investors!$Q:$Q,Investors!$A:$A,$A514,Investors!$G:$G,$B514),0)</f>
        <v>0</v>
      </c>
      <c r="T514" s="4">
        <f>IF(AND(SUMIFS(Investors!$P:$P,Investors!$A:$A,$A514,Investors!$G:$G,$B514)-$B$2&lt;=T$4,SUMIFS(Investors!$P:$P,Investors!$A:$A,$A514,Investors!$G:$G,$B514)-$B$2&gt;S$4),SUMIFS(Investors!$Q:$Q,Investors!$A:$A,$A514,Investors!$G:$G,$B514),0)</f>
        <v>0</v>
      </c>
      <c r="U514" s="4">
        <f>IF(AND(SUMIFS(Investors!$P:$P,Investors!$A:$A,$A514,Investors!$G:$G,$B514)-$B$2&lt;=U$4,SUMIFS(Investors!$P:$P,Investors!$A:$A,$A514,Investors!$G:$G,$B514)-$B$2&gt;T$4),SUMIFS(Investors!$Q:$Q,Investors!$A:$A,$A514,Investors!$G:$G,$B514),0)</f>
        <v>0</v>
      </c>
      <c r="V514" s="4">
        <f>IF(AND(SUMIFS(Investors!$P:$P,Investors!$A:$A,$A514,Investors!$G:$G,$B514)-$B$2&lt;=V$4,SUMIFS(Investors!$P:$P,Investors!$A:$A,$A514,Investors!$G:$G,$B514)-$B$2&gt;U$4),SUMIFS(Investors!$Q:$Q,Investors!$A:$A,$A514,Investors!$G:$G,$B514),0)</f>
        <v>0</v>
      </c>
      <c r="W514" s="4">
        <f>IF(AND(SUMIFS(Investors!$P:$P,Investors!$A:$A,$A514,Investors!$G:$G,$B514)-$B$2&lt;=W$4,SUMIFS(Investors!$P:$P,Investors!$A:$A,$A514,Investors!$G:$G,$B514)-$B$2&gt;V$4),SUMIFS(Investors!$Q:$Q,Investors!$A:$A,$A514,Investors!$G:$G,$B514),0)</f>
        <v>0</v>
      </c>
      <c r="X514" s="4">
        <f>IF(AND(SUMIFS(Investors!$P:$P,Investors!$A:$A,$A514,Investors!$G:$G,$B514)-$B$2&lt;=X$4,SUMIFS(Investors!$P:$P,Investors!$A:$A,$A514,Investors!$G:$G,$B514)-$B$2&gt;W$4),SUMIFS(Investors!$Q:$Q,Investors!$A:$A,$A514,Investors!$G:$G,$B514),0)</f>
        <v>0</v>
      </c>
      <c r="Y514" s="4">
        <f>IF(AND(SUMIFS(Investors!$P:$P,Investors!$A:$A,$A514,Investors!$G:$G,$B514)-$B$2&lt;=Y$4,SUMIFS(Investors!$P:$P,Investors!$A:$A,$A514,Investors!$G:$G,$B514)-$B$2&gt;X$4),SUMIFS(Investors!$Q:$Q,Investors!$A:$A,$A514,Investors!$G:$G,$B514),0)</f>
        <v>0</v>
      </c>
      <c r="Z514" s="4">
        <f>IF(AND(SUMIFS(Investors!$P:$P,Investors!$A:$A,$A514,Investors!$G:$G,$B514)-$B$2&lt;=Z$4,SUMIFS(Investors!$P:$P,Investors!$A:$A,$A514,Investors!$G:$G,$B514)-$B$2&gt;Y$4),SUMIFS(Investors!$Q:$Q,Investors!$A:$A,$A514,Investors!$G:$G,$B514),0)</f>
        <v>0</v>
      </c>
      <c r="AA514" s="4">
        <f>IF(AND(SUMIFS(Investors!$P:$P,Investors!$A:$A,$A514,Investors!$G:$G,$B514)-$B$2&lt;=AA$4,SUMIFS(Investors!$P:$P,Investors!$A:$A,$A514,Investors!$G:$G,$B514)-$B$2&gt;Z$4),SUMIFS(Investors!$Q:$Q,Investors!$A:$A,$A514,Investors!$G:$G,$B514),0)</f>
        <v>0</v>
      </c>
      <c r="AB514" s="4">
        <f>IF(AND(SUMIFS(Investors!$P:$P,Investors!$A:$A,$A514,Investors!$G:$G,$B514)-$B$2&lt;=AB$4,SUMIFS(Investors!$P:$P,Investors!$A:$A,$A514,Investors!$G:$G,$B514)-$B$2&gt;AA$4),SUMIFS(Investors!$Q:$Q,Investors!$A:$A,$A514,Investors!$G:$G,$B514),0)</f>
        <v>0</v>
      </c>
      <c r="AC514" s="4">
        <f>IF(AND(SUMIFS(Investors!$P:$P,Investors!$A:$A,$A514,Investors!$G:$G,$B514)-$B$2&lt;=AC$4,SUMIFS(Investors!$P:$P,Investors!$A:$A,$A514,Investors!$G:$G,$B514)-$B$2&gt;AB$4),SUMIFS(Investors!$Q:$Q,Investors!$A:$A,$A514,Investors!$G:$G,$B514),0)</f>
        <v>0</v>
      </c>
    </row>
    <row r="515" spans="1:29">
      <c r="A515" t="s">
        <v>792</v>
      </c>
      <c r="B515" t="s">
        <v>108</v>
      </c>
      <c r="C515" s="4">
        <f t="shared" si="8"/>
        <v>0</v>
      </c>
      <c r="E515" s="4">
        <f>IF(AND(SUMIFS(Investors!$P:$P,Investors!$A:$A,$A515,Investors!$G:$G,$B515)-$B$2&lt;=E$4,SUMIFS(Investors!$P:$P,Investors!$A:$A,$A515,Investors!$G:$G,$B515)-$B$2&gt;D$4),SUMIFS(Investors!$Q:$Q,Investors!$A:$A,$A515,Investors!$G:$G,$B515),0)</f>
        <v>0</v>
      </c>
      <c r="F515" s="4">
        <f>IF(AND(SUMIFS(Investors!$P:$P,Investors!$A:$A,$A515,Investors!$G:$G,$B515)-$B$2&lt;=F$4,SUMIFS(Investors!$P:$P,Investors!$A:$A,$A515,Investors!$G:$G,$B515)-$B$2&gt;E$4),SUMIFS(Investors!$Q:$Q,Investors!$A:$A,$A515,Investors!$G:$G,$B515),0)</f>
        <v>0</v>
      </c>
      <c r="G515" s="4">
        <f>IF(AND(SUMIFS(Investors!$P:$P,Investors!$A:$A,$A515,Investors!$G:$G,$B515)-$B$2&lt;=G$4,SUMIFS(Investors!$P:$P,Investors!$A:$A,$A515,Investors!$G:$G,$B515)-$B$2&gt;F$4),SUMIFS(Investors!$Q:$Q,Investors!$A:$A,$A515,Investors!$G:$G,$B515),0)</f>
        <v>0</v>
      </c>
      <c r="H515" s="4">
        <f>IF(AND(SUMIFS(Investors!$P:$P,Investors!$A:$A,$A515,Investors!$G:$G,$B515)-$B$2&lt;=H$4,SUMIFS(Investors!$P:$P,Investors!$A:$A,$A515,Investors!$G:$G,$B515)-$B$2&gt;G$4),SUMIFS(Investors!$Q:$Q,Investors!$A:$A,$A515,Investors!$G:$G,$B515),0)</f>
        <v>0</v>
      </c>
      <c r="I515" s="4">
        <f>IF(AND(SUMIFS(Investors!$P:$P,Investors!$A:$A,$A515,Investors!$G:$G,$B515)-$B$2&lt;=I$4,SUMIFS(Investors!$P:$P,Investors!$A:$A,$A515,Investors!$G:$G,$B515)-$B$2&gt;H$4),SUMIFS(Investors!$Q:$Q,Investors!$A:$A,$A515,Investors!$G:$G,$B515),0)</f>
        <v>0</v>
      </c>
      <c r="J515" s="4">
        <f>IF(AND(SUMIFS(Investors!$P:$P,Investors!$A:$A,$A515,Investors!$G:$G,$B515)-$B$2&lt;=J$4,SUMIFS(Investors!$P:$P,Investors!$A:$A,$A515,Investors!$G:$G,$B515)-$B$2&gt;I$4),SUMIFS(Investors!$Q:$Q,Investors!$A:$A,$A515,Investors!$G:$G,$B515),0)</f>
        <v>0</v>
      </c>
      <c r="K515" s="4">
        <f>IF(AND(SUMIFS(Investors!$P:$P,Investors!$A:$A,$A515,Investors!$G:$G,$B515)-$B$2&lt;=K$4,SUMIFS(Investors!$P:$P,Investors!$A:$A,$A515,Investors!$G:$G,$B515)-$B$2&gt;J$4),SUMIFS(Investors!$Q:$Q,Investors!$A:$A,$A515,Investors!$G:$G,$B515),0)</f>
        <v>0</v>
      </c>
      <c r="L515" s="4">
        <f>IF(AND(SUMIFS(Investors!$P:$P,Investors!$A:$A,$A515,Investors!$G:$G,$B515)-$B$2&lt;=L$4,SUMIFS(Investors!$P:$P,Investors!$A:$A,$A515,Investors!$G:$G,$B515)-$B$2&gt;K$4),SUMIFS(Investors!$Q:$Q,Investors!$A:$A,$A515,Investors!$G:$G,$B515),0)</f>
        <v>0</v>
      </c>
      <c r="M515" s="4">
        <f>IF(AND(SUMIFS(Investors!$P:$P,Investors!$A:$A,$A515,Investors!$G:$G,$B515)-$B$2&lt;=M$4,SUMIFS(Investors!$P:$P,Investors!$A:$A,$A515,Investors!$G:$G,$B515)-$B$2&gt;L$4),SUMIFS(Investors!$Q:$Q,Investors!$A:$A,$A515,Investors!$G:$G,$B515),0)</f>
        <v>0</v>
      </c>
      <c r="N515" s="4">
        <f>IF(AND(SUMIFS(Investors!$P:$P,Investors!$A:$A,$A515,Investors!$G:$G,$B515)-$B$2&lt;=N$4,SUMIFS(Investors!$P:$P,Investors!$A:$A,$A515,Investors!$G:$G,$B515)-$B$2&gt;M$4),SUMIFS(Investors!$Q:$Q,Investors!$A:$A,$A515,Investors!$G:$G,$B515),0)</f>
        <v>0</v>
      </c>
      <c r="O515" s="4">
        <f>IF(AND(SUMIFS(Investors!$P:$P,Investors!$A:$A,$A515,Investors!$G:$G,$B515)-$B$2&lt;=O$4,SUMIFS(Investors!$P:$P,Investors!$A:$A,$A515,Investors!$G:$G,$B515)-$B$2&gt;N$4),SUMIFS(Investors!$Q:$Q,Investors!$A:$A,$A515,Investors!$G:$G,$B515),0)</f>
        <v>0</v>
      </c>
      <c r="P515" s="4">
        <f>IF(AND(SUMIFS(Investors!$P:$P,Investors!$A:$A,$A515,Investors!$G:$G,$B515)-$B$2&lt;=P$4,SUMIFS(Investors!$P:$P,Investors!$A:$A,$A515,Investors!$G:$G,$B515)-$B$2&gt;O$4),SUMIFS(Investors!$Q:$Q,Investors!$A:$A,$A515,Investors!$G:$G,$B515),0)</f>
        <v>0</v>
      </c>
      <c r="Q515" s="4">
        <f>IF(AND(SUMIFS(Investors!$P:$P,Investors!$A:$A,$A515,Investors!$G:$G,$B515)-$B$2&lt;=Q$4,SUMIFS(Investors!$P:$P,Investors!$A:$A,$A515,Investors!$G:$G,$B515)-$B$2&gt;P$4),SUMIFS(Investors!$Q:$Q,Investors!$A:$A,$A515,Investors!$G:$G,$B515),0)</f>
        <v>0</v>
      </c>
      <c r="R515" s="4">
        <f>IF(AND(SUMIFS(Investors!$P:$P,Investors!$A:$A,$A515,Investors!$G:$G,$B515)-$B$2&lt;=R$4,SUMIFS(Investors!$P:$P,Investors!$A:$A,$A515,Investors!$G:$G,$B515)-$B$2&gt;Q$4),SUMIFS(Investors!$Q:$Q,Investors!$A:$A,$A515,Investors!$G:$G,$B515),0)</f>
        <v>0</v>
      </c>
      <c r="S515" s="4">
        <f>IF(AND(SUMIFS(Investors!$P:$P,Investors!$A:$A,$A515,Investors!$G:$G,$B515)-$B$2&lt;=S$4,SUMIFS(Investors!$P:$P,Investors!$A:$A,$A515,Investors!$G:$G,$B515)-$B$2&gt;R$4),SUMIFS(Investors!$Q:$Q,Investors!$A:$A,$A515,Investors!$G:$G,$B515),0)</f>
        <v>0</v>
      </c>
      <c r="T515" s="4">
        <f>IF(AND(SUMIFS(Investors!$P:$P,Investors!$A:$A,$A515,Investors!$G:$G,$B515)-$B$2&lt;=T$4,SUMIFS(Investors!$P:$P,Investors!$A:$A,$A515,Investors!$G:$G,$B515)-$B$2&gt;S$4),SUMIFS(Investors!$Q:$Q,Investors!$A:$A,$A515,Investors!$G:$G,$B515),0)</f>
        <v>0</v>
      </c>
      <c r="U515" s="4">
        <f>IF(AND(SUMIFS(Investors!$P:$P,Investors!$A:$A,$A515,Investors!$G:$G,$B515)-$B$2&lt;=U$4,SUMIFS(Investors!$P:$P,Investors!$A:$A,$A515,Investors!$G:$G,$B515)-$B$2&gt;T$4),SUMIFS(Investors!$Q:$Q,Investors!$A:$A,$A515,Investors!$G:$G,$B515),0)</f>
        <v>0</v>
      </c>
      <c r="V515" s="4">
        <f>IF(AND(SUMIFS(Investors!$P:$P,Investors!$A:$A,$A515,Investors!$G:$G,$B515)-$B$2&lt;=V$4,SUMIFS(Investors!$P:$P,Investors!$A:$A,$A515,Investors!$G:$G,$B515)-$B$2&gt;U$4),SUMIFS(Investors!$Q:$Q,Investors!$A:$A,$A515,Investors!$G:$G,$B515),0)</f>
        <v>0</v>
      </c>
      <c r="W515" s="4">
        <f>IF(AND(SUMIFS(Investors!$P:$P,Investors!$A:$A,$A515,Investors!$G:$G,$B515)-$B$2&lt;=W$4,SUMIFS(Investors!$P:$P,Investors!$A:$A,$A515,Investors!$G:$G,$B515)-$B$2&gt;V$4),SUMIFS(Investors!$Q:$Q,Investors!$A:$A,$A515,Investors!$G:$G,$B515),0)</f>
        <v>0</v>
      </c>
      <c r="X515" s="4">
        <f>IF(AND(SUMIFS(Investors!$P:$P,Investors!$A:$A,$A515,Investors!$G:$G,$B515)-$B$2&lt;=X$4,SUMIFS(Investors!$P:$P,Investors!$A:$A,$A515,Investors!$G:$G,$B515)-$B$2&gt;W$4),SUMIFS(Investors!$Q:$Q,Investors!$A:$A,$A515,Investors!$G:$G,$B515),0)</f>
        <v>0</v>
      </c>
      <c r="Y515" s="4">
        <f>IF(AND(SUMIFS(Investors!$P:$P,Investors!$A:$A,$A515,Investors!$G:$G,$B515)-$B$2&lt;=Y$4,SUMIFS(Investors!$P:$P,Investors!$A:$A,$A515,Investors!$G:$G,$B515)-$B$2&gt;X$4),SUMIFS(Investors!$Q:$Q,Investors!$A:$A,$A515,Investors!$G:$G,$B515),0)</f>
        <v>0</v>
      </c>
      <c r="Z515" s="4">
        <f>IF(AND(SUMIFS(Investors!$P:$P,Investors!$A:$A,$A515,Investors!$G:$G,$B515)-$B$2&lt;=Z$4,SUMIFS(Investors!$P:$P,Investors!$A:$A,$A515,Investors!$G:$G,$B515)-$B$2&gt;Y$4),SUMIFS(Investors!$Q:$Q,Investors!$A:$A,$A515,Investors!$G:$G,$B515),0)</f>
        <v>0</v>
      </c>
      <c r="AA515" s="4">
        <f>IF(AND(SUMIFS(Investors!$P:$P,Investors!$A:$A,$A515,Investors!$G:$G,$B515)-$B$2&lt;=AA$4,SUMIFS(Investors!$P:$P,Investors!$A:$A,$A515,Investors!$G:$G,$B515)-$B$2&gt;Z$4),SUMIFS(Investors!$Q:$Q,Investors!$A:$A,$A515,Investors!$G:$G,$B515),0)</f>
        <v>0</v>
      </c>
      <c r="AB515" s="4">
        <f>IF(AND(SUMIFS(Investors!$P:$P,Investors!$A:$A,$A515,Investors!$G:$G,$B515)-$B$2&lt;=AB$4,SUMIFS(Investors!$P:$P,Investors!$A:$A,$A515,Investors!$G:$G,$B515)-$B$2&gt;AA$4),SUMIFS(Investors!$Q:$Q,Investors!$A:$A,$A515,Investors!$G:$G,$B515),0)</f>
        <v>0</v>
      </c>
      <c r="AC515" s="4">
        <f>IF(AND(SUMIFS(Investors!$P:$P,Investors!$A:$A,$A515,Investors!$G:$G,$B515)-$B$2&lt;=AC$4,SUMIFS(Investors!$P:$P,Investors!$A:$A,$A515,Investors!$G:$G,$B515)-$B$2&gt;AB$4),SUMIFS(Investors!$Q:$Q,Investors!$A:$A,$A515,Investors!$G:$G,$B515),0)</f>
        <v>0</v>
      </c>
    </row>
    <row r="516" spans="1:29">
      <c r="A516" t="s">
        <v>792</v>
      </c>
      <c r="B516" t="s">
        <v>215</v>
      </c>
      <c r="C516" s="4">
        <f t="shared" si="8"/>
        <v>728953.10160657542</v>
      </c>
      <c r="E516" s="4">
        <f>IF(AND(SUMIFS(Investors!$P:$P,Investors!$A:$A,$A516,Investors!$G:$G,$B516)-$B$2&lt;=E$4,SUMIFS(Investors!$P:$P,Investors!$A:$A,$A516,Investors!$G:$G,$B516)-$B$2&gt;D$4),SUMIFS(Investors!$Q:$Q,Investors!$A:$A,$A516,Investors!$G:$G,$B516),0)</f>
        <v>0</v>
      </c>
      <c r="F516" s="4">
        <f>IF(AND(SUMIFS(Investors!$P:$P,Investors!$A:$A,$A516,Investors!$G:$G,$B516)-$B$2&lt;=F$4,SUMIFS(Investors!$P:$P,Investors!$A:$A,$A516,Investors!$G:$G,$B516)-$B$2&gt;E$4),SUMIFS(Investors!$Q:$Q,Investors!$A:$A,$A516,Investors!$G:$G,$B516),0)</f>
        <v>0</v>
      </c>
      <c r="G516" s="4">
        <f>IF(AND(SUMIFS(Investors!$P:$P,Investors!$A:$A,$A516,Investors!$G:$G,$B516)-$B$2&lt;=G$4,SUMIFS(Investors!$P:$P,Investors!$A:$A,$A516,Investors!$G:$G,$B516)-$B$2&gt;F$4),SUMIFS(Investors!$Q:$Q,Investors!$A:$A,$A516,Investors!$G:$G,$B516),0)</f>
        <v>0</v>
      </c>
      <c r="H516" s="4">
        <f>IF(AND(SUMIFS(Investors!$P:$P,Investors!$A:$A,$A516,Investors!$G:$G,$B516)-$B$2&lt;=H$4,SUMIFS(Investors!$P:$P,Investors!$A:$A,$A516,Investors!$G:$G,$B516)-$B$2&gt;G$4),SUMIFS(Investors!$Q:$Q,Investors!$A:$A,$A516,Investors!$G:$G,$B516),0)</f>
        <v>0</v>
      </c>
      <c r="I516" s="4">
        <f>IF(AND(SUMIFS(Investors!$P:$P,Investors!$A:$A,$A516,Investors!$G:$G,$B516)-$B$2&lt;=I$4,SUMIFS(Investors!$P:$P,Investors!$A:$A,$A516,Investors!$G:$G,$B516)-$B$2&gt;H$4),SUMIFS(Investors!$Q:$Q,Investors!$A:$A,$A516,Investors!$G:$G,$B516),0)</f>
        <v>0</v>
      </c>
      <c r="J516" s="4">
        <f>IF(AND(SUMIFS(Investors!$P:$P,Investors!$A:$A,$A516,Investors!$G:$G,$B516)-$B$2&lt;=J$4,SUMIFS(Investors!$P:$P,Investors!$A:$A,$A516,Investors!$G:$G,$B516)-$B$2&gt;I$4),SUMIFS(Investors!$Q:$Q,Investors!$A:$A,$A516,Investors!$G:$G,$B516),0)</f>
        <v>0</v>
      </c>
      <c r="K516" s="4">
        <f>IF(AND(SUMIFS(Investors!$P:$P,Investors!$A:$A,$A516,Investors!$G:$G,$B516)-$B$2&lt;=K$4,SUMIFS(Investors!$P:$P,Investors!$A:$A,$A516,Investors!$G:$G,$B516)-$B$2&gt;J$4),SUMIFS(Investors!$Q:$Q,Investors!$A:$A,$A516,Investors!$G:$G,$B516),0)</f>
        <v>0</v>
      </c>
      <c r="L516" s="4">
        <f>IF(AND(SUMIFS(Investors!$P:$P,Investors!$A:$A,$A516,Investors!$G:$G,$B516)-$B$2&lt;=L$4,SUMIFS(Investors!$P:$P,Investors!$A:$A,$A516,Investors!$G:$G,$B516)-$B$2&gt;K$4),SUMIFS(Investors!$Q:$Q,Investors!$A:$A,$A516,Investors!$G:$G,$B516),0)</f>
        <v>728953.10160657542</v>
      </c>
      <c r="M516" s="4">
        <f>IF(AND(SUMIFS(Investors!$P:$P,Investors!$A:$A,$A516,Investors!$G:$G,$B516)-$B$2&lt;=M$4,SUMIFS(Investors!$P:$P,Investors!$A:$A,$A516,Investors!$G:$G,$B516)-$B$2&gt;L$4),SUMIFS(Investors!$Q:$Q,Investors!$A:$A,$A516,Investors!$G:$G,$B516),0)</f>
        <v>0</v>
      </c>
      <c r="N516" s="4">
        <f>IF(AND(SUMIFS(Investors!$P:$P,Investors!$A:$A,$A516,Investors!$G:$G,$B516)-$B$2&lt;=N$4,SUMIFS(Investors!$P:$P,Investors!$A:$A,$A516,Investors!$G:$G,$B516)-$B$2&gt;M$4),SUMIFS(Investors!$Q:$Q,Investors!$A:$A,$A516,Investors!$G:$G,$B516),0)</f>
        <v>0</v>
      </c>
      <c r="O516" s="4">
        <f>IF(AND(SUMIFS(Investors!$P:$P,Investors!$A:$A,$A516,Investors!$G:$G,$B516)-$B$2&lt;=O$4,SUMIFS(Investors!$P:$P,Investors!$A:$A,$A516,Investors!$G:$G,$B516)-$B$2&gt;N$4),SUMIFS(Investors!$Q:$Q,Investors!$A:$A,$A516,Investors!$G:$G,$B516),0)</f>
        <v>0</v>
      </c>
      <c r="P516" s="4">
        <f>IF(AND(SUMIFS(Investors!$P:$P,Investors!$A:$A,$A516,Investors!$G:$G,$B516)-$B$2&lt;=P$4,SUMIFS(Investors!$P:$P,Investors!$A:$A,$A516,Investors!$G:$G,$B516)-$B$2&gt;O$4),SUMIFS(Investors!$Q:$Q,Investors!$A:$A,$A516,Investors!$G:$G,$B516),0)</f>
        <v>0</v>
      </c>
      <c r="Q516" s="4">
        <f>IF(AND(SUMIFS(Investors!$P:$P,Investors!$A:$A,$A516,Investors!$G:$G,$B516)-$B$2&lt;=Q$4,SUMIFS(Investors!$P:$P,Investors!$A:$A,$A516,Investors!$G:$G,$B516)-$B$2&gt;P$4),SUMIFS(Investors!$Q:$Q,Investors!$A:$A,$A516,Investors!$G:$G,$B516),0)</f>
        <v>0</v>
      </c>
      <c r="R516" s="4">
        <f>IF(AND(SUMIFS(Investors!$P:$P,Investors!$A:$A,$A516,Investors!$G:$G,$B516)-$B$2&lt;=R$4,SUMIFS(Investors!$P:$P,Investors!$A:$A,$A516,Investors!$G:$G,$B516)-$B$2&gt;Q$4),SUMIFS(Investors!$Q:$Q,Investors!$A:$A,$A516,Investors!$G:$G,$B516),0)</f>
        <v>0</v>
      </c>
      <c r="S516" s="4">
        <f>IF(AND(SUMIFS(Investors!$P:$P,Investors!$A:$A,$A516,Investors!$G:$G,$B516)-$B$2&lt;=S$4,SUMIFS(Investors!$P:$P,Investors!$A:$A,$A516,Investors!$G:$G,$B516)-$B$2&gt;R$4),SUMIFS(Investors!$Q:$Q,Investors!$A:$A,$A516,Investors!$G:$G,$B516),0)</f>
        <v>0</v>
      </c>
      <c r="T516" s="4">
        <f>IF(AND(SUMIFS(Investors!$P:$P,Investors!$A:$A,$A516,Investors!$G:$G,$B516)-$B$2&lt;=T$4,SUMIFS(Investors!$P:$P,Investors!$A:$A,$A516,Investors!$G:$G,$B516)-$B$2&gt;S$4),SUMIFS(Investors!$Q:$Q,Investors!$A:$A,$A516,Investors!$G:$G,$B516),0)</f>
        <v>0</v>
      </c>
      <c r="U516" s="4">
        <f>IF(AND(SUMIFS(Investors!$P:$P,Investors!$A:$A,$A516,Investors!$G:$G,$B516)-$B$2&lt;=U$4,SUMIFS(Investors!$P:$P,Investors!$A:$A,$A516,Investors!$G:$G,$B516)-$B$2&gt;T$4),SUMIFS(Investors!$Q:$Q,Investors!$A:$A,$A516,Investors!$G:$G,$B516),0)</f>
        <v>0</v>
      </c>
      <c r="V516" s="4">
        <f>IF(AND(SUMIFS(Investors!$P:$P,Investors!$A:$A,$A516,Investors!$G:$G,$B516)-$B$2&lt;=V$4,SUMIFS(Investors!$P:$P,Investors!$A:$A,$A516,Investors!$G:$G,$B516)-$B$2&gt;U$4),SUMIFS(Investors!$Q:$Q,Investors!$A:$A,$A516,Investors!$G:$G,$B516),0)</f>
        <v>0</v>
      </c>
      <c r="W516" s="4">
        <f>IF(AND(SUMIFS(Investors!$P:$P,Investors!$A:$A,$A516,Investors!$G:$G,$B516)-$B$2&lt;=W$4,SUMIFS(Investors!$P:$P,Investors!$A:$A,$A516,Investors!$G:$G,$B516)-$B$2&gt;V$4),SUMIFS(Investors!$Q:$Q,Investors!$A:$A,$A516,Investors!$G:$G,$B516),0)</f>
        <v>0</v>
      </c>
      <c r="X516" s="4">
        <f>IF(AND(SUMIFS(Investors!$P:$P,Investors!$A:$A,$A516,Investors!$G:$G,$B516)-$B$2&lt;=X$4,SUMIFS(Investors!$P:$P,Investors!$A:$A,$A516,Investors!$G:$G,$B516)-$B$2&gt;W$4),SUMIFS(Investors!$Q:$Q,Investors!$A:$A,$A516,Investors!$G:$G,$B516),0)</f>
        <v>0</v>
      </c>
      <c r="Y516" s="4">
        <f>IF(AND(SUMIFS(Investors!$P:$P,Investors!$A:$A,$A516,Investors!$G:$G,$B516)-$B$2&lt;=Y$4,SUMIFS(Investors!$P:$P,Investors!$A:$A,$A516,Investors!$G:$G,$B516)-$B$2&gt;X$4),SUMIFS(Investors!$Q:$Q,Investors!$A:$A,$A516,Investors!$G:$G,$B516),0)</f>
        <v>0</v>
      </c>
      <c r="Z516" s="4">
        <f>IF(AND(SUMIFS(Investors!$P:$P,Investors!$A:$A,$A516,Investors!$G:$G,$B516)-$B$2&lt;=Z$4,SUMIFS(Investors!$P:$P,Investors!$A:$A,$A516,Investors!$G:$G,$B516)-$B$2&gt;Y$4),SUMIFS(Investors!$Q:$Q,Investors!$A:$A,$A516,Investors!$G:$G,$B516),0)</f>
        <v>0</v>
      </c>
      <c r="AA516" s="4">
        <f>IF(AND(SUMIFS(Investors!$P:$P,Investors!$A:$A,$A516,Investors!$G:$G,$B516)-$B$2&lt;=AA$4,SUMIFS(Investors!$P:$P,Investors!$A:$A,$A516,Investors!$G:$G,$B516)-$B$2&gt;Z$4),SUMIFS(Investors!$Q:$Q,Investors!$A:$A,$A516,Investors!$G:$G,$B516),0)</f>
        <v>0</v>
      </c>
      <c r="AB516" s="4">
        <f>IF(AND(SUMIFS(Investors!$P:$P,Investors!$A:$A,$A516,Investors!$G:$G,$B516)-$B$2&lt;=AB$4,SUMIFS(Investors!$P:$P,Investors!$A:$A,$A516,Investors!$G:$G,$B516)-$B$2&gt;AA$4),SUMIFS(Investors!$Q:$Q,Investors!$A:$A,$A516,Investors!$G:$G,$B516),0)</f>
        <v>0</v>
      </c>
      <c r="AC516" s="4">
        <f>IF(AND(SUMIFS(Investors!$P:$P,Investors!$A:$A,$A516,Investors!$G:$G,$B516)-$B$2&lt;=AC$4,SUMIFS(Investors!$P:$P,Investors!$A:$A,$A516,Investors!$G:$G,$B516)-$B$2&gt;AB$4),SUMIFS(Investors!$Q:$Q,Investors!$A:$A,$A516,Investors!$G:$G,$B516),0)</f>
        <v>0</v>
      </c>
    </row>
    <row r="517" spans="1:29">
      <c r="A517" t="s">
        <v>795</v>
      </c>
      <c r="B517" t="s">
        <v>258</v>
      </c>
      <c r="C517" s="4">
        <f t="shared" ref="C517:C580" si="9">SUM(E517:AC517)</f>
        <v>0</v>
      </c>
      <c r="E517" s="4">
        <f>IF(AND(SUMIFS(Investors!$P:$P,Investors!$A:$A,$A517,Investors!$G:$G,$B517)-$B$2&lt;=E$4,SUMIFS(Investors!$P:$P,Investors!$A:$A,$A517,Investors!$G:$G,$B517)-$B$2&gt;D$4),SUMIFS(Investors!$Q:$Q,Investors!$A:$A,$A517,Investors!$G:$G,$B517),0)</f>
        <v>0</v>
      </c>
      <c r="F517" s="4">
        <f>IF(AND(SUMIFS(Investors!$P:$P,Investors!$A:$A,$A517,Investors!$G:$G,$B517)-$B$2&lt;=F$4,SUMIFS(Investors!$P:$P,Investors!$A:$A,$A517,Investors!$G:$G,$B517)-$B$2&gt;E$4),SUMIFS(Investors!$Q:$Q,Investors!$A:$A,$A517,Investors!$G:$G,$B517),0)</f>
        <v>0</v>
      </c>
      <c r="G517" s="4">
        <f>IF(AND(SUMIFS(Investors!$P:$P,Investors!$A:$A,$A517,Investors!$G:$G,$B517)-$B$2&lt;=G$4,SUMIFS(Investors!$P:$P,Investors!$A:$A,$A517,Investors!$G:$G,$B517)-$B$2&gt;F$4),SUMIFS(Investors!$Q:$Q,Investors!$A:$A,$A517,Investors!$G:$G,$B517),0)</f>
        <v>0</v>
      </c>
      <c r="H517" s="4">
        <f>IF(AND(SUMIFS(Investors!$P:$P,Investors!$A:$A,$A517,Investors!$G:$G,$B517)-$B$2&lt;=H$4,SUMIFS(Investors!$P:$P,Investors!$A:$A,$A517,Investors!$G:$G,$B517)-$B$2&gt;G$4),SUMIFS(Investors!$Q:$Q,Investors!$A:$A,$A517,Investors!$G:$G,$B517),0)</f>
        <v>0</v>
      </c>
      <c r="I517" s="4">
        <f>IF(AND(SUMIFS(Investors!$P:$P,Investors!$A:$A,$A517,Investors!$G:$G,$B517)-$B$2&lt;=I$4,SUMIFS(Investors!$P:$P,Investors!$A:$A,$A517,Investors!$G:$G,$B517)-$B$2&gt;H$4),SUMIFS(Investors!$Q:$Q,Investors!$A:$A,$A517,Investors!$G:$G,$B517),0)</f>
        <v>0</v>
      </c>
      <c r="J517" s="4">
        <f>IF(AND(SUMIFS(Investors!$P:$P,Investors!$A:$A,$A517,Investors!$G:$G,$B517)-$B$2&lt;=J$4,SUMIFS(Investors!$P:$P,Investors!$A:$A,$A517,Investors!$G:$G,$B517)-$B$2&gt;I$4),SUMIFS(Investors!$Q:$Q,Investors!$A:$A,$A517,Investors!$G:$G,$B517),0)</f>
        <v>0</v>
      </c>
      <c r="K517" s="4">
        <f>IF(AND(SUMIFS(Investors!$P:$P,Investors!$A:$A,$A517,Investors!$G:$G,$B517)-$B$2&lt;=K$4,SUMIFS(Investors!$P:$P,Investors!$A:$A,$A517,Investors!$G:$G,$B517)-$B$2&gt;J$4),SUMIFS(Investors!$Q:$Q,Investors!$A:$A,$A517,Investors!$G:$G,$B517),0)</f>
        <v>0</v>
      </c>
      <c r="L517" s="4">
        <f>IF(AND(SUMIFS(Investors!$P:$P,Investors!$A:$A,$A517,Investors!$G:$G,$B517)-$B$2&lt;=L$4,SUMIFS(Investors!$P:$P,Investors!$A:$A,$A517,Investors!$G:$G,$B517)-$B$2&gt;K$4),SUMIFS(Investors!$Q:$Q,Investors!$A:$A,$A517,Investors!$G:$G,$B517),0)</f>
        <v>0</v>
      </c>
      <c r="M517" s="4">
        <f>IF(AND(SUMIFS(Investors!$P:$P,Investors!$A:$A,$A517,Investors!$G:$G,$B517)-$B$2&lt;=M$4,SUMIFS(Investors!$P:$P,Investors!$A:$A,$A517,Investors!$G:$G,$B517)-$B$2&gt;L$4),SUMIFS(Investors!$Q:$Q,Investors!$A:$A,$A517,Investors!$G:$G,$B517),0)</f>
        <v>0</v>
      </c>
      <c r="N517" s="4">
        <f>IF(AND(SUMIFS(Investors!$P:$P,Investors!$A:$A,$A517,Investors!$G:$G,$B517)-$B$2&lt;=N$4,SUMIFS(Investors!$P:$P,Investors!$A:$A,$A517,Investors!$G:$G,$B517)-$B$2&gt;M$4),SUMIFS(Investors!$Q:$Q,Investors!$A:$A,$A517,Investors!$G:$G,$B517),0)</f>
        <v>0</v>
      </c>
      <c r="O517" s="4">
        <f>IF(AND(SUMIFS(Investors!$P:$P,Investors!$A:$A,$A517,Investors!$G:$G,$B517)-$B$2&lt;=O$4,SUMIFS(Investors!$P:$P,Investors!$A:$A,$A517,Investors!$G:$G,$B517)-$B$2&gt;N$4),SUMIFS(Investors!$Q:$Q,Investors!$A:$A,$A517,Investors!$G:$G,$B517),0)</f>
        <v>0</v>
      </c>
      <c r="P517" s="4">
        <f>IF(AND(SUMIFS(Investors!$P:$P,Investors!$A:$A,$A517,Investors!$G:$G,$B517)-$B$2&lt;=P$4,SUMIFS(Investors!$P:$P,Investors!$A:$A,$A517,Investors!$G:$G,$B517)-$B$2&gt;O$4),SUMIFS(Investors!$Q:$Q,Investors!$A:$A,$A517,Investors!$G:$G,$B517),0)</f>
        <v>0</v>
      </c>
      <c r="Q517" s="4">
        <f>IF(AND(SUMIFS(Investors!$P:$P,Investors!$A:$A,$A517,Investors!$G:$G,$B517)-$B$2&lt;=Q$4,SUMIFS(Investors!$P:$P,Investors!$A:$A,$A517,Investors!$G:$G,$B517)-$B$2&gt;P$4),SUMIFS(Investors!$Q:$Q,Investors!$A:$A,$A517,Investors!$G:$G,$B517),0)</f>
        <v>0</v>
      </c>
      <c r="R517" s="4">
        <f>IF(AND(SUMIFS(Investors!$P:$P,Investors!$A:$A,$A517,Investors!$G:$G,$B517)-$B$2&lt;=R$4,SUMIFS(Investors!$P:$P,Investors!$A:$A,$A517,Investors!$G:$G,$B517)-$B$2&gt;Q$4),SUMIFS(Investors!$Q:$Q,Investors!$A:$A,$A517,Investors!$G:$G,$B517),0)</f>
        <v>0</v>
      </c>
      <c r="S517" s="4">
        <f>IF(AND(SUMIFS(Investors!$P:$P,Investors!$A:$A,$A517,Investors!$G:$G,$B517)-$B$2&lt;=S$4,SUMIFS(Investors!$P:$P,Investors!$A:$A,$A517,Investors!$G:$G,$B517)-$B$2&gt;R$4),SUMIFS(Investors!$Q:$Q,Investors!$A:$A,$A517,Investors!$G:$G,$B517),0)</f>
        <v>0</v>
      </c>
      <c r="T517" s="4">
        <f>IF(AND(SUMIFS(Investors!$P:$P,Investors!$A:$A,$A517,Investors!$G:$G,$B517)-$B$2&lt;=T$4,SUMIFS(Investors!$P:$P,Investors!$A:$A,$A517,Investors!$G:$G,$B517)-$B$2&gt;S$4),SUMIFS(Investors!$Q:$Q,Investors!$A:$A,$A517,Investors!$G:$G,$B517),0)</f>
        <v>0</v>
      </c>
      <c r="U517" s="4">
        <f>IF(AND(SUMIFS(Investors!$P:$P,Investors!$A:$A,$A517,Investors!$G:$G,$B517)-$B$2&lt;=U$4,SUMIFS(Investors!$P:$P,Investors!$A:$A,$A517,Investors!$G:$G,$B517)-$B$2&gt;T$4),SUMIFS(Investors!$Q:$Q,Investors!$A:$A,$A517,Investors!$G:$G,$B517),0)</f>
        <v>0</v>
      </c>
      <c r="V517" s="4">
        <f>IF(AND(SUMIFS(Investors!$P:$P,Investors!$A:$A,$A517,Investors!$G:$G,$B517)-$B$2&lt;=V$4,SUMIFS(Investors!$P:$P,Investors!$A:$A,$A517,Investors!$G:$G,$B517)-$B$2&gt;U$4),SUMIFS(Investors!$Q:$Q,Investors!$A:$A,$A517,Investors!$G:$G,$B517),0)</f>
        <v>0</v>
      </c>
      <c r="W517" s="4">
        <f>IF(AND(SUMIFS(Investors!$P:$P,Investors!$A:$A,$A517,Investors!$G:$G,$B517)-$B$2&lt;=W$4,SUMIFS(Investors!$P:$P,Investors!$A:$A,$A517,Investors!$G:$G,$B517)-$B$2&gt;V$4),SUMIFS(Investors!$Q:$Q,Investors!$A:$A,$A517,Investors!$G:$G,$B517),0)</f>
        <v>0</v>
      </c>
      <c r="X517" s="4">
        <f>IF(AND(SUMIFS(Investors!$P:$P,Investors!$A:$A,$A517,Investors!$G:$G,$B517)-$B$2&lt;=X$4,SUMIFS(Investors!$P:$P,Investors!$A:$A,$A517,Investors!$G:$G,$B517)-$B$2&gt;W$4),SUMIFS(Investors!$Q:$Q,Investors!$A:$A,$A517,Investors!$G:$G,$B517),0)</f>
        <v>0</v>
      </c>
      <c r="Y517" s="4">
        <f>IF(AND(SUMIFS(Investors!$P:$P,Investors!$A:$A,$A517,Investors!$G:$G,$B517)-$B$2&lt;=Y$4,SUMIFS(Investors!$P:$P,Investors!$A:$A,$A517,Investors!$G:$G,$B517)-$B$2&gt;X$4),SUMIFS(Investors!$Q:$Q,Investors!$A:$A,$A517,Investors!$G:$G,$B517),0)</f>
        <v>0</v>
      </c>
      <c r="Z517" s="4">
        <f>IF(AND(SUMIFS(Investors!$P:$P,Investors!$A:$A,$A517,Investors!$G:$G,$B517)-$B$2&lt;=Z$4,SUMIFS(Investors!$P:$P,Investors!$A:$A,$A517,Investors!$G:$G,$B517)-$B$2&gt;Y$4),SUMIFS(Investors!$Q:$Q,Investors!$A:$A,$A517,Investors!$G:$G,$B517),0)</f>
        <v>0</v>
      </c>
      <c r="AA517" s="4">
        <f>IF(AND(SUMIFS(Investors!$P:$P,Investors!$A:$A,$A517,Investors!$G:$G,$B517)-$B$2&lt;=AA$4,SUMIFS(Investors!$P:$P,Investors!$A:$A,$A517,Investors!$G:$G,$B517)-$B$2&gt;Z$4),SUMIFS(Investors!$Q:$Q,Investors!$A:$A,$A517,Investors!$G:$G,$B517),0)</f>
        <v>0</v>
      </c>
      <c r="AB517" s="4">
        <f>IF(AND(SUMIFS(Investors!$P:$P,Investors!$A:$A,$A517,Investors!$G:$G,$B517)-$B$2&lt;=AB$4,SUMIFS(Investors!$P:$P,Investors!$A:$A,$A517,Investors!$G:$G,$B517)-$B$2&gt;AA$4),SUMIFS(Investors!$Q:$Q,Investors!$A:$A,$A517,Investors!$G:$G,$B517),0)</f>
        <v>0</v>
      </c>
      <c r="AC517" s="4">
        <f>IF(AND(SUMIFS(Investors!$P:$P,Investors!$A:$A,$A517,Investors!$G:$G,$B517)-$B$2&lt;=AC$4,SUMIFS(Investors!$P:$P,Investors!$A:$A,$A517,Investors!$G:$G,$B517)-$B$2&gt;AB$4),SUMIFS(Investors!$Q:$Q,Investors!$A:$A,$A517,Investors!$G:$G,$B517),0)</f>
        <v>0</v>
      </c>
    </row>
    <row r="518" spans="1:29">
      <c r="A518" t="s">
        <v>795</v>
      </c>
      <c r="B518" t="s">
        <v>121</v>
      </c>
      <c r="C518" s="4">
        <f t="shared" si="9"/>
        <v>141512.24888547946</v>
      </c>
      <c r="E518" s="4">
        <f>IF(AND(SUMIFS(Investors!$P:$P,Investors!$A:$A,$A518,Investors!$G:$G,$B518)-$B$2&lt;=E$4,SUMIFS(Investors!$P:$P,Investors!$A:$A,$A518,Investors!$G:$G,$B518)-$B$2&gt;D$4),SUMIFS(Investors!$Q:$Q,Investors!$A:$A,$A518,Investors!$G:$G,$B518),0)</f>
        <v>0</v>
      </c>
      <c r="F518" s="4">
        <f>IF(AND(SUMIFS(Investors!$P:$P,Investors!$A:$A,$A518,Investors!$G:$G,$B518)-$B$2&lt;=F$4,SUMIFS(Investors!$P:$P,Investors!$A:$A,$A518,Investors!$G:$G,$B518)-$B$2&gt;E$4),SUMIFS(Investors!$Q:$Q,Investors!$A:$A,$A518,Investors!$G:$G,$B518),0)</f>
        <v>0</v>
      </c>
      <c r="G518" s="4">
        <f>IF(AND(SUMIFS(Investors!$P:$P,Investors!$A:$A,$A518,Investors!$G:$G,$B518)-$B$2&lt;=G$4,SUMIFS(Investors!$P:$P,Investors!$A:$A,$A518,Investors!$G:$G,$B518)-$B$2&gt;F$4),SUMIFS(Investors!$Q:$Q,Investors!$A:$A,$A518,Investors!$G:$G,$B518),0)</f>
        <v>0</v>
      </c>
      <c r="H518" s="4">
        <f>IF(AND(SUMIFS(Investors!$P:$P,Investors!$A:$A,$A518,Investors!$G:$G,$B518)-$B$2&lt;=H$4,SUMIFS(Investors!$P:$P,Investors!$A:$A,$A518,Investors!$G:$G,$B518)-$B$2&gt;G$4),SUMIFS(Investors!$Q:$Q,Investors!$A:$A,$A518,Investors!$G:$G,$B518),0)</f>
        <v>0</v>
      </c>
      <c r="I518" s="4">
        <f>IF(AND(SUMIFS(Investors!$P:$P,Investors!$A:$A,$A518,Investors!$G:$G,$B518)-$B$2&lt;=I$4,SUMIFS(Investors!$P:$P,Investors!$A:$A,$A518,Investors!$G:$G,$B518)-$B$2&gt;H$4),SUMIFS(Investors!$Q:$Q,Investors!$A:$A,$A518,Investors!$G:$G,$B518),0)</f>
        <v>0</v>
      </c>
      <c r="J518" s="4">
        <f>IF(AND(SUMIFS(Investors!$P:$P,Investors!$A:$A,$A518,Investors!$G:$G,$B518)-$B$2&lt;=J$4,SUMIFS(Investors!$P:$P,Investors!$A:$A,$A518,Investors!$G:$G,$B518)-$B$2&gt;I$4),SUMIFS(Investors!$Q:$Q,Investors!$A:$A,$A518,Investors!$G:$G,$B518),0)</f>
        <v>0</v>
      </c>
      <c r="K518" s="4">
        <f>IF(AND(SUMIFS(Investors!$P:$P,Investors!$A:$A,$A518,Investors!$G:$G,$B518)-$B$2&lt;=K$4,SUMIFS(Investors!$P:$P,Investors!$A:$A,$A518,Investors!$G:$G,$B518)-$B$2&gt;J$4),SUMIFS(Investors!$Q:$Q,Investors!$A:$A,$A518,Investors!$G:$G,$B518),0)</f>
        <v>0</v>
      </c>
      <c r="L518" s="4">
        <f>IF(AND(SUMIFS(Investors!$P:$P,Investors!$A:$A,$A518,Investors!$G:$G,$B518)-$B$2&lt;=L$4,SUMIFS(Investors!$P:$P,Investors!$A:$A,$A518,Investors!$G:$G,$B518)-$B$2&gt;K$4),SUMIFS(Investors!$Q:$Q,Investors!$A:$A,$A518,Investors!$G:$G,$B518),0)</f>
        <v>0</v>
      </c>
      <c r="M518" s="4">
        <f>IF(AND(SUMIFS(Investors!$P:$P,Investors!$A:$A,$A518,Investors!$G:$G,$B518)-$B$2&lt;=M$4,SUMIFS(Investors!$P:$P,Investors!$A:$A,$A518,Investors!$G:$G,$B518)-$B$2&gt;L$4),SUMIFS(Investors!$Q:$Q,Investors!$A:$A,$A518,Investors!$G:$G,$B518),0)</f>
        <v>141512.24888547946</v>
      </c>
      <c r="N518" s="4">
        <f>IF(AND(SUMIFS(Investors!$P:$P,Investors!$A:$A,$A518,Investors!$G:$G,$B518)-$B$2&lt;=N$4,SUMIFS(Investors!$P:$P,Investors!$A:$A,$A518,Investors!$G:$G,$B518)-$B$2&gt;M$4),SUMIFS(Investors!$Q:$Q,Investors!$A:$A,$A518,Investors!$G:$G,$B518),0)</f>
        <v>0</v>
      </c>
      <c r="O518" s="4">
        <f>IF(AND(SUMIFS(Investors!$P:$P,Investors!$A:$A,$A518,Investors!$G:$G,$B518)-$B$2&lt;=O$4,SUMIFS(Investors!$P:$P,Investors!$A:$A,$A518,Investors!$G:$G,$B518)-$B$2&gt;N$4),SUMIFS(Investors!$Q:$Q,Investors!$A:$A,$A518,Investors!$G:$G,$B518),0)</f>
        <v>0</v>
      </c>
      <c r="P518" s="4">
        <f>IF(AND(SUMIFS(Investors!$P:$P,Investors!$A:$A,$A518,Investors!$G:$G,$B518)-$B$2&lt;=P$4,SUMIFS(Investors!$P:$P,Investors!$A:$A,$A518,Investors!$G:$G,$B518)-$B$2&gt;O$4),SUMIFS(Investors!$Q:$Q,Investors!$A:$A,$A518,Investors!$G:$G,$B518),0)</f>
        <v>0</v>
      </c>
      <c r="Q518" s="4">
        <f>IF(AND(SUMIFS(Investors!$P:$P,Investors!$A:$A,$A518,Investors!$G:$G,$B518)-$B$2&lt;=Q$4,SUMIFS(Investors!$P:$P,Investors!$A:$A,$A518,Investors!$G:$G,$B518)-$B$2&gt;P$4),SUMIFS(Investors!$Q:$Q,Investors!$A:$A,$A518,Investors!$G:$G,$B518),0)</f>
        <v>0</v>
      </c>
      <c r="R518" s="4">
        <f>IF(AND(SUMIFS(Investors!$P:$P,Investors!$A:$A,$A518,Investors!$G:$G,$B518)-$B$2&lt;=R$4,SUMIFS(Investors!$P:$P,Investors!$A:$A,$A518,Investors!$G:$G,$B518)-$B$2&gt;Q$4),SUMIFS(Investors!$Q:$Q,Investors!$A:$A,$A518,Investors!$G:$G,$B518),0)</f>
        <v>0</v>
      </c>
      <c r="S518" s="4">
        <f>IF(AND(SUMIFS(Investors!$P:$P,Investors!$A:$A,$A518,Investors!$G:$G,$B518)-$B$2&lt;=S$4,SUMIFS(Investors!$P:$P,Investors!$A:$A,$A518,Investors!$G:$G,$B518)-$B$2&gt;R$4),SUMIFS(Investors!$Q:$Q,Investors!$A:$A,$A518,Investors!$G:$G,$B518),0)</f>
        <v>0</v>
      </c>
      <c r="T518" s="4">
        <f>IF(AND(SUMIFS(Investors!$P:$P,Investors!$A:$A,$A518,Investors!$G:$G,$B518)-$B$2&lt;=T$4,SUMIFS(Investors!$P:$P,Investors!$A:$A,$A518,Investors!$G:$G,$B518)-$B$2&gt;S$4),SUMIFS(Investors!$Q:$Q,Investors!$A:$A,$A518,Investors!$G:$G,$B518),0)</f>
        <v>0</v>
      </c>
      <c r="U518" s="4">
        <f>IF(AND(SUMIFS(Investors!$P:$P,Investors!$A:$A,$A518,Investors!$G:$G,$B518)-$B$2&lt;=U$4,SUMIFS(Investors!$P:$P,Investors!$A:$A,$A518,Investors!$G:$G,$B518)-$B$2&gt;T$4),SUMIFS(Investors!$Q:$Q,Investors!$A:$A,$A518,Investors!$G:$G,$B518),0)</f>
        <v>0</v>
      </c>
      <c r="V518" s="4">
        <f>IF(AND(SUMIFS(Investors!$P:$P,Investors!$A:$A,$A518,Investors!$G:$G,$B518)-$B$2&lt;=V$4,SUMIFS(Investors!$P:$P,Investors!$A:$A,$A518,Investors!$G:$G,$B518)-$B$2&gt;U$4),SUMIFS(Investors!$Q:$Q,Investors!$A:$A,$A518,Investors!$G:$G,$B518),0)</f>
        <v>0</v>
      </c>
      <c r="W518" s="4">
        <f>IF(AND(SUMIFS(Investors!$P:$P,Investors!$A:$A,$A518,Investors!$G:$G,$B518)-$B$2&lt;=W$4,SUMIFS(Investors!$P:$P,Investors!$A:$A,$A518,Investors!$G:$G,$B518)-$B$2&gt;V$4),SUMIFS(Investors!$Q:$Q,Investors!$A:$A,$A518,Investors!$G:$G,$B518),0)</f>
        <v>0</v>
      </c>
      <c r="X518" s="4">
        <f>IF(AND(SUMIFS(Investors!$P:$P,Investors!$A:$A,$A518,Investors!$G:$G,$B518)-$B$2&lt;=X$4,SUMIFS(Investors!$P:$P,Investors!$A:$A,$A518,Investors!$G:$G,$B518)-$B$2&gt;W$4),SUMIFS(Investors!$Q:$Q,Investors!$A:$A,$A518,Investors!$G:$G,$B518),0)</f>
        <v>0</v>
      </c>
      <c r="Y518" s="4">
        <f>IF(AND(SUMIFS(Investors!$P:$P,Investors!$A:$A,$A518,Investors!$G:$G,$B518)-$B$2&lt;=Y$4,SUMIFS(Investors!$P:$P,Investors!$A:$A,$A518,Investors!$G:$G,$B518)-$B$2&gt;X$4),SUMIFS(Investors!$Q:$Q,Investors!$A:$A,$A518,Investors!$G:$G,$B518),0)</f>
        <v>0</v>
      </c>
      <c r="Z518" s="4">
        <f>IF(AND(SUMIFS(Investors!$P:$P,Investors!$A:$A,$A518,Investors!$G:$G,$B518)-$B$2&lt;=Z$4,SUMIFS(Investors!$P:$P,Investors!$A:$A,$A518,Investors!$G:$G,$B518)-$B$2&gt;Y$4),SUMIFS(Investors!$Q:$Q,Investors!$A:$A,$A518,Investors!$G:$G,$B518),0)</f>
        <v>0</v>
      </c>
      <c r="AA518" s="4">
        <f>IF(AND(SUMIFS(Investors!$P:$P,Investors!$A:$A,$A518,Investors!$G:$G,$B518)-$B$2&lt;=AA$4,SUMIFS(Investors!$P:$P,Investors!$A:$A,$A518,Investors!$G:$G,$B518)-$B$2&gt;Z$4),SUMIFS(Investors!$Q:$Q,Investors!$A:$A,$A518,Investors!$G:$G,$B518),0)</f>
        <v>0</v>
      </c>
      <c r="AB518" s="4">
        <f>IF(AND(SUMIFS(Investors!$P:$P,Investors!$A:$A,$A518,Investors!$G:$G,$B518)-$B$2&lt;=AB$4,SUMIFS(Investors!$P:$P,Investors!$A:$A,$A518,Investors!$G:$G,$B518)-$B$2&gt;AA$4),SUMIFS(Investors!$Q:$Q,Investors!$A:$A,$A518,Investors!$G:$G,$B518),0)</f>
        <v>0</v>
      </c>
      <c r="AC518" s="4">
        <f>IF(AND(SUMIFS(Investors!$P:$P,Investors!$A:$A,$A518,Investors!$G:$G,$B518)-$B$2&lt;=AC$4,SUMIFS(Investors!$P:$P,Investors!$A:$A,$A518,Investors!$G:$G,$B518)-$B$2&gt;AB$4),SUMIFS(Investors!$Q:$Q,Investors!$A:$A,$A518,Investors!$G:$G,$B518),0)</f>
        <v>0</v>
      </c>
    </row>
    <row r="519" spans="1:29">
      <c r="A519" t="s">
        <v>798</v>
      </c>
      <c r="B519" t="s">
        <v>259</v>
      </c>
      <c r="C519" s="4">
        <f t="shared" si="9"/>
        <v>0</v>
      </c>
      <c r="E519" s="4">
        <f>IF(AND(SUMIFS(Investors!$P:$P,Investors!$A:$A,$A519,Investors!$G:$G,$B519)-$B$2&lt;=E$4,SUMIFS(Investors!$P:$P,Investors!$A:$A,$A519,Investors!$G:$G,$B519)-$B$2&gt;D$4),SUMIFS(Investors!$Q:$Q,Investors!$A:$A,$A519,Investors!$G:$G,$B519),0)</f>
        <v>0</v>
      </c>
      <c r="F519" s="4">
        <f>IF(AND(SUMIFS(Investors!$P:$P,Investors!$A:$A,$A519,Investors!$G:$G,$B519)-$B$2&lt;=F$4,SUMIFS(Investors!$P:$P,Investors!$A:$A,$A519,Investors!$G:$G,$B519)-$B$2&gt;E$4),SUMIFS(Investors!$Q:$Q,Investors!$A:$A,$A519,Investors!$G:$G,$B519),0)</f>
        <v>0</v>
      </c>
      <c r="G519" s="4">
        <f>IF(AND(SUMIFS(Investors!$P:$P,Investors!$A:$A,$A519,Investors!$G:$G,$B519)-$B$2&lt;=G$4,SUMIFS(Investors!$P:$P,Investors!$A:$A,$A519,Investors!$G:$G,$B519)-$B$2&gt;F$4),SUMIFS(Investors!$Q:$Q,Investors!$A:$A,$A519,Investors!$G:$G,$B519),0)</f>
        <v>0</v>
      </c>
      <c r="H519" s="4">
        <f>IF(AND(SUMIFS(Investors!$P:$P,Investors!$A:$A,$A519,Investors!$G:$G,$B519)-$B$2&lt;=H$4,SUMIFS(Investors!$P:$P,Investors!$A:$A,$A519,Investors!$G:$G,$B519)-$B$2&gt;G$4),SUMIFS(Investors!$Q:$Q,Investors!$A:$A,$A519,Investors!$G:$G,$B519),0)</f>
        <v>0</v>
      </c>
      <c r="I519" s="4">
        <f>IF(AND(SUMIFS(Investors!$P:$P,Investors!$A:$A,$A519,Investors!$G:$G,$B519)-$B$2&lt;=I$4,SUMIFS(Investors!$P:$P,Investors!$A:$A,$A519,Investors!$G:$G,$B519)-$B$2&gt;H$4),SUMIFS(Investors!$Q:$Q,Investors!$A:$A,$A519,Investors!$G:$G,$B519),0)</f>
        <v>0</v>
      </c>
      <c r="J519" s="4">
        <f>IF(AND(SUMIFS(Investors!$P:$P,Investors!$A:$A,$A519,Investors!$G:$G,$B519)-$B$2&lt;=J$4,SUMIFS(Investors!$P:$P,Investors!$A:$A,$A519,Investors!$G:$G,$B519)-$B$2&gt;I$4),SUMIFS(Investors!$Q:$Q,Investors!$A:$A,$A519,Investors!$G:$G,$B519),0)</f>
        <v>0</v>
      </c>
      <c r="K519" s="4">
        <f>IF(AND(SUMIFS(Investors!$P:$P,Investors!$A:$A,$A519,Investors!$G:$G,$B519)-$B$2&lt;=K$4,SUMIFS(Investors!$P:$P,Investors!$A:$A,$A519,Investors!$G:$G,$B519)-$B$2&gt;J$4),SUMIFS(Investors!$Q:$Q,Investors!$A:$A,$A519,Investors!$G:$G,$B519),0)</f>
        <v>0</v>
      </c>
      <c r="L519" s="4">
        <f>IF(AND(SUMIFS(Investors!$P:$P,Investors!$A:$A,$A519,Investors!$G:$G,$B519)-$B$2&lt;=L$4,SUMIFS(Investors!$P:$P,Investors!$A:$A,$A519,Investors!$G:$G,$B519)-$B$2&gt;K$4),SUMIFS(Investors!$Q:$Q,Investors!$A:$A,$A519,Investors!$G:$G,$B519),0)</f>
        <v>0</v>
      </c>
      <c r="M519" s="4">
        <f>IF(AND(SUMIFS(Investors!$P:$P,Investors!$A:$A,$A519,Investors!$G:$G,$B519)-$B$2&lt;=M$4,SUMIFS(Investors!$P:$P,Investors!$A:$A,$A519,Investors!$G:$G,$B519)-$B$2&gt;L$4),SUMIFS(Investors!$Q:$Q,Investors!$A:$A,$A519,Investors!$G:$G,$B519),0)</f>
        <v>0</v>
      </c>
      <c r="N519" s="4">
        <f>IF(AND(SUMIFS(Investors!$P:$P,Investors!$A:$A,$A519,Investors!$G:$G,$B519)-$B$2&lt;=N$4,SUMIFS(Investors!$P:$P,Investors!$A:$A,$A519,Investors!$G:$G,$B519)-$B$2&gt;M$4),SUMIFS(Investors!$Q:$Q,Investors!$A:$A,$A519,Investors!$G:$G,$B519),0)</f>
        <v>0</v>
      </c>
      <c r="O519" s="4">
        <f>IF(AND(SUMIFS(Investors!$P:$P,Investors!$A:$A,$A519,Investors!$G:$G,$B519)-$B$2&lt;=O$4,SUMIFS(Investors!$P:$P,Investors!$A:$A,$A519,Investors!$G:$G,$B519)-$B$2&gt;N$4),SUMIFS(Investors!$Q:$Q,Investors!$A:$A,$A519,Investors!$G:$G,$B519),0)</f>
        <v>0</v>
      </c>
      <c r="P519" s="4">
        <f>IF(AND(SUMIFS(Investors!$P:$P,Investors!$A:$A,$A519,Investors!$G:$G,$B519)-$B$2&lt;=P$4,SUMIFS(Investors!$P:$P,Investors!$A:$A,$A519,Investors!$G:$G,$B519)-$B$2&gt;O$4),SUMIFS(Investors!$Q:$Q,Investors!$A:$A,$A519,Investors!$G:$G,$B519),0)</f>
        <v>0</v>
      </c>
      <c r="Q519" s="4">
        <f>IF(AND(SUMIFS(Investors!$P:$P,Investors!$A:$A,$A519,Investors!$G:$G,$B519)-$B$2&lt;=Q$4,SUMIFS(Investors!$P:$P,Investors!$A:$A,$A519,Investors!$G:$G,$B519)-$B$2&gt;P$4),SUMIFS(Investors!$Q:$Q,Investors!$A:$A,$A519,Investors!$G:$G,$B519),0)</f>
        <v>0</v>
      </c>
      <c r="R519" s="4">
        <f>IF(AND(SUMIFS(Investors!$P:$P,Investors!$A:$A,$A519,Investors!$G:$G,$B519)-$B$2&lt;=R$4,SUMIFS(Investors!$P:$P,Investors!$A:$A,$A519,Investors!$G:$G,$B519)-$B$2&gt;Q$4),SUMIFS(Investors!$Q:$Q,Investors!$A:$A,$A519,Investors!$G:$G,$B519),0)</f>
        <v>0</v>
      </c>
      <c r="S519" s="4">
        <f>IF(AND(SUMIFS(Investors!$P:$P,Investors!$A:$A,$A519,Investors!$G:$G,$B519)-$B$2&lt;=S$4,SUMIFS(Investors!$P:$P,Investors!$A:$A,$A519,Investors!$G:$G,$B519)-$B$2&gt;R$4),SUMIFS(Investors!$Q:$Q,Investors!$A:$A,$A519,Investors!$G:$G,$B519),0)</f>
        <v>0</v>
      </c>
      <c r="T519" s="4">
        <f>IF(AND(SUMIFS(Investors!$P:$P,Investors!$A:$A,$A519,Investors!$G:$G,$B519)-$B$2&lt;=T$4,SUMIFS(Investors!$P:$P,Investors!$A:$A,$A519,Investors!$G:$G,$B519)-$B$2&gt;S$4),SUMIFS(Investors!$Q:$Q,Investors!$A:$A,$A519,Investors!$G:$G,$B519),0)</f>
        <v>0</v>
      </c>
      <c r="U519" s="4">
        <f>IF(AND(SUMIFS(Investors!$P:$P,Investors!$A:$A,$A519,Investors!$G:$G,$B519)-$B$2&lt;=U$4,SUMIFS(Investors!$P:$P,Investors!$A:$A,$A519,Investors!$G:$G,$B519)-$B$2&gt;T$4),SUMIFS(Investors!$Q:$Q,Investors!$A:$A,$A519,Investors!$G:$G,$B519),0)</f>
        <v>0</v>
      </c>
      <c r="V519" s="4">
        <f>IF(AND(SUMIFS(Investors!$P:$P,Investors!$A:$A,$A519,Investors!$G:$G,$B519)-$B$2&lt;=V$4,SUMIFS(Investors!$P:$P,Investors!$A:$A,$A519,Investors!$G:$G,$B519)-$B$2&gt;U$4),SUMIFS(Investors!$Q:$Q,Investors!$A:$A,$A519,Investors!$G:$G,$B519),0)</f>
        <v>0</v>
      </c>
      <c r="W519" s="4">
        <f>IF(AND(SUMIFS(Investors!$P:$P,Investors!$A:$A,$A519,Investors!$G:$G,$B519)-$B$2&lt;=W$4,SUMIFS(Investors!$P:$P,Investors!$A:$A,$A519,Investors!$G:$G,$B519)-$B$2&gt;V$4),SUMIFS(Investors!$Q:$Q,Investors!$A:$A,$A519,Investors!$G:$G,$B519),0)</f>
        <v>0</v>
      </c>
      <c r="X519" s="4">
        <f>IF(AND(SUMIFS(Investors!$P:$P,Investors!$A:$A,$A519,Investors!$G:$G,$B519)-$B$2&lt;=X$4,SUMIFS(Investors!$P:$P,Investors!$A:$A,$A519,Investors!$G:$G,$B519)-$B$2&gt;W$4),SUMIFS(Investors!$Q:$Q,Investors!$A:$A,$A519,Investors!$G:$G,$B519),0)</f>
        <v>0</v>
      </c>
      <c r="Y519" s="4">
        <f>IF(AND(SUMIFS(Investors!$P:$P,Investors!$A:$A,$A519,Investors!$G:$G,$B519)-$B$2&lt;=Y$4,SUMIFS(Investors!$P:$P,Investors!$A:$A,$A519,Investors!$G:$G,$B519)-$B$2&gt;X$4),SUMIFS(Investors!$Q:$Q,Investors!$A:$A,$A519,Investors!$G:$G,$B519),0)</f>
        <v>0</v>
      </c>
      <c r="Z519" s="4">
        <f>IF(AND(SUMIFS(Investors!$P:$P,Investors!$A:$A,$A519,Investors!$G:$G,$B519)-$B$2&lt;=Z$4,SUMIFS(Investors!$P:$P,Investors!$A:$A,$A519,Investors!$G:$G,$B519)-$B$2&gt;Y$4),SUMIFS(Investors!$Q:$Q,Investors!$A:$A,$A519,Investors!$G:$G,$B519),0)</f>
        <v>0</v>
      </c>
      <c r="AA519" s="4">
        <f>IF(AND(SUMIFS(Investors!$P:$P,Investors!$A:$A,$A519,Investors!$G:$G,$B519)-$B$2&lt;=AA$4,SUMIFS(Investors!$P:$P,Investors!$A:$A,$A519,Investors!$G:$G,$B519)-$B$2&gt;Z$4),SUMIFS(Investors!$Q:$Q,Investors!$A:$A,$A519,Investors!$G:$G,$B519),0)</f>
        <v>0</v>
      </c>
      <c r="AB519" s="4">
        <f>IF(AND(SUMIFS(Investors!$P:$P,Investors!$A:$A,$A519,Investors!$G:$G,$B519)-$B$2&lt;=AB$4,SUMIFS(Investors!$P:$P,Investors!$A:$A,$A519,Investors!$G:$G,$B519)-$B$2&gt;AA$4),SUMIFS(Investors!$Q:$Q,Investors!$A:$A,$A519,Investors!$G:$G,$B519),0)</f>
        <v>0</v>
      </c>
      <c r="AC519" s="4">
        <f>IF(AND(SUMIFS(Investors!$P:$P,Investors!$A:$A,$A519,Investors!$G:$G,$B519)-$B$2&lt;=AC$4,SUMIFS(Investors!$P:$P,Investors!$A:$A,$A519,Investors!$G:$G,$B519)-$B$2&gt;AB$4),SUMIFS(Investors!$Q:$Q,Investors!$A:$A,$A519,Investors!$G:$G,$B519),0)</f>
        <v>0</v>
      </c>
    </row>
    <row r="520" spans="1:29">
      <c r="A520" t="s">
        <v>800</v>
      </c>
      <c r="B520" t="s">
        <v>259</v>
      </c>
      <c r="C520" s="4">
        <f t="shared" si="9"/>
        <v>0</v>
      </c>
      <c r="E520" s="4">
        <f>IF(AND(SUMIFS(Investors!$P:$P,Investors!$A:$A,$A520,Investors!$G:$G,$B520)-$B$2&lt;=E$4,SUMIFS(Investors!$P:$P,Investors!$A:$A,$A520,Investors!$G:$G,$B520)-$B$2&gt;D$4),SUMIFS(Investors!$Q:$Q,Investors!$A:$A,$A520,Investors!$G:$G,$B520),0)</f>
        <v>0</v>
      </c>
      <c r="F520" s="4">
        <f>IF(AND(SUMIFS(Investors!$P:$P,Investors!$A:$A,$A520,Investors!$G:$G,$B520)-$B$2&lt;=F$4,SUMIFS(Investors!$P:$P,Investors!$A:$A,$A520,Investors!$G:$G,$B520)-$B$2&gt;E$4),SUMIFS(Investors!$Q:$Q,Investors!$A:$A,$A520,Investors!$G:$G,$B520),0)</f>
        <v>0</v>
      </c>
      <c r="G520" s="4">
        <f>IF(AND(SUMIFS(Investors!$P:$P,Investors!$A:$A,$A520,Investors!$G:$G,$B520)-$B$2&lt;=G$4,SUMIFS(Investors!$P:$P,Investors!$A:$A,$A520,Investors!$G:$G,$B520)-$B$2&gt;F$4),SUMIFS(Investors!$Q:$Q,Investors!$A:$A,$A520,Investors!$G:$G,$B520),0)</f>
        <v>0</v>
      </c>
      <c r="H520" s="4">
        <f>IF(AND(SUMIFS(Investors!$P:$P,Investors!$A:$A,$A520,Investors!$G:$G,$B520)-$B$2&lt;=H$4,SUMIFS(Investors!$P:$P,Investors!$A:$A,$A520,Investors!$G:$G,$B520)-$B$2&gt;G$4),SUMIFS(Investors!$Q:$Q,Investors!$A:$A,$A520,Investors!$G:$G,$B520),0)</f>
        <v>0</v>
      </c>
      <c r="I520" s="4">
        <f>IF(AND(SUMIFS(Investors!$P:$P,Investors!$A:$A,$A520,Investors!$G:$G,$B520)-$B$2&lt;=I$4,SUMIFS(Investors!$P:$P,Investors!$A:$A,$A520,Investors!$G:$G,$B520)-$B$2&gt;H$4),SUMIFS(Investors!$Q:$Q,Investors!$A:$A,$A520,Investors!$G:$G,$B520),0)</f>
        <v>0</v>
      </c>
      <c r="J520" s="4">
        <f>IF(AND(SUMIFS(Investors!$P:$P,Investors!$A:$A,$A520,Investors!$G:$G,$B520)-$B$2&lt;=J$4,SUMIFS(Investors!$P:$P,Investors!$A:$A,$A520,Investors!$G:$G,$B520)-$B$2&gt;I$4),SUMIFS(Investors!$Q:$Q,Investors!$A:$A,$A520,Investors!$G:$G,$B520),0)</f>
        <v>0</v>
      </c>
      <c r="K520" s="4">
        <f>IF(AND(SUMIFS(Investors!$P:$P,Investors!$A:$A,$A520,Investors!$G:$G,$B520)-$B$2&lt;=K$4,SUMIFS(Investors!$P:$P,Investors!$A:$A,$A520,Investors!$G:$G,$B520)-$B$2&gt;J$4),SUMIFS(Investors!$Q:$Q,Investors!$A:$A,$A520,Investors!$G:$G,$B520),0)</f>
        <v>0</v>
      </c>
      <c r="L520" s="4">
        <f>IF(AND(SUMIFS(Investors!$P:$P,Investors!$A:$A,$A520,Investors!$G:$G,$B520)-$B$2&lt;=L$4,SUMIFS(Investors!$P:$P,Investors!$A:$A,$A520,Investors!$G:$G,$B520)-$B$2&gt;K$4),SUMIFS(Investors!$Q:$Q,Investors!$A:$A,$A520,Investors!$G:$G,$B520),0)</f>
        <v>0</v>
      </c>
      <c r="M520" s="4">
        <f>IF(AND(SUMIFS(Investors!$P:$P,Investors!$A:$A,$A520,Investors!$G:$G,$B520)-$B$2&lt;=M$4,SUMIFS(Investors!$P:$P,Investors!$A:$A,$A520,Investors!$G:$G,$B520)-$B$2&gt;L$4),SUMIFS(Investors!$Q:$Q,Investors!$A:$A,$A520,Investors!$G:$G,$B520),0)</f>
        <v>0</v>
      </c>
      <c r="N520" s="4">
        <f>IF(AND(SUMIFS(Investors!$P:$P,Investors!$A:$A,$A520,Investors!$G:$G,$B520)-$B$2&lt;=N$4,SUMIFS(Investors!$P:$P,Investors!$A:$A,$A520,Investors!$G:$G,$B520)-$B$2&gt;M$4),SUMIFS(Investors!$Q:$Q,Investors!$A:$A,$A520,Investors!$G:$G,$B520),0)</f>
        <v>0</v>
      </c>
      <c r="O520" s="4">
        <f>IF(AND(SUMIFS(Investors!$P:$P,Investors!$A:$A,$A520,Investors!$G:$G,$B520)-$B$2&lt;=O$4,SUMIFS(Investors!$P:$P,Investors!$A:$A,$A520,Investors!$G:$G,$B520)-$B$2&gt;N$4),SUMIFS(Investors!$Q:$Q,Investors!$A:$A,$A520,Investors!$G:$G,$B520),0)</f>
        <v>0</v>
      </c>
      <c r="P520" s="4">
        <f>IF(AND(SUMIFS(Investors!$P:$P,Investors!$A:$A,$A520,Investors!$G:$G,$B520)-$B$2&lt;=P$4,SUMIFS(Investors!$P:$P,Investors!$A:$A,$A520,Investors!$G:$G,$B520)-$B$2&gt;O$4),SUMIFS(Investors!$Q:$Q,Investors!$A:$A,$A520,Investors!$G:$G,$B520),0)</f>
        <v>0</v>
      </c>
      <c r="Q520" s="4">
        <f>IF(AND(SUMIFS(Investors!$P:$P,Investors!$A:$A,$A520,Investors!$G:$G,$B520)-$B$2&lt;=Q$4,SUMIFS(Investors!$P:$P,Investors!$A:$A,$A520,Investors!$G:$G,$B520)-$B$2&gt;P$4),SUMIFS(Investors!$Q:$Q,Investors!$A:$A,$A520,Investors!$G:$G,$B520),0)</f>
        <v>0</v>
      </c>
      <c r="R520" s="4">
        <f>IF(AND(SUMIFS(Investors!$P:$P,Investors!$A:$A,$A520,Investors!$G:$G,$B520)-$B$2&lt;=R$4,SUMIFS(Investors!$P:$P,Investors!$A:$A,$A520,Investors!$G:$G,$B520)-$B$2&gt;Q$4),SUMIFS(Investors!$Q:$Q,Investors!$A:$A,$A520,Investors!$G:$G,$B520),0)</f>
        <v>0</v>
      </c>
      <c r="S520" s="4">
        <f>IF(AND(SUMIFS(Investors!$P:$P,Investors!$A:$A,$A520,Investors!$G:$G,$B520)-$B$2&lt;=S$4,SUMIFS(Investors!$P:$P,Investors!$A:$A,$A520,Investors!$G:$G,$B520)-$B$2&gt;R$4),SUMIFS(Investors!$Q:$Q,Investors!$A:$A,$A520,Investors!$G:$G,$B520),0)</f>
        <v>0</v>
      </c>
      <c r="T520" s="4">
        <f>IF(AND(SUMIFS(Investors!$P:$P,Investors!$A:$A,$A520,Investors!$G:$G,$B520)-$B$2&lt;=T$4,SUMIFS(Investors!$P:$P,Investors!$A:$A,$A520,Investors!$G:$G,$B520)-$B$2&gt;S$4),SUMIFS(Investors!$Q:$Q,Investors!$A:$A,$A520,Investors!$G:$G,$B520),0)</f>
        <v>0</v>
      </c>
      <c r="U520" s="4">
        <f>IF(AND(SUMIFS(Investors!$P:$P,Investors!$A:$A,$A520,Investors!$G:$G,$B520)-$B$2&lt;=U$4,SUMIFS(Investors!$P:$P,Investors!$A:$A,$A520,Investors!$G:$G,$B520)-$B$2&gt;T$4),SUMIFS(Investors!$Q:$Q,Investors!$A:$A,$A520,Investors!$G:$G,$B520),0)</f>
        <v>0</v>
      </c>
      <c r="V520" s="4">
        <f>IF(AND(SUMIFS(Investors!$P:$P,Investors!$A:$A,$A520,Investors!$G:$G,$B520)-$B$2&lt;=V$4,SUMIFS(Investors!$P:$P,Investors!$A:$A,$A520,Investors!$G:$G,$B520)-$B$2&gt;U$4),SUMIFS(Investors!$Q:$Q,Investors!$A:$A,$A520,Investors!$G:$G,$B520),0)</f>
        <v>0</v>
      </c>
      <c r="W520" s="4">
        <f>IF(AND(SUMIFS(Investors!$P:$P,Investors!$A:$A,$A520,Investors!$G:$G,$B520)-$B$2&lt;=W$4,SUMIFS(Investors!$P:$P,Investors!$A:$A,$A520,Investors!$G:$G,$B520)-$B$2&gt;V$4),SUMIFS(Investors!$Q:$Q,Investors!$A:$A,$A520,Investors!$G:$G,$B520),0)</f>
        <v>0</v>
      </c>
      <c r="X520" s="4">
        <f>IF(AND(SUMIFS(Investors!$P:$P,Investors!$A:$A,$A520,Investors!$G:$G,$B520)-$B$2&lt;=X$4,SUMIFS(Investors!$P:$P,Investors!$A:$A,$A520,Investors!$G:$G,$B520)-$B$2&gt;W$4),SUMIFS(Investors!$Q:$Q,Investors!$A:$A,$A520,Investors!$G:$G,$B520),0)</f>
        <v>0</v>
      </c>
      <c r="Y520" s="4">
        <f>IF(AND(SUMIFS(Investors!$P:$P,Investors!$A:$A,$A520,Investors!$G:$G,$B520)-$B$2&lt;=Y$4,SUMIFS(Investors!$P:$P,Investors!$A:$A,$A520,Investors!$G:$G,$B520)-$B$2&gt;X$4),SUMIFS(Investors!$Q:$Q,Investors!$A:$A,$A520,Investors!$G:$G,$B520),0)</f>
        <v>0</v>
      </c>
      <c r="Z520" s="4">
        <f>IF(AND(SUMIFS(Investors!$P:$P,Investors!$A:$A,$A520,Investors!$G:$G,$B520)-$B$2&lt;=Z$4,SUMIFS(Investors!$P:$P,Investors!$A:$A,$A520,Investors!$G:$G,$B520)-$B$2&gt;Y$4),SUMIFS(Investors!$Q:$Q,Investors!$A:$A,$A520,Investors!$G:$G,$B520),0)</f>
        <v>0</v>
      </c>
      <c r="AA520" s="4">
        <f>IF(AND(SUMIFS(Investors!$P:$P,Investors!$A:$A,$A520,Investors!$G:$G,$B520)-$B$2&lt;=AA$4,SUMIFS(Investors!$P:$P,Investors!$A:$A,$A520,Investors!$G:$G,$B520)-$B$2&gt;Z$4),SUMIFS(Investors!$Q:$Q,Investors!$A:$A,$A520,Investors!$G:$G,$B520),0)</f>
        <v>0</v>
      </c>
      <c r="AB520" s="4">
        <f>IF(AND(SUMIFS(Investors!$P:$P,Investors!$A:$A,$A520,Investors!$G:$G,$B520)-$B$2&lt;=AB$4,SUMIFS(Investors!$P:$P,Investors!$A:$A,$A520,Investors!$G:$G,$B520)-$B$2&gt;AA$4),SUMIFS(Investors!$Q:$Q,Investors!$A:$A,$A520,Investors!$G:$G,$B520),0)</f>
        <v>0</v>
      </c>
      <c r="AC520" s="4">
        <f>IF(AND(SUMIFS(Investors!$P:$P,Investors!$A:$A,$A520,Investors!$G:$G,$B520)-$B$2&lt;=AC$4,SUMIFS(Investors!$P:$P,Investors!$A:$A,$A520,Investors!$G:$G,$B520)-$B$2&gt;AB$4),SUMIFS(Investors!$Q:$Q,Investors!$A:$A,$A520,Investors!$G:$G,$B520),0)</f>
        <v>0</v>
      </c>
    </row>
    <row r="521" spans="1:29">
      <c r="A521" t="s">
        <v>800</v>
      </c>
      <c r="B521" t="s">
        <v>139</v>
      </c>
      <c r="C521" s="4">
        <f t="shared" si="9"/>
        <v>130591.78082191781</v>
      </c>
      <c r="E521" s="4">
        <f>IF(AND(SUMIFS(Investors!$P:$P,Investors!$A:$A,$A521,Investors!$G:$G,$B521)-$B$2&lt;=E$4,SUMIFS(Investors!$P:$P,Investors!$A:$A,$A521,Investors!$G:$G,$B521)-$B$2&gt;D$4),SUMIFS(Investors!$Q:$Q,Investors!$A:$A,$A521,Investors!$G:$G,$B521),0)</f>
        <v>0</v>
      </c>
      <c r="F521" s="4">
        <f>IF(AND(SUMIFS(Investors!$P:$P,Investors!$A:$A,$A521,Investors!$G:$G,$B521)-$B$2&lt;=F$4,SUMIFS(Investors!$P:$P,Investors!$A:$A,$A521,Investors!$G:$G,$B521)-$B$2&gt;E$4),SUMIFS(Investors!$Q:$Q,Investors!$A:$A,$A521,Investors!$G:$G,$B521),0)</f>
        <v>0</v>
      </c>
      <c r="G521" s="4">
        <f>IF(AND(SUMIFS(Investors!$P:$P,Investors!$A:$A,$A521,Investors!$G:$G,$B521)-$B$2&lt;=G$4,SUMIFS(Investors!$P:$P,Investors!$A:$A,$A521,Investors!$G:$G,$B521)-$B$2&gt;F$4),SUMIFS(Investors!$Q:$Q,Investors!$A:$A,$A521,Investors!$G:$G,$B521),0)</f>
        <v>0</v>
      </c>
      <c r="H521" s="4">
        <f>IF(AND(SUMIFS(Investors!$P:$P,Investors!$A:$A,$A521,Investors!$G:$G,$B521)-$B$2&lt;=H$4,SUMIFS(Investors!$P:$P,Investors!$A:$A,$A521,Investors!$G:$G,$B521)-$B$2&gt;G$4),SUMIFS(Investors!$Q:$Q,Investors!$A:$A,$A521,Investors!$G:$G,$B521),0)</f>
        <v>0</v>
      </c>
      <c r="I521" s="4">
        <f>IF(AND(SUMIFS(Investors!$P:$P,Investors!$A:$A,$A521,Investors!$G:$G,$B521)-$B$2&lt;=I$4,SUMIFS(Investors!$P:$P,Investors!$A:$A,$A521,Investors!$G:$G,$B521)-$B$2&gt;H$4),SUMIFS(Investors!$Q:$Q,Investors!$A:$A,$A521,Investors!$G:$G,$B521),0)</f>
        <v>0</v>
      </c>
      <c r="J521" s="4">
        <f>IF(AND(SUMIFS(Investors!$P:$P,Investors!$A:$A,$A521,Investors!$G:$G,$B521)-$B$2&lt;=J$4,SUMIFS(Investors!$P:$P,Investors!$A:$A,$A521,Investors!$G:$G,$B521)-$B$2&gt;I$4),SUMIFS(Investors!$Q:$Q,Investors!$A:$A,$A521,Investors!$G:$G,$B521),0)</f>
        <v>0</v>
      </c>
      <c r="K521" s="4">
        <f>IF(AND(SUMIFS(Investors!$P:$P,Investors!$A:$A,$A521,Investors!$G:$G,$B521)-$B$2&lt;=K$4,SUMIFS(Investors!$P:$P,Investors!$A:$A,$A521,Investors!$G:$G,$B521)-$B$2&gt;J$4),SUMIFS(Investors!$Q:$Q,Investors!$A:$A,$A521,Investors!$G:$G,$B521),0)</f>
        <v>0</v>
      </c>
      <c r="L521" s="4">
        <f>IF(AND(SUMIFS(Investors!$P:$P,Investors!$A:$A,$A521,Investors!$G:$G,$B521)-$B$2&lt;=L$4,SUMIFS(Investors!$P:$P,Investors!$A:$A,$A521,Investors!$G:$G,$B521)-$B$2&gt;K$4),SUMIFS(Investors!$Q:$Q,Investors!$A:$A,$A521,Investors!$G:$G,$B521),0)</f>
        <v>0</v>
      </c>
      <c r="M521" s="4">
        <f>IF(AND(SUMIFS(Investors!$P:$P,Investors!$A:$A,$A521,Investors!$G:$G,$B521)-$B$2&lt;=M$4,SUMIFS(Investors!$P:$P,Investors!$A:$A,$A521,Investors!$G:$G,$B521)-$B$2&gt;L$4),SUMIFS(Investors!$Q:$Q,Investors!$A:$A,$A521,Investors!$G:$G,$B521),0)</f>
        <v>0</v>
      </c>
      <c r="N521" s="4">
        <f>IF(AND(SUMIFS(Investors!$P:$P,Investors!$A:$A,$A521,Investors!$G:$G,$B521)-$B$2&lt;=N$4,SUMIFS(Investors!$P:$P,Investors!$A:$A,$A521,Investors!$G:$G,$B521)-$B$2&gt;M$4),SUMIFS(Investors!$Q:$Q,Investors!$A:$A,$A521,Investors!$G:$G,$B521),0)</f>
        <v>0</v>
      </c>
      <c r="O521" s="4">
        <f>IF(AND(SUMIFS(Investors!$P:$P,Investors!$A:$A,$A521,Investors!$G:$G,$B521)-$B$2&lt;=O$4,SUMIFS(Investors!$P:$P,Investors!$A:$A,$A521,Investors!$G:$G,$B521)-$B$2&gt;N$4),SUMIFS(Investors!$Q:$Q,Investors!$A:$A,$A521,Investors!$G:$G,$B521),0)</f>
        <v>0</v>
      </c>
      <c r="P521" s="4">
        <f>IF(AND(SUMIFS(Investors!$P:$P,Investors!$A:$A,$A521,Investors!$G:$G,$B521)-$B$2&lt;=P$4,SUMIFS(Investors!$P:$P,Investors!$A:$A,$A521,Investors!$G:$G,$B521)-$B$2&gt;O$4),SUMIFS(Investors!$Q:$Q,Investors!$A:$A,$A521,Investors!$G:$G,$B521),0)</f>
        <v>0</v>
      </c>
      <c r="Q521" s="4">
        <f>IF(AND(SUMIFS(Investors!$P:$P,Investors!$A:$A,$A521,Investors!$G:$G,$B521)-$B$2&lt;=Q$4,SUMIFS(Investors!$P:$P,Investors!$A:$A,$A521,Investors!$G:$G,$B521)-$B$2&gt;P$4),SUMIFS(Investors!$Q:$Q,Investors!$A:$A,$A521,Investors!$G:$G,$B521),0)</f>
        <v>0</v>
      </c>
      <c r="R521" s="4">
        <f>IF(AND(SUMIFS(Investors!$P:$P,Investors!$A:$A,$A521,Investors!$G:$G,$B521)-$B$2&lt;=R$4,SUMIFS(Investors!$P:$P,Investors!$A:$A,$A521,Investors!$G:$G,$B521)-$B$2&gt;Q$4),SUMIFS(Investors!$Q:$Q,Investors!$A:$A,$A521,Investors!$G:$G,$B521),0)</f>
        <v>0</v>
      </c>
      <c r="S521" s="4">
        <f>IF(AND(SUMIFS(Investors!$P:$P,Investors!$A:$A,$A521,Investors!$G:$G,$B521)-$B$2&lt;=S$4,SUMIFS(Investors!$P:$P,Investors!$A:$A,$A521,Investors!$G:$G,$B521)-$B$2&gt;R$4),SUMIFS(Investors!$Q:$Q,Investors!$A:$A,$A521,Investors!$G:$G,$B521),0)</f>
        <v>0</v>
      </c>
      <c r="T521" s="4">
        <f>IF(AND(SUMIFS(Investors!$P:$P,Investors!$A:$A,$A521,Investors!$G:$G,$B521)-$B$2&lt;=T$4,SUMIFS(Investors!$P:$P,Investors!$A:$A,$A521,Investors!$G:$G,$B521)-$B$2&gt;S$4),SUMIFS(Investors!$Q:$Q,Investors!$A:$A,$A521,Investors!$G:$G,$B521),0)</f>
        <v>130591.78082191781</v>
      </c>
      <c r="U521" s="4">
        <f>IF(AND(SUMIFS(Investors!$P:$P,Investors!$A:$A,$A521,Investors!$G:$G,$B521)-$B$2&lt;=U$4,SUMIFS(Investors!$P:$P,Investors!$A:$A,$A521,Investors!$G:$G,$B521)-$B$2&gt;T$4),SUMIFS(Investors!$Q:$Q,Investors!$A:$A,$A521,Investors!$G:$G,$B521),0)</f>
        <v>0</v>
      </c>
      <c r="V521" s="4">
        <f>IF(AND(SUMIFS(Investors!$P:$P,Investors!$A:$A,$A521,Investors!$G:$G,$B521)-$B$2&lt;=V$4,SUMIFS(Investors!$P:$P,Investors!$A:$A,$A521,Investors!$G:$G,$B521)-$B$2&gt;U$4),SUMIFS(Investors!$Q:$Q,Investors!$A:$A,$A521,Investors!$G:$G,$B521),0)</f>
        <v>0</v>
      </c>
      <c r="W521" s="4">
        <f>IF(AND(SUMIFS(Investors!$P:$P,Investors!$A:$A,$A521,Investors!$G:$G,$B521)-$B$2&lt;=W$4,SUMIFS(Investors!$P:$P,Investors!$A:$A,$A521,Investors!$G:$G,$B521)-$B$2&gt;V$4),SUMIFS(Investors!$Q:$Q,Investors!$A:$A,$A521,Investors!$G:$G,$B521),0)</f>
        <v>0</v>
      </c>
      <c r="X521" s="4">
        <f>IF(AND(SUMIFS(Investors!$P:$P,Investors!$A:$A,$A521,Investors!$G:$G,$B521)-$B$2&lt;=X$4,SUMIFS(Investors!$P:$P,Investors!$A:$A,$A521,Investors!$G:$G,$B521)-$B$2&gt;W$4),SUMIFS(Investors!$Q:$Q,Investors!$A:$A,$A521,Investors!$G:$G,$B521),0)</f>
        <v>0</v>
      </c>
      <c r="Y521" s="4">
        <f>IF(AND(SUMIFS(Investors!$P:$P,Investors!$A:$A,$A521,Investors!$G:$G,$B521)-$B$2&lt;=Y$4,SUMIFS(Investors!$P:$P,Investors!$A:$A,$A521,Investors!$G:$G,$B521)-$B$2&gt;X$4),SUMIFS(Investors!$Q:$Q,Investors!$A:$A,$A521,Investors!$G:$G,$B521),0)</f>
        <v>0</v>
      </c>
      <c r="Z521" s="4">
        <f>IF(AND(SUMIFS(Investors!$P:$P,Investors!$A:$A,$A521,Investors!$G:$G,$B521)-$B$2&lt;=Z$4,SUMIFS(Investors!$P:$P,Investors!$A:$A,$A521,Investors!$G:$G,$B521)-$B$2&gt;Y$4),SUMIFS(Investors!$Q:$Q,Investors!$A:$A,$A521,Investors!$G:$G,$B521),0)</f>
        <v>0</v>
      </c>
      <c r="AA521" s="4">
        <f>IF(AND(SUMIFS(Investors!$P:$P,Investors!$A:$A,$A521,Investors!$G:$G,$B521)-$B$2&lt;=AA$4,SUMIFS(Investors!$P:$P,Investors!$A:$A,$A521,Investors!$G:$G,$B521)-$B$2&gt;Z$4),SUMIFS(Investors!$Q:$Q,Investors!$A:$A,$A521,Investors!$G:$G,$B521),0)</f>
        <v>0</v>
      </c>
      <c r="AB521" s="4">
        <f>IF(AND(SUMIFS(Investors!$P:$P,Investors!$A:$A,$A521,Investors!$G:$G,$B521)-$B$2&lt;=AB$4,SUMIFS(Investors!$P:$P,Investors!$A:$A,$A521,Investors!$G:$G,$B521)-$B$2&gt;AA$4),SUMIFS(Investors!$Q:$Q,Investors!$A:$A,$A521,Investors!$G:$G,$B521),0)</f>
        <v>0</v>
      </c>
      <c r="AC521" s="4">
        <f>IF(AND(SUMIFS(Investors!$P:$P,Investors!$A:$A,$A521,Investors!$G:$G,$B521)-$B$2&lt;=AC$4,SUMIFS(Investors!$P:$P,Investors!$A:$A,$A521,Investors!$G:$G,$B521)-$B$2&gt;AB$4),SUMIFS(Investors!$Q:$Q,Investors!$A:$A,$A521,Investors!$G:$G,$B521),0)</f>
        <v>0</v>
      </c>
    </row>
    <row r="522" spans="1:29">
      <c r="A522" t="s">
        <v>803</v>
      </c>
      <c r="B522" t="s">
        <v>260</v>
      </c>
      <c r="C522" s="4">
        <f t="shared" si="9"/>
        <v>0</v>
      </c>
      <c r="E522" s="4">
        <f>IF(AND(SUMIFS(Investors!$P:$P,Investors!$A:$A,$A522,Investors!$G:$G,$B522)-$B$2&lt;=E$4,SUMIFS(Investors!$P:$P,Investors!$A:$A,$A522,Investors!$G:$G,$B522)-$B$2&gt;D$4),SUMIFS(Investors!$Q:$Q,Investors!$A:$A,$A522,Investors!$G:$G,$B522),0)</f>
        <v>0</v>
      </c>
      <c r="F522" s="4">
        <f>IF(AND(SUMIFS(Investors!$P:$P,Investors!$A:$A,$A522,Investors!$G:$G,$B522)-$B$2&lt;=F$4,SUMIFS(Investors!$P:$P,Investors!$A:$A,$A522,Investors!$G:$G,$B522)-$B$2&gt;E$4),SUMIFS(Investors!$Q:$Q,Investors!$A:$A,$A522,Investors!$G:$G,$B522),0)</f>
        <v>0</v>
      </c>
      <c r="G522" s="4">
        <f>IF(AND(SUMIFS(Investors!$P:$P,Investors!$A:$A,$A522,Investors!$G:$G,$B522)-$B$2&lt;=G$4,SUMIFS(Investors!$P:$P,Investors!$A:$A,$A522,Investors!$G:$G,$B522)-$B$2&gt;F$4),SUMIFS(Investors!$Q:$Q,Investors!$A:$A,$A522,Investors!$G:$G,$B522),0)</f>
        <v>0</v>
      </c>
      <c r="H522" s="4">
        <f>IF(AND(SUMIFS(Investors!$P:$P,Investors!$A:$A,$A522,Investors!$G:$G,$B522)-$B$2&lt;=H$4,SUMIFS(Investors!$P:$P,Investors!$A:$A,$A522,Investors!$G:$G,$B522)-$B$2&gt;G$4),SUMIFS(Investors!$Q:$Q,Investors!$A:$A,$A522,Investors!$G:$G,$B522),0)</f>
        <v>0</v>
      </c>
      <c r="I522" s="4">
        <f>IF(AND(SUMIFS(Investors!$P:$P,Investors!$A:$A,$A522,Investors!$G:$G,$B522)-$B$2&lt;=I$4,SUMIFS(Investors!$P:$P,Investors!$A:$A,$A522,Investors!$G:$G,$B522)-$B$2&gt;H$4),SUMIFS(Investors!$Q:$Q,Investors!$A:$A,$A522,Investors!$G:$G,$B522),0)</f>
        <v>0</v>
      </c>
      <c r="J522" s="4">
        <f>IF(AND(SUMIFS(Investors!$P:$P,Investors!$A:$A,$A522,Investors!$G:$G,$B522)-$B$2&lt;=J$4,SUMIFS(Investors!$P:$P,Investors!$A:$A,$A522,Investors!$G:$G,$B522)-$B$2&gt;I$4),SUMIFS(Investors!$Q:$Q,Investors!$A:$A,$A522,Investors!$G:$G,$B522),0)</f>
        <v>0</v>
      </c>
      <c r="K522" s="4">
        <f>IF(AND(SUMIFS(Investors!$P:$P,Investors!$A:$A,$A522,Investors!$G:$G,$B522)-$B$2&lt;=K$4,SUMIFS(Investors!$P:$P,Investors!$A:$A,$A522,Investors!$G:$G,$B522)-$B$2&gt;J$4),SUMIFS(Investors!$Q:$Q,Investors!$A:$A,$A522,Investors!$G:$G,$B522),0)</f>
        <v>0</v>
      </c>
      <c r="L522" s="4">
        <f>IF(AND(SUMIFS(Investors!$P:$P,Investors!$A:$A,$A522,Investors!$G:$G,$B522)-$B$2&lt;=L$4,SUMIFS(Investors!$P:$P,Investors!$A:$A,$A522,Investors!$G:$G,$B522)-$B$2&gt;K$4),SUMIFS(Investors!$Q:$Q,Investors!$A:$A,$A522,Investors!$G:$G,$B522),0)</f>
        <v>0</v>
      </c>
      <c r="M522" s="4">
        <f>IF(AND(SUMIFS(Investors!$P:$P,Investors!$A:$A,$A522,Investors!$G:$G,$B522)-$B$2&lt;=M$4,SUMIFS(Investors!$P:$P,Investors!$A:$A,$A522,Investors!$G:$G,$B522)-$B$2&gt;L$4),SUMIFS(Investors!$Q:$Q,Investors!$A:$A,$A522,Investors!$G:$G,$B522),0)</f>
        <v>0</v>
      </c>
      <c r="N522" s="4">
        <f>IF(AND(SUMIFS(Investors!$P:$P,Investors!$A:$A,$A522,Investors!$G:$G,$B522)-$B$2&lt;=N$4,SUMIFS(Investors!$P:$P,Investors!$A:$A,$A522,Investors!$G:$G,$B522)-$B$2&gt;M$4),SUMIFS(Investors!$Q:$Q,Investors!$A:$A,$A522,Investors!$G:$G,$B522),0)</f>
        <v>0</v>
      </c>
      <c r="O522" s="4">
        <f>IF(AND(SUMIFS(Investors!$P:$P,Investors!$A:$A,$A522,Investors!$G:$G,$B522)-$B$2&lt;=O$4,SUMIFS(Investors!$P:$P,Investors!$A:$A,$A522,Investors!$G:$G,$B522)-$B$2&gt;N$4),SUMIFS(Investors!$Q:$Q,Investors!$A:$A,$A522,Investors!$G:$G,$B522),0)</f>
        <v>0</v>
      </c>
      <c r="P522" s="4">
        <f>IF(AND(SUMIFS(Investors!$P:$P,Investors!$A:$A,$A522,Investors!$G:$G,$B522)-$B$2&lt;=P$4,SUMIFS(Investors!$P:$P,Investors!$A:$A,$A522,Investors!$G:$G,$B522)-$B$2&gt;O$4),SUMIFS(Investors!$Q:$Q,Investors!$A:$A,$A522,Investors!$G:$G,$B522),0)</f>
        <v>0</v>
      </c>
      <c r="Q522" s="4">
        <f>IF(AND(SUMIFS(Investors!$P:$P,Investors!$A:$A,$A522,Investors!$G:$G,$B522)-$B$2&lt;=Q$4,SUMIFS(Investors!$P:$P,Investors!$A:$A,$A522,Investors!$G:$G,$B522)-$B$2&gt;P$4),SUMIFS(Investors!$Q:$Q,Investors!$A:$A,$A522,Investors!$G:$G,$B522),0)</f>
        <v>0</v>
      </c>
      <c r="R522" s="4">
        <f>IF(AND(SUMIFS(Investors!$P:$P,Investors!$A:$A,$A522,Investors!$G:$G,$B522)-$B$2&lt;=R$4,SUMIFS(Investors!$P:$P,Investors!$A:$A,$A522,Investors!$G:$G,$B522)-$B$2&gt;Q$4),SUMIFS(Investors!$Q:$Q,Investors!$A:$A,$A522,Investors!$G:$G,$B522),0)</f>
        <v>0</v>
      </c>
      <c r="S522" s="4">
        <f>IF(AND(SUMIFS(Investors!$P:$P,Investors!$A:$A,$A522,Investors!$G:$G,$B522)-$B$2&lt;=S$4,SUMIFS(Investors!$P:$P,Investors!$A:$A,$A522,Investors!$G:$G,$B522)-$B$2&gt;R$4),SUMIFS(Investors!$Q:$Q,Investors!$A:$A,$A522,Investors!$G:$G,$B522),0)</f>
        <v>0</v>
      </c>
      <c r="T522" s="4">
        <f>IF(AND(SUMIFS(Investors!$P:$P,Investors!$A:$A,$A522,Investors!$G:$G,$B522)-$B$2&lt;=T$4,SUMIFS(Investors!$P:$P,Investors!$A:$A,$A522,Investors!$G:$G,$B522)-$B$2&gt;S$4),SUMIFS(Investors!$Q:$Q,Investors!$A:$A,$A522,Investors!$G:$G,$B522),0)</f>
        <v>0</v>
      </c>
      <c r="U522" s="4">
        <f>IF(AND(SUMIFS(Investors!$P:$P,Investors!$A:$A,$A522,Investors!$G:$G,$B522)-$B$2&lt;=U$4,SUMIFS(Investors!$P:$P,Investors!$A:$A,$A522,Investors!$G:$G,$B522)-$B$2&gt;T$4),SUMIFS(Investors!$Q:$Q,Investors!$A:$A,$A522,Investors!$G:$G,$B522),0)</f>
        <v>0</v>
      </c>
      <c r="V522" s="4">
        <f>IF(AND(SUMIFS(Investors!$P:$P,Investors!$A:$A,$A522,Investors!$G:$G,$B522)-$B$2&lt;=V$4,SUMIFS(Investors!$P:$P,Investors!$A:$A,$A522,Investors!$G:$G,$B522)-$B$2&gt;U$4),SUMIFS(Investors!$Q:$Q,Investors!$A:$A,$A522,Investors!$G:$G,$B522),0)</f>
        <v>0</v>
      </c>
      <c r="W522" s="4">
        <f>IF(AND(SUMIFS(Investors!$P:$P,Investors!$A:$A,$A522,Investors!$G:$G,$B522)-$B$2&lt;=W$4,SUMIFS(Investors!$P:$P,Investors!$A:$A,$A522,Investors!$G:$G,$B522)-$B$2&gt;V$4),SUMIFS(Investors!$Q:$Q,Investors!$A:$A,$A522,Investors!$G:$G,$B522),0)</f>
        <v>0</v>
      </c>
      <c r="X522" s="4">
        <f>IF(AND(SUMIFS(Investors!$P:$P,Investors!$A:$A,$A522,Investors!$G:$G,$B522)-$B$2&lt;=X$4,SUMIFS(Investors!$P:$P,Investors!$A:$A,$A522,Investors!$G:$G,$B522)-$B$2&gt;W$4),SUMIFS(Investors!$Q:$Q,Investors!$A:$A,$A522,Investors!$G:$G,$B522),0)</f>
        <v>0</v>
      </c>
      <c r="Y522" s="4">
        <f>IF(AND(SUMIFS(Investors!$P:$P,Investors!$A:$A,$A522,Investors!$G:$G,$B522)-$B$2&lt;=Y$4,SUMIFS(Investors!$P:$P,Investors!$A:$A,$A522,Investors!$G:$G,$B522)-$B$2&gt;X$4),SUMIFS(Investors!$Q:$Q,Investors!$A:$A,$A522,Investors!$G:$G,$B522),0)</f>
        <v>0</v>
      </c>
      <c r="Z522" s="4">
        <f>IF(AND(SUMIFS(Investors!$P:$P,Investors!$A:$A,$A522,Investors!$G:$G,$B522)-$B$2&lt;=Z$4,SUMIFS(Investors!$P:$P,Investors!$A:$A,$A522,Investors!$G:$G,$B522)-$B$2&gt;Y$4),SUMIFS(Investors!$Q:$Q,Investors!$A:$A,$A522,Investors!$G:$G,$B522),0)</f>
        <v>0</v>
      </c>
      <c r="AA522" s="4">
        <f>IF(AND(SUMIFS(Investors!$P:$P,Investors!$A:$A,$A522,Investors!$G:$G,$B522)-$B$2&lt;=AA$4,SUMIFS(Investors!$P:$P,Investors!$A:$A,$A522,Investors!$G:$G,$B522)-$B$2&gt;Z$4),SUMIFS(Investors!$Q:$Q,Investors!$A:$A,$A522,Investors!$G:$G,$B522),0)</f>
        <v>0</v>
      </c>
      <c r="AB522" s="4">
        <f>IF(AND(SUMIFS(Investors!$P:$P,Investors!$A:$A,$A522,Investors!$G:$G,$B522)-$B$2&lt;=AB$4,SUMIFS(Investors!$P:$P,Investors!$A:$A,$A522,Investors!$G:$G,$B522)-$B$2&gt;AA$4),SUMIFS(Investors!$Q:$Q,Investors!$A:$A,$A522,Investors!$G:$G,$B522),0)</f>
        <v>0</v>
      </c>
      <c r="AC522" s="4">
        <f>IF(AND(SUMIFS(Investors!$P:$P,Investors!$A:$A,$A522,Investors!$G:$G,$B522)-$B$2&lt;=AC$4,SUMIFS(Investors!$P:$P,Investors!$A:$A,$A522,Investors!$G:$G,$B522)-$B$2&gt;AB$4),SUMIFS(Investors!$Q:$Q,Investors!$A:$A,$A522,Investors!$G:$G,$B522),0)</f>
        <v>0</v>
      </c>
    </row>
    <row r="523" spans="1:29">
      <c r="A523" t="s">
        <v>803</v>
      </c>
      <c r="B523" t="s">
        <v>261</v>
      </c>
      <c r="C523" s="4">
        <f t="shared" si="9"/>
        <v>0</v>
      </c>
      <c r="E523" s="4">
        <f>IF(AND(SUMIFS(Investors!$P:$P,Investors!$A:$A,$A523,Investors!$G:$G,$B523)-$B$2&lt;=E$4,SUMIFS(Investors!$P:$P,Investors!$A:$A,$A523,Investors!$G:$G,$B523)-$B$2&gt;D$4),SUMIFS(Investors!$Q:$Q,Investors!$A:$A,$A523,Investors!$G:$G,$B523),0)</f>
        <v>0</v>
      </c>
      <c r="F523" s="4">
        <f>IF(AND(SUMIFS(Investors!$P:$P,Investors!$A:$A,$A523,Investors!$G:$G,$B523)-$B$2&lt;=F$4,SUMIFS(Investors!$P:$P,Investors!$A:$A,$A523,Investors!$G:$G,$B523)-$B$2&gt;E$4),SUMIFS(Investors!$Q:$Q,Investors!$A:$A,$A523,Investors!$G:$G,$B523),0)</f>
        <v>0</v>
      </c>
      <c r="G523" s="4">
        <f>IF(AND(SUMIFS(Investors!$P:$P,Investors!$A:$A,$A523,Investors!$G:$G,$B523)-$B$2&lt;=G$4,SUMIFS(Investors!$P:$P,Investors!$A:$A,$A523,Investors!$G:$G,$B523)-$B$2&gt;F$4),SUMIFS(Investors!$Q:$Q,Investors!$A:$A,$A523,Investors!$G:$G,$B523),0)</f>
        <v>0</v>
      </c>
      <c r="H523" s="4">
        <f>IF(AND(SUMIFS(Investors!$P:$P,Investors!$A:$A,$A523,Investors!$G:$G,$B523)-$B$2&lt;=H$4,SUMIFS(Investors!$P:$P,Investors!$A:$A,$A523,Investors!$G:$G,$B523)-$B$2&gt;G$4),SUMIFS(Investors!$Q:$Q,Investors!$A:$A,$A523,Investors!$G:$G,$B523),0)</f>
        <v>0</v>
      </c>
      <c r="I523" s="4">
        <f>IF(AND(SUMIFS(Investors!$P:$P,Investors!$A:$A,$A523,Investors!$G:$G,$B523)-$B$2&lt;=I$4,SUMIFS(Investors!$P:$P,Investors!$A:$A,$A523,Investors!$G:$G,$B523)-$B$2&gt;H$4),SUMIFS(Investors!$Q:$Q,Investors!$A:$A,$A523,Investors!$G:$G,$B523),0)</f>
        <v>0</v>
      </c>
      <c r="J523" s="4">
        <f>IF(AND(SUMIFS(Investors!$P:$P,Investors!$A:$A,$A523,Investors!$G:$G,$B523)-$B$2&lt;=J$4,SUMIFS(Investors!$P:$P,Investors!$A:$A,$A523,Investors!$G:$G,$B523)-$B$2&gt;I$4),SUMIFS(Investors!$Q:$Q,Investors!$A:$A,$A523,Investors!$G:$G,$B523),0)</f>
        <v>0</v>
      </c>
      <c r="K523" s="4">
        <f>IF(AND(SUMIFS(Investors!$P:$P,Investors!$A:$A,$A523,Investors!$G:$G,$B523)-$B$2&lt;=K$4,SUMIFS(Investors!$P:$P,Investors!$A:$A,$A523,Investors!$G:$G,$B523)-$B$2&gt;J$4),SUMIFS(Investors!$Q:$Q,Investors!$A:$A,$A523,Investors!$G:$G,$B523),0)</f>
        <v>0</v>
      </c>
      <c r="L523" s="4">
        <f>IF(AND(SUMIFS(Investors!$P:$P,Investors!$A:$A,$A523,Investors!$G:$G,$B523)-$B$2&lt;=L$4,SUMIFS(Investors!$P:$P,Investors!$A:$A,$A523,Investors!$G:$G,$B523)-$B$2&gt;K$4),SUMIFS(Investors!$Q:$Q,Investors!$A:$A,$A523,Investors!$G:$G,$B523),0)</f>
        <v>0</v>
      </c>
      <c r="M523" s="4">
        <f>IF(AND(SUMIFS(Investors!$P:$P,Investors!$A:$A,$A523,Investors!$G:$G,$B523)-$B$2&lt;=M$4,SUMIFS(Investors!$P:$P,Investors!$A:$A,$A523,Investors!$G:$G,$B523)-$B$2&gt;L$4),SUMIFS(Investors!$Q:$Q,Investors!$A:$A,$A523,Investors!$G:$G,$B523),0)</f>
        <v>0</v>
      </c>
      <c r="N523" s="4">
        <f>IF(AND(SUMIFS(Investors!$P:$P,Investors!$A:$A,$A523,Investors!$G:$G,$B523)-$B$2&lt;=N$4,SUMIFS(Investors!$P:$P,Investors!$A:$A,$A523,Investors!$G:$G,$B523)-$B$2&gt;M$4),SUMIFS(Investors!$Q:$Q,Investors!$A:$A,$A523,Investors!$G:$G,$B523),0)</f>
        <v>0</v>
      </c>
      <c r="O523" s="4">
        <f>IF(AND(SUMIFS(Investors!$P:$P,Investors!$A:$A,$A523,Investors!$G:$G,$B523)-$B$2&lt;=O$4,SUMIFS(Investors!$P:$P,Investors!$A:$A,$A523,Investors!$G:$G,$B523)-$B$2&gt;N$4),SUMIFS(Investors!$Q:$Q,Investors!$A:$A,$A523,Investors!$G:$G,$B523),0)</f>
        <v>0</v>
      </c>
      <c r="P523" s="4">
        <f>IF(AND(SUMIFS(Investors!$P:$P,Investors!$A:$A,$A523,Investors!$G:$G,$B523)-$B$2&lt;=P$4,SUMIFS(Investors!$P:$P,Investors!$A:$A,$A523,Investors!$G:$G,$B523)-$B$2&gt;O$4),SUMIFS(Investors!$Q:$Q,Investors!$A:$A,$A523,Investors!$G:$G,$B523),0)</f>
        <v>0</v>
      </c>
      <c r="Q523" s="4">
        <f>IF(AND(SUMIFS(Investors!$P:$P,Investors!$A:$A,$A523,Investors!$G:$G,$B523)-$B$2&lt;=Q$4,SUMIFS(Investors!$P:$P,Investors!$A:$A,$A523,Investors!$G:$G,$B523)-$B$2&gt;P$4),SUMIFS(Investors!$Q:$Q,Investors!$A:$A,$A523,Investors!$G:$G,$B523),0)</f>
        <v>0</v>
      </c>
      <c r="R523" s="4">
        <f>IF(AND(SUMIFS(Investors!$P:$P,Investors!$A:$A,$A523,Investors!$G:$G,$B523)-$B$2&lt;=R$4,SUMIFS(Investors!$P:$P,Investors!$A:$A,$A523,Investors!$G:$G,$B523)-$B$2&gt;Q$4),SUMIFS(Investors!$Q:$Q,Investors!$A:$A,$A523,Investors!$G:$G,$B523),0)</f>
        <v>0</v>
      </c>
      <c r="S523" s="4">
        <f>IF(AND(SUMIFS(Investors!$P:$P,Investors!$A:$A,$A523,Investors!$G:$G,$B523)-$B$2&lt;=S$4,SUMIFS(Investors!$P:$P,Investors!$A:$A,$A523,Investors!$G:$G,$B523)-$B$2&gt;R$4),SUMIFS(Investors!$Q:$Q,Investors!$A:$A,$A523,Investors!$G:$G,$B523),0)</f>
        <v>0</v>
      </c>
      <c r="T523" s="4">
        <f>IF(AND(SUMIFS(Investors!$P:$P,Investors!$A:$A,$A523,Investors!$G:$G,$B523)-$B$2&lt;=T$4,SUMIFS(Investors!$P:$P,Investors!$A:$A,$A523,Investors!$G:$G,$B523)-$B$2&gt;S$4),SUMIFS(Investors!$Q:$Q,Investors!$A:$A,$A523,Investors!$G:$G,$B523),0)</f>
        <v>0</v>
      </c>
      <c r="U523" s="4">
        <f>IF(AND(SUMIFS(Investors!$P:$P,Investors!$A:$A,$A523,Investors!$G:$G,$B523)-$B$2&lt;=U$4,SUMIFS(Investors!$P:$P,Investors!$A:$A,$A523,Investors!$G:$G,$B523)-$B$2&gt;T$4),SUMIFS(Investors!$Q:$Q,Investors!$A:$A,$A523,Investors!$G:$G,$B523),0)</f>
        <v>0</v>
      </c>
      <c r="V523" s="4">
        <f>IF(AND(SUMIFS(Investors!$P:$P,Investors!$A:$A,$A523,Investors!$G:$G,$B523)-$B$2&lt;=V$4,SUMIFS(Investors!$P:$P,Investors!$A:$A,$A523,Investors!$G:$G,$B523)-$B$2&gt;U$4),SUMIFS(Investors!$Q:$Q,Investors!$A:$A,$A523,Investors!$G:$G,$B523),0)</f>
        <v>0</v>
      </c>
      <c r="W523" s="4">
        <f>IF(AND(SUMIFS(Investors!$P:$P,Investors!$A:$A,$A523,Investors!$G:$G,$B523)-$B$2&lt;=W$4,SUMIFS(Investors!$P:$P,Investors!$A:$A,$A523,Investors!$G:$G,$B523)-$B$2&gt;V$4),SUMIFS(Investors!$Q:$Q,Investors!$A:$A,$A523,Investors!$G:$G,$B523),0)</f>
        <v>0</v>
      </c>
      <c r="X523" s="4">
        <f>IF(AND(SUMIFS(Investors!$P:$P,Investors!$A:$A,$A523,Investors!$G:$G,$B523)-$B$2&lt;=X$4,SUMIFS(Investors!$P:$P,Investors!$A:$A,$A523,Investors!$G:$G,$B523)-$B$2&gt;W$4),SUMIFS(Investors!$Q:$Q,Investors!$A:$A,$A523,Investors!$G:$G,$B523),0)</f>
        <v>0</v>
      </c>
      <c r="Y523" s="4">
        <f>IF(AND(SUMIFS(Investors!$P:$P,Investors!$A:$A,$A523,Investors!$G:$G,$B523)-$B$2&lt;=Y$4,SUMIFS(Investors!$P:$P,Investors!$A:$A,$A523,Investors!$G:$G,$B523)-$B$2&gt;X$4),SUMIFS(Investors!$Q:$Q,Investors!$A:$A,$A523,Investors!$G:$G,$B523),0)</f>
        <v>0</v>
      </c>
      <c r="Z523" s="4">
        <f>IF(AND(SUMIFS(Investors!$P:$P,Investors!$A:$A,$A523,Investors!$G:$G,$B523)-$B$2&lt;=Z$4,SUMIFS(Investors!$P:$P,Investors!$A:$A,$A523,Investors!$G:$G,$B523)-$B$2&gt;Y$4),SUMIFS(Investors!$Q:$Q,Investors!$A:$A,$A523,Investors!$G:$G,$B523),0)</f>
        <v>0</v>
      </c>
      <c r="AA523" s="4">
        <f>IF(AND(SUMIFS(Investors!$P:$P,Investors!$A:$A,$A523,Investors!$G:$G,$B523)-$B$2&lt;=AA$4,SUMIFS(Investors!$P:$P,Investors!$A:$A,$A523,Investors!$G:$G,$B523)-$B$2&gt;Z$4),SUMIFS(Investors!$Q:$Q,Investors!$A:$A,$A523,Investors!$G:$G,$B523),0)</f>
        <v>0</v>
      </c>
      <c r="AB523" s="4">
        <f>IF(AND(SUMIFS(Investors!$P:$P,Investors!$A:$A,$A523,Investors!$G:$G,$B523)-$B$2&lt;=AB$4,SUMIFS(Investors!$P:$P,Investors!$A:$A,$A523,Investors!$G:$G,$B523)-$B$2&gt;AA$4),SUMIFS(Investors!$Q:$Q,Investors!$A:$A,$A523,Investors!$G:$G,$B523),0)</f>
        <v>0</v>
      </c>
      <c r="AC523" s="4">
        <f>IF(AND(SUMIFS(Investors!$P:$P,Investors!$A:$A,$A523,Investors!$G:$G,$B523)-$B$2&lt;=AC$4,SUMIFS(Investors!$P:$P,Investors!$A:$A,$A523,Investors!$G:$G,$B523)-$B$2&gt;AB$4),SUMIFS(Investors!$Q:$Q,Investors!$A:$A,$A523,Investors!$G:$G,$B523),0)</f>
        <v>0</v>
      </c>
    </row>
    <row r="524" spans="1:29">
      <c r="A524" t="s">
        <v>803</v>
      </c>
      <c r="B524" t="s">
        <v>174</v>
      </c>
      <c r="C524" s="4">
        <f t="shared" si="9"/>
        <v>705540.88065698626</v>
      </c>
      <c r="E524" s="4">
        <f>IF(AND(SUMIFS(Investors!$P:$P,Investors!$A:$A,$A524,Investors!$G:$G,$B524)-$B$2&lt;=E$4,SUMIFS(Investors!$P:$P,Investors!$A:$A,$A524,Investors!$G:$G,$B524)-$B$2&gt;D$4),SUMIFS(Investors!$Q:$Q,Investors!$A:$A,$A524,Investors!$G:$G,$B524),0)</f>
        <v>0</v>
      </c>
      <c r="F524" s="4">
        <f>IF(AND(SUMIFS(Investors!$P:$P,Investors!$A:$A,$A524,Investors!$G:$G,$B524)-$B$2&lt;=F$4,SUMIFS(Investors!$P:$P,Investors!$A:$A,$A524,Investors!$G:$G,$B524)-$B$2&gt;E$4),SUMIFS(Investors!$Q:$Q,Investors!$A:$A,$A524,Investors!$G:$G,$B524),0)</f>
        <v>0</v>
      </c>
      <c r="G524" s="4">
        <f>IF(AND(SUMIFS(Investors!$P:$P,Investors!$A:$A,$A524,Investors!$G:$G,$B524)-$B$2&lt;=G$4,SUMIFS(Investors!$P:$P,Investors!$A:$A,$A524,Investors!$G:$G,$B524)-$B$2&gt;F$4),SUMIFS(Investors!$Q:$Q,Investors!$A:$A,$A524,Investors!$G:$G,$B524),0)</f>
        <v>705540.88065698626</v>
      </c>
      <c r="H524" s="4">
        <f>IF(AND(SUMIFS(Investors!$P:$P,Investors!$A:$A,$A524,Investors!$G:$G,$B524)-$B$2&lt;=H$4,SUMIFS(Investors!$P:$P,Investors!$A:$A,$A524,Investors!$G:$G,$B524)-$B$2&gt;G$4),SUMIFS(Investors!$Q:$Q,Investors!$A:$A,$A524,Investors!$G:$G,$B524),0)</f>
        <v>0</v>
      </c>
      <c r="I524" s="4">
        <f>IF(AND(SUMIFS(Investors!$P:$P,Investors!$A:$A,$A524,Investors!$G:$G,$B524)-$B$2&lt;=I$4,SUMIFS(Investors!$P:$P,Investors!$A:$A,$A524,Investors!$G:$G,$B524)-$B$2&gt;H$4),SUMIFS(Investors!$Q:$Q,Investors!$A:$A,$A524,Investors!$G:$G,$B524),0)</f>
        <v>0</v>
      </c>
      <c r="J524" s="4">
        <f>IF(AND(SUMIFS(Investors!$P:$P,Investors!$A:$A,$A524,Investors!$G:$G,$B524)-$B$2&lt;=J$4,SUMIFS(Investors!$P:$P,Investors!$A:$A,$A524,Investors!$G:$G,$B524)-$B$2&gt;I$4),SUMIFS(Investors!$Q:$Q,Investors!$A:$A,$A524,Investors!$G:$G,$B524),0)</f>
        <v>0</v>
      </c>
      <c r="K524" s="4">
        <f>IF(AND(SUMIFS(Investors!$P:$P,Investors!$A:$A,$A524,Investors!$G:$G,$B524)-$B$2&lt;=K$4,SUMIFS(Investors!$P:$P,Investors!$A:$A,$A524,Investors!$G:$G,$B524)-$B$2&gt;J$4),SUMIFS(Investors!$Q:$Q,Investors!$A:$A,$A524,Investors!$G:$G,$B524),0)</f>
        <v>0</v>
      </c>
      <c r="L524" s="4">
        <f>IF(AND(SUMIFS(Investors!$P:$P,Investors!$A:$A,$A524,Investors!$G:$G,$B524)-$B$2&lt;=L$4,SUMIFS(Investors!$P:$P,Investors!$A:$A,$A524,Investors!$G:$G,$B524)-$B$2&gt;K$4),SUMIFS(Investors!$Q:$Q,Investors!$A:$A,$A524,Investors!$G:$G,$B524),0)</f>
        <v>0</v>
      </c>
      <c r="M524" s="4">
        <f>IF(AND(SUMIFS(Investors!$P:$P,Investors!$A:$A,$A524,Investors!$G:$G,$B524)-$B$2&lt;=M$4,SUMIFS(Investors!$P:$P,Investors!$A:$A,$A524,Investors!$G:$G,$B524)-$B$2&gt;L$4),SUMIFS(Investors!$Q:$Q,Investors!$A:$A,$A524,Investors!$G:$G,$B524),0)</f>
        <v>0</v>
      </c>
      <c r="N524" s="4">
        <f>IF(AND(SUMIFS(Investors!$P:$P,Investors!$A:$A,$A524,Investors!$G:$G,$B524)-$B$2&lt;=N$4,SUMIFS(Investors!$P:$P,Investors!$A:$A,$A524,Investors!$G:$G,$B524)-$B$2&gt;M$4),SUMIFS(Investors!$Q:$Q,Investors!$A:$A,$A524,Investors!$G:$G,$B524),0)</f>
        <v>0</v>
      </c>
      <c r="O524" s="4">
        <f>IF(AND(SUMIFS(Investors!$P:$P,Investors!$A:$A,$A524,Investors!$G:$G,$B524)-$B$2&lt;=O$4,SUMIFS(Investors!$P:$P,Investors!$A:$A,$A524,Investors!$G:$G,$B524)-$B$2&gt;N$4),SUMIFS(Investors!$Q:$Q,Investors!$A:$A,$A524,Investors!$G:$G,$B524),0)</f>
        <v>0</v>
      </c>
      <c r="P524" s="4">
        <f>IF(AND(SUMIFS(Investors!$P:$P,Investors!$A:$A,$A524,Investors!$G:$G,$B524)-$B$2&lt;=P$4,SUMIFS(Investors!$P:$P,Investors!$A:$A,$A524,Investors!$G:$G,$B524)-$B$2&gt;O$4),SUMIFS(Investors!$Q:$Q,Investors!$A:$A,$A524,Investors!$G:$G,$B524),0)</f>
        <v>0</v>
      </c>
      <c r="Q524" s="4">
        <f>IF(AND(SUMIFS(Investors!$P:$P,Investors!$A:$A,$A524,Investors!$G:$G,$B524)-$B$2&lt;=Q$4,SUMIFS(Investors!$P:$P,Investors!$A:$A,$A524,Investors!$G:$G,$B524)-$B$2&gt;P$4),SUMIFS(Investors!$Q:$Q,Investors!$A:$A,$A524,Investors!$G:$G,$B524),0)</f>
        <v>0</v>
      </c>
      <c r="R524" s="4">
        <f>IF(AND(SUMIFS(Investors!$P:$P,Investors!$A:$A,$A524,Investors!$G:$G,$B524)-$B$2&lt;=R$4,SUMIFS(Investors!$P:$P,Investors!$A:$A,$A524,Investors!$G:$G,$B524)-$B$2&gt;Q$4),SUMIFS(Investors!$Q:$Q,Investors!$A:$A,$A524,Investors!$G:$G,$B524),0)</f>
        <v>0</v>
      </c>
      <c r="S524" s="4">
        <f>IF(AND(SUMIFS(Investors!$P:$P,Investors!$A:$A,$A524,Investors!$G:$G,$B524)-$B$2&lt;=S$4,SUMIFS(Investors!$P:$P,Investors!$A:$A,$A524,Investors!$G:$G,$B524)-$B$2&gt;R$4),SUMIFS(Investors!$Q:$Q,Investors!$A:$A,$A524,Investors!$G:$G,$B524),0)</f>
        <v>0</v>
      </c>
      <c r="T524" s="4">
        <f>IF(AND(SUMIFS(Investors!$P:$P,Investors!$A:$A,$A524,Investors!$G:$G,$B524)-$B$2&lt;=T$4,SUMIFS(Investors!$P:$P,Investors!$A:$A,$A524,Investors!$G:$G,$B524)-$B$2&gt;S$4),SUMIFS(Investors!$Q:$Q,Investors!$A:$A,$A524,Investors!$G:$G,$B524),0)</f>
        <v>0</v>
      </c>
      <c r="U524" s="4">
        <f>IF(AND(SUMIFS(Investors!$P:$P,Investors!$A:$A,$A524,Investors!$G:$G,$B524)-$B$2&lt;=U$4,SUMIFS(Investors!$P:$P,Investors!$A:$A,$A524,Investors!$G:$G,$B524)-$B$2&gt;T$4),SUMIFS(Investors!$Q:$Q,Investors!$A:$A,$A524,Investors!$G:$G,$B524),0)</f>
        <v>0</v>
      </c>
      <c r="V524" s="4">
        <f>IF(AND(SUMIFS(Investors!$P:$P,Investors!$A:$A,$A524,Investors!$G:$G,$B524)-$B$2&lt;=V$4,SUMIFS(Investors!$P:$P,Investors!$A:$A,$A524,Investors!$G:$G,$B524)-$B$2&gt;U$4),SUMIFS(Investors!$Q:$Q,Investors!$A:$A,$A524,Investors!$G:$G,$B524),0)</f>
        <v>0</v>
      </c>
      <c r="W524" s="4">
        <f>IF(AND(SUMIFS(Investors!$P:$P,Investors!$A:$A,$A524,Investors!$G:$G,$B524)-$B$2&lt;=W$4,SUMIFS(Investors!$P:$P,Investors!$A:$A,$A524,Investors!$G:$G,$B524)-$B$2&gt;V$4),SUMIFS(Investors!$Q:$Q,Investors!$A:$A,$A524,Investors!$G:$G,$B524),0)</f>
        <v>0</v>
      </c>
      <c r="X524" s="4">
        <f>IF(AND(SUMIFS(Investors!$P:$P,Investors!$A:$A,$A524,Investors!$G:$G,$B524)-$B$2&lt;=X$4,SUMIFS(Investors!$P:$P,Investors!$A:$A,$A524,Investors!$G:$G,$B524)-$B$2&gt;W$4),SUMIFS(Investors!$Q:$Q,Investors!$A:$A,$A524,Investors!$G:$G,$B524),0)</f>
        <v>0</v>
      </c>
      <c r="Y524" s="4">
        <f>IF(AND(SUMIFS(Investors!$P:$P,Investors!$A:$A,$A524,Investors!$G:$G,$B524)-$B$2&lt;=Y$4,SUMIFS(Investors!$P:$P,Investors!$A:$A,$A524,Investors!$G:$G,$B524)-$B$2&gt;X$4),SUMIFS(Investors!$Q:$Q,Investors!$A:$A,$A524,Investors!$G:$G,$B524),0)</f>
        <v>0</v>
      </c>
      <c r="Z524" s="4">
        <f>IF(AND(SUMIFS(Investors!$P:$P,Investors!$A:$A,$A524,Investors!$G:$G,$B524)-$B$2&lt;=Z$4,SUMIFS(Investors!$P:$P,Investors!$A:$A,$A524,Investors!$G:$G,$B524)-$B$2&gt;Y$4),SUMIFS(Investors!$Q:$Q,Investors!$A:$A,$A524,Investors!$G:$G,$B524),0)</f>
        <v>0</v>
      </c>
      <c r="AA524" s="4">
        <f>IF(AND(SUMIFS(Investors!$P:$P,Investors!$A:$A,$A524,Investors!$G:$G,$B524)-$B$2&lt;=AA$4,SUMIFS(Investors!$P:$P,Investors!$A:$A,$A524,Investors!$G:$G,$B524)-$B$2&gt;Z$4),SUMIFS(Investors!$Q:$Q,Investors!$A:$A,$A524,Investors!$G:$G,$B524),0)</f>
        <v>0</v>
      </c>
      <c r="AB524" s="4">
        <f>IF(AND(SUMIFS(Investors!$P:$P,Investors!$A:$A,$A524,Investors!$G:$G,$B524)-$B$2&lt;=AB$4,SUMIFS(Investors!$P:$P,Investors!$A:$A,$A524,Investors!$G:$G,$B524)-$B$2&gt;AA$4),SUMIFS(Investors!$Q:$Q,Investors!$A:$A,$A524,Investors!$G:$G,$B524),0)</f>
        <v>0</v>
      </c>
      <c r="AC524" s="4">
        <f>IF(AND(SUMIFS(Investors!$P:$P,Investors!$A:$A,$A524,Investors!$G:$G,$B524)-$B$2&lt;=AC$4,SUMIFS(Investors!$P:$P,Investors!$A:$A,$A524,Investors!$G:$G,$B524)-$B$2&gt;AB$4),SUMIFS(Investors!$Q:$Q,Investors!$A:$A,$A524,Investors!$G:$G,$B524),0)</f>
        <v>0</v>
      </c>
    </row>
    <row r="525" spans="1:29">
      <c r="A525" t="s">
        <v>806</v>
      </c>
      <c r="B525" t="s">
        <v>264</v>
      </c>
      <c r="C525" s="4">
        <f t="shared" si="9"/>
        <v>0</v>
      </c>
      <c r="E525" s="4">
        <f>IF(AND(SUMIFS(Investors!$P:$P,Investors!$A:$A,$A525,Investors!$G:$G,$B525)-$B$2&lt;=E$4,SUMIFS(Investors!$P:$P,Investors!$A:$A,$A525,Investors!$G:$G,$B525)-$B$2&gt;D$4),SUMIFS(Investors!$Q:$Q,Investors!$A:$A,$A525,Investors!$G:$G,$B525),0)</f>
        <v>0</v>
      </c>
      <c r="F525" s="4">
        <f>IF(AND(SUMIFS(Investors!$P:$P,Investors!$A:$A,$A525,Investors!$G:$G,$B525)-$B$2&lt;=F$4,SUMIFS(Investors!$P:$P,Investors!$A:$A,$A525,Investors!$G:$G,$B525)-$B$2&gt;E$4),SUMIFS(Investors!$Q:$Q,Investors!$A:$A,$A525,Investors!$G:$G,$B525),0)</f>
        <v>0</v>
      </c>
      <c r="G525" s="4">
        <f>IF(AND(SUMIFS(Investors!$P:$P,Investors!$A:$A,$A525,Investors!$G:$G,$B525)-$B$2&lt;=G$4,SUMIFS(Investors!$P:$P,Investors!$A:$A,$A525,Investors!$G:$G,$B525)-$B$2&gt;F$4),SUMIFS(Investors!$Q:$Q,Investors!$A:$A,$A525,Investors!$G:$G,$B525),0)</f>
        <v>0</v>
      </c>
      <c r="H525" s="4">
        <f>IF(AND(SUMIFS(Investors!$P:$P,Investors!$A:$A,$A525,Investors!$G:$G,$B525)-$B$2&lt;=H$4,SUMIFS(Investors!$P:$P,Investors!$A:$A,$A525,Investors!$G:$G,$B525)-$B$2&gt;G$4),SUMIFS(Investors!$Q:$Q,Investors!$A:$A,$A525,Investors!$G:$G,$B525),0)</f>
        <v>0</v>
      </c>
      <c r="I525" s="4">
        <f>IF(AND(SUMIFS(Investors!$P:$P,Investors!$A:$A,$A525,Investors!$G:$G,$B525)-$B$2&lt;=I$4,SUMIFS(Investors!$P:$P,Investors!$A:$A,$A525,Investors!$G:$G,$B525)-$B$2&gt;H$4),SUMIFS(Investors!$Q:$Q,Investors!$A:$A,$A525,Investors!$G:$G,$B525),0)</f>
        <v>0</v>
      </c>
      <c r="J525" s="4">
        <f>IF(AND(SUMIFS(Investors!$P:$P,Investors!$A:$A,$A525,Investors!$G:$G,$B525)-$B$2&lt;=J$4,SUMIFS(Investors!$P:$P,Investors!$A:$A,$A525,Investors!$G:$G,$B525)-$B$2&gt;I$4),SUMIFS(Investors!$Q:$Q,Investors!$A:$A,$A525,Investors!$G:$G,$B525),0)</f>
        <v>0</v>
      </c>
      <c r="K525" s="4">
        <f>IF(AND(SUMIFS(Investors!$P:$P,Investors!$A:$A,$A525,Investors!$G:$G,$B525)-$B$2&lt;=K$4,SUMIFS(Investors!$P:$P,Investors!$A:$A,$A525,Investors!$G:$G,$B525)-$B$2&gt;J$4),SUMIFS(Investors!$Q:$Q,Investors!$A:$A,$A525,Investors!$G:$G,$B525),0)</f>
        <v>0</v>
      </c>
      <c r="L525" s="4">
        <f>IF(AND(SUMIFS(Investors!$P:$P,Investors!$A:$A,$A525,Investors!$G:$G,$B525)-$B$2&lt;=L$4,SUMIFS(Investors!$P:$P,Investors!$A:$A,$A525,Investors!$G:$G,$B525)-$B$2&gt;K$4),SUMIFS(Investors!$Q:$Q,Investors!$A:$A,$A525,Investors!$G:$G,$B525),0)</f>
        <v>0</v>
      </c>
      <c r="M525" s="4">
        <f>IF(AND(SUMIFS(Investors!$P:$P,Investors!$A:$A,$A525,Investors!$G:$G,$B525)-$B$2&lt;=M$4,SUMIFS(Investors!$P:$P,Investors!$A:$A,$A525,Investors!$G:$G,$B525)-$B$2&gt;L$4),SUMIFS(Investors!$Q:$Q,Investors!$A:$A,$A525,Investors!$G:$G,$B525),0)</f>
        <v>0</v>
      </c>
      <c r="N525" s="4">
        <f>IF(AND(SUMIFS(Investors!$P:$P,Investors!$A:$A,$A525,Investors!$G:$G,$B525)-$B$2&lt;=N$4,SUMIFS(Investors!$P:$P,Investors!$A:$A,$A525,Investors!$G:$G,$B525)-$B$2&gt;M$4),SUMIFS(Investors!$Q:$Q,Investors!$A:$A,$A525,Investors!$G:$G,$B525),0)</f>
        <v>0</v>
      </c>
      <c r="O525" s="4">
        <f>IF(AND(SUMIFS(Investors!$P:$P,Investors!$A:$A,$A525,Investors!$G:$G,$B525)-$B$2&lt;=O$4,SUMIFS(Investors!$P:$P,Investors!$A:$A,$A525,Investors!$G:$G,$B525)-$B$2&gt;N$4),SUMIFS(Investors!$Q:$Q,Investors!$A:$A,$A525,Investors!$G:$G,$B525),0)</f>
        <v>0</v>
      </c>
      <c r="P525" s="4">
        <f>IF(AND(SUMIFS(Investors!$P:$P,Investors!$A:$A,$A525,Investors!$G:$G,$B525)-$B$2&lt;=P$4,SUMIFS(Investors!$P:$P,Investors!$A:$A,$A525,Investors!$G:$G,$B525)-$B$2&gt;O$4),SUMIFS(Investors!$Q:$Q,Investors!$A:$A,$A525,Investors!$G:$G,$B525),0)</f>
        <v>0</v>
      </c>
      <c r="Q525" s="4">
        <f>IF(AND(SUMIFS(Investors!$P:$P,Investors!$A:$A,$A525,Investors!$G:$G,$B525)-$B$2&lt;=Q$4,SUMIFS(Investors!$P:$P,Investors!$A:$A,$A525,Investors!$G:$G,$B525)-$B$2&gt;P$4),SUMIFS(Investors!$Q:$Q,Investors!$A:$A,$A525,Investors!$G:$G,$B525),0)</f>
        <v>0</v>
      </c>
      <c r="R525" s="4">
        <f>IF(AND(SUMIFS(Investors!$P:$P,Investors!$A:$A,$A525,Investors!$G:$G,$B525)-$B$2&lt;=R$4,SUMIFS(Investors!$P:$P,Investors!$A:$A,$A525,Investors!$G:$G,$B525)-$B$2&gt;Q$4),SUMIFS(Investors!$Q:$Q,Investors!$A:$A,$A525,Investors!$G:$G,$B525),0)</f>
        <v>0</v>
      </c>
      <c r="S525" s="4">
        <f>IF(AND(SUMIFS(Investors!$P:$P,Investors!$A:$A,$A525,Investors!$G:$G,$B525)-$B$2&lt;=S$4,SUMIFS(Investors!$P:$P,Investors!$A:$A,$A525,Investors!$G:$G,$B525)-$B$2&gt;R$4),SUMIFS(Investors!$Q:$Q,Investors!$A:$A,$A525,Investors!$G:$G,$B525),0)</f>
        <v>0</v>
      </c>
      <c r="T525" s="4">
        <f>IF(AND(SUMIFS(Investors!$P:$P,Investors!$A:$A,$A525,Investors!$G:$G,$B525)-$B$2&lt;=T$4,SUMIFS(Investors!$P:$P,Investors!$A:$A,$A525,Investors!$G:$G,$B525)-$B$2&gt;S$4),SUMIFS(Investors!$Q:$Q,Investors!$A:$A,$A525,Investors!$G:$G,$B525),0)</f>
        <v>0</v>
      </c>
      <c r="U525" s="4">
        <f>IF(AND(SUMIFS(Investors!$P:$P,Investors!$A:$A,$A525,Investors!$G:$G,$B525)-$B$2&lt;=U$4,SUMIFS(Investors!$P:$P,Investors!$A:$A,$A525,Investors!$G:$G,$B525)-$B$2&gt;T$4),SUMIFS(Investors!$Q:$Q,Investors!$A:$A,$A525,Investors!$G:$G,$B525),0)</f>
        <v>0</v>
      </c>
      <c r="V525" s="4">
        <f>IF(AND(SUMIFS(Investors!$P:$P,Investors!$A:$A,$A525,Investors!$G:$G,$B525)-$B$2&lt;=V$4,SUMIFS(Investors!$P:$P,Investors!$A:$A,$A525,Investors!$G:$G,$B525)-$B$2&gt;U$4),SUMIFS(Investors!$Q:$Q,Investors!$A:$A,$A525,Investors!$G:$G,$B525),0)</f>
        <v>0</v>
      </c>
      <c r="W525" s="4">
        <f>IF(AND(SUMIFS(Investors!$P:$P,Investors!$A:$A,$A525,Investors!$G:$G,$B525)-$B$2&lt;=W$4,SUMIFS(Investors!$P:$P,Investors!$A:$A,$A525,Investors!$G:$G,$B525)-$B$2&gt;V$4),SUMIFS(Investors!$Q:$Q,Investors!$A:$A,$A525,Investors!$G:$G,$B525),0)</f>
        <v>0</v>
      </c>
      <c r="X525" s="4">
        <f>IF(AND(SUMIFS(Investors!$P:$P,Investors!$A:$A,$A525,Investors!$G:$G,$B525)-$B$2&lt;=X$4,SUMIFS(Investors!$P:$P,Investors!$A:$A,$A525,Investors!$G:$G,$B525)-$B$2&gt;W$4),SUMIFS(Investors!$Q:$Q,Investors!$A:$A,$A525,Investors!$G:$G,$B525),0)</f>
        <v>0</v>
      </c>
      <c r="Y525" s="4">
        <f>IF(AND(SUMIFS(Investors!$P:$P,Investors!$A:$A,$A525,Investors!$G:$G,$B525)-$B$2&lt;=Y$4,SUMIFS(Investors!$P:$P,Investors!$A:$A,$A525,Investors!$G:$G,$B525)-$B$2&gt;X$4),SUMIFS(Investors!$Q:$Q,Investors!$A:$A,$A525,Investors!$G:$G,$B525),0)</f>
        <v>0</v>
      </c>
      <c r="Z525" s="4">
        <f>IF(AND(SUMIFS(Investors!$P:$P,Investors!$A:$A,$A525,Investors!$G:$G,$B525)-$B$2&lt;=Z$4,SUMIFS(Investors!$P:$P,Investors!$A:$A,$A525,Investors!$G:$G,$B525)-$B$2&gt;Y$4),SUMIFS(Investors!$Q:$Q,Investors!$A:$A,$A525,Investors!$G:$G,$B525),0)</f>
        <v>0</v>
      </c>
      <c r="AA525" s="4">
        <f>IF(AND(SUMIFS(Investors!$P:$P,Investors!$A:$A,$A525,Investors!$G:$G,$B525)-$B$2&lt;=AA$4,SUMIFS(Investors!$P:$P,Investors!$A:$A,$A525,Investors!$G:$G,$B525)-$B$2&gt;Z$4),SUMIFS(Investors!$Q:$Q,Investors!$A:$A,$A525,Investors!$G:$G,$B525),0)</f>
        <v>0</v>
      </c>
      <c r="AB525" s="4">
        <f>IF(AND(SUMIFS(Investors!$P:$P,Investors!$A:$A,$A525,Investors!$G:$G,$B525)-$B$2&lt;=AB$4,SUMIFS(Investors!$P:$P,Investors!$A:$A,$A525,Investors!$G:$G,$B525)-$B$2&gt;AA$4),SUMIFS(Investors!$Q:$Q,Investors!$A:$A,$A525,Investors!$G:$G,$B525),0)</f>
        <v>0</v>
      </c>
      <c r="AC525" s="4">
        <f>IF(AND(SUMIFS(Investors!$P:$P,Investors!$A:$A,$A525,Investors!$G:$G,$B525)-$B$2&lt;=AC$4,SUMIFS(Investors!$P:$P,Investors!$A:$A,$A525,Investors!$G:$G,$B525)-$B$2&gt;AB$4),SUMIFS(Investors!$Q:$Q,Investors!$A:$A,$A525,Investors!$G:$G,$B525),0)</f>
        <v>0</v>
      </c>
    </row>
    <row r="526" spans="1:29">
      <c r="A526" t="s">
        <v>808</v>
      </c>
      <c r="B526" t="s">
        <v>261</v>
      </c>
      <c r="C526" s="4">
        <f t="shared" si="9"/>
        <v>0</v>
      </c>
      <c r="E526" s="4">
        <f>IF(AND(SUMIFS(Investors!$P:$P,Investors!$A:$A,$A526,Investors!$G:$G,$B526)-$B$2&lt;=E$4,SUMIFS(Investors!$P:$P,Investors!$A:$A,$A526,Investors!$G:$G,$B526)-$B$2&gt;D$4),SUMIFS(Investors!$Q:$Q,Investors!$A:$A,$A526,Investors!$G:$G,$B526),0)</f>
        <v>0</v>
      </c>
      <c r="F526" s="4">
        <f>IF(AND(SUMIFS(Investors!$P:$P,Investors!$A:$A,$A526,Investors!$G:$G,$B526)-$B$2&lt;=F$4,SUMIFS(Investors!$P:$P,Investors!$A:$A,$A526,Investors!$G:$G,$B526)-$B$2&gt;E$4),SUMIFS(Investors!$Q:$Q,Investors!$A:$A,$A526,Investors!$G:$G,$B526),0)</f>
        <v>0</v>
      </c>
      <c r="G526" s="4">
        <f>IF(AND(SUMIFS(Investors!$P:$P,Investors!$A:$A,$A526,Investors!$G:$G,$B526)-$B$2&lt;=G$4,SUMIFS(Investors!$P:$P,Investors!$A:$A,$A526,Investors!$G:$G,$B526)-$B$2&gt;F$4),SUMIFS(Investors!$Q:$Q,Investors!$A:$A,$A526,Investors!$G:$G,$B526),0)</f>
        <v>0</v>
      </c>
      <c r="H526" s="4">
        <f>IF(AND(SUMIFS(Investors!$P:$P,Investors!$A:$A,$A526,Investors!$G:$G,$B526)-$B$2&lt;=H$4,SUMIFS(Investors!$P:$P,Investors!$A:$A,$A526,Investors!$G:$G,$B526)-$B$2&gt;G$4),SUMIFS(Investors!$Q:$Q,Investors!$A:$A,$A526,Investors!$G:$G,$B526),0)</f>
        <v>0</v>
      </c>
      <c r="I526" s="4">
        <f>IF(AND(SUMIFS(Investors!$P:$P,Investors!$A:$A,$A526,Investors!$G:$G,$B526)-$B$2&lt;=I$4,SUMIFS(Investors!$P:$P,Investors!$A:$A,$A526,Investors!$G:$G,$B526)-$B$2&gt;H$4),SUMIFS(Investors!$Q:$Q,Investors!$A:$A,$A526,Investors!$G:$G,$B526),0)</f>
        <v>0</v>
      </c>
      <c r="J526" s="4">
        <f>IF(AND(SUMIFS(Investors!$P:$P,Investors!$A:$A,$A526,Investors!$G:$G,$B526)-$B$2&lt;=J$4,SUMIFS(Investors!$P:$P,Investors!$A:$A,$A526,Investors!$G:$G,$B526)-$B$2&gt;I$4),SUMIFS(Investors!$Q:$Q,Investors!$A:$A,$A526,Investors!$G:$G,$B526),0)</f>
        <v>0</v>
      </c>
      <c r="K526" s="4">
        <f>IF(AND(SUMIFS(Investors!$P:$P,Investors!$A:$A,$A526,Investors!$G:$G,$B526)-$B$2&lt;=K$4,SUMIFS(Investors!$P:$P,Investors!$A:$A,$A526,Investors!$G:$G,$B526)-$B$2&gt;J$4),SUMIFS(Investors!$Q:$Q,Investors!$A:$A,$A526,Investors!$G:$G,$B526),0)</f>
        <v>0</v>
      </c>
      <c r="L526" s="4">
        <f>IF(AND(SUMIFS(Investors!$P:$P,Investors!$A:$A,$A526,Investors!$G:$G,$B526)-$B$2&lt;=L$4,SUMIFS(Investors!$P:$P,Investors!$A:$A,$A526,Investors!$G:$G,$B526)-$B$2&gt;K$4),SUMIFS(Investors!$Q:$Q,Investors!$A:$A,$A526,Investors!$G:$G,$B526),0)</f>
        <v>0</v>
      </c>
      <c r="M526" s="4">
        <f>IF(AND(SUMIFS(Investors!$P:$P,Investors!$A:$A,$A526,Investors!$G:$G,$B526)-$B$2&lt;=M$4,SUMIFS(Investors!$P:$P,Investors!$A:$A,$A526,Investors!$G:$G,$B526)-$B$2&gt;L$4),SUMIFS(Investors!$Q:$Q,Investors!$A:$A,$A526,Investors!$G:$G,$B526),0)</f>
        <v>0</v>
      </c>
      <c r="N526" s="4">
        <f>IF(AND(SUMIFS(Investors!$P:$P,Investors!$A:$A,$A526,Investors!$G:$G,$B526)-$B$2&lt;=N$4,SUMIFS(Investors!$P:$P,Investors!$A:$A,$A526,Investors!$G:$G,$B526)-$B$2&gt;M$4),SUMIFS(Investors!$Q:$Q,Investors!$A:$A,$A526,Investors!$G:$G,$B526),0)</f>
        <v>0</v>
      </c>
      <c r="O526" s="4">
        <f>IF(AND(SUMIFS(Investors!$P:$P,Investors!$A:$A,$A526,Investors!$G:$G,$B526)-$B$2&lt;=O$4,SUMIFS(Investors!$P:$P,Investors!$A:$A,$A526,Investors!$G:$G,$B526)-$B$2&gt;N$4),SUMIFS(Investors!$Q:$Q,Investors!$A:$A,$A526,Investors!$G:$G,$B526),0)</f>
        <v>0</v>
      </c>
      <c r="P526" s="4">
        <f>IF(AND(SUMIFS(Investors!$P:$P,Investors!$A:$A,$A526,Investors!$G:$G,$B526)-$B$2&lt;=P$4,SUMIFS(Investors!$P:$P,Investors!$A:$A,$A526,Investors!$G:$G,$B526)-$B$2&gt;O$4),SUMIFS(Investors!$Q:$Q,Investors!$A:$A,$A526,Investors!$G:$G,$B526),0)</f>
        <v>0</v>
      </c>
      <c r="Q526" s="4">
        <f>IF(AND(SUMIFS(Investors!$P:$P,Investors!$A:$A,$A526,Investors!$G:$G,$B526)-$B$2&lt;=Q$4,SUMIFS(Investors!$P:$P,Investors!$A:$A,$A526,Investors!$G:$G,$B526)-$B$2&gt;P$4),SUMIFS(Investors!$Q:$Q,Investors!$A:$A,$A526,Investors!$G:$G,$B526),0)</f>
        <v>0</v>
      </c>
      <c r="R526" s="4">
        <f>IF(AND(SUMIFS(Investors!$P:$P,Investors!$A:$A,$A526,Investors!$G:$G,$B526)-$B$2&lt;=R$4,SUMIFS(Investors!$P:$P,Investors!$A:$A,$A526,Investors!$G:$G,$B526)-$B$2&gt;Q$4),SUMIFS(Investors!$Q:$Q,Investors!$A:$A,$A526,Investors!$G:$G,$B526),0)</f>
        <v>0</v>
      </c>
      <c r="S526" s="4">
        <f>IF(AND(SUMIFS(Investors!$P:$P,Investors!$A:$A,$A526,Investors!$G:$G,$B526)-$B$2&lt;=S$4,SUMIFS(Investors!$P:$P,Investors!$A:$A,$A526,Investors!$G:$G,$B526)-$B$2&gt;R$4),SUMIFS(Investors!$Q:$Q,Investors!$A:$A,$A526,Investors!$G:$G,$B526),0)</f>
        <v>0</v>
      </c>
      <c r="T526" s="4">
        <f>IF(AND(SUMIFS(Investors!$P:$P,Investors!$A:$A,$A526,Investors!$G:$G,$B526)-$B$2&lt;=T$4,SUMIFS(Investors!$P:$P,Investors!$A:$A,$A526,Investors!$G:$G,$B526)-$B$2&gt;S$4),SUMIFS(Investors!$Q:$Q,Investors!$A:$A,$A526,Investors!$G:$G,$B526),0)</f>
        <v>0</v>
      </c>
      <c r="U526" s="4">
        <f>IF(AND(SUMIFS(Investors!$P:$P,Investors!$A:$A,$A526,Investors!$G:$G,$B526)-$B$2&lt;=U$4,SUMIFS(Investors!$P:$P,Investors!$A:$A,$A526,Investors!$G:$G,$B526)-$B$2&gt;T$4),SUMIFS(Investors!$Q:$Q,Investors!$A:$A,$A526,Investors!$G:$G,$B526),0)</f>
        <v>0</v>
      </c>
      <c r="V526" s="4">
        <f>IF(AND(SUMIFS(Investors!$P:$P,Investors!$A:$A,$A526,Investors!$G:$G,$B526)-$B$2&lt;=V$4,SUMIFS(Investors!$P:$P,Investors!$A:$A,$A526,Investors!$G:$G,$B526)-$B$2&gt;U$4),SUMIFS(Investors!$Q:$Q,Investors!$A:$A,$A526,Investors!$G:$G,$B526),0)</f>
        <v>0</v>
      </c>
      <c r="W526" s="4">
        <f>IF(AND(SUMIFS(Investors!$P:$P,Investors!$A:$A,$A526,Investors!$G:$G,$B526)-$B$2&lt;=W$4,SUMIFS(Investors!$P:$P,Investors!$A:$A,$A526,Investors!$G:$G,$B526)-$B$2&gt;V$4),SUMIFS(Investors!$Q:$Q,Investors!$A:$A,$A526,Investors!$G:$G,$B526),0)</f>
        <v>0</v>
      </c>
      <c r="X526" s="4">
        <f>IF(AND(SUMIFS(Investors!$P:$P,Investors!$A:$A,$A526,Investors!$G:$G,$B526)-$B$2&lt;=X$4,SUMIFS(Investors!$P:$P,Investors!$A:$A,$A526,Investors!$G:$G,$B526)-$B$2&gt;W$4),SUMIFS(Investors!$Q:$Q,Investors!$A:$A,$A526,Investors!$G:$G,$B526),0)</f>
        <v>0</v>
      </c>
      <c r="Y526" s="4">
        <f>IF(AND(SUMIFS(Investors!$P:$P,Investors!$A:$A,$A526,Investors!$G:$G,$B526)-$B$2&lt;=Y$4,SUMIFS(Investors!$P:$P,Investors!$A:$A,$A526,Investors!$G:$G,$B526)-$B$2&gt;X$4),SUMIFS(Investors!$Q:$Q,Investors!$A:$A,$A526,Investors!$G:$G,$B526),0)</f>
        <v>0</v>
      </c>
      <c r="Z526" s="4">
        <f>IF(AND(SUMIFS(Investors!$P:$P,Investors!$A:$A,$A526,Investors!$G:$G,$B526)-$B$2&lt;=Z$4,SUMIFS(Investors!$P:$P,Investors!$A:$A,$A526,Investors!$G:$G,$B526)-$B$2&gt;Y$4),SUMIFS(Investors!$Q:$Q,Investors!$A:$A,$A526,Investors!$G:$G,$B526),0)</f>
        <v>0</v>
      </c>
      <c r="AA526" s="4">
        <f>IF(AND(SUMIFS(Investors!$P:$P,Investors!$A:$A,$A526,Investors!$G:$G,$B526)-$B$2&lt;=AA$4,SUMIFS(Investors!$P:$P,Investors!$A:$A,$A526,Investors!$G:$G,$B526)-$B$2&gt;Z$4),SUMIFS(Investors!$Q:$Q,Investors!$A:$A,$A526,Investors!$G:$G,$B526),0)</f>
        <v>0</v>
      </c>
      <c r="AB526" s="4">
        <f>IF(AND(SUMIFS(Investors!$P:$P,Investors!$A:$A,$A526,Investors!$G:$G,$B526)-$B$2&lt;=AB$4,SUMIFS(Investors!$P:$P,Investors!$A:$A,$A526,Investors!$G:$G,$B526)-$B$2&gt;AA$4),SUMIFS(Investors!$Q:$Q,Investors!$A:$A,$A526,Investors!$G:$G,$B526),0)</f>
        <v>0</v>
      </c>
      <c r="AC526" s="4">
        <f>IF(AND(SUMIFS(Investors!$P:$P,Investors!$A:$A,$A526,Investors!$G:$G,$B526)-$B$2&lt;=AC$4,SUMIFS(Investors!$P:$P,Investors!$A:$A,$A526,Investors!$G:$G,$B526)-$B$2&gt;AB$4),SUMIFS(Investors!$Q:$Q,Investors!$A:$A,$A526,Investors!$G:$G,$B526),0)</f>
        <v>0</v>
      </c>
    </row>
    <row r="527" spans="1:29">
      <c r="A527" t="s">
        <v>811</v>
      </c>
      <c r="B527" t="s">
        <v>261</v>
      </c>
      <c r="C527" s="4">
        <f t="shared" si="9"/>
        <v>0</v>
      </c>
      <c r="E527" s="4">
        <f>IF(AND(SUMIFS(Investors!$P:$P,Investors!$A:$A,$A527,Investors!$G:$G,$B527)-$B$2&lt;=E$4,SUMIFS(Investors!$P:$P,Investors!$A:$A,$A527,Investors!$G:$G,$B527)-$B$2&gt;D$4),SUMIFS(Investors!$Q:$Q,Investors!$A:$A,$A527,Investors!$G:$G,$B527),0)</f>
        <v>0</v>
      </c>
      <c r="F527" s="4">
        <f>IF(AND(SUMIFS(Investors!$P:$P,Investors!$A:$A,$A527,Investors!$G:$G,$B527)-$B$2&lt;=F$4,SUMIFS(Investors!$P:$P,Investors!$A:$A,$A527,Investors!$G:$G,$B527)-$B$2&gt;E$4),SUMIFS(Investors!$Q:$Q,Investors!$A:$A,$A527,Investors!$G:$G,$B527),0)</f>
        <v>0</v>
      </c>
      <c r="G527" s="4">
        <f>IF(AND(SUMIFS(Investors!$P:$P,Investors!$A:$A,$A527,Investors!$G:$G,$B527)-$B$2&lt;=G$4,SUMIFS(Investors!$P:$P,Investors!$A:$A,$A527,Investors!$G:$G,$B527)-$B$2&gt;F$4),SUMIFS(Investors!$Q:$Q,Investors!$A:$A,$A527,Investors!$G:$G,$B527),0)</f>
        <v>0</v>
      </c>
      <c r="H527" s="4">
        <f>IF(AND(SUMIFS(Investors!$P:$P,Investors!$A:$A,$A527,Investors!$G:$G,$B527)-$B$2&lt;=H$4,SUMIFS(Investors!$P:$P,Investors!$A:$A,$A527,Investors!$G:$G,$B527)-$B$2&gt;G$4),SUMIFS(Investors!$Q:$Q,Investors!$A:$A,$A527,Investors!$G:$G,$B527),0)</f>
        <v>0</v>
      </c>
      <c r="I527" s="4">
        <f>IF(AND(SUMIFS(Investors!$P:$P,Investors!$A:$A,$A527,Investors!$G:$G,$B527)-$B$2&lt;=I$4,SUMIFS(Investors!$P:$P,Investors!$A:$A,$A527,Investors!$G:$G,$B527)-$B$2&gt;H$4),SUMIFS(Investors!$Q:$Q,Investors!$A:$A,$A527,Investors!$G:$G,$B527),0)</f>
        <v>0</v>
      </c>
      <c r="J527" s="4">
        <f>IF(AND(SUMIFS(Investors!$P:$P,Investors!$A:$A,$A527,Investors!$G:$G,$B527)-$B$2&lt;=J$4,SUMIFS(Investors!$P:$P,Investors!$A:$A,$A527,Investors!$G:$G,$B527)-$B$2&gt;I$4),SUMIFS(Investors!$Q:$Q,Investors!$A:$A,$A527,Investors!$G:$G,$B527),0)</f>
        <v>0</v>
      </c>
      <c r="K527" s="4">
        <f>IF(AND(SUMIFS(Investors!$P:$P,Investors!$A:$A,$A527,Investors!$G:$G,$B527)-$B$2&lt;=K$4,SUMIFS(Investors!$P:$P,Investors!$A:$A,$A527,Investors!$G:$G,$B527)-$B$2&gt;J$4),SUMIFS(Investors!$Q:$Q,Investors!$A:$A,$A527,Investors!$G:$G,$B527),0)</f>
        <v>0</v>
      </c>
      <c r="L527" s="4">
        <f>IF(AND(SUMIFS(Investors!$P:$P,Investors!$A:$A,$A527,Investors!$G:$G,$B527)-$B$2&lt;=L$4,SUMIFS(Investors!$P:$P,Investors!$A:$A,$A527,Investors!$G:$G,$B527)-$B$2&gt;K$4),SUMIFS(Investors!$Q:$Q,Investors!$A:$A,$A527,Investors!$G:$G,$B527),0)</f>
        <v>0</v>
      </c>
      <c r="M527" s="4">
        <f>IF(AND(SUMIFS(Investors!$P:$P,Investors!$A:$A,$A527,Investors!$G:$G,$B527)-$B$2&lt;=M$4,SUMIFS(Investors!$P:$P,Investors!$A:$A,$A527,Investors!$G:$G,$B527)-$B$2&gt;L$4),SUMIFS(Investors!$Q:$Q,Investors!$A:$A,$A527,Investors!$G:$G,$B527),0)</f>
        <v>0</v>
      </c>
      <c r="N527" s="4">
        <f>IF(AND(SUMIFS(Investors!$P:$P,Investors!$A:$A,$A527,Investors!$G:$G,$B527)-$B$2&lt;=N$4,SUMIFS(Investors!$P:$P,Investors!$A:$A,$A527,Investors!$G:$G,$B527)-$B$2&gt;M$4),SUMIFS(Investors!$Q:$Q,Investors!$A:$A,$A527,Investors!$G:$G,$B527),0)</f>
        <v>0</v>
      </c>
      <c r="O527" s="4">
        <f>IF(AND(SUMIFS(Investors!$P:$P,Investors!$A:$A,$A527,Investors!$G:$G,$B527)-$B$2&lt;=O$4,SUMIFS(Investors!$P:$P,Investors!$A:$A,$A527,Investors!$G:$G,$B527)-$B$2&gt;N$4),SUMIFS(Investors!$Q:$Q,Investors!$A:$A,$A527,Investors!$G:$G,$B527),0)</f>
        <v>0</v>
      </c>
      <c r="P527" s="4">
        <f>IF(AND(SUMIFS(Investors!$P:$P,Investors!$A:$A,$A527,Investors!$G:$G,$B527)-$B$2&lt;=P$4,SUMIFS(Investors!$P:$P,Investors!$A:$A,$A527,Investors!$G:$G,$B527)-$B$2&gt;O$4),SUMIFS(Investors!$Q:$Q,Investors!$A:$A,$A527,Investors!$G:$G,$B527),0)</f>
        <v>0</v>
      </c>
      <c r="Q527" s="4">
        <f>IF(AND(SUMIFS(Investors!$P:$P,Investors!$A:$A,$A527,Investors!$G:$G,$B527)-$B$2&lt;=Q$4,SUMIFS(Investors!$P:$P,Investors!$A:$A,$A527,Investors!$G:$G,$B527)-$B$2&gt;P$4),SUMIFS(Investors!$Q:$Q,Investors!$A:$A,$A527,Investors!$G:$G,$B527),0)</f>
        <v>0</v>
      </c>
      <c r="R527" s="4">
        <f>IF(AND(SUMIFS(Investors!$P:$P,Investors!$A:$A,$A527,Investors!$G:$G,$B527)-$B$2&lt;=R$4,SUMIFS(Investors!$P:$P,Investors!$A:$A,$A527,Investors!$G:$G,$B527)-$B$2&gt;Q$4),SUMIFS(Investors!$Q:$Q,Investors!$A:$A,$A527,Investors!$G:$G,$B527),0)</f>
        <v>0</v>
      </c>
      <c r="S527" s="4">
        <f>IF(AND(SUMIFS(Investors!$P:$P,Investors!$A:$A,$A527,Investors!$G:$G,$B527)-$B$2&lt;=S$4,SUMIFS(Investors!$P:$P,Investors!$A:$A,$A527,Investors!$G:$G,$B527)-$B$2&gt;R$4),SUMIFS(Investors!$Q:$Q,Investors!$A:$A,$A527,Investors!$G:$G,$B527),0)</f>
        <v>0</v>
      </c>
      <c r="T527" s="4">
        <f>IF(AND(SUMIFS(Investors!$P:$P,Investors!$A:$A,$A527,Investors!$G:$G,$B527)-$B$2&lt;=T$4,SUMIFS(Investors!$P:$P,Investors!$A:$A,$A527,Investors!$G:$G,$B527)-$B$2&gt;S$4),SUMIFS(Investors!$Q:$Q,Investors!$A:$A,$A527,Investors!$G:$G,$B527),0)</f>
        <v>0</v>
      </c>
      <c r="U527" s="4">
        <f>IF(AND(SUMIFS(Investors!$P:$P,Investors!$A:$A,$A527,Investors!$G:$G,$B527)-$B$2&lt;=U$4,SUMIFS(Investors!$P:$P,Investors!$A:$A,$A527,Investors!$G:$G,$B527)-$B$2&gt;T$4),SUMIFS(Investors!$Q:$Q,Investors!$A:$A,$A527,Investors!$G:$G,$B527),0)</f>
        <v>0</v>
      </c>
      <c r="V527" s="4">
        <f>IF(AND(SUMIFS(Investors!$P:$P,Investors!$A:$A,$A527,Investors!$G:$G,$B527)-$B$2&lt;=V$4,SUMIFS(Investors!$P:$P,Investors!$A:$A,$A527,Investors!$G:$G,$B527)-$B$2&gt;U$4),SUMIFS(Investors!$Q:$Q,Investors!$A:$A,$A527,Investors!$G:$G,$B527),0)</f>
        <v>0</v>
      </c>
      <c r="W527" s="4">
        <f>IF(AND(SUMIFS(Investors!$P:$P,Investors!$A:$A,$A527,Investors!$G:$G,$B527)-$B$2&lt;=W$4,SUMIFS(Investors!$P:$P,Investors!$A:$A,$A527,Investors!$G:$G,$B527)-$B$2&gt;V$4),SUMIFS(Investors!$Q:$Q,Investors!$A:$A,$A527,Investors!$G:$G,$B527),0)</f>
        <v>0</v>
      </c>
      <c r="X527" s="4">
        <f>IF(AND(SUMIFS(Investors!$P:$P,Investors!$A:$A,$A527,Investors!$G:$G,$B527)-$B$2&lt;=X$4,SUMIFS(Investors!$P:$P,Investors!$A:$A,$A527,Investors!$G:$G,$B527)-$B$2&gt;W$4),SUMIFS(Investors!$Q:$Q,Investors!$A:$A,$A527,Investors!$G:$G,$B527),0)</f>
        <v>0</v>
      </c>
      <c r="Y527" s="4">
        <f>IF(AND(SUMIFS(Investors!$P:$P,Investors!$A:$A,$A527,Investors!$G:$G,$B527)-$B$2&lt;=Y$4,SUMIFS(Investors!$P:$P,Investors!$A:$A,$A527,Investors!$G:$G,$B527)-$B$2&gt;X$4),SUMIFS(Investors!$Q:$Q,Investors!$A:$A,$A527,Investors!$G:$G,$B527),0)</f>
        <v>0</v>
      </c>
      <c r="Z527" s="4">
        <f>IF(AND(SUMIFS(Investors!$P:$P,Investors!$A:$A,$A527,Investors!$G:$G,$B527)-$B$2&lt;=Z$4,SUMIFS(Investors!$P:$P,Investors!$A:$A,$A527,Investors!$G:$G,$B527)-$B$2&gt;Y$4),SUMIFS(Investors!$Q:$Q,Investors!$A:$A,$A527,Investors!$G:$G,$B527),0)</f>
        <v>0</v>
      </c>
      <c r="AA527" s="4">
        <f>IF(AND(SUMIFS(Investors!$P:$P,Investors!$A:$A,$A527,Investors!$G:$G,$B527)-$B$2&lt;=AA$4,SUMIFS(Investors!$P:$P,Investors!$A:$A,$A527,Investors!$G:$G,$B527)-$B$2&gt;Z$4),SUMIFS(Investors!$Q:$Q,Investors!$A:$A,$A527,Investors!$G:$G,$B527),0)</f>
        <v>0</v>
      </c>
      <c r="AB527" s="4">
        <f>IF(AND(SUMIFS(Investors!$P:$P,Investors!$A:$A,$A527,Investors!$G:$G,$B527)-$B$2&lt;=AB$4,SUMIFS(Investors!$P:$P,Investors!$A:$A,$A527,Investors!$G:$G,$B527)-$B$2&gt;AA$4),SUMIFS(Investors!$Q:$Q,Investors!$A:$A,$A527,Investors!$G:$G,$B527),0)</f>
        <v>0</v>
      </c>
      <c r="AC527" s="4">
        <f>IF(AND(SUMIFS(Investors!$P:$P,Investors!$A:$A,$A527,Investors!$G:$G,$B527)-$B$2&lt;=AC$4,SUMIFS(Investors!$P:$P,Investors!$A:$A,$A527,Investors!$G:$G,$B527)-$B$2&gt;AB$4),SUMIFS(Investors!$Q:$Q,Investors!$A:$A,$A527,Investors!$G:$G,$B527),0)</f>
        <v>0</v>
      </c>
    </row>
    <row r="528" spans="1:29">
      <c r="A528" t="s">
        <v>811</v>
      </c>
      <c r="B528" t="s">
        <v>174</v>
      </c>
      <c r="C528" s="4">
        <f t="shared" si="9"/>
        <v>130812.25918520549</v>
      </c>
      <c r="E528" s="4">
        <f>IF(AND(SUMIFS(Investors!$P:$P,Investors!$A:$A,$A528,Investors!$G:$G,$B528)-$B$2&lt;=E$4,SUMIFS(Investors!$P:$P,Investors!$A:$A,$A528,Investors!$G:$G,$B528)-$B$2&gt;D$4),SUMIFS(Investors!$Q:$Q,Investors!$A:$A,$A528,Investors!$G:$G,$B528),0)</f>
        <v>0</v>
      </c>
      <c r="F528" s="4">
        <f>IF(AND(SUMIFS(Investors!$P:$P,Investors!$A:$A,$A528,Investors!$G:$G,$B528)-$B$2&lt;=F$4,SUMIFS(Investors!$P:$P,Investors!$A:$A,$A528,Investors!$G:$G,$B528)-$B$2&gt;E$4),SUMIFS(Investors!$Q:$Q,Investors!$A:$A,$A528,Investors!$G:$G,$B528),0)</f>
        <v>0</v>
      </c>
      <c r="G528" s="4">
        <f>IF(AND(SUMIFS(Investors!$P:$P,Investors!$A:$A,$A528,Investors!$G:$G,$B528)-$B$2&lt;=G$4,SUMIFS(Investors!$P:$P,Investors!$A:$A,$A528,Investors!$G:$G,$B528)-$B$2&gt;F$4),SUMIFS(Investors!$Q:$Q,Investors!$A:$A,$A528,Investors!$G:$G,$B528),0)</f>
        <v>130812.25918520549</v>
      </c>
      <c r="H528" s="4">
        <f>IF(AND(SUMIFS(Investors!$P:$P,Investors!$A:$A,$A528,Investors!$G:$G,$B528)-$B$2&lt;=H$4,SUMIFS(Investors!$P:$P,Investors!$A:$A,$A528,Investors!$G:$G,$B528)-$B$2&gt;G$4),SUMIFS(Investors!$Q:$Q,Investors!$A:$A,$A528,Investors!$G:$G,$B528),0)</f>
        <v>0</v>
      </c>
      <c r="I528" s="4">
        <f>IF(AND(SUMIFS(Investors!$P:$P,Investors!$A:$A,$A528,Investors!$G:$G,$B528)-$B$2&lt;=I$4,SUMIFS(Investors!$P:$P,Investors!$A:$A,$A528,Investors!$G:$G,$B528)-$B$2&gt;H$4),SUMIFS(Investors!$Q:$Q,Investors!$A:$A,$A528,Investors!$G:$G,$B528),0)</f>
        <v>0</v>
      </c>
      <c r="J528" s="4">
        <f>IF(AND(SUMIFS(Investors!$P:$P,Investors!$A:$A,$A528,Investors!$G:$G,$B528)-$B$2&lt;=J$4,SUMIFS(Investors!$P:$P,Investors!$A:$A,$A528,Investors!$G:$G,$B528)-$B$2&gt;I$4),SUMIFS(Investors!$Q:$Q,Investors!$A:$A,$A528,Investors!$G:$G,$B528),0)</f>
        <v>0</v>
      </c>
      <c r="K528" s="4">
        <f>IF(AND(SUMIFS(Investors!$P:$P,Investors!$A:$A,$A528,Investors!$G:$G,$B528)-$B$2&lt;=K$4,SUMIFS(Investors!$P:$P,Investors!$A:$A,$A528,Investors!$G:$G,$B528)-$B$2&gt;J$4),SUMIFS(Investors!$Q:$Q,Investors!$A:$A,$A528,Investors!$G:$G,$B528),0)</f>
        <v>0</v>
      </c>
      <c r="L528" s="4">
        <f>IF(AND(SUMIFS(Investors!$P:$P,Investors!$A:$A,$A528,Investors!$G:$G,$B528)-$B$2&lt;=L$4,SUMIFS(Investors!$P:$P,Investors!$A:$A,$A528,Investors!$G:$G,$B528)-$B$2&gt;K$4),SUMIFS(Investors!$Q:$Q,Investors!$A:$A,$A528,Investors!$G:$G,$B528),0)</f>
        <v>0</v>
      </c>
      <c r="M528" s="4">
        <f>IF(AND(SUMIFS(Investors!$P:$P,Investors!$A:$A,$A528,Investors!$G:$G,$B528)-$B$2&lt;=M$4,SUMIFS(Investors!$P:$P,Investors!$A:$A,$A528,Investors!$G:$G,$B528)-$B$2&gt;L$4),SUMIFS(Investors!$Q:$Q,Investors!$A:$A,$A528,Investors!$G:$G,$B528),0)</f>
        <v>0</v>
      </c>
      <c r="N528" s="4">
        <f>IF(AND(SUMIFS(Investors!$P:$P,Investors!$A:$A,$A528,Investors!$G:$G,$B528)-$B$2&lt;=N$4,SUMIFS(Investors!$P:$P,Investors!$A:$A,$A528,Investors!$G:$G,$B528)-$B$2&gt;M$4),SUMIFS(Investors!$Q:$Q,Investors!$A:$A,$A528,Investors!$G:$G,$B528),0)</f>
        <v>0</v>
      </c>
      <c r="O528" s="4">
        <f>IF(AND(SUMIFS(Investors!$P:$P,Investors!$A:$A,$A528,Investors!$G:$G,$B528)-$B$2&lt;=O$4,SUMIFS(Investors!$P:$P,Investors!$A:$A,$A528,Investors!$G:$G,$B528)-$B$2&gt;N$4),SUMIFS(Investors!$Q:$Q,Investors!$A:$A,$A528,Investors!$G:$G,$B528),0)</f>
        <v>0</v>
      </c>
      <c r="P528" s="4">
        <f>IF(AND(SUMIFS(Investors!$P:$P,Investors!$A:$A,$A528,Investors!$G:$G,$B528)-$B$2&lt;=P$4,SUMIFS(Investors!$P:$P,Investors!$A:$A,$A528,Investors!$G:$G,$B528)-$B$2&gt;O$4),SUMIFS(Investors!$Q:$Q,Investors!$A:$A,$A528,Investors!$G:$G,$B528),0)</f>
        <v>0</v>
      </c>
      <c r="Q528" s="4">
        <f>IF(AND(SUMIFS(Investors!$P:$P,Investors!$A:$A,$A528,Investors!$G:$G,$B528)-$B$2&lt;=Q$4,SUMIFS(Investors!$P:$P,Investors!$A:$A,$A528,Investors!$G:$G,$B528)-$B$2&gt;P$4),SUMIFS(Investors!$Q:$Q,Investors!$A:$A,$A528,Investors!$G:$G,$B528),0)</f>
        <v>0</v>
      </c>
      <c r="R528" s="4">
        <f>IF(AND(SUMIFS(Investors!$P:$P,Investors!$A:$A,$A528,Investors!$G:$G,$B528)-$B$2&lt;=R$4,SUMIFS(Investors!$P:$P,Investors!$A:$A,$A528,Investors!$G:$G,$B528)-$B$2&gt;Q$4),SUMIFS(Investors!$Q:$Q,Investors!$A:$A,$A528,Investors!$G:$G,$B528),0)</f>
        <v>0</v>
      </c>
      <c r="S528" s="4">
        <f>IF(AND(SUMIFS(Investors!$P:$P,Investors!$A:$A,$A528,Investors!$G:$G,$B528)-$B$2&lt;=S$4,SUMIFS(Investors!$P:$P,Investors!$A:$A,$A528,Investors!$G:$G,$B528)-$B$2&gt;R$4),SUMIFS(Investors!$Q:$Q,Investors!$A:$A,$A528,Investors!$G:$G,$B528),0)</f>
        <v>0</v>
      </c>
      <c r="T528" s="4">
        <f>IF(AND(SUMIFS(Investors!$P:$P,Investors!$A:$A,$A528,Investors!$G:$G,$B528)-$B$2&lt;=T$4,SUMIFS(Investors!$P:$P,Investors!$A:$A,$A528,Investors!$G:$G,$B528)-$B$2&gt;S$4),SUMIFS(Investors!$Q:$Q,Investors!$A:$A,$A528,Investors!$G:$G,$B528),0)</f>
        <v>0</v>
      </c>
      <c r="U528" s="4">
        <f>IF(AND(SUMIFS(Investors!$P:$P,Investors!$A:$A,$A528,Investors!$G:$G,$B528)-$B$2&lt;=U$4,SUMIFS(Investors!$P:$P,Investors!$A:$A,$A528,Investors!$G:$G,$B528)-$B$2&gt;T$4),SUMIFS(Investors!$Q:$Q,Investors!$A:$A,$A528,Investors!$G:$G,$B528),0)</f>
        <v>0</v>
      </c>
      <c r="V528" s="4">
        <f>IF(AND(SUMIFS(Investors!$P:$P,Investors!$A:$A,$A528,Investors!$G:$G,$B528)-$B$2&lt;=V$4,SUMIFS(Investors!$P:$P,Investors!$A:$A,$A528,Investors!$G:$G,$B528)-$B$2&gt;U$4),SUMIFS(Investors!$Q:$Q,Investors!$A:$A,$A528,Investors!$G:$G,$B528),0)</f>
        <v>0</v>
      </c>
      <c r="W528" s="4">
        <f>IF(AND(SUMIFS(Investors!$P:$P,Investors!$A:$A,$A528,Investors!$G:$G,$B528)-$B$2&lt;=W$4,SUMIFS(Investors!$P:$P,Investors!$A:$A,$A528,Investors!$G:$G,$B528)-$B$2&gt;V$4),SUMIFS(Investors!$Q:$Q,Investors!$A:$A,$A528,Investors!$G:$G,$B528),0)</f>
        <v>0</v>
      </c>
      <c r="X528" s="4">
        <f>IF(AND(SUMIFS(Investors!$P:$P,Investors!$A:$A,$A528,Investors!$G:$G,$B528)-$B$2&lt;=X$4,SUMIFS(Investors!$P:$P,Investors!$A:$A,$A528,Investors!$G:$G,$B528)-$B$2&gt;W$4),SUMIFS(Investors!$Q:$Q,Investors!$A:$A,$A528,Investors!$G:$G,$B528),0)</f>
        <v>0</v>
      </c>
      <c r="Y528" s="4">
        <f>IF(AND(SUMIFS(Investors!$P:$P,Investors!$A:$A,$A528,Investors!$G:$G,$B528)-$B$2&lt;=Y$4,SUMIFS(Investors!$P:$P,Investors!$A:$A,$A528,Investors!$G:$G,$B528)-$B$2&gt;X$4),SUMIFS(Investors!$Q:$Q,Investors!$A:$A,$A528,Investors!$G:$G,$B528),0)</f>
        <v>0</v>
      </c>
      <c r="Z528" s="4">
        <f>IF(AND(SUMIFS(Investors!$P:$P,Investors!$A:$A,$A528,Investors!$G:$G,$B528)-$B$2&lt;=Z$4,SUMIFS(Investors!$P:$P,Investors!$A:$A,$A528,Investors!$G:$G,$B528)-$B$2&gt;Y$4),SUMIFS(Investors!$Q:$Q,Investors!$A:$A,$A528,Investors!$G:$G,$B528),0)</f>
        <v>0</v>
      </c>
      <c r="AA528" s="4">
        <f>IF(AND(SUMIFS(Investors!$P:$P,Investors!$A:$A,$A528,Investors!$G:$G,$B528)-$B$2&lt;=AA$4,SUMIFS(Investors!$P:$P,Investors!$A:$A,$A528,Investors!$G:$G,$B528)-$B$2&gt;Z$4),SUMIFS(Investors!$Q:$Q,Investors!$A:$A,$A528,Investors!$G:$G,$B528),0)</f>
        <v>0</v>
      </c>
      <c r="AB528" s="4">
        <f>IF(AND(SUMIFS(Investors!$P:$P,Investors!$A:$A,$A528,Investors!$G:$G,$B528)-$B$2&lt;=AB$4,SUMIFS(Investors!$P:$P,Investors!$A:$A,$A528,Investors!$G:$G,$B528)-$B$2&gt;AA$4),SUMIFS(Investors!$Q:$Q,Investors!$A:$A,$A528,Investors!$G:$G,$B528),0)</f>
        <v>0</v>
      </c>
      <c r="AC528" s="4">
        <f>IF(AND(SUMIFS(Investors!$P:$P,Investors!$A:$A,$A528,Investors!$G:$G,$B528)-$B$2&lt;=AC$4,SUMIFS(Investors!$P:$P,Investors!$A:$A,$A528,Investors!$G:$G,$B528)-$B$2&gt;AB$4),SUMIFS(Investors!$Q:$Q,Investors!$A:$A,$A528,Investors!$G:$G,$B528),0)</f>
        <v>0</v>
      </c>
    </row>
    <row r="529" spans="1:29">
      <c r="A529" t="s">
        <v>814</v>
      </c>
      <c r="B529" t="s">
        <v>261</v>
      </c>
      <c r="C529" s="4">
        <f t="shared" si="9"/>
        <v>0</v>
      </c>
      <c r="E529" s="4">
        <f>IF(AND(SUMIFS(Investors!$P:$P,Investors!$A:$A,$A529,Investors!$G:$G,$B529)-$B$2&lt;=E$4,SUMIFS(Investors!$P:$P,Investors!$A:$A,$A529,Investors!$G:$G,$B529)-$B$2&gt;D$4),SUMIFS(Investors!$Q:$Q,Investors!$A:$A,$A529,Investors!$G:$G,$B529),0)</f>
        <v>0</v>
      </c>
      <c r="F529" s="4">
        <f>IF(AND(SUMIFS(Investors!$P:$P,Investors!$A:$A,$A529,Investors!$G:$G,$B529)-$B$2&lt;=F$4,SUMIFS(Investors!$P:$P,Investors!$A:$A,$A529,Investors!$G:$G,$B529)-$B$2&gt;E$4),SUMIFS(Investors!$Q:$Q,Investors!$A:$A,$A529,Investors!$G:$G,$B529),0)</f>
        <v>0</v>
      </c>
      <c r="G529" s="4">
        <f>IF(AND(SUMIFS(Investors!$P:$P,Investors!$A:$A,$A529,Investors!$G:$G,$B529)-$B$2&lt;=G$4,SUMIFS(Investors!$P:$P,Investors!$A:$A,$A529,Investors!$G:$G,$B529)-$B$2&gt;F$4),SUMIFS(Investors!$Q:$Q,Investors!$A:$A,$A529,Investors!$G:$G,$B529),0)</f>
        <v>0</v>
      </c>
      <c r="H529" s="4">
        <f>IF(AND(SUMIFS(Investors!$P:$P,Investors!$A:$A,$A529,Investors!$G:$G,$B529)-$B$2&lt;=H$4,SUMIFS(Investors!$P:$P,Investors!$A:$A,$A529,Investors!$G:$G,$B529)-$B$2&gt;G$4),SUMIFS(Investors!$Q:$Q,Investors!$A:$A,$A529,Investors!$G:$G,$B529),0)</f>
        <v>0</v>
      </c>
      <c r="I529" s="4">
        <f>IF(AND(SUMIFS(Investors!$P:$P,Investors!$A:$A,$A529,Investors!$G:$G,$B529)-$B$2&lt;=I$4,SUMIFS(Investors!$P:$P,Investors!$A:$A,$A529,Investors!$G:$G,$B529)-$B$2&gt;H$4),SUMIFS(Investors!$Q:$Q,Investors!$A:$A,$A529,Investors!$G:$G,$B529),0)</f>
        <v>0</v>
      </c>
      <c r="J529" s="4">
        <f>IF(AND(SUMIFS(Investors!$P:$P,Investors!$A:$A,$A529,Investors!$G:$G,$B529)-$B$2&lt;=J$4,SUMIFS(Investors!$P:$P,Investors!$A:$A,$A529,Investors!$G:$G,$B529)-$B$2&gt;I$4),SUMIFS(Investors!$Q:$Q,Investors!$A:$A,$A529,Investors!$G:$G,$B529),0)</f>
        <v>0</v>
      </c>
      <c r="K529" s="4">
        <f>IF(AND(SUMIFS(Investors!$P:$P,Investors!$A:$A,$A529,Investors!$G:$G,$B529)-$B$2&lt;=K$4,SUMIFS(Investors!$P:$P,Investors!$A:$A,$A529,Investors!$G:$G,$B529)-$B$2&gt;J$4),SUMIFS(Investors!$Q:$Q,Investors!$A:$A,$A529,Investors!$G:$G,$B529),0)</f>
        <v>0</v>
      </c>
      <c r="L529" s="4">
        <f>IF(AND(SUMIFS(Investors!$P:$P,Investors!$A:$A,$A529,Investors!$G:$G,$B529)-$B$2&lt;=L$4,SUMIFS(Investors!$P:$P,Investors!$A:$A,$A529,Investors!$G:$G,$B529)-$B$2&gt;K$4),SUMIFS(Investors!$Q:$Q,Investors!$A:$A,$A529,Investors!$G:$G,$B529),0)</f>
        <v>0</v>
      </c>
      <c r="M529" s="4">
        <f>IF(AND(SUMIFS(Investors!$P:$P,Investors!$A:$A,$A529,Investors!$G:$G,$B529)-$B$2&lt;=M$4,SUMIFS(Investors!$P:$P,Investors!$A:$A,$A529,Investors!$G:$G,$B529)-$B$2&gt;L$4),SUMIFS(Investors!$Q:$Q,Investors!$A:$A,$A529,Investors!$G:$G,$B529),0)</f>
        <v>0</v>
      </c>
      <c r="N529" s="4">
        <f>IF(AND(SUMIFS(Investors!$P:$P,Investors!$A:$A,$A529,Investors!$G:$G,$B529)-$B$2&lt;=N$4,SUMIFS(Investors!$P:$P,Investors!$A:$A,$A529,Investors!$G:$G,$B529)-$B$2&gt;M$4),SUMIFS(Investors!$Q:$Q,Investors!$A:$A,$A529,Investors!$G:$G,$B529),0)</f>
        <v>0</v>
      </c>
      <c r="O529" s="4">
        <f>IF(AND(SUMIFS(Investors!$P:$P,Investors!$A:$A,$A529,Investors!$G:$G,$B529)-$B$2&lt;=O$4,SUMIFS(Investors!$P:$P,Investors!$A:$A,$A529,Investors!$G:$G,$B529)-$B$2&gt;N$4),SUMIFS(Investors!$Q:$Q,Investors!$A:$A,$A529,Investors!$G:$G,$B529),0)</f>
        <v>0</v>
      </c>
      <c r="P529" s="4">
        <f>IF(AND(SUMIFS(Investors!$P:$P,Investors!$A:$A,$A529,Investors!$G:$G,$B529)-$B$2&lt;=P$4,SUMIFS(Investors!$P:$P,Investors!$A:$A,$A529,Investors!$G:$G,$B529)-$B$2&gt;O$4),SUMIFS(Investors!$Q:$Q,Investors!$A:$A,$A529,Investors!$G:$G,$B529),0)</f>
        <v>0</v>
      </c>
      <c r="Q529" s="4">
        <f>IF(AND(SUMIFS(Investors!$P:$P,Investors!$A:$A,$A529,Investors!$G:$G,$B529)-$B$2&lt;=Q$4,SUMIFS(Investors!$P:$P,Investors!$A:$A,$A529,Investors!$G:$G,$B529)-$B$2&gt;P$4),SUMIFS(Investors!$Q:$Q,Investors!$A:$A,$A529,Investors!$G:$G,$B529),0)</f>
        <v>0</v>
      </c>
      <c r="R529" s="4">
        <f>IF(AND(SUMIFS(Investors!$P:$P,Investors!$A:$A,$A529,Investors!$G:$G,$B529)-$B$2&lt;=R$4,SUMIFS(Investors!$P:$P,Investors!$A:$A,$A529,Investors!$G:$G,$B529)-$B$2&gt;Q$4),SUMIFS(Investors!$Q:$Q,Investors!$A:$A,$A529,Investors!$G:$G,$B529),0)</f>
        <v>0</v>
      </c>
      <c r="S529" s="4">
        <f>IF(AND(SUMIFS(Investors!$P:$P,Investors!$A:$A,$A529,Investors!$G:$G,$B529)-$B$2&lt;=S$4,SUMIFS(Investors!$P:$P,Investors!$A:$A,$A529,Investors!$G:$G,$B529)-$B$2&gt;R$4),SUMIFS(Investors!$Q:$Q,Investors!$A:$A,$A529,Investors!$G:$G,$B529),0)</f>
        <v>0</v>
      </c>
      <c r="T529" s="4">
        <f>IF(AND(SUMIFS(Investors!$P:$P,Investors!$A:$A,$A529,Investors!$G:$G,$B529)-$B$2&lt;=T$4,SUMIFS(Investors!$P:$P,Investors!$A:$A,$A529,Investors!$G:$G,$B529)-$B$2&gt;S$4),SUMIFS(Investors!$Q:$Q,Investors!$A:$A,$A529,Investors!$G:$G,$B529),0)</f>
        <v>0</v>
      </c>
      <c r="U529" s="4">
        <f>IF(AND(SUMIFS(Investors!$P:$P,Investors!$A:$A,$A529,Investors!$G:$G,$B529)-$B$2&lt;=U$4,SUMIFS(Investors!$P:$P,Investors!$A:$A,$A529,Investors!$G:$G,$B529)-$B$2&gt;T$4),SUMIFS(Investors!$Q:$Q,Investors!$A:$A,$A529,Investors!$G:$G,$B529),0)</f>
        <v>0</v>
      </c>
      <c r="V529" s="4">
        <f>IF(AND(SUMIFS(Investors!$P:$P,Investors!$A:$A,$A529,Investors!$G:$G,$B529)-$B$2&lt;=V$4,SUMIFS(Investors!$P:$P,Investors!$A:$A,$A529,Investors!$G:$G,$B529)-$B$2&gt;U$4),SUMIFS(Investors!$Q:$Q,Investors!$A:$A,$A529,Investors!$G:$G,$B529),0)</f>
        <v>0</v>
      </c>
      <c r="W529" s="4">
        <f>IF(AND(SUMIFS(Investors!$P:$P,Investors!$A:$A,$A529,Investors!$G:$G,$B529)-$B$2&lt;=W$4,SUMIFS(Investors!$P:$P,Investors!$A:$A,$A529,Investors!$G:$G,$B529)-$B$2&gt;V$4),SUMIFS(Investors!$Q:$Q,Investors!$A:$A,$A529,Investors!$G:$G,$B529),0)</f>
        <v>0</v>
      </c>
      <c r="X529" s="4">
        <f>IF(AND(SUMIFS(Investors!$P:$P,Investors!$A:$A,$A529,Investors!$G:$G,$B529)-$B$2&lt;=X$4,SUMIFS(Investors!$P:$P,Investors!$A:$A,$A529,Investors!$G:$G,$B529)-$B$2&gt;W$4),SUMIFS(Investors!$Q:$Q,Investors!$A:$A,$A529,Investors!$G:$G,$B529),0)</f>
        <v>0</v>
      </c>
      <c r="Y529" s="4">
        <f>IF(AND(SUMIFS(Investors!$P:$P,Investors!$A:$A,$A529,Investors!$G:$G,$B529)-$B$2&lt;=Y$4,SUMIFS(Investors!$P:$P,Investors!$A:$A,$A529,Investors!$G:$G,$B529)-$B$2&gt;X$4),SUMIFS(Investors!$Q:$Q,Investors!$A:$A,$A529,Investors!$G:$G,$B529),0)</f>
        <v>0</v>
      </c>
      <c r="Z529" s="4">
        <f>IF(AND(SUMIFS(Investors!$P:$P,Investors!$A:$A,$A529,Investors!$G:$G,$B529)-$B$2&lt;=Z$4,SUMIFS(Investors!$P:$P,Investors!$A:$A,$A529,Investors!$G:$G,$B529)-$B$2&gt;Y$4),SUMIFS(Investors!$Q:$Q,Investors!$A:$A,$A529,Investors!$G:$G,$B529),0)</f>
        <v>0</v>
      </c>
      <c r="AA529" s="4">
        <f>IF(AND(SUMIFS(Investors!$P:$P,Investors!$A:$A,$A529,Investors!$G:$G,$B529)-$B$2&lt;=AA$4,SUMIFS(Investors!$P:$P,Investors!$A:$A,$A529,Investors!$G:$G,$B529)-$B$2&gt;Z$4),SUMIFS(Investors!$Q:$Q,Investors!$A:$A,$A529,Investors!$G:$G,$B529),0)</f>
        <v>0</v>
      </c>
      <c r="AB529" s="4">
        <f>IF(AND(SUMIFS(Investors!$P:$P,Investors!$A:$A,$A529,Investors!$G:$G,$B529)-$B$2&lt;=AB$4,SUMIFS(Investors!$P:$P,Investors!$A:$A,$A529,Investors!$G:$G,$B529)-$B$2&gt;AA$4),SUMIFS(Investors!$Q:$Q,Investors!$A:$A,$A529,Investors!$G:$G,$B529),0)</f>
        <v>0</v>
      </c>
      <c r="AC529" s="4">
        <f>IF(AND(SUMIFS(Investors!$P:$P,Investors!$A:$A,$A529,Investors!$G:$G,$B529)-$B$2&lt;=AC$4,SUMIFS(Investors!$P:$P,Investors!$A:$A,$A529,Investors!$G:$G,$B529)-$B$2&gt;AB$4),SUMIFS(Investors!$Q:$Q,Investors!$A:$A,$A529,Investors!$G:$G,$B529),0)</f>
        <v>0</v>
      </c>
    </row>
    <row r="530" spans="1:29">
      <c r="A530" t="s">
        <v>814</v>
      </c>
      <c r="B530" t="s">
        <v>174</v>
      </c>
      <c r="C530" s="4">
        <f t="shared" si="9"/>
        <v>105715.06849315068</v>
      </c>
      <c r="E530" s="4">
        <f>IF(AND(SUMIFS(Investors!$P:$P,Investors!$A:$A,$A530,Investors!$G:$G,$B530)-$B$2&lt;=E$4,SUMIFS(Investors!$P:$P,Investors!$A:$A,$A530,Investors!$G:$G,$B530)-$B$2&gt;D$4),SUMIFS(Investors!$Q:$Q,Investors!$A:$A,$A530,Investors!$G:$G,$B530),0)</f>
        <v>0</v>
      </c>
      <c r="F530" s="4">
        <f>IF(AND(SUMIFS(Investors!$P:$P,Investors!$A:$A,$A530,Investors!$G:$G,$B530)-$B$2&lt;=F$4,SUMIFS(Investors!$P:$P,Investors!$A:$A,$A530,Investors!$G:$G,$B530)-$B$2&gt;E$4),SUMIFS(Investors!$Q:$Q,Investors!$A:$A,$A530,Investors!$G:$G,$B530),0)</f>
        <v>0</v>
      </c>
      <c r="G530" s="4">
        <f>IF(AND(SUMIFS(Investors!$P:$P,Investors!$A:$A,$A530,Investors!$G:$G,$B530)-$B$2&lt;=G$4,SUMIFS(Investors!$P:$P,Investors!$A:$A,$A530,Investors!$G:$G,$B530)-$B$2&gt;F$4),SUMIFS(Investors!$Q:$Q,Investors!$A:$A,$A530,Investors!$G:$G,$B530),0)</f>
        <v>105715.06849315068</v>
      </c>
      <c r="H530" s="4">
        <f>IF(AND(SUMIFS(Investors!$P:$P,Investors!$A:$A,$A530,Investors!$G:$G,$B530)-$B$2&lt;=H$4,SUMIFS(Investors!$P:$P,Investors!$A:$A,$A530,Investors!$G:$G,$B530)-$B$2&gt;G$4),SUMIFS(Investors!$Q:$Q,Investors!$A:$A,$A530,Investors!$G:$G,$B530),0)</f>
        <v>0</v>
      </c>
      <c r="I530" s="4">
        <f>IF(AND(SUMIFS(Investors!$P:$P,Investors!$A:$A,$A530,Investors!$G:$G,$B530)-$B$2&lt;=I$4,SUMIFS(Investors!$P:$P,Investors!$A:$A,$A530,Investors!$G:$G,$B530)-$B$2&gt;H$4),SUMIFS(Investors!$Q:$Q,Investors!$A:$A,$A530,Investors!$G:$G,$B530),0)</f>
        <v>0</v>
      </c>
      <c r="J530" s="4">
        <f>IF(AND(SUMIFS(Investors!$P:$P,Investors!$A:$A,$A530,Investors!$G:$G,$B530)-$B$2&lt;=J$4,SUMIFS(Investors!$P:$P,Investors!$A:$A,$A530,Investors!$G:$G,$B530)-$B$2&gt;I$4),SUMIFS(Investors!$Q:$Q,Investors!$A:$A,$A530,Investors!$G:$G,$B530),0)</f>
        <v>0</v>
      </c>
      <c r="K530" s="4">
        <f>IF(AND(SUMIFS(Investors!$P:$P,Investors!$A:$A,$A530,Investors!$G:$G,$B530)-$B$2&lt;=K$4,SUMIFS(Investors!$P:$P,Investors!$A:$A,$A530,Investors!$G:$G,$B530)-$B$2&gt;J$4),SUMIFS(Investors!$Q:$Q,Investors!$A:$A,$A530,Investors!$G:$G,$B530),0)</f>
        <v>0</v>
      </c>
      <c r="L530" s="4">
        <f>IF(AND(SUMIFS(Investors!$P:$P,Investors!$A:$A,$A530,Investors!$G:$G,$B530)-$B$2&lt;=L$4,SUMIFS(Investors!$P:$P,Investors!$A:$A,$A530,Investors!$G:$G,$B530)-$B$2&gt;K$4),SUMIFS(Investors!$Q:$Q,Investors!$A:$A,$A530,Investors!$G:$G,$B530),0)</f>
        <v>0</v>
      </c>
      <c r="M530" s="4">
        <f>IF(AND(SUMIFS(Investors!$P:$P,Investors!$A:$A,$A530,Investors!$G:$G,$B530)-$B$2&lt;=M$4,SUMIFS(Investors!$P:$P,Investors!$A:$A,$A530,Investors!$G:$G,$B530)-$B$2&gt;L$4),SUMIFS(Investors!$Q:$Q,Investors!$A:$A,$A530,Investors!$G:$G,$B530),0)</f>
        <v>0</v>
      </c>
      <c r="N530" s="4">
        <f>IF(AND(SUMIFS(Investors!$P:$P,Investors!$A:$A,$A530,Investors!$G:$G,$B530)-$B$2&lt;=N$4,SUMIFS(Investors!$P:$P,Investors!$A:$A,$A530,Investors!$G:$G,$B530)-$B$2&gt;M$4),SUMIFS(Investors!$Q:$Q,Investors!$A:$A,$A530,Investors!$G:$G,$B530),0)</f>
        <v>0</v>
      </c>
      <c r="O530" s="4">
        <f>IF(AND(SUMIFS(Investors!$P:$P,Investors!$A:$A,$A530,Investors!$G:$G,$B530)-$B$2&lt;=O$4,SUMIFS(Investors!$P:$P,Investors!$A:$A,$A530,Investors!$G:$G,$B530)-$B$2&gt;N$4),SUMIFS(Investors!$Q:$Q,Investors!$A:$A,$A530,Investors!$G:$G,$B530),0)</f>
        <v>0</v>
      </c>
      <c r="P530" s="4">
        <f>IF(AND(SUMIFS(Investors!$P:$P,Investors!$A:$A,$A530,Investors!$G:$G,$B530)-$B$2&lt;=P$4,SUMIFS(Investors!$P:$P,Investors!$A:$A,$A530,Investors!$G:$G,$B530)-$B$2&gt;O$4),SUMIFS(Investors!$Q:$Q,Investors!$A:$A,$A530,Investors!$G:$G,$B530),0)</f>
        <v>0</v>
      </c>
      <c r="Q530" s="4">
        <f>IF(AND(SUMIFS(Investors!$P:$P,Investors!$A:$A,$A530,Investors!$G:$G,$B530)-$B$2&lt;=Q$4,SUMIFS(Investors!$P:$P,Investors!$A:$A,$A530,Investors!$G:$G,$B530)-$B$2&gt;P$4),SUMIFS(Investors!$Q:$Q,Investors!$A:$A,$A530,Investors!$G:$G,$B530),0)</f>
        <v>0</v>
      </c>
      <c r="R530" s="4">
        <f>IF(AND(SUMIFS(Investors!$P:$P,Investors!$A:$A,$A530,Investors!$G:$G,$B530)-$B$2&lt;=R$4,SUMIFS(Investors!$P:$P,Investors!$A:$A,$A530,Investors!$G:$G,$B530)-$B$2&gt;Q$4),SUMIFS(Investors!$Q:$Q,Investors!$A:$A,$A530,Investors!$G:$G,$B530),0)</f>
        <v>0</v>
      </c>
      <c r="S530" s="4">
        <f>IF(AND(SUMIFS(Investors!$P:$P,Investors!$A:$A,$A530,Investors!$G:$G,$B530)-$B$2&lt;=S$4,SUMIFS(Investors!$P:$P,Investors!$A:$A,$A530,Investors!$G:$G,$B530)-$B$2&gt;R$4),SUMIFS(Investors!$Q:$Q,Investors!$A:$A,$A530,Investors!$G:$G,$B530),0)</f>
        <v>0</v>
      </c>
      <c r="T530" s="4">
        <f>IF(AND(SUMIFS(Investors!$P:$P,Investors!$A:$A,$A530,Investors!$G:$G,$B530)-$B$2&lt;=T$4,SUMIFS(Investors!$P:$P,Investors!$A:$A,$A530,Investors!$G:$G,$B530)-$B$2&gt;S$4),SUMIFS(Investors!$Q:$Q,Investors!$A:$A,$A530,Investors!$G:$G,$B530),0)</f>
        <v>0</v>
      </c>
      <c r="U530" s="4">
        <f>IF(AND(SUMIFS(Investors!$P:$P,Investors!$A:$A,$A530,Investors!$G:$G,$B530)-$B$2&lt;=U$4,SUMIFS(Investors!$P:$P,Investors!$A:$A,$A530,Investors!$G:$G,$B530)-$B$2&gt;T$4),SUMIFS(Investors!$Q:$Q,Investors!$A:$A,$A530,Investors!$G:$G,$B530),0)</f>
        <v>0</v>
      </c>
      <c r="V530" s="4">
        <f>IF(AND(SUMIFS(Investors!$P:$P,Investors!$A:$A,$A530,Investors!$G:$G,$B530)-$B$2&lt;=V$4,SUMIFS(Investors!$P:$P,Investors!$A:$A,$A530,Investors!$G:$G,$B530)-$B$2&gt;U$4),SUMIFS(Investors!$Q:$Q,Investors!$A:$A,$A530,Investors!$G:$G,$B530),0)</f>
        <v>0</v>
      </c>
      <c r="W530" s="4">
        <f>IF(AND(SUMIFS(Investors!$P:$P,Investors!$A:$A,$A530,Investors!$G:$G,$B530)-$B$2&lt;=W$4,SUMIFS(Investors!$P:$P,Investors!$A:$A,$A530,Investors!$G:$G,$B530)-$B$2&gt;V$4),SUMIFS(Investors!$Q:$Q,Investors!$A:$A,$A530,Investors!$G:$G,$B530),0)</f>
        <v>0</v>
      </c>
      <c r="X530" s="4">
        <f>IF(AND(SUMIFS(Investors!$P:$P,Investors!$A:$A,$A530,Investors!$G:$G,$B530)-$B$2&lt;=X$4,SUMIFS(Investors!$P:$P,Investors!$A:$A,$A530,Investors!$G:$G,$B530)-$B$2&gt;W$4),SUMIFS(Investors!$Q:$Q,Investors!$A:$A,$A530,Investors!$G:$G,$B530),0)</f>
        <v>0</v>
      </c>
      <c r="Y530" s="4">
        <f>IF(AND(SUMIFS(Investors!$P:$P,Investors!$A:$A,$A530,Investors!$G:$G,$B530)-$B$2&lt;=Y$4,SUMIFS(Investors!$P:$P,Investors!$A:$A,$A530,Investors!$G:$G,$B530)-$B$2&gt;X$4),SUMIFS(Investors!$Q:$Q,Investors!$A:$A,$A530,Investors!$G:$G,$B530),0)</f>
        <v>0</v>
      </c>
      <c r="Z530" s="4">
        <f>IF(AND(SUMIFS(Investors!$P:$P,Investors!$A:$A,$A530,Investors!$G:$G,$B530)-$B$2&lt;=Z$4,SUMIFS(Investors!$P:$P,Investors!$A:$A,$A530,Investors!$G:$G,$B530)-$B$2&gt;Y$4),SUMIFS(Investors!$Q:$Q,Investors!$A:$A,$A530,Investors!$G:$G,$B530),0)</f>
        <v>0</v>
      </c>
      <c r="AA530" s="4">
        <f>IF(AND(SUMIFS(Investors!$P:$P,Investors!$A:$A,$A530,Investors!$G:$G,$B530)-$B$2&lt;=AA$4,SUMIFS(Investors!$P:$P,Investors!$A:$A,$A530,Investors!$G:$G,$B530)-$B$2&gt;Z$4),SUMIFS(Investors!$Q:$Q,Investors!$A:$A,$A530,Investors!$G:$G,$B530),0)</f>
        <v>0</v>
      </c>
      <c r="AB530" s="4">
        <f>IF(AND(SUMIFS(Investors!$P:$P,Investors!$A:$A,$A530,Investors!$G:$G,$B530)-$B$2&lt;=AB$4,SUMIFS(Investors!$P:$P,Investors!$A:$A,$A530,Investors!$G:$G,$B530)-$B$2&gt;AA$4),SUMIFS(Investors!$Q:$Q,Investors!$A:$A,$A530,Investors!$G:$G,$B530),0)</f>
        <v>0</v>
      </c>
      <c r="AC530" s="4">
        <f>IF(AND(SUMIFS(Investors!$P:$P,Investors!$A:$A,$A530,Investors!$G:$G,$B530)-$B$2&lt;=AC$4,SUMIFS(Investors!$P:$P,Investors!$A:$A,$A530,Investors!$G:$G,$B530)-$B$2&gt;AB$4),SUMIFS(Investors!$Q:$Q,Investors!$A:$A,$A530,Investors!$G:$G,$B530),0)</f>
        <v>0</v>
      </c>
    </row>
    <row r="531" spans="1:29">
      <c r="A531" t="s">
        <v>817</v>
      </c>
      <c r="B531" t="s">
        <v>90</v>
      </c>
      <c r="C531" s="4">
        <f t="shared" si="9"/>
        <v>0</v>
      </c>
      <c r="E531" s="4">
        <f>IF(AND(SUMIFS(Investors!$P:$P,Investors!$A:$A,$A531,Investors!$G:$G,$B531)-$B$2&lt;=E$4,SUMIFS(Investors!$P:$P,Investors!$A:$A,$A531,Investors!$G:$G,$B531)-$B$2&gt;D$4),SUMIFS(Investors!$Q:$Q,Investors!$A:$A,$A531,Investors!$G:$G,$B531),0)</f>
        <v>0</v>
      </c>
      <c r="F531" s="4">
        <f>IF(AND(SUMIFS(Investors!$P:$P,Investors!$A:$A,$A531,Investors!$G:$G,$B531)-$B$2&lt;=F$4,SUMIFS(Investors!$P:$P,Investors!$A:$A,$A531,Investors!$G:$G,$B531)-$B$2&gt;E$4),SUMIFS(Investors!$Q:$Q,Investors!$A:$A,$A531,Investors!$G:$G,$B531),0)</f>
        <v>0</v>
      </c>
      <c r="G531" s="4">
        <f>IF(AND(SUMIFS(Investors!$P:$P,Investors!$A:$A,$A531,Investors!$G:$G,$B531)-$B$2&lt;=G$4,SUMIFS(Investors!$P:$P,Investors!$A:$A,$A531,Investors!$G:$G,$B531)-$B$2&gt;F$4),SUMIFS(Investors!$Q:$Q,Investors!$A:$A,$A531,Investors!$G:$G,$B531),0)</f>
        <v>0</v>
      </c>
      <c r="H531" s="4">
        <f>IF(AND(SUMIFS(Investors!$P:$P,Investors!$A:$A,$A531,Investors!$G:$G,$B531)-$B$2&lt;=H$4,SUMIFS(Investors!$P:$P,Investors!$A:$A,$A531,Investors!$G:$G,$B531)-$B$2&gt;G$4),SUMIFS(Investors!$Q:$Q,Investors!$A:$A,$A531,Investors!$G:$G,$B531),0)</f>
        <v>0</v>
      </c>
      <c r="I531" s="4">
        <f>IF(AND(SUMIFS(Investors!$P:$P,Investors!$A:$A,$A531,Investors!$G:$G,$B531)-$B$2&lt;=I$4,SUMIFS(Investors!$P:$P,Investors!$A:$A,$A531,Investors!$G:$G,$B531)-$B$2&gt;H$4),SUMIFS(Investors!$Q:$Q,Investors!$A:$A,$A531,Investors!$G:$G,$B531),0)</f>
        <v>0</v>
      </c>
      <c r="J531" s="4">
        <f>IF(AND(SUMIFS(Investors!$P:$P,Investors!$A:$A,$A531,Investors!$G:$G,$B531)-$B$2&lt;=J$4,SUMIFS(Investors!$P:$P,Investors!$A:$A,$A531,Investors!$G:$G,$B531)-$B$2&gt;I$4),SUMIFS(Investors!$Q:$Q,Investors!$A:$A,$A531,Investors!$G:$G,$B531),0)</f>
        <v>0</v>
      </c>
      <c r="K531" s="4">
        <f>IF(AND(SUMIFS(Investors!$P:$P,Investors!$A:$A,$A531,Investors!$G:$G,$B531)-$B$2&lt;=K$4,SUMIFS(Investors!$P:$P,Investors!$A:$A,$A531,Investors!$G:$G,$B531)-$B$2&gt;J$4),SUMIFS(Investors!$Q:$Q,Investors!$A:$A,$A531,Investors!$G:$G,$B531),0)</f>
        <v>0</v>
      </c>
      <c r="L531" s="4">
        <f>IF(AND(SUMIFS(Investors!$P:$P,Investors!$A:$A,$A531,Investors!$G:$G,$B531)-$B$2&lt;=L$4,SUMIFS(Investors!$P:$P,Investors!$A:$A,$A531,Investors!$G:$G,$B531)-$B$2&gt;K$4),SUMIFS(Investors!$Q:$Q,Investors!$A:$A,$A531,Investors!$G:$G,$B531),0)</f>
        <v>0</v>
      </c>
      <c r="M531" s="4">
        <f>IF(AND(SUMIFS(Investors!$P:$P,Investors!$A:$A,$A531,Investors!$G:$G,$B531)-$B$2&lt;=M$4,SUMIFS(Investors!$P:$P,Investors!$A:$A,$A531,Investors!$G:$G,$B531)-$B$2&gt;L$4),SUMIFS(Investors!$Q:$Q,Investors!$A:$A,$A531,Investors!$G:$G,$B531),0)</f>
        <v>0</v>
      </c>
      <c r="N531" s="4">
        <f>IF(AND(SUMIFS(Investors!$P:$P,Investors!$A:$A,$A531,Investors!$G:$G,$B531)-$B$2&lt;=N$4,SUMIFS(Investors!$P:$P,Investors!$A:$A,$A531,Investors!$G:$G,$B531)-$B$2&gt;M$4),SUMIFS(Investors!$Q:$Q,Investors!$A:$A,$A531,Investors!$G:$G,$B531),0)</f>
        <v>0</v>
      </c>
      <c r="O531" s="4">
        <f>IF(AND(SUMIFS(Investors!$P:$P,Investors!$A:$A,$A531,Investors!$G:$G,$B531)-$B$2&lt;=O$4,SUMIFS(Investors!$P:$P,Investors!$A:$A,$A531,Investors!$G:$G,$B531)-$B$2&gt;N$4),SUMIFS(Investors!$Q:$Q,Investors!$A:$A,$A531,Investors!$G:$G,$B531),0)</f>
        <v>0</v>
      </c>
      <c r="P531" s="4">
        <f>IF(AND(SUMIFS(Investors!$P:$P,Investors!$A:$A,$A531,Investors!$G:$G,$B531)-$B$2&lt;=P$4,SUMIFS(Investors!$P:$P,Investors!$A:$A,$A531,Investors!$G:$G,$B531)-$B$2&gt;O$4),SUMIFS(Investors!$Q:$Q,Investors!$A:$A,$A531,Investors!$G:$G,$B531),0)</f>
        <v>0</v>
      </c>
      <c r="Q531" s="4">
        <f>IF(AND(SUMIFS(Investors!$P:$P,Investors!$A:$A,$A531,Investors!$G:$G,$B531)-$B$2&lt;=Q$4,SUMIFS(Investors!$P:$P,Investors!$A:$A,$A531,Investors!$G:$G,$B531)-$B$2&gt;P$4),SUMIFS(Investors!$Q:$Q,Investors!$A:$A,$A531,Investors!$G:$G,$B531),0)</f>
        <v>0</v>
      </c>
      <c r="R531" s="4">
        <f>IF(AND(SUMIFS(Investors!$P:$P,Investors!$A:$A,$A531,Investors!$G:$G,$B531)-$B$2&lt;=R$4,SUMIFS(Investors!$P:$P,Investors!$A:$A,$A531,Investors!$G:$G,$B531)-$B$2&gt;Q$4),SUMIFS(Investors!$Q:$Q,Investors!$A:$A,$A531,Investors!$G:$G,$B531),0)</f>
        <v>0</v>
      </c>
      <c r="S531" s="4">
        <f>IF(AND(SUMIFS(Investors!$P:$P,Investors!$A:$A,$A531,Investors!$G:$G,$B531)-$B$2&lt;=S$4,SUMIFS(Investors!$P:$P,Investors!$A:$A,$A531,Investors!$G:$G,$B531)-$B$2&gt;R$4),SUMIFS(Investors!$Q:$Q,Investors!$A:$A,$A531,Investors!$G:$G,$B531),0)</f>
        <v>0</v>
      </c>
      <c r="T531" s="4">
        <f>IF(AND(SUMIFS(Investors!$P:$P,Investors!$A:$A,$A531,Investors!$G:$G,$B531)-$B$2&lt;=T$4,SUMIFS(Investors!$P:$P,Investors!$A:$A,$A531,Investors!$G:$G,$B531)-$B$2&gt;S$4),SUMIFS(Investors!$Q:$Q,Investors!$A:$A,$A531,Investors!$G:$G,$B531),0)</f>
        <v>0</v>
      </c>
      <c r="U531" s="4">
        <f>IF(AND(SUMIFS(Investors!$P:$P,Investors!$A:$A,$A531,Investors!$G:$G,$B531)-$B$2&lt;=U$4,SUMIFS(Investors!$P:$P,Investors!$A:$A,$A531,Investors!$G:$G,$B531)-$B$2&gt;T$4),SUMIFS(Investors!$Q:$Q,Investors!$A:$A,$A531,Investors!$G:$G,$B531),0)</f>
        <v>0</v>
      </c>
      <c r="V531" s="4">
        <f>IF(AND(SUMIFS(Investors!$P:$P,Investors!$A:$A,$A531,Investors!$G:$G,$B531)-$B$2&lt;=V$4,SUMIFS(Investors!$P:$P,Investors!$A:$A,$A531,Investors!$G:$G,$B531)-$B$2&gt;U$4),SUMIFS(Investors!$Q:$Q,Investors!$A:$A,$A531,Investors!$G:$G,$B531),0)</f>
        <v>0</v>
      </c>
      <c r="W531" s="4">
        <f>IF(AND(SUMIFS(Investors!$P:$P,Investors!$A:$A,$A531,Investors!$G:$G,$B531)-$B$2&lt;=W$4,SUMIFS(Investors!$P:$P,Investors!$A:$A,$A531,Investors!$G:$G,$B531)-$B$2&gt;V$4),SUMIFS(Investors!$Q:$Q,Investors!$A:$A,$A531,Investors!$G:$G,$B531),0)</f>
        <v>0</v>
      </c>
      <c r="X531" s="4">
        <f>IF(AND(SUMIFS(Investors!$P:$P,Investors!$A:$A,$A531,Investors!$G:$G,$B531)-$B$2&lt;=X$4,SUMIFS(Investors!$P:$P,Investors!$A:$A,$A531,Investors!$G:$G,$B531)-$B$2&gt;W$4),SUMIFS(Investors!$Q:$Q,Investors!$A:$A,$A531,Investors!$G:$G,$B531),0)</f>
        <v>0</v>
      </c>
      <c r="Y531" s="4">
        <f>IF(AND(SUMIFS(Investors!$P:$P,Investors!$A:$A,$A531,Investors!$G:$G,$B531)-$B$2&lt;=Y$4,SUMIFS(Investors!$P:$P,Investors!$A:$A,$A531,Investors!$G:$G,$B531)-$B$2&gt;X$4),SUMIFS(Investors!$Q:$Q,Investors!$A:$A,$A531,Investors!$G:$G,$B531),0)</f>
        <v>0</v>
      </c>
      <c r="Z531" s="4">
        <f>IF(AND(SUMIFS(Investors!$P:$P,Investors!$A:$A,$A531,Investors!$G:$G,$B531)-$B$2&lt;=Z$4,SUMIFS(Investors!$P:$P,Investors!$A:$A,$A531,Investors!$G:$G,$B531)-$B$2&gt;Y$4),SUMIFS(Investors!$Q:$Q,Investors!$A:$A,$A531,Investors!$G:$G,$B531),0)</f>
        <v>0</v>
      </c>
      <c r="AA531" s="4">
        <f>IF(AND(SUMIFS(Investors!$P:$P,Investors!$A:$A,$A531,Investors!$G:$G,$B531)-$B$2&lt;=AA$4,SUMIFS(Investors!$P:$P,Investors!$A:$A,$A531,Investors!$G:$G,$B531)-$B$2&gt;Z$4),SUMIFS(Investors!$Q:$Q,Investors!$A:$A,$A531,Investors!$G:$G,$B531),0)</f>
        <v>0</v>
      </c>
      <c r="AB531" s="4">
        <f>IF(AND(SUMIFS(Investors!$P:$P,Investors!$A:$A,$A531,Investors!$G:$G,$B531)-$B$2&lt;=AB$4,SUMIFS(Investors!$P:$P,Investors!$A:$A,$A531,Investors!$G:$G,$B531)-$B$2&gt;AA$4),SUMIFS(Investors!$Q:$Q,Investors!$A:$A,$A531,Investors!$G:$G,$B531),0)</f>
        <v>0</v>
      </c>
      <c r="AC531" s="4">
        <f>IF(AND(SUMIFS(Investors!$P:$P,Investors!$A:$A,$A531,Investors!$G:$G,$B531)-$B$2&lt;=AC$4,SUMIFS(Investors!$P:$P,Investors!$A:$A,$A531,Investors!$G:$G,$B531)-$B$2&gt;AB$4),SUMIFS(Investors!$Q:$Q,Investors!$A:$A,$A531,Investors!$G:$G,$B531),0)</f>
        <v>0</v>
      </c>
    </row>
    <row r="532" spans="1:29">
      <c r="A532" t="s">
        <v>817</v>
      </c>
      <c r="B532" t="s">
        <v>256</v>
      </c>
      <c r="C532" s="4">
        <f t="shared" si="9"/>
        <v>0</v>
      </c>
      <c r="E532" s="4">
        <f>IF(AND(SUMIFS(Investors!$P:$P,Investors!$A:$A,$A532,Investors!$G:$G,$B532)-$B$2&lt;=E$4,SUMIFS(Investors!$P:$P,Investors!$A:$A,$A532,Investors!$G:$G,$B532)-$B$2&gt;D$4),SUMIFS(Investors!$Q:$Q,Investors!$A:$A,$A532,Investors!$G:$G,$B532),0)</f>
        <v>0</v>
      </c>
      <c r="F532" s="4">
        <f>IF(AND(SUMIFS(Investors!$P:$P,Investors!$A:$A,$A532,Investors!$G:$G,$B532)-$B$2&lt;=F$4,SUMIFS(Investors!$P:$P,Investors!$A:$A,$A532,Investors!$G:$G,$B532)-$B$2&gt;E$4),SUMIFS(Investors!$Q:$Q,Investors!$A:$A,$A532,Investors!$G:$G,$B532),0)</f>
        <v>0</v>
      </c>
      <c r="G532" s="4">
        <f>IF(AND(SUMIFS(Investors!$P:$P,Investors!$A:$A,$A532,Investors!$G:$G,$B532)-$B$2&lt;=G$4,SUMIFS(Investors!$P:$P,Investors!$A:$A,$A532,Investors!$G:$G,$B532)-$B$2&gt;F$4),SUMIFS(Investors!$Q:$Q,Investors!$A:$A,$A532,Investors!$G:$G,$B532),0)</f>
        <v>0</v>
      </c>
      <c r="H532" s="4">
        <f>IF(AND(SUMIFS(Investors!$P:$P,Investors!$A:$A,$A532,Investors!$G:$G,$B532)-$B$2&lt;=H$4,SUMIFS(Investors!$P:$P,Investors!$A:$A,$A532,Investors!$G:$G,$B532)-$B$2&gt;G$4),SUMIFS(Investors!$Q:$Q,Investors!$A:$A,$A532,Investors!$G:$G,$B532),0)</f>
        <v>0</v>
      </c>
      <c r="I532" s="4">
        <f>IF(AND(SUMIFS(Investors!$P:$P,Investors!$A:$A,$A532,Investors!$G:$G,$B532)-$B$2&lt;=I$4,SUMIFS(Investors!$P:$P,Investors!$A:$A,$A532,Investors!$G:$G,$B532)-$B$2&gt;H$4),SUMIFS(Investors!$Q:$Q,Investors!$A:$A,$A532,Investors!$G:$G,$B532),0)</f>
        <v>0</v>
      </c>
      <c r="J532" s="4">
        <f>IF(AND(SUMIFS(Investors!$P:$P,Investors!$A:$A,$A532,Investors!$G:$G,$B532)-$B$2&lt;=J$4,SUMIFS(Investors!$P:$P,Investors!$A:$A,$A532,Investors!$G:$G,$B532)-$B$2&gt;I$4),SUMIFS(Investors!$Q:$Q,Investors!$A:$A,$A532,Investors!$G:$G,$B532),0)</f>
        <v>0</v>
      </c>
      <c r="K532" s="4">
        <f>IF(AND(SUMIFS(Investors!$P:$P,Investors!$A:$A,$A532,Investors!$G:$G,$B532)-$B$2&lt;=K$4,SUMIFS(Investors!$P:$P,Investors!$A:$A,$A532,Investors!$G:$G,$B532)-$B$2&gt;J$4),SUMIFS(Investors!$Q:$Q,Investors!$A:$A,$A532,Investors!$G:$G,$B532),0)</f>
        <v>0</v>
      </c>
      <c r="L532" s="4">
        <f>IF(AND(SUMIFS(Investors!$P:$P,Investors!$A:$A,$A532,Investors!$G:$G,$B532)-$B$2&lt;=L$4,SUMIFS(Investors!$P:$P,Investors!$A:$A,$A532,Investors!$G:$G,$B532)-$B$2&gt;K$4),SUMIFS(Investors!$Q:$Q,Investors!$A:$A,$A532,Investors!$G:$G,$B532),0)</f>
        <v>0</v>
      </c>
      <c r="M532" s="4">
        <f>IF(AND(SUMIFS(Investors!$P:$P,Investors!$A:$A,$A532,Investors!$G:$G,$B532)-$B$2&lt;=M$4,SUMIFS(Investors!$P:$P,Investors!$A:$A,$A532,Investors!$G:$G,$B532)-$B$2&gt;L$4),SUMIFS(Investors!$Q:$Q,Investors!$A:$A,$A532,Investors!$G:$G,$B532),0)</f>
        <v>0</v>
      </c>
      <c r="N532" s="4">
        <f>IF(AND(SUMIFS(Investors!$P:$P,Investors!$A:$A,$A532,Investors!$G:$G,$B532)-$B$2&lt;=N$4,SUMIFS(Investors!$P:$P,Investors!$A:$A,$A532,Investors!$G:$G,$B532)-$B$2&gt;M$4),SUMIFS(Investors!$Q:$Q,Investors!$A:$A,$A532,Investors!$G:$G,$B532),0)</f>
        <v>0</v>
      </c>
      <c r="O532" s="4">
        <f>IF(AND(SUMIFS(Investors!$P:$P,Investors!$A:$A,$A532,Investors!$G:$G,$B532)-$B$2&lt;=O$4,SUMIFS(Investors!$P:$P,Investors!$A:$A,$A532,Investors!$G:$G,$B532)-$B$2&gt;N$4),SUMIFS(Investors!$Q:$Q,Investors!$A:$A,$A532,Investors!$G:$G,$B532),0)</f>
        <v>0</v>
      </c>
      <c r="P532" s="4">
        <f>IF(AND(SUMIFS(Investors!$P:$P,Investors!$A:$A,$A532,Investors!$G:$G,$B532)-$B$2&lt;=P$4,SUMIFS(Investors!$P:$P,Investors!$A:$A,$A532,Investors!$G:$G,$B532)-$B$2&gt;O$4),SUMIFS(Investors!$Q:$Q,Investors!$A:$A,$A532,Investors!$G:$G,$B532),0)</f>
        <v>0</v>
      </c>
      <c r="Q532" s="4">
        <f>IF(AND(SUMIFS(Investors!$P:$P,Investors!$A:$A,$A532,Investors!$G:$G,$B532)-$B$2&lt;=Q$4,SUMIFS(Investors!$P:$P,Investors!$A:$A,$A532,Investors!$G:$G,$B532)-$B$2&gt;P$4),SUMIFS(Investors!$Q:$Q,Investors!$A:$A,$A532,Investors!$G:$G,$B532),0)</f>
        <v>0</v>
      </c>
      <c r="R532" s="4">
        <f>IF(AND(SUMIFS(Investors!$P:$P,Investors!$A:$A,$A532,Investors!$G:$G,$B532)-$B$2&lt;=R$4,SUMIFS(Investors!$P:$P,Investors!$A:$A,$A532,Investors!$G:$G,$B532)-$B$2&gt;Q$4),SUMIFS(Investors!$Q:$Q,Investors!$A:$A,$A532,Investors!$G:$G,$B532),0)</f>
        <v>0</v>
      </c>
      <c r="S532" s="4">
        <f>IF(AND(SUMIFS(Investors!$P:$P,Investors!$A:$A,$A532,Investors!$G:$G,$B532)-$B$2&lt;=S$4,SUMIFS(Investors!$P:$P,Investors!$A:$A,$A532,Investors!$G:$G,$B532)-$B$2&gt;R$4),SUMIFS(Investors!$Q:$Q,Investors!$A:$A,$A532,Investors!$G:$G,$B532),0)</f>
        <v>0</v>
      </c>
      <c r="T532" s="4">
        <f>IF(AND(SUMIFS(Investors!$P:$P,Investors!$A:$A,$A532,Investors!$G:$G,$B532)-$B$2&lt;=T$4,SUMIFS(Investors!$P:$P,Investors!$A:$A,$A532,Investors!$G:$G,$B532)-$B$2&gt;S$4),SUMIFS(Investors!$Q:$Q,Investors!$A:$A,$A532,Investors!$G:$G,$B532),0)</f>
        <v>0</v>
      </c>
      <c r="U532" s="4">
        <f>IF(AND(SUMIFS(Investors!$P:$P,Investors!$A:$A,$A532,Investors!$G:$G,$B532)-$B$2&lt;=U$4,SUMIFS(Investors!$P:$P,Investors!$A:$A,$A532,Investors!$G:$G,$B532)-$B$2&gt;T$4),SUMIFS(Investors!$Q:$Q,Investors!$A:$A,$A532,Investors!$G:$G,$B532),0)</f>
        <v>0</v>
      </c>
      <c r="V532" s="4">
        <f>IF(AND(SUMIFS(Investors!$P:$P,Investors!$A:$A,$A532,Investors!$G:$G,$B532)-$B$2&lt;=V$4,SUMIFS(Investors!$P:$P,Investors!$A:$A,$A532,Investors!$G:$G,$B532)-$B$2&gt;U$4),SUMIFS(Investors!$Q:$Q,Investors!$A:$A,$A532,Investors!$G:$G,$B532),0)</f>
        <v>0</v>
      </c>
      <c r="W532" s="4">
        <f>IF(AND(SUMIFS(Investors!$P:$P,Investors!$A:$A,$A532,Investors!$G:$G,$B532)-$B$2&lt;=W$4,SUMIFS(Investors!$P:$P,Investors!$A:$A,$A532,Investors!$G:$G,$B532)-$B$2&gt;V$4),SUMIFS(Investors!$Q:$Q,Investors!$A:$A,$A532,Investors!$G:$G,$B532),0)</f>
        <v>0</v>
      </c>
      <c r="X532" s="4">
        <f>IF(AND(SUMIFS(Investors!$P:$P,Investors!$A:$A,$A532,Investors!$G:$G,$B532)-$B$2&lt;=X$4,SUMIFS(Investors!$P:$P,Investors!$A:$A,$A532,Investors!$G:$G,$B532)-$B$2&gt;W$4),SUMIFS(Investors!$Q:$Q,Investors!$A:$A,$A532,Investors!$G:$G,$B532),0)</f>
        <v>0</v>
      </c>
      <c r="Y532" s="4">
        <f>IF(AND(SUMIFS(Investors!$P:$P,Investors!$A:$A,$A532,Investors!$G:$G,$B532)-$B$2&lt;=Y$4,SUMIFS(Investors!$P:$P,Investors!$A:$A,$A532,Investors!$G:$G,$B532)-$B$2&gt;X$4),SUMIFS(Investors!$Q:$Q,Investors!$A:$A,$A532,Investors!$G:$G,$B532),0)</f>
        <v>0</v>
      </c>
      <c r="Z532" s="4">
        <f>IF(AND(SUMIFS(Investors!$P:$P,Investors!$A:$A,$A532,Investors!$G:$G,$B532)-$B$2&lt;=Z$4,SUMIFS(Investors!$P:$P,Investors!$A:$A,$A532,Investors!$G:$G,$B532)-$B$2&gt;Y$4),SUMIFS(Investors!$Q:$Q,Investors!$A:$A,$A532,Investors!$G:$G,$B532),0)</f>
        <v>0</v>
      </c>
      <c r="AA532" s="4">
        <f>IF(AND(SUMIFS(Investors!$P:$P,Investors!$A:$A,$A532,Investors!$G:$G,$B532)-$B$2&lt;=AA$4,SUMIFS(Investors!$P:$P,Investors!$A:$A,$A532,Investors!$G:$G,$B532)-$B$2&gt;Z$4),SUMIFS(Investors!$Q:$Q,Investors!$A:$A,$A532,Investors!$G:$G,$B532),0)</f>
        <v>0</v>
      </c>
      <c r="AB532" s="4">
        <f>IF(AND(SUMIFS(Investors!$P:$P,Investors!$A:$A,$A532,Investors!$G:$G,$B532)-$B$2&lt;=AB$4,SUMIFS(Investors!$P:$P,Investors!$A:$A,$A532,Investors!$G:$G,$B532)-$B$2&gt;AA$4),SUMIFS(Investors!$Q:$Q,Investors!$A:$A,$A532,Investors!$G:$G,$B532),0)</f>
        <v>0</v>
      </c>
      <c r="AC532" s="4">
        <f>IF(AND(SUMIFS(Investors!$P:$P,Investors!$A:$A,$A532,Investors!$G:$G,$B532)-$B$2&lt;=AC$4,SUMIFS(Investors!$P:$P,Investors!$A:$A,$A532,Investors!$G:$G,$B532)-$B$2&gt;AB$4),SUMIFS(Investors!$Q:$Q,Investors!$A:$A,$A532,Investors!$G:$G,$B532),0)</f>
        <v>0</v>
      </c>
    </row>
    <row r="533" spans="1:29">
      <c r="A533" t="s">
        <v>820</v>
      </c>
      <c r="B533" t="s">
        <v>262</v>
      </c>
      <c r="C533" s="4">
        <f t="shared" si="9"/>
        <v>0</v>
      </c>
      <c r="E533" s="4">
        <f>IF(AND(SUMIFS(Investors!$P:$P,Investors!$A:$A,$A533,Investors!$G:$G,$B533)-$B$2&lt;=E$4,SUMIFS(Investors!$P:$P,Investors!$A:$A,$A533,Investors!$G:$G,$B533)-$B$2&gt;D$4),SUMIFS(Investors!$Q:$Q,Investors!$A:$A,$A533,Investors!$G:$G,$B533),0)</f>
        <v>0</v>
      </c>
      <c r="F533" s="4">
        <f>IF(AND(SUMIFS(Investors!$P:$P,Investors!$A:$A,$A533,Investors!$G:$G,$B533)-$B$2&lt;=F$4,SUMIFS(Investors!$P:$P,Investors!$A:$A,$A533,Investors!$G:$G,$B533)-$B$2&gt;E$4),SUMIFS(Investors!$Q:$Q,Investors!$A:$A,$A533,Investors!$G:$G,$B533),0)</f>
        <v>0</v>
      </c>
      <c r="G533" s="4">
        <f>IF(AND(SUMIFS(Investors!$P:$P,Investors!$A:$A,$A533,Investors!$G:$G,$B533)-$B$2&lt;=G$4,SUMIFS(Investors!$P:$P,Investors!$A:$A,$A533,Investors!$G:$G,$B533)-$B$2&gt;F$4),SUMIFS(Investors!$Q:$Q,Investors!$A:$A,$A533,Investors!$G:$G,$B533),0)</f>
        <v>0</v>
      </c>
      <c r="H533" s="4">
        <f>IF(AND(SUMIFS(Investors!$P:$P,Investors!$A:$A,$A533,Investors!$G:$G,$B533)-$B$2&lt;=H$4,SUMIFS(Investors!$P:$P,Investors!$A:$A,$A533,Investors!$G:$G,$B533)-$B$2&gt;G$4),SUMIFS(Investors!$Q:$Q,Investors!$A:$A,$A533,Investors!$G:$G,$B533),0)</f>
        <v>0</v>
      </c>
      <c r="I533" s="4">
        <f>IF(AND(SUMIFS(Investors!$P:$P,Investors!$A:$A,$A533,Investors!$G:$G,$B533)-$B$2&lt;=I$4,SUMIFS(Investors!$P:$P,Investors!$A:$A,$A533,Investors!$G:$G,$B533)-$B$2&gt;H$4),SUMIFS(Investors!$Q:$Q,Investors!$A:$A,$A533,Investors!$G:$G,$B533),0)</f>
        <v>0</v>
      </c>
      <c r="J533" s="4">
        <f>IF(AND(SUMIFS(Investors!$P:$P,Investors!$A:$A,$A533,Investors!$G:$G,$B533)-$B$2&lt;=J$4,SUMIFS(Investors!$P:$P,Investors!$A:$A,$A533,Investors!$G:$G,$B533)-$B$2&gt;I$4),SUMIFS(Investors!$Q:$Q,Investors!$A:$A,$A533,Investors!$G:$G,$B533),0)</f>
        <v>0</v>
      </c>
      <c r="K533" s="4">
        <f>IF(AND(SUMIFS(Investors!$P:$P,Investors!$A:$A,$A533,Investors!$G:$G,$B533)-$B$2&lt;=K$4,SUMIFS(Investors!$P:$P,Investors!$A:$A,$A533,Investors!$G:$G,$B533)-$B$2&gt;J$4),SUMIFS(Investors!$Q:$Q,Investors!$A:$A,$A533,Investors!$G:$G,$B533),0)</f>
        <v>0</v>
      </c>
      <c r="L533" s="4">
        <f>IF(AND(SUMIFS(Investors!$P:$P,Investors!$A:$A,$A533,Investors!$G:$G,$B533)-$B$2&lt;=L$4,SUMIFS(Investors!$P:$P,Investors!$A:$A,$A533,Investors!$G:$G,$B533)-$B$2&gt;K$4),SUMIFS(Investors!$Q:$Q,Investors!$A:$A,$A533,Investors!$G:$G,$B533),0)</f>
        <v>0</v>
      </c>
      <c r="M533" s="4">
        <f>IF(AND(SUMIFS(Investors!$P:$P,Investors!$A:$A,$A533,Investors!$G:$G,$B533)-$B$2&lt;=M$4,SUMIFS(Investors!$P:$P,Investors!$A:$A,$A533,Investors!$G:$G,$B533)-$B$2&gt;L$4),SUMIFS(Investors!$Q:$Q,Investors!$A:$A,$A533,Investors!$G:$G,$B533),0)</f>
        <v>0</v>
      </c>
      <c r="N533" s="4">
        <f>IF(AND(SUMIFS(Investors!$P:$P,Investors!$A:$A,$A533,Investors!$G:$G,$B533)-$B$2&lt;=N$4,SUMIFS(Investors!$P:$P,Investors!$A:$A,$A533,Investors!$G:$G,$B533)-$B$2&gt;M$4),SUMIFS(Investors!$Q:$Q,Investors!$A:$A,$A533,Investors!$G:$G,$B533),0)</f>
        <v>0</v>
      </c>
      <c r="O533" s="4">
        <f>IF(AND(SUMIFS(Investors!$P:$P,Investors!$A:$A,$A533,Investors!$G:$G,$B533)-$B$2&lt;=O$4,SUMIFS(Investors!$P:$P,Investors!$A:$A,$A533,Investors!$G:$G,$B533)-$B$2&gt;N$4),SUMIFS(Investors!$Q:$Q,Investors!$A:$A,$A533,Investors!$G:$G,$B533),0)</f>
        <v>0</v>
      </c>
      <c r="P533" s="4">
        <f>IF(AND(SUMIFS(Investors!$P:$P,Investors!$A:$A,$A533,Investors!$G:$G,$B533)-$B$2&lt;=P$4,SUMIFS(Investors!$P:$P,Investors!$A:$A,$A533,Investors!$G:$G,$B533)-$B$2&gt;O$4),SUMIFS(Investors!$Q:$Q,Investors!$A:$A,$A533,Investors!$G:$G,$B533),0)</f>
        <v>0</v>
      </c>
      <c r="Q533" s="4">
        <f>IF(AND(SUMIFS(Investors!$P:$P,Investors!$A:$A,$A533,Investors!$G:$G,$B533)-$B$2&lt;=Q$4,SUMIFS(Investors!$P:$P,Investors!$A:$A,$A533,Investors!$G:$G,$B533)-$B$2&gt;P$4),SUMIFS(Investors!$Q:$Q,Investors!$A:$A,$A533,Investors!$G:$G,$B533),0)</f>
        <v>0</v>
      </c>
      <c r="R533" s="4">
        <f>IF(AND(SUMIFS(Investors!$P:$P,Investors!$A:$A,$A533,Investors!$G:$G,$B533)-$B$2&lt;=R$4,SUMIFS(Investors!$P:$P,Investors!$A:$A,$A533,Investors!$G:$G,$B533)-$B$2&gt;Q$4),SUMIFS(Investors!$Q:$Q,Investors!$A:$A,$A533,Investors!$G:$G,$B533),0)</f>
        <v>0</v>
      </c>
      <c r="S533" s="4">
        <f>IF(AND(SUMIFS(Investors!$P:$P,Investors!$A:$A,$A533,Investors!$G:$G,$B533)-$B$2&lt;=S$4,SUMIFS(Investors!$P:$P,Investors!$A:$A,$A533,Investors!$G:$G,$B533)-$B$2&gt;R$4),SUMIFS(Investors!$Q:$Q,Investors!$A:$A,$A533,Investors!$G:$G,$B533),0)</f>
        <v>0</v>
      </c>
      <c r="T533" s="4">
        <f>IF(AND(SUMIFS(Investors!$P:$P,Investors!$A:$A,$A533,Investors!$G:$G,$B533)-$B$2&lt;=T$4,SUMIFS(Investors!$P:$P,Investors!$A:$A,$A533,Investors!$G:$G,$B533)-$B$2&gt;S$4),SUMIFS(Investors!$Q:$Q,Investors!$A:$A,$A533,Investors!$G:$G,$B533),0)</f>
        <v>0</v>
      </c>
      <c r="U533" s="4">
        <f>IF(AND(SUMIFS(Investors!$P:$P,Investors!$A:$A,$A533,Investors!$G:$G,$B533)-$B$2&lt;=U$4,SUMIFS(Investors!$P:$P,Investors!$A:$A,$A533,Investors!$G:$G,$B533)-$B$2&gt;T$4),SUMIFS(Investors!$Q:$Q,Investors!$A:$A,$A533,Investors!$G:$G,$B533),0)</f>
        <v>0</v>
      </c>
      <c r="V533" s="4">
        <f>IF(AND(SUMIFS(Investors!$P:$P,Investors!$A:$A,$A533,Investors!$G:$G,$B533)-$B$2&lt;=V$4,SUMIFS(Investors!$P:$P,Investors!$A:$A,$A533,Investors!$G:$G,$B533)-$B$2&gt;U$4),SUMIFS(Investors!$Q:$Q,Investors!$A:$A,$A533,Investors!$G:$G,$B533),0)</f>
        <v>0</v>
      </c>
      <c r="W533" s="4">
        <f>IF(AND(SUMIFS(Investors!$P:$P,Investors!$A:$A,$A533,Investors!$G:$G,$B533)-$B$2&lt;=W$4,SUMIFS(Investors!$P:$P,Investors!$A:$A,$A533,Investors!$G:$G,$B533)-$B$2&gt;V$4),SUMIFS(Investors!$Q:$Q,Investors!$A:$A,$A533,Investors!$G:$G,$B533),0)</f>
        <v>0</v>
      </c>
      <c r="X533" s="4">
        <f>IF(AND(SUMIFS(Investors!$P:$P,Investors!$A:$A,$A533,Investors!$G:$G,$B533)-$B$2&lt;=X$4,SUMIFS(Investors!$P:$P,Investors!$A:$A,$A533,Investors!$G:$G,$B533)-$B$2&gt;W$4),SUMIFS(Investors!$Q:$Q,Investors!$A:$A,$A533,Investors!$G:$G,$B533),0)</f>
        <v>0</v>
      </c>
      <c r="Y533" s="4">
        <f>IF(AND(SUMIFS(Investors!$P:$P,Investors!$A:$A,$A533,Investors!$G:$G,$B533)-$B$2&lt;=Y$4,SUMIFS(Investors!$P:$P,Investors!$A:$A,$A533,Investors!$G:$G,$B533)-$B$2&gt;X$4),SUMIFS(Investors!$Q:$Q,Investors!$A:$A,$A533,Investors!$G:$G,$B533),0)</f>
        <v>0</v>
      </c>
      <c r="Z533" s="4">
        <f>IF(AND(SUMIFS(Investors!$P:$P,Investors!$A:$A,$A533,Investors!$G:$G,$B533)-$B$2&lt;=Z$4,SUMIFS(Investors!$P:$P,Investors!$A:$A,$A533,Investors!$G:$G,$B533)-$B$2&gt;Y$4),SUMIFS(Investors!$Q:$Q,Investors!$A:$A,$A533,Investors!$G:$G,$B533),0)</f>
        <v>0</v>
      </c>
      <c r="AA533" s="4">
        <f>IF(AND(SUMIFS(Investors!$P:$P,Investors!$A:$A,$A533,Investors!$G:$G,$B533)-$B$2&lt;=AA$4,SUMIFS(Investors!$P:$P,Investors!$A:$A,$A533,Investors!$G:$G,$B533)-$B$2&gt;Z$4),SUMIFS(Investors!$Q:$Q,Investors!$A:$A,$A533,Investors!$G:$G,$B533),0)</f>
        <v>0</v>
      </c>
      <c r="AB533" s="4">
        <f>IF(AND(SUMIFS(Investors!$P:$P,Investors!$A:$A,$A533,Investors!$G:$G,$B533)-$B$2&lt;=AB$4,SUMIFS(Investors!$P:$P,Investors!$A:$A,$A533,Investors!$G:$G,$B533)-$B$2&gt;AA$4),SUMIFS(Investors!$Q:$Q,Investors!$A:$A,$A533,Investors!$G:$G,$B533),0)</f>
        <v>0</v>
      </c>
      <c r="AC533" s="4">
        <f>IF(AND(SUMIFS(Investors!$P:$P,Investors!$A:$A,$A533,Investors!$G:$G,$B533)-$B$2&lt;=AC$4,SUMIFS(Investors!$P:$P,Investors!$A:$A,$A533,Investors!$G:$G,$B533)-$B$2&gt;AB$4),SUMIFS(Investors!$Q:$Q,Investors!$A:$A,$A533,Investors!$G:$G,$B533),0)</f>
        <v>0</v>
      </c>
    </row>
    <row r="534" spans="1:29">
      <c r="A534" t="s">
        <v>823</v>
      </c>
      <c r="B534" t="s">
        <v>258</v>
      </c>
      <c r="C534" s="4">
        <f t="shared" si="9"/>
        <v>0</v>
      </c>
      <c r="E534" s="4">
        <f>IF(AND(SUMIFS(Investors!$P:$P,Investors!$A:$A,$A534,Investors!$G:$G,$B534)-$B$2&lt;=E$4,SUMIFS(Investors!$P:$P,Investors!$A:$A,$A534,Investors!$G:$G,$B534)-$B$2&gt;D$4),SUMIFS(Investors!$Q:$Q,Investors!$A:$A,$A534,Investors!$G:$G,$B534),0)</f>
        <v>0</v>
      </c>
      <c r="F534" s="4">
        <f>IF(AND(SUMIFS(Investors!$P:$P,Investors!$A:$A,$A534,Investors!$G:$G,$B534)-$B$2&lt;=F$4,SUMIFS(Investors!$P:$P,Investors!$A:$A,$A534,Investors!$G:$G,$B534)-$B$2&gt;E$4),SUMIFS(Investors!$Q:$Q,Investors!$A:$A,$A534,Investors!$G:$G,$B534),0)</f>
        <v>0</v>
      </c>
      <c r="G534" s="4">
        <f>IF(AND(SUMIFS(Investors!$P:$P,Investors!$A:$A,$A534,Investors!$G:$G,$B534)-$B$2&lt;=G$4,SUMIFS(Investors!$P:$P,Investors!$A:$A,$A534,Investors!$G:$G,$B534)-$B$2&gt;F$4),SUMIFS(Investors!$Q:$Q,Investors!$A:$A,$A534,Investors!$G:$G,$B534),0)</f>
        <v>0</v>
      </c>
      <c r="H534" s="4">
        <f>IF(AND(SUMIFS(Investors!$P:$P,Investors!$A:$A,$A534,Investors!$G:$G,$B534)-$B$2&lt;=H$4,SUMIFS(Investors!$P:$P,Investors!$A:$A,$A534,Investors!$G:$G,$B534)-$B$2&gt;G$4),SUMIFS(Investors!$Q:$Q,Investors!$A:$A,$A534,Investors!$G:$G,$B534),0)</f>
        <v>0</v>
      </c>
      <c r="I534" s="4">
        <f>IF(AND(SUMIFS(Investors!$P:$P,Investors!$A:$A,$A534,Investors!$G:$G,$B534)-$B$2&lt;=I$4,SUMIFS(Investors!$P:$P,Investors!$A:$A,$A534,Investors!$G:$G,$B534)-$B$2&gt;H$4),SUMIFS(Investors!$Q:$Q,Investors!$A:$A,$A534,Investors!$G:$G,$B534),0)</f>
        <v>0</v>
      </c>
      <c r="J534" s="4">
        <f>IF(AND(SUMIFS(Investors!$P:$P,Investors!$A:$A,$A534,Investors!$G:$G,$B534)-$B$2&lt;=J$4,SUMIFS(Investors!$P:$P,Investors!$A:$A,$A534,Investors!$G:$G,$B534)-$B$2&gt;I$4),SUMIFS(Investors!$Q:$Q,Investors!$A:$A,$A534,Investors!$G:$G,$B534),0)</f>
        <v>0</v>
      </c>
      <c r="K534" s="4">
        <f>IF(AND(SUMIFS(Investors!$P:$P,Investors!$A:$A,$A534,Investors!$G:$G,$B534)-$B$2&lt;=K$4,SUMIFS(Investors!$P:$P,Investors!$A:$A,$A534,Investors!$G:$G,$B534)-$B$2&gt;J$4),SUMIFS(Investors!$Q:$Q,Investors!$A:$A,$A534,Investors!$G:$G,$B534),0)</f>
        <v>0</v>
      </c>
      <c r="L534" s="4">
        <f>IF(AND(SUMIFS(Investors!$P:$P,Investors!$A:$A,$A534,Investors!$G:$G,$B534)-$B$2&lt;=L$4,SUMIFS(Investors!$P:$P,Investors!$A:$A,$A534,Investors!$G:$G,$B534)-$B$2&gt;K$4),SUMIFS(Investors!$Q:$Q,Investors!$A:$A,$A534,Investors!$G:$G,$B534),0)</f>
        <v>0</v>
      </c>
      <c r="M534" s="4">
        <f>IF(AND(SUMIFS(Investors!$P:$P,Investors!$A:$A,$A534,Investors!$G:$G,$B534)-$B$2&lt;=M$4,SUMIFS(Investors!$P:$P,Investors!$A:$A,$A534,Investors!$G:$G,$B534)-$B$2&gt;L$4),SUMIFS(Investors!$Q:$Q,Investors!$A:$A,$A534,Investors!$G:$G,$B534),0)</f>
        <v>0</v>
      </c>
      <c r="N534" s="4">
        <f>IF(AND(SUMIFS(Investors!$P:$P,Investors!$A:$A,$A534,Investors!$G:$G,$B534)-$B$2&lt;=N$4,SUMIFS(Investors!$P:$P,Investors!$A:$A,$A534,Investors!$G:$G,$B534)-$B$2&gt;M$4),SUMIFS(Investors!$Q:$Q,Investors!$A:$A,$A534,Investors!$G:$G,$B534),0)</f>
        <v>0</v>
      </c>
      <c r="O534" s="4">
        <f>IF(AND(SUMIFS(Investors!$P:$P,Investors!$A:$A,$A534,Investors!$G:$G,$B534)-$B$2&lt;=O$4,SUMIFS(Investors!$P:$P,Investors!$A:$A,$A534,Investors!$G:$G,$B534)-$B$2&gt;N$4),SUMIFS(Investors!$Q:$Q,Investors!$A:$A,$A534,Investors!$G:$G,$B534),0)</f>
        <v>0</v>
      </c>
      <c r="P534" s="4">
        <f>IF(AND(SUMIFS(Investors!$P:$P,Investors!$A:$A,$A534,Investors!$G:$G,$B534)-$B$2&lt;=P$4,SUMIFS(Investors!$P:$P,Investors!$A:$A,$A534,Investors!$G:$G,$B534)-$B$2&gt;O$4),SUMIFS(Investors!$Q:$Q,Investors!$A:$A,$A534,Investors!$G:$G,$B534),0)</f>
        <v>0</v>
      </c>
      <c r="Q534" s="4">
        <f>IF(AND(SUMIFS(Investors!$P:$P,Investors!$A:$A,$A534,Investors!$G:$G,$B534)-$B$2&lt;=Q$4,SUMIFS(Investors!$P:$P,Investors!$A:$A,$A534,Investors!$G:$G,$B534)-$B$2&gt;P$4),SUMIFS(Investors!$Q:$Q,Investors!$A:$A,$A534,Investors!$G:$G,$B534),0)</f>
        <v>0</v>
      </c>
      <c r="R534" s="4">
        <f>IF(AND(SUMIFS(Investors!$P:$P,Investors!$A:$A,$A534,Investors!$G:$G,$B534)-$B$2&lt;=R$4,SUMIFS(Investors!$P:$P,Investors!$A:$A,$A534,Investors!$G:$G,$B534)-$B$2&gt;Q$4),SUMIFS(Investors!$Q:$Q,Investors!$A:$A,$A534,Investors!$G:$G,$B534),0)</f>
        <v>0</v>
      </c>
      <c r="S534" s="4">
        <f>IF(AND(SUMIFS(Investors!$P:$P,Investors!$A:$A,$A534,Investors!$G:$G,$B534)-$B$2&lt;=S$4,SUMIFS(Investors!$P:$P,Investors!$A:$A,$A534,Investors!$G:$G,$B534)-$B$2&gt;R$4),SUMIFS(Investors!$Q:$Q,Investors!$A:$A,$A534,Investors!$G:$G,$B534),0)</f>
        <v>0</v>
      </c>
      <c r="T534" s="4">
        <f>IF(AND(SUMIFS(Investors!$P:$P,Investors!$A:$A,$A534,Investors!$G:$G,$B534)-$B$2&lt;=T$4,SUMIFS(Investors!$P:$P,Investors!$A:$A,$A534,Investors!$G:$G,$B534)-$B$2&gt;S$4),SUMIFS(Investors!$Q:$Q,Investors!$A:$A,$A534,Investors!$G:$G,$B534),0)</f>
        <v>0</v>
      </c>
      <c r="U534" s="4">
        <f>IF(AND(SUMIFS(Investors!$P:$P,Investors!$A:$A,$A534,Investors!$G:$G,$B534)-$B$2&lt;=U$4,SUMIFS(Investors!$P:$P,Investors!$A:$A,$A534,Investors!$G:$G,$B534)-$B$2&gt;T$4),SUMIFS(Investors!$Q:$Q,Investors!$A:$A,$A534,Investors!$G:$G,$B534),0)</f>
        <v>0</v>
      </c>
      <c r="V534" s="4">
        <f>IF(AND(SUMIFS(Investors!$P:$P,Investors!$A:$A,$A534,Investors!$G:$G,$B534)-$B$2&lt;=V$4,SUMIFS(Investors!$P:$P,Investors!$A:$A,$A534,Investors!$G:$G,$B534)-$B$2&gt;U$4),SUMIFS(Investors!$Q:$Q,Investors!$A:$A,$A534,Investors!$G:$G,$B534),0)</f>
        <v>0</v>
      </c>
      <c r="W534" s="4">
        <f>IF(AND(SUMIFS(Investors!$P:$P,Investors!$A:$A,$A534,Investors!$G:$G,$B534)-$B$2&lt;=W$4,SUMIFS(Investors!$P:$P,Investors!$A:$A,$A534,Investors!$G:$G,$B534)-$B$2&gt;V$4),SUMIFS(Investors!$Q:$Q,Investors!$A:$A,$A534,Investors!$G:$G,$B534),0)</f>
        <v>0</v>
      </c>
      <c r="X534" s="4">
        <f>IF(AND(SUMIFS(Investors!$P:$P,Investors!$A:$A,$A534,Investors!$G:$G,$B534)-$B$2&lt;=X$4,SUMIFS(Investors!$P:$P,Investors!$A:$A,$A534,Investors!$G:$G,$B534)-$B$2&gt;W$4),SUMIFS(Investors!$Q:$Q,Investors!$A:$A,$A534,Investors!$G:$G,$B534),0)</f>
        <v>0</v>
      </c>
      <c r="Y534" s="4">
        <f>IF(AND(SUMIFS(Investors!$P:$P,Investors!$A:$A,$A534,Investors!$G:$G,$B534)-$B$2&lt;=Y$4,SUMIFS(Investors!$P:$P,Investors!$A:$A,$A534,Investors!$G:$G,$B534)-$B$2&gt;X$4),SUMIFS(Investors!$Q:$Q,Investors!$A:$A,$A534,Investors!$G:$G,$B534),0)</f>
        <v>0</v>
      </c>
      <c r="Z534" s="4">
        <f>IF(AND(SUMIFS(Investors!$P:$P,Investors!$A:$A,$A534,Investors!$G:$G,$B534)-$B$2&lt;=Z$4,SUMIFS(Investors!$P:$P,Investors!$A:$A,$A534,Investors!$G:$G,$B534)-$B$2&gt;Y$4),SUMIFS(Investors!$Q:$Q,Investors!$A:$A,$A534,Investors!$G:$G,$B534),0)</f>
        <v>0</v>
      </c>
      <c r="AA534" s="4">
        <f>IF(AND(SUMIFS(Investors!$P:$P,Investors!$A:$A,$A534,Investors!$G:$G,$B534)-$B$2&lt;=AA$4,SUMIFS(Investors!$P:$P,Investors!$A:$A,$A534,Investors!$G:$G,$B534)-$B$2&gt;Z$4),SUMIFS(Investors!$Q:$Q,Investors!$A:$A,$A534,Investors!$G:$G,$B534),0)</f>
        <v>0</v>
      </c>
      <c r="AB534" s="4">
        <f>IF(AND(SUMIFS(Investors!$P:$P,Investors!$A:$A,$A534,Investors!$G:$G,$B534)-$B$2&lt;=AB$4,SUMIFS(Investors!$P:$P,Investors!$A:$A,$A534,Investors!$G:$G,$B534)-$B$2&gt;AA$4),SUMIFS(Investors!$Q:$Q,Investors!$A:$A,$A534,Investors!$G:$G,$B534),0)</f>
        <v>0</v>
      </c>
      <c r="AC534" s="4">
        <f>IF(AND(SUMIFS(Investors!$P:$P,Investors!$A:$A,$A534,Investors!$G:$G,$B534)-$B$2&lt;=AC$4,SUMIFS(Investors!$P:$P,Investors!$A:$A,$A534,Investors!$G:$G,$B534)-$B$2&gt;AB$4),SUMIFS(Investors!$Q:$Q,Investors!$A:$A,$A534,Investors!$G:$G,$B534),0)</f>
        <v>0</v>
      </c>
    </row>
    <row r="535" spans="1:29">
      <c r="A535" t="s">
        <v>823</v>
      </c>
      <c r="B535" t="s">
        <v>90</v>
      </c>
      <c r="C535" s="4">
        <f t="shared" si="9"/>
        <v>0</v>
      </c>
      <c r="E535" s="4">
        <f>IF(AND(SUMIFS(Investors!$P:$P,Investors!$A:$A,$A535,Investors!$G:$G,$B535)-$B$2&lt;=E$4,SUMIFS(Investors!$P:$P,Investors!$A:$A,$A535,Investors!$G:$G,$B535)-$B$2&gt;D$4),SUMIFS(Investors!$Q:$Q,Investors!$A:$A,$A535,Investors!$G:$G,$B535),0)</f>
        <v>0</v>
      </c>
      <c r="F535" s="4">
        <f>IF(AND(SUMIFS(Investors!$P:$P,Investors!$A:$A,$A535,Investors!$G:$G,$B535)-$B$2&lt;=F$4,SUMIFS(Investors!$P:$P,Investors!$A:$A,$A535,Investors!$G:$G,$B535)-$B$2&gt;E$4),SUMIFS(Investors!$Q:$Q,Investors!$A:$A,$A535,Investors!$G:$G,$B535),0)</f>
        <v>0</v>
      </c>
      <c r="G535" s="4">
        <f>IF(AND(SUMIFS(Investors!$P:$P,Investors!$A:$A,$A535,Investors!$G:$G,$B535)-$B$2&lt;=G$4,SUMIFS(Investors!$P:$P,Investors!$A:$A,$A535,Investors!$G:$G,$B535)-$B$2&gt;F$4),SUMIFS(Investors!$Q:$Q,Investors!$A:$A,$A535,Investors!$G:$G,$B535),0)</f>
        <v>0</v>
      </c>
      <c r="H535" s="4">
        <f>IF(AND(SUMIFS(Investors!$P:$P,Investors!$A:$A,$A535,Investors!$G:$G,$B535)-$B$2&lt;=H$4,SUMIFS(Investors!$P:$P,Investors!$A:$A,$A535,Investors!$G:$G,$B535)-$B$2&gt;G$4),SUMIFS(Investors!$Q:$Q,Investors!$A:$A,$A535,Investors!$G:$G,$B535),0)</f>
        <v>0</v>
      </c>
      <c r="I535" s="4">
        <f>IF(AND(SUMIFS(Investors!$P:$P,Investors!$A:$A,$A535,Investors!$G:$G,$B535)-$B$2&lt;=I$4,SUMIFS(Investors!$P:$P,Investors!$A:$A,$A535,Investors!$G:$G,$B535)-$B$2&gt;H$4),SUMIFS(Investors!$Q:$Q,Investors!$A:$A,$A535,Investors!$G:$G,$B535),0)</f>
        <v>0</v>
      </c>
      <c r="J535" s="4">
        <f>IF(AND(SUMIFS(Investors!$P:$P,Investors!$A:$A,$A535,Investors!$G:$G,$B535)-$B$2&lt;=J$4,SUMIFS(Investors!$P:$P,Investors!$A:$A,$A535,Investors!$G:$G,$B535)-$B$2&gt;I$4),SUMIFS(Investors!$Q:$Q,Investors!$A:$A,$A535,Investors!$G:$G,$B535),0)</f>
        <v>0</v>
      </c>
      <c r="K535" s="4">
        <f>IF(AND(SUMIFS(Investors!$P:$P,Investors!$A:$A,$A535,Investors!$G:$G,$B535)-$B$2&lt;=K$4,SUMIFS(Investors!$P:$P,Investors!$A:$A,$A535,Investors!$G:$G,$B535)-$B$2&gt;J$4),SUMIFS(Investors!$Q:$Q,Investors!$A:$A,$A535,Investors!$G:$G,$B535),0)</f>
        <v>0</v>
      </c>
      <c r="L535" s="4">
        <f>IF(AND(SUMIFS(Investors!$P:$P,Investors!$A:$A,$A535,Investors!$G:$G,$B535)-$B$2&lt;=L$4,SUMIFS(Investors!$P:$P,Investors!$A:$A,$A535,Investors!$G:$G,$B535)-$B$2&gt;K$4),SUMIFS(Investors!$Q:$Q,Investors!$A:$A,$A535,Investors!$G:$G,$B535),0)</f>
        <v>0</v>
      </c>
      <c r="M535" s="4">
        <f>IF(AND(SUMIFS(Investors!$P:$P,Investors!$A:$A,$A535,Investors!$G:$G,$B535)-$B$2&lt;=M$4,SUMIFS(Investors!$P:$P,Investors!$A:$A,$A535,Investors!$G:$G,$B535)-$B$2&gt;L$4),SUMIFS(Investors!$Q:$Q,Investors!$A:$A,$A535,Investors!$G:$G,$B535),0)</f>
        <v>0</v>
      </c>
      <c r="N535" s="4">
        <f>IF(AND(SUMIFS(Investors!$P:$P,Investors!$A:$A,$A535,Investors!$G:$G,$B535)-$B$2&lt;=N$4,SUMIFS(Investors!$P:$P,Investors!$A:$A,$A535,Investors!$G:$G,$B535)-$B$2&gt;M$4),SUMIFS(Investors!$Q:$Q,Investors!$A:$A,$A535,Investors!$G:$G,$B535),0)</f>
        <v>0</v>
      </c>
      <c r="O535" s="4">
        <f>IF(AND(SUMIFS(Investors!$P:$P,Investors!$A:$A,$A535,Investors!$G:$G,$B535)-$B$2&lt;=O$4,SUMIFS(Investors!$P:$P,Investors!$A:$A,$A535,Investors!$G:$G,$B535)-$B$2&gt;N$4),SUMIFS(Investors!$Q:$Q,Investors!$A:$A,$A535,Investors!$G:$G,$B535),0)</f>
        <v>0</v>
      </c>
      <c r="P535" s="4">
        <f>IF(AND(SUMIFS(Investors!$P:$P,Investors!$A:$A,$A535,Investors!$G:$G,$B535)-$B$2&lt;=P$4,SUMIFS(Investors!$P:$P,Investors!$A:$A,$A535,Investors!$G:$G,$B535)-$B$2&gt;O$4),SUMIFS(Investors!$Q:$Q,Investors!$A:$A,$A535,Investors!$G:$G,$B535),0)</f>
        <v>0</v>
      </c>
      <c r="Q535" s="4">
        <f>IF(AND(SUMIFS(Investors!$P:$P,Investors!$A:$A,$A535,Investors!$G:$G,$B535)-$B$2&lt;=Q$4,SUMIFS(Investors!$P:$P,Investors!$A:$A,$A535,Investors!$G:$G,$B535)-$B$2&gt;P$4),SUMIFS(Investors!$Q:$Q,Investors!$A:$A,$A535,Investors!$G:$G,$B535),0)</f>
        <v>0</v>
      </c>
      <c r="R535" s="4">
        <f>IF(AND(SUMIFS(Investors!$P:$P,Investors!$A:$A,$A535,Investors!$G:$G,$B535)-$B$2&lt;=R$4,SUMIFS(Investors!$P:$P,Investors!$A:$A,$A535,Investors!$G:$G,$B535)-$B$2&gt;Q$4),SUMIFS(Investors!$Q:$Q,Investors!$A:$A,$A535,Investors!$G:$G,$B535),0)</f>
        <v>0</v>
      </c>
      <c r="S535" s="4">
        <f>IF(AND(SUMIFS(Investors!$P:$P,Investors!$A:$A,$A535,Investors!$G:$G,$B535)-$B$2&lt;=S$4,SUMIFS(Investors!$P:$P,Investors!$A:$A,$A535,Investors!$G:$G,$B535)-$B$2&gt;R$4),SUMIFS(Investors!$Q:$Q,Investors!$A:$A,$A535,Investors!$G:$G,$B535),0)</f>
        <v>0</v>
      </c>
      <c r="T535" s="4">
        <f>IF(AND(SUMIFS(Investors!$P:$P,Investors!$A:$A,$A535,Investors!$G:$G,$B535)-$B$2&lt;=T$4,SUMIFS(Investors!$P:$P,Investors!$A:$A,$A535,Investors!$G:$G,$B535)-$B$2&gt;S$4),SUMIFS(Investors!$Q:$Q,Investors!$A:$A,$A535,Investors!$G:$G,$B535),0)</f>
        <v>0</v>
      </c>
      <c r="U535" s="4">
        <f>IF(AND(SUMIFS(Investors!$P:$P,Investors!$A:$A,$A535,Investors!$G:$G,$B535)-$B$2&lt;=U$4,SUMIFS(Investors!$P:$P,Investors!$A:$A,$A535,Investors!$G:$G,$B535)-$B$2&gt;T$4),SUMIFS(Investors!$Q:$Q,Investors!$A:$A,$A535,Investors!$G:$G,$B535),0)</f>
        <v>0</v>
      </c>
      <c r="V535" s="4">
        <f>IF(AND(SUMIFS(Investors!$P:$P,Investors!$A:$A,$A535,Investors!$G:$G,$B535)-$B$2&lt;=V$4,SUMIFS(Investors!$P:$P,Investors!$A:$A,$A535,Investors!$G:$G,$B535)-$B$2&gt;U$4),SUMIFS(Investors!$Q:$Q,Investors!$A:$A,$A535,Investors!$G:$G,$B535),0)</f>
        <v>0</v>
      </c>
      <c r="W535" s="4">
        <f>IF(AND(SUMIFS(Investors!$P:$P,Investors!$A:$A,$A535,Investors!$G:$G,$B535)-$B$2&lt;=W$4,SUMIFS(Investors!$P:$P,Investors!$A:$A,$A535,Investors!$G:$G,$B535)-$B$2&gt;V$4),SUMIFS(Investors!$Q:$Q,Investors!$A:$A,$A535,Investors!$G:$G,$B535),0)</f>
        <v>0</v>
      </c>
      <c r="X535" s="4">
        <f>IF(AND(SUMIFS(Investors!$P:$P,Investors!$A:$A,$A535,Investors!$G:$G,$B535)-$B$2&lt;=X$4,SUMIFS(Investors!$P:$P,Investors!$A:$A,$A535,Investors!$G:$G,$B535)-$B$2&gt;W$4),SUMIFS(Investors!$Q:$Q,Investors!$A:$A,$A535,Investors!$G:$G,$B535),0)</f>
        <v>0</v>
      </c>
      <c r="Y535" s="4">
        <f>IF(AND(SUMIFS(Investors!$P:$P,Investors!$A:$A,$A535,Investors!$G:$G,$B535)-$B$2&lt;=Y$4,SUMIFS(Investors!$P:$P,Investors!$A:$A,$A535,Investors!$G:$G,$B535)-$B$2&gt;X$4),SUMIFS(Investors!$Q:$Q,Investors!$A:$A,$A535,Investors!$G:$G,$B535),0)</f>
        <v>0</v>
      </c>
      <c r="Z535" s="4">
        <f>IF(AND(SUMIFS(Investors!$P:$P,Investors!$A:$A,$A535,Investors!$G:$G,$B535)-$B$2&lt;=Z$4,SUMIFS(Investors!$P:$P,Investors!$A:$A,$A535,Investors!$G:$G,$B535)-$B$2&gt;Y$4),SUMIFS(Investors!$Q:$Q,Investors!$A:$A,$A535,Investors!$G:$G,$B535),0)</f>
        <v>0</v>
      </c>
      <c r="AA535" s="4">
        <f>IF(AND(SUMIFS(Investors!$P:$P,Investors!$A:$A,$A535,Investors!$G:$G,$B535)-$B$2&lt;=AA$4,SUMIFS(Investors!$P:$P,Investors!$A:$A,$A535,Investors!$G:$G,$B535)-$B$2&gt;Z$4),SUMIFS(Investors!$Q:$Q,Investors!$A:$A,$A535,Investors!$G:$G,$B535),0)</f>
        <v>0</v>
      </c>
      <c r="AB535" s="4">
        <f>IF(AND(SUMIFS(Investors!$P:$P,Investors!$A:$A,$A535,Investors!$G:$G,$B535)-$B$2&lt;=AB$4,SUMIFS(Investors!$P:$P,Investors!$A:$A,$A535,Investors!$G:$G,$B535)-$B$2&gt;AA$4),SUMIFS(Investors!$Q:$Q,Investors!$A:$A,$A535,Investors!$G:$G,$B535),0)</f>
        <v>0</v>
      </c>
      <c r="AC535" s="4">
        <f>IF(AND(SUMIFS(Investors!$P:$P,Investors!$A:$A,$A535,Investors!$G:$G,$B535)-$B$2&lt;=AC$4,SUMIFS(Investors!$P:$P,Investors!$A:$A,$A535,Investors!$G:$G,$B535)-$B$2&gt;AB$4),SUMIFS(Investors!$Q:$Q,Investors!$A:$A,$A535,Investors!$G:$G,$B535),0)</f>
        <v>0</v>
      </c>
    </row>
    <row r="536" spans="1:29">
      <c r="A536" t="s">
        <v>823</v>
      </c>
      <c r="B536" t="s">
        <v>206</v>
      </c>
      <c r="C536" s="4">
        <f t="shared" si="9"/>
        <v>167942.81496000002</v>
      </c>
      <c r="E536" s="4">
        <f>IF(AND(SUMIFS(Investors!$P:$P,Investors!$A:$A,$A536,Investors!$G:$G,$B536)-$B$2&lt;=E$4,SUMIFS(Investors!$P:$P,Investors!$A:$A,$A536,Investors!$G:$G,$B536)-$B$2&gt;D$4),SUMIFS(Investors!$Q:$Q,Investors!$A:$A,$A536,Investors!$G:$G,$B536),0)</f>
        <v>0</v>
      </c>
      <c r="F536" s="4">
        <f>IF(AND(SUMIFS(Investors!$P:$P,Investors!$A:$A,$A536,Investors!$G:$G,$B536)-$B$2&lt;=F$4,SUMIFS(Investors!$P:$P,Investors!$A:$A,$A536,Investors!$G:$G,$B536)-$B$2&gt;E$4),SUMIFS(Investors!$Q:$Q,Investors!$A:$A,$A536,Investors!$G:$G,$B536),0)</f>
        <v>0</v>
      </c>
      <c r="G536" s="4">
        <f>IF(AND(SUMIFS(Investors!$P:$P,Investors!$A:$A,$A536,Investors!$G:$G,$B536)-$B$2&lt;=G$4,SUMIFS(Investors!$P:$P,Investors!$A:$A,$A536,Investors!$G:$G,$B536)-$B$2&gt;F$4),SUMIFS(Investors!$Q:$Q,Investors!$A:$A,$A536,Investors!$G:$G,$B536),0)</f>
        <v>0</v>
      </c>
      <c r="H536" s="4">
        <f>IF(AND(SUMIFS(Investors!$P:$P,Investors!$A:$A,$A536,Investors!$G:$G,$B536)-$B$2&lt;=H$4,SUMIFS(Investors!$P:$P,Investors!$A:$A,$A536,Investors!$G:$G,$B536)-$B$2&gt;G$4),SUMIFS(Investors!$Q:$Q,Investors!$A:$A,$A536,Investors!$G:$G,$B536),0)</f>
        <v>0</v>
      </c>
      <c r="I536" s="4">
        <f>IF(AND(SUMIFS(Investors!$P:$P,Investors!$A:$A,$A536,Investors!$G:$G,$B536)-$B$2&lt;=I$4,SUMIFS(Investors!$P:$P,Investors!$A:$A,$A536,Investors!$G:$G,$B536)-$B$2&gt;H$4),SUMIFS(Investors!$Q:$Q,Investors!$A:$A,$A536,Investors!$G:$G,$B536),0)</f>
        <v>0</v>
      </c>
      <c r="J536" s="4">
        <f>IF(AND(SUMIFS(Investors!$P:$P,Investors!$A:$A,$A536,Investors!$G:$G,$B536)-$B$2&lt;=J$4,SUMIFS(Investors!$P:$P,Investors!$A:$A,$A536,Investors!$G:$G,$B536)-$B$2&gt;I$4),SUMIFS(Investors!$Q:$Q,Investors!$A:$A,$A536,Investors!$G:$G,$B536),0)</f>
        <v>0</v>
      </c>
      <c r="K536" s="4">
        <f>IF(AND(SUMIFS(Investors!$P:$P,Investors!$A:$A,$A536,Investors!$G:$G,$B536)-$B$2&lt;=K$4,SUMIFS(Investors!$P:$P,Investors!$A:$A,$A536,Investors!$G:$G,$B536)-$B$2&gt;J$4),SUMIFS(Investors!$Q:$Q,Investors!$A:$A,$A536,Investors!$G:$G,$B536),0)</f>
        <v>167942.81496000002</v>
      </c>
      <c r="L536" s="4">
        <f>IF(AND(SUMIFS(Investors!$P:$P,Investors!$A:$A,$A536,Investors!$G:$G,$B536)-$B$2&lt;=L$4,SUMIFS(Investors!$P:$P,Investors!$A:$A,$A536,Investors!$G:$G,$B536)-$B$2&gt;K$4),SUMIFS(Investors!$Q:$Q,Investors!$A:$A,$A536,Investors!$G:$G,$B536),0)</f>
        <v>0</v>
      </c>
      <c r="M536" s="4">
        <f>IF(AND(SUMIFS(Investors!$P:$P,Investors!$A:$A,$A536,Investors!$G:$G,$B536)-$B$2&lt;=M$4,SUMIFS(Investors!$P:$P,Investors!$A:$A,$A536,Investors!$G:$G,$B536)-$B$2&gt;L$4),SUMIFS(Investors!$Q:$Q,Investors!$A:$A,$A536,Investors!$G:$G,$B536),0)</f>
        <v>0</v>
      </c>
      <c r="N536" s="4">
        <f>IF(AND(SUMIFS(Investors!$P:$P,Investors!$A:$A,$A536,Investors!$G:$G,$B536)-$B$2&lt;=N$4,SUMIFS(Investors!$P:$P,Investors!$A:$A,$A536,Investors!$G:$G,$B536)-$B$2&gt;M$4),SUMIFS(Investors!$Q:$Q,Investors!$A:$A,$A536,Investors!$G:$G,$B536),0)</f>
        <v>0</v>
      </c>
      <c r="O536" s="4">
        <f>IF(AND(SUMIFS(Investors!$P:$P,Investors!$A:$A,$A536,Investors!$G:$G,$B536)-$B$2&lt;=O$4,SUMIFS(Investors!$P:$P,Investors!$A:$A,$A536,Investors!$G:$G,$B536)-$B$2&gt;N$4),SUMIFS(Investors!$Q:$Q,Investors!$A:$A,$A536,Investors!$G:$G,$B536),0)</f>
        <v>0</v>
      </c>
      <c r="P536" s="4">
        <f>IF(AND(SUMIFS(Investors!$P:$P,Investors!$A:$A,$A536,Investors!$G:$G,$B536)-$B$2&lt;=P$4,SUMIFS(Investors!$P:$P,Investors!$A:$A,$A536,Investors!$G:$G,$B536)-$B$2&gt;O$4),SUMIFS(Investors!$Q:$Q,Investors!$A:$A,$A536,Investors!$G:$G,$B536),0)</f>
        <v>0</v>
      </c>
      <c r="Q536" s="4">
        <f>IF(AND(SUMIFS(Investors!$P:$P,Investors!$A:$A,$A536,Investors!$G:$G,$B536)-$B$2&lt;=Q$4,SUMIFS(Investors!$P:$P,Investors!$A:$A,$A536,Investors!$G:$G,$B536)-$B$2&gt;P$4),SUMIFS(Investors!$Q:$Q,Investors!$A:$A,$A536,Investors!$G:$G,$B536),0)</f>
        <v>0</v>
      </c>
      <c r="R536" s="4">
        <f>IF(AND(SUMIFS(Investors!$P:$P,Investors!$A:$A,$A536,Investors!$G:$G,$B536)-$B$2&lt;=R$4,SUMIFS(Investors!$P:$P,Investors!$A:$A,$A536,Investors!$G:$G,$B536)-$B$2&gt;Q$4),SUMIFS(Investors!$Q:$Q,Investors!$A:$A,$A536,Investors!$G:$G,$B536),0)</f>
        <v>0</v>
      </c>
      <c r="S536" s="4">
        <f>IF(AND(SUMIFS(Investors!$P:$P,Investors!$A:$A,$A536,Investors!$G:$G,$B536)-$B$2&lt;=S$4,SUMIFS(Investors!$P:$P,Investors!$A:$A,$A536,Investors!$G:$G,$B536)-$B$2&gt;R$4),SUMIFS(Investors!$Q:$Q,Investors!$A:$A,$A536,Investors!$G:$G,$B536),0)</f>
        <v>0</v>
      </c>
      <c r="T536" s="4">
        <f>IF(AND(SUMIFS(Investors!$P:$P,Investors!$A:$A,$A536,Investors!$G:$G,$B536)-$B$2&lt;=T$4,SUMIFS(Investors!$P:$P,Investors!$A:$A,$A536,Investors!$G:$G,$B536)-$B$2&gt;S$4),SUMIFS(Investors!$Q:$Q,Investors!$A:$A,$A536,Investors!$G:$G,$B536),0)</f>
        <v>0</v>
      </c>
      <c r="U536" s="4">
        <f>IF(AND(SUMIFS(Investors!$P:$P,Investors!$A:$A,$A536,Investors!$G:$G,$B536)-$B$2&lt;=U$4,SUMIFS(Investors!$P:$P,Investors!$A:$A,$A536,Investors!$G:$G,$B536)-$B$2&gt;T$4),SUMIFS(Investors!$Q:$Q,Investors!$A:$A,$A536,Investors!$G:$G,$B536),0)</f>
        <v>0</v>
      </c>
      <c r="V536" s="4">
        <f>IF(AND(SUMIFS(Investors!$P:$P,Investors!$A:$A,$A536,Investors!$G:$G,$B536)-$B$2&lt;=V$4,SUMIFS(Investors!$P:$P,Investors!$A:$A,$A536,Investors!$G:$G,$B536)-$B$2&gt;U$4),SUMIFS(Investors!$Q:$Q,Investors!$A:$A,$A536,Investors!$G:$G,$B536),0)</f>
        <v>0</v>
      </c>
      <c r="W536" s="4">
        <f>IF(AND(SUMIFS(Investors!$P:$P,Investors!$A:$A,$A536,Investors!$G:$G,$B536)-$B$2&lt;=W$4,SUMIFS(Investors!$P:$P,Investors!$A:$A,$A536,Investors!$G:$G,$B536)-$B$2&gt;V$4),SUMIFS(Investors!$Q:$Q,Investors!$A:$A,$A536,Investors!$G:$G,$B536),0)</f>
        <v>0</v>
      </c>
      <c r="X536" s="4">
        <f>IF(AND(SUMIFS(Investors!$P:$P,Investors!$A:$A,$A536,Investors!$G:$G,$B536)-$B$2&lt;=X$4,SUMIFS(Investors!$P:$P,Investors!$A:$A,$A536,Investors!$G:$G,$B536)-$B$2&gt;W$4),SUMIFS(Investors!$Q:$Q,Investors!$A:$A,$A536,Investors!$G:$G,$B536),0)</f>
        <v>0</v>
      </c>
      <c r="Y536" s="4">
        <f>IF(AND(SUMIFS(Investors!$P:$P,Investors!$A:$A,$A536,Investors!$G:$G,$B536)-$B$2&lt;=Y$4,SUMIFS(Investors!$P:$P,Investors!$A:$A,$A536,Investors!$G:$G,$B536)-$B$2&gt;X$4),SUMIFS(Investors!$Q:$Q,Investors!$A:$A,$A536,Investors!$G:$G,$B536),0)</f>
        <v>0</v>
      </c>
      <c r="Z536" s="4">
        <f>IF(AND(SUMIFS(Investors!$P:$P,Investors!$A:$A,$A536,Investors!$G:$G,$B536)-$B$2&lt;=Z$4,SUMIFS(Investors!$P:$P,Investors!$A:$A,$A536,Investors!$G:$G,$B536)-$B$2&gt;Y$4),SUMIFS(Investors!$Q:$Q,Investors!$A:$A,$A536,Investors!$G:$G,$B536),0)</f>
        <v>0</v>
      </c>
      <c r="AA536" s="4">
        <f>IF(AND(SUMIFS(Investors!$P:$P,Investors!$A:$A,$A536,Investors!$G:$G,$B536)-$B$2&lt;=AA$4,SUMIFS(Investors!$P:$P,Investors!$A:$A,$A536,Investors!$G:$G,$B536)-$B$2&gt;Z$4),SUMIFS(Investors!$Q:$Q,Investors!$A:$A,$A536,Investors!$G:$G,$B536),0)</f>
        <v>0</v>
      </c>
      <c r="AB536" s="4">
        <f>IF(AND(SUMIFS(Investors!$P:$P,Investors!$A:$A,$A536,Investors!$G:$G,$B536)-$B$2&lt;=AB$4,SUMIFS(Investors!$P:$P,Investors!$A:$A,$A536,Investors!$G:$G,$B536)-$B$2&gt;AA$4),SUMIFS(Investors!$Q:$Q,Investors!$A:$A,$A536,Investors!$G:$G,$B536),0)</f>
        <v>0</v>
      </c>
      <c r="AC536" s="4">
        <f>IF(AND(SUMIFS(Investors!$P:$P,Investors!$A:$A,$A536,Investors!$G:$G,$B536)-$B$2&lt;=AC$4,SUMIFS(Investors!$P:$P,Investors!$A:$A,$A536,Investors!$G:$G,$B536)-$B$2&gt;AB$4),SUMIFS(Investors!$Q:$Q,Investors!$A:$A,$A536,Investors!$G:$G,$B536),0)</f>
        <v>0</v>
      </c>
    </row>
    <row r="537" spans="1:29">
      <c r="A537" t="s">
        <v>823</v>
      </c>
      <c r="B537" t="s">
        <v>247</v>
      </c>
      <c r="C537" s="4">
        <f t="shared" si="9"/>
        <v>0</v>
      </c>
      <c r="E537" s="4">
        <f>IF(AND(SUMIFS(Investors!$P:$P,Investors!$A:$A,$A537,Investors!$G:$G,$B537)-$B$2&lt;=E$4,SUMIFS(Investors!$P:$P,Investors!$A:$A,$A537,Investors!$G:$G,$B537)-$B$2&gt;D$4),SUMIFS(Investors!$Q:$Q,Investors!$A:$A,$A537,Investors!$G:$G,$B537),0)</f>
        <v>0</v>
      </c>
      <c r="F537" s="4">
        <f>IF(AND(SUMIFS(Investors!$P:$P,Investors!$A:$A,$A537,Investors!$G:$G,$B537)-$B$2&lt;=F$4,SUMIFS(Investors!$P:$P,Investors!$A:$A,$A537,Investors!$G:$G,$B537)-$B$2&gt;E$4),SUMIFS(Investors!$Q:$Q,Investors!$A:$A,$A537,Investors!$G:$G,$B537),0)</f>
        <v>0</v>
      </c>
      <c r="G537" s="4">
        <f>IF(AND(SUMIFS(Investors!$P:$P,Investors!$A:$A,$A537,Investors!$G:$G,$B537)-$B$2&lt;=G$4,SUMIFS(Investors!$P:$P,Investors!$A:$A,$A537,Investors!$G:$G,$B537)-$B$2&gt;F$4),SUMIFS(Investors!$Q:$Q,Investors!$A:$A,$A537,Investors!$G:$G,$B537),0)</f>
        <v>0</v>
      </c>
      <c r="H537" s="4">
        <f>IF(AND(SUMIFS(Investors!$P:$P,Investors!$A:$A,$A537,Investors!$G:$G,$B537)-$B$2&lt;=H$4,SUMIFS(Investors!$P:$P,Investors!$A:$A,$A537,Investors!$G:$G,$B537)-$B$2&gt;G$4),SUMIFS(Investors!$Q:$Q,Investors!$A:$A,$A537,Investors!$G:$G,$B537),0)</f>
        <v>0</v>
      </c>
      <c r="I537" s="4">
        <f>IF(AND(SUMIFS(Investors!$P:$P,Investors!$A:$A,$A537,Investors!$G:$G,$B537)-$B$2&lt;=I$4,SUMIFS(Investors!$P:$P,Investors!$A:$A,$A537,Investors!$G:$G,$B537)-$B$2&gt;H$4),SUMIFS(Investors!$Q:$Q,Investors!$A:$A,$A537,Investors!$G:$G,$B537),0)</f>
        <v>0</v>
      </c>
      <c r="J537" s="4">
        <f>IF(AND(SUMIFS(Investors!$P:$P,Investors!$A:$A,$A537,Investors!$G:$G,$B537)-$B$2&lt;=J$4,SUMIFS(Investors!$P:$P,Investors!$A:$A,$A537,Investors!$G:$G,$B537)-$B$2&gt;I$4),SUMIFS(Investors!$Q:$Q,Investors!$A:$A,$A537,Investors!$G:$G,$B537),0)</f>
        <v>0</v>
      </c>
      <c r="K537" s="4">
        <f>IF(AND(SUMIFS(Investors!$P:$P,Investors!$A:$A,$A537,Investors!$G:$G,$B537)-$B$2&lt;=K$4,SUMIFS(Investors!$P:$P,Investors!$A:$A,$A537,Investors!$G:$G,$B537)-$B$2&gt;J$4),SUMIFS(Investors!$Q:$Q,Investors!$A:$A,$A537,Investors!$G:$G,$B537),0)</f>
        <v>0</v>
      </c>
      <c r="L537" s="4">
        <f>IF(AND(SUMIFS(Investors!$P:$P,Investors!$A:$A,$A537,Investors!$G:$G,$B537)-$B$2&lt;=L$4,SUMIFS(Investors!$P:$P,Investors!$A:$A,$A537,Investors!$G:$G,$B537)-$B$2&gt;K$4),SUMIFS(Investors!$Q:$Q,Investors!$A:$A,$A537,Investors!$G:$G,$B537),0)</f>
        <v>0</v>
      </c>
      <c r="M537" s="4">
        <f>IF(AND(SUMIFS(Investors!$P:$P,Investors!$A:$A,$A537,Investors!$G:$G,$B537)-$B$2&lt;=M$4,SUMIFS(Investors!$P:$P,Investors!$A:$A,$A537,Investors!$G:$G,$B537)-$B$2&gt;L$4),SUMIFS(Investors!$Q:$Q,Investors!$A:$A,$A537,Investors!$G:$G,$B537),0)</f>
        <v>0</v>
      </c>
      <c r="N537" s="4">
        <f>IF(AND(SUMIFS(Investors!$P:$P,Investors!$A:$A,$A537,Investors!$G:$G,$B537)-$B$2&lt;=N$4,SUMIFS(Investors!$P:$P,Investors!$A:$A,$A537,Investors!$G:$G,$B537)-$B$2&gt;M$4),SUMIFS(Investors!$Q:$Q,Investors!$A:$A,$A537,Investors!$G:$G,$B537),0)</f>
        <v>0</v>
      </c>
      <c r="O537" s="4">
        <f>IF(AND(SUMIFS(Investors!$P:$P,Investors!$A:$A,$A537,Investors!$G:$G,$B537)-$B$2&lt;=O$4,SUMIFS(Investors!$P:$P,Investors!$A:$A,$A537,Investors!$G:$G,$B537)-$B$2&gt;N$4),SUMIFS(Investors!$Q:$Q,Investors!$A:$A,$A537,Investors!$G:$G,$B537),0)</f>
        <v>0</v>
      </c>
      <c r="P537" s="4">
        <f>IF(AND(SUMIFS(Investors!$P:$P,Investors!$A:$A,$A537,Investors!$G:$G,$B537)-$B$2&lt;=P$4,SUMIFS(Investors!$P:$P,Investors!$A:$A,$A537,Investors!$G:$G,$B537)-$B$2&gt;O$4),SUMIFS(Investors!$Q:$Q,Investors!$A:$A,$A537,Investors!$G:$G,$B537),0)</f>
        <v>0</v>
      </c>
      <c r="Q537" s="4">
        <f>IF(AND(SUMIFS(Investors!$P:$P,Investors!$A:$A,$A537,Investors!$G:$G,$B537)-$B$2&lt;=Q$4,SUMIFS(Investors!$P:$P,Investors!$A:$A,$A537,Investors!$G:$G,$B537)-$B$2&gt;P$4),SUMIFS(Investors!$Q:$Q,Investors!$A:$A,$A537,Investors!$G:$G,$B537),0)</f>
        <v>0</v>
      </c>
      <c r="R537" s="4">
        <f>IF(AND(SUMIFS(Investors!$P:$P,Investors!$A:$A,$A537,Investors!$G:$G,$B537)-$B$2&lt;=R$4,SUMIFS(Investors!$P:$P,Investors!$A:$A,$A537,Investors!$G:$G,$B537)-$B$2&gt;Q$4),SUMIFS(Investors!$Q:$Q,Investors!$A:$A,$A537,Investors!$G:$G,$B537),0)</f>
        <v>0</v>
      </c>
      <c r="S537" s="4">
        <f>IF(AND(SUMIFS(Investors!$P:$P,Investors!$A:$A,$A537,Investors!$G:$G,$B537)-$B$2&lt;=S$4,SUMIFS(Investors!$P:$P,Investors!$A:$A,$A537,Investors!$G:$G,$B537)-$B$2&gt;R$4),SUMIFS(Investors!$Q:$Q,Investors!$A:$A,$A537,Investors!$G:$G,$B537),0)</f>
        <v>0</v>
      </c>
      <c r="T537" s="4">
        <f>IF(AND(SUMIFS(Investors!$P:$P,Investors!$A:$A,$A537,Investors!$G:$G,$B537)-$B$2&lt;=T$4,SUMIFS(Investors!$P:$P,Investors!$A:$A,$A537,Investors!$G:$G,$B537)-$B$2&gt;S$4),SUMIFS(Investors!$Q:$Q,Investors!$A:$A,$A537,Investors!$G:$G,$B537),0)</f>
        <v>0</v>
      </c>
      <c r="U537" s="4">
        <f>IF(AND(SUMIFS(Investors!$P:$P,Investors!$A:$A,$A537,Investors!$G:$G,$B537)-$B$2&lt;=U$4,SUMIFS(Investors!$P:$P,Investors!$A:$A,$A537,Investors!$G:$G,$B537)-$B$2&gt;T$4),SUMIFS(Investors!$Q:$Q,Investors!$A:$A,$A537,Investors!$G:$G,$B537),0)</f>
        <v>0</v>
      </c>
      <c r="V537" s="4">
        <f>IF(AND(SUMIFS(Investors!$P:$P,Investors!$A:$A,$A537,Investors!$G:$G,$B537)-$B$2&lt;=V$4,SUMIFS(Investors!$P:$P,Investors!$A:$A,$A537,Investors!$G:$G,$B537)-$B$2&gt;U$4),SUMIFS(Investors!$Q:$Q,Investors!$A:$A,$A537,Investors!$G:$G,$B537),0)</f>
        <v>0</v>
      </c>
      <c r="W537" s="4">
        <f>IF(AND(SUMIFS(Investors!$P:$P,Investors!$A:$A,$A537,Investors!$G:$G,$B537)-$B$2&lt;=W$4,SUMIFS(Investors!$P:$P,Investors!$A:$A,$A537,Investors!$G:$G,$B537)-$B$2&gt;V$4),SUMIFS(Investors!$Q:$Q,Investors!$A:$A,$A537,Investors!$G:$G,$B537),0)</f>
        <v>0</v>
      </c>
      <c r="X537" s="4">
        <f>IF(AND(SUMIFS(Investors!$P:$P,Investors!$A:$A,$A537,Investors!$G:$G,$B537)-$B$2&lt;=X$4,SUMIFS(Investors!$P:$P,Investors!$A:$A,$A537,Investors!$G:$G,$B537)-$B$2&gt;W$4),SUMIFS(Investors!$Q:$Q,Investors!$A:$A,$A537,Investors!$G:$G,$B537),0)</f>
        <v>0</v>
      </c>
      <c r="Y537" s="4">
        <f>IF(AND(SUMIFS(Investors!$P:$P,Investors!$A:$A,$A537,Investors!$G:$G,$B537)-$B$2&lt;=Y$4,SUMIFS(Investors!$P:$P,Investors!$A:$A,$A537,Investors!$G:$G,$B537)-$B$2&gt;X$4),SUMIFS(Investors!$Q:$Q,Investors!$A:$A,$A537,Investors!$G:$G,$B537),0)</f>
        <v>0</v>
      </c>
      <c r="Z537" s="4">
        <f>IF(AND(SUMIFS(Investors!$P:$P,Investors!$A:$A,$A537,Investors!$G:$G,$B537)-$B$2&lt;=Z$4,SUMIFS(Investors!$P:$P,Investors!$A:$A,$A537,Investors!$G:$G,$B537)-$B$2&gt;Y$4),SUMIFS(Investors!$Q:$Q,Investors!$A:$A,$A537,Investors!$G:$G,$B537),0)</f>
        <v>0</v>
      </c>
      <c r="AA537" s="4">
        <f>IF(AND(SUMIFS(Investors!$P:$P,Investors!$A:$A,$A537,Investors!$G:$G,$B537)-$B$2&lt;=AA$4,SUMIFS(Investors!$P:$P,Investors!$A:$A,$A537,Investors!$G:$G,$B537)-$B$2&gt;Z$4),SUMIFS(Investors!$Q:$Q,Investors!$A:$A,$A537,Investors!$G:$G,$B537),0)</f>
        <v>0</v>
      </c>
      <c r="AB537" s="4">
        <f>IF(AND(SUMIFS(Investors!$P:$P,Investors!$A:$A,$A537,Investors!$G:$G,$B537)-$B$2&lt;=AB$4,SUMIFS(Investors!$P:$P,Investors!$A:$A,$A537,Investors!$G:$G,$B537)-$B$2&gt;AA$4),SUMIFS(Investors!$Q:$Q,Investors!$A:$A,$A537,Investors!$G:$G,$B537),0)</f>
        <v>0</v>
      </c>
      <c r="AC537" s="4">
        <f>IF(AND(SUMIFS(Investors!$P:$P,Investors!$A:$A,$A537,Investors!$G:$G,$B537)-$B$2&lt;=AC$4,SUMIFS(Investors!$P:$P,Investors!$A:$A,$A537,Investors!$G:$G,$B537)-$B$2&gt;AB$4),SUMIFS(Investors!$Q:$Q,Investors!$A:$A,$A537,Investors!$G:$G,$B537),0)</f>
        <v>0</v>
      </c>
    </row>
    <row r="538" spans="1:29">
      <c r="A538" t="s">
        <v>823</v>
      </c>
      <c r="B538" t="s">
        <v>148</v>
      </c>
      <c r="C538" s="4">
        <f t="shared" si="9"/>
        <v>131030.13698630137</v>
      </c>
      <c r="E538" s="4">
        <f>IF(AND(SUMIFS(Investors!$P:$P,Investors!$A:$A,$A538,Investors!$G:$G,$B538)-$B$2&lt;=E$4,SUMIFS(Investors!$P:$P,Investors!$A:$A,$A538,Investors!$G:$G,$B538)-$B$2&gt;D$4),SUMIFS(Investors!$Q:$Q,Investors!$A:$A,$A538,Investors!$G:$G,$B538),0)</f>
        <v>0</v>
      </c>
      <c r="F538" s="4">
        <f>IF(AND(SUMIFS(Investors!$P:$P,Investors!$A:$A,$A538,Investors!$G:$G,$B538)-$B$2&lt;=F$4,SUMIFS(Investors!$P:$P,Investors!$A:$A,$A538,Investors!$G:$G,$B538)-$B$2&gt;E$4),SUMIFS(Investors!$Q:$Q,Investors!$A:$A,$A538,Investors!$G:$G,$B538),0)</f>
        <v>0</v>
      </c>
      <c r="G538" s="4">
        <f>IF(AND(SUMIFS(Investors!$P:$P,Investors!$A:$A,$A538,Investors!$G:$G,$B538)-$B$2&lt;=G$4,SUMIFS(Investors!$P:$P,Investors!$A:$A,$A538,Investors!$G:$G,$B538)-$B$2&gt;F$4),SUMIFS(Investors!$Q:$Q,Investors!$A:$A,$A538,Investors!$G:$G,$B538),0)</f>
        <v>0</v>
      </c>
      <c r="H538" s="4">
        <f>IF(AND(SUMIFS(Investors!$P:$P,Investors!$A:$A,$A538,Investors!$G:$G,$B538)-$B$2&lt;=H$4,SUMIFS(Investors!$P:$P,Investors!$A:$A,$A538,Investors!$G:$G,$B538)-$B$2&gt;G$4),SUMIFS(Investors!$Q:$Q,Investors!$A:$A,$A538,Investors!$G:$G,$B538),0)</f>
        <v>0</v>
      </c>
      <c r="I538" s="4">
        <f>IF(AND(SUMIFS(Investors!$P:$P,Investors!$A:$A,$A538,Investors!$G:$G,$B538)-$B$2&lt;=I$4,SUMIFS(Investors!$P:$P,Investors!$A:$A,$A538,Investors!$G:$G,$B538)-$B$2&gt;H$4),SUMIFS(Investors!$Q:$Q,Investors!$A:$A,$A538,Investors!$G:$G,$B538),0)</f>
        <v>0</v>
      </c>
      <c r="J538" s="4">
        <f>IF(AND(SUMIFS(Investors!$P:$P,Investors!$A:$A,$A538,Investors!$G:$G,$B538)-$B$2&lt;=J$4,SUMIFS(Investors!$P:$P,Investors!$A:$A,$A538,Investors!$G:$G,$B538)-$B$2&gt;I$4),SUMIFS(Investors!$Q:$Q,Investors!$A:$A,$A538,Investors!$G:$G,$B538),0)</f>
        <v>0</v>
      </c>
      <c r="K538" s="4">
        <f>IF(AND(SUMIFS(Investors!$P:$P,Investors!$A:$A,$A538,Investors!$G:$G,$B538)-$B$2&lt;=K$4,SUMIFS(Investors!$P:$P,Investors!$A:$A,$A538,Investors!$G:$G,$B538)-$B$2&gt;J$4),SUMIFS(Investors!$Q:$Q,Investors!$A:$A,$A538,Investors!$G:$G,$B538),0)</f>
        <v>0</v>
      </c>
      <c r="L538" s="4">
        <f>IF(AND(SUMIFS(Investors!$P:$P,Investors!$A:$A,$A538,Investors!$G:$G,$B538)-$B$2&lt;=L$4,SUMIFS(Investors!$P:$P,Investors!$A:$A,$A538,Investors!$G:$G,$B538)-$B$2&gt;K$4),SUMIFS(Investors!$Q:$Q,Investors!$A:$A,$A538,Investors!$G:$G,$B538),0)</f>
        <v>131030.13698630137</v>
      </c>
      <c r="M538" s="4">
        <f>IF(AND(SUMIFS(Investors!$P:$P,Investors!$A:$A,$A538,Investors!$G:$G,$B538)-$B$2&lt;=M$4,SUMIFS(Investors!$P:$P,Investors!$A:$A,$A538,Investors!$G:$G,$B538)-$B$2&gt;L$4),SUMIFS(Investors!$Q:$Q,Investors!$A:$A,$A538,Investors!$G:$G,$B538),0)</f>
        <v>0</v>
      </c>
      <c r="N538" s="4">
        <f>IF(AND(SUMIFS(Investors!$P:$P,Investors!$A:$A,$A538,Investors!$G:$G,$B538)-$B$2&lt;=N$4,SUMIFS(Investors!$P:$P,Investors!$A:$A,$A538,Investors!$G:$G,$B538)-$B$2&gt;M$4),SUMIFS(Investors!$Q:$Q,Investors!$A:$A,$A538,Investors!$G:$G,$B538),0)</f>
        <v>0</v>
      </c>
      <c r="O538" s="4">
        <f>IF(AND(SUMIFS(Investors!$P:$P,Investors!$A:$A,$A538,Investors!$G:$G,$B538)-$B$2&lt;=O$4,SUMIFS(Investors!$P:$P,Investors!$A:$A,$A538,Investors!$G:$G,$B538)-$B$2&gt;N$4),SUMIFS(Investors!$Q:$Q,Investors!$A:$A,$A538,Investors!$G:$G,$B538),0)</f>
        <v>0</v>
      </c>
      <c r="P538" s="4">
        <f>IF(AND(SUMIFS(Investors!$P:$P,Investors!$A:$A,$A538,Investors!$G:$G,$B538)-$B$2&lt;=P$4,SUMIFS(Investors!$P:$P,Investors!$A:$A,$A538,Investors!$G:$G,$B538)-$B$2&gt;O$4),SUMIFS(Investors!$Q:$Q,Investors!$A:$A,$A538,Investors!$G:$G,$B538),0)</f>
        <v>0</v>
      </c>
      <c r="Q538" s="4">
        <f>IF(AND(SUMIFS(Investors!$P:$P,Investors!$A:$A,$A538,Investors!$G:$G,$B538)-$B$2&lt;=Q$4,SUMIFS(Investors!$P:$P,Investors!$A:$A,$A538,Investors!$G:$G,$B538)-$B$2&gt;P$4),SUMIFS(Investors!$Q:$Q,Investors!$A:$A,$A538,Investors!$G:$G,$B538),0)</f>
        <v>0</v>
      </c>
      <c r="R538" s="4">
        <f>IF(AND(SUMIFS(Investors!$P:$P,Investors!$A:$A,$A538,Investors!$G:$G,$B538)-$B$2&lt;=R$4,SUMIFS(Investors!$P:$P,Investors!$A:$A,$A538,Investors!$G:$G,$B538)-$B$2&gt;Q$4),SUMIFS(Investors!$Q:$Q,Investors!$A:$A,$A538,Investors!$G:$G,$B538),0)</f>
        <v>0</v>
      </c>
      <c r="S538" s="4">
        <f>IF(AND(SUMIFS(Investors!$P:$P,Investors!$A:$A,$A538,Investors!$G:$G,$B538)-$B$2&lt;=S$4,SUMIFS(Investors!$P:$P,Investors!$A:$A,$A538,Investors!$G:$G,$B538)-$B$2&gt;R$4),SUMIFS(Investors!$Q:$Q,Investors!$A:$A,$A538,Investors!$G:$G,$B538),0)</f>
        <v>0</v>
      </c>
      <c r="T538" s="4">
        <f>IF(AND(SUMIFS(Investors!$P:$P,Investors!$A:$A,$A538,Investors!$G:$G,$B538)-$B$2&lt;=T$4,SUMIFS(Investors!$P:$P,Investors!$A:$A,$A538,Investors!$G:$G,$B538)-$B$2&gt;S$4),SUMIFS(Investors!$Q:$Q,Investors!$A:$A,$A538,Investors!$G:$G,$B538),0)</f>
        <v>0</v>
      </c>
      <c r="U538" s="4">
        <f>IF(AND(SUMIFS(Investors!$P:$P,Investors!$A:$A,$A538,Investors!$G:$G,$B538)-$B$2&lt;=U$4,SUMIFS(Investors!$P:$P,Investors!$A:$A,$A538,Investors!$G:$G,$B538)-$B$2&gt;T$4),SUMIFS(Investors!$Q:$Q,Investors!$A:$A,$A538,Investors!$G:$G,$B538),0)</f>
        <v>0</v>
      </c>
      <c r="V538" s="4">
        <f>IF(AND(SUMIFS(Investors!$P:$P,Investors!$A:$A,$A538,Investors!$G:$G,$B538)-$B$2&lt;=V$4,SUMIFS(Investors!$P:$P,Investors!$A:$A,$A538,Investors!$G:$G,$B538)-$B$2&gt;U$4),SUMIFS(Investors!$Q:$Q,Investors!$A:$A,$A538,Investors!$G:$G,$B538),0)</f>
        <v>0</v>
      </c>
      <c r="W538" s="4">
        <f>IF(AND(SUMIFS(Investors!$P:$P,Investors!$A:$A,$A538,Investors!$G:$G,$B538)-$B$2&lt;=W$4,SUMIFS(Investors!$P:$P,Investors!$A:$A,$A538,Investors!$G:$G,$B538)-$B$2&gt;V$4),SUMIFS(Investors!$Q:$Q,Investors!$A:$A,$A538,Investors!$G:$G,$B538),0)</f>
        <v>0</v>
      </c>
      <c r="X538" s="4">
        <f>IF(AND(SUMIFS(Investors!$P:$P,Investors!$A:$A,$A538,Investors!$G:$G,$B538)-$B$2&lt;=X$4,SUMIFS(Investors!$P:$P,Investors!$A:$A,$A538,Investors!$G:$G,$B538)-$B$2&gt;W$4),SUMIFS(Investors!$Q:$Q,Investors!$A:$A,$A538,Investors!$G:$G,$B538),0)</f>
        <v>0</v>
      </c>
      <c r="Y538" s="4">
        <f>IF(AND(SUMIFS(Investors!$P:$P,Investors!$A:$A,$A538,Investors!$G:$G,$B538)-$B$2&lt;=Y$4,SUMIFS(Investors!$P:$P,Investors!$A:$A,$A538,Investors!$G:$G,$B538)-$B$2&gt;X$4),SUMIFS(Investors!$Q:$Q,Investors!$A:$A,$A538,Investors!$G:$G,$B538),0)</f>
        <v>0</v>
      </c>
      <c r="Z538" s="4">
        <f>IF(AND(SUMIFS(Investors!$P:$P,Investors!$A:$A,$A538,Investors!$G:$G,$B538)-$B$2&lt;=Z$4,SUMIFS(Investors!$P:$P,Investors!$A:$A,$A538,Investors!$G:$G,$B538)-$B$2&gt;Y$4),SUMIFS(Investors!$Q:$Q,Investors!$A:$A,$A538,Investors!$G:$G,$B538),0)</f>
        <v>0</v>
      </c>
      <c r="AA538" s="4">
        <f>IF(AND(SUMIFS(Investors!$P:$P,Investors!$A:$A,$A538,Investors!$G:$G,$B538)-$B$2&lt;=AA$4,SUMIFS(Investors!$P:$P,Investors!$A:$A,$A538,Investors!$G:$G,$B538)-$B$2&gt;Z$4),SUMIFS(Investors!$Q:$Q,Investors!$A:$A,$A538,Investors!$G:$G,$B538),0)</f>
        <v>0</v>
      </c>
      <c r="AB538" s="4">
        <f>IF(AND(SUMIFS(Investors!$P:$P,Investors!$A:$A,$A538,Investors!$G:$G,$B538)-$B$2&lt;=AB$4,SUMIFS(Investors!$P:$P,Investors!$A:$A,$A538,Investors!$G:$G,$B538)-$B$2&gt;AA$4),SUMIFS(Investors!$Q:$Q,Investors!$A:$A,$A538,Investors!$G:$G,$B538),0)</f>
        <v>0</v>
      </c>
      <c r="AC538" s="4">
        <f>IF(AND(SUMIFS(Investors!$P:$P,Investors!$A:$A,$A538,Investors!$G:$G,$B538)-$B$2&lt;=AC$4,SUMIFS(Investors!$P:$P,Investors!$A:$A,$A538,Investors!$G:$G,$B538)-$B$2&gt;AB$4),SUMIFS(Investors!$Q:$Q,Investors!$A:$A,$A538,Investors!$G:$G,$B538),0)</f>
        <v>0</v>
      </c>
    </row>
    <row r="539" spans="1:29">
      <c r="A539" t="s">
        <v>823</v>
      </c>
      <c r="B539" t="s">
        <v>134</v>
      </c>
      <c r="C539" s="4">
        <f t="shared" si="9"/>
        <v>334824.06625835615</v>
      </c>
      <c r="E539" s="4">
        <f>IF(AND(SUMIFS(Investors!$P:$P,Investors!$A:$A,$A539,Investors!$G:$G,$B539)-$B$2&lt;=E$4,SUMIFS(Investors!$P:$P,Investors!$A:$A,$A539,Investors!$G:$G,$B539)-$B$2&gt;D$4),SUMIFS(Investors!$Q:$Q,Investors!$A:$A,$A539,Investors!$G:$G,$B539),0)</f>
        <v>0</v>
      </c>
      <c r="F539" s="4">
        <f>IF(AND(SUMIFS(Investors!$P:$P,Investors!$A:$A,$A539,Investors!$G:$G,$B539)-$B$2&lt;=F$4,SUMIFS(Investors!$P:$P,Investors!$A:$A,$A539,Investors!$G:$G,$B539)-$B$2&gt;E$4),SUMIFS(Investors!$Q:$Q,Investors!$A:$A,$A539,Investors!$G:$G,$B539),0)</f>
        <v>0</v>
      </c>
      <c r="G539" s="4">
        <f>IF(AND(SUMIFS(Investors!$P:$P,Investors!$A:$A,$A539,Investors!$G:$G,$B539)-$B$2&lt;=G$4,SUMIFS(Investors!$P:$P,Investors!$A:$A,$A539,Investors!$G:$G,$B539)-$B$2&gt;F$4),SUMIFS(Investors!$Q:$Q,Investors!$A:$A,$A539,Investors!$G:$G,$B539),0)</f>
        <v>0</v>
      </c>
      <c r="H539" s="4">
        <f>IF(AND(SUMIFS(Investors!$P:$P,Investors!$A:$A,$A539,Investors!$G:$G,$B539)-$B$2&lt;=H$4,SUMIFS(Investors!$P:$P,Investors!$A:$A,$A539,Investors!$G:$G,$B539)-$B$2&gt;G$4),SUMIFS(Investors!$Q:$Q,Investors!$A:$A,$A539,Investors!$G:$G,$B539),0)</f>
        <v>0</v>
      </c>
      <c r="I539" s="4">
        <f>IF(AND(SUMIFS(Investors!$P:$P,Investors!$A:$A,$A539,Investors!$G:$G,$B539)-$B$2&lt;=I$4,SUMIFS(Investors!$P:$P,Investors!$A:$A,$A539,Investors!$G:$G,$B539)-$B$2&gt;H$4),SUMIFS(Investors!$Q:$Q,Investors!$A:$A,$A539,Investors!$G:$G,$B539),0)</f>
        <v>0</v>
      </c>
      <c r="J539" s="4">
        <f>IF(AND(SUMIFS(Investors!$P:$P,Investors!$A:$A,$A539,Investors!$G:$G,$B539)-$B$2&lt;=J$4,SUMIFS(Investors!$P:$P,Investors!$A:$A,$A539,Investors!$G:$G,$B539)-$B$2&gt;I$4),SUMIFS(Investors!$Q:$Q,Investors!$A:$A,$A539,Investors!$G:$G,$B539),0)</f>
        <v>0</v>
      </c>
      <c r="K539" s="4">
        <f>IF(AND(SUMIFS(Investors!$P:$P,Investors!$A:$A,$A539,Investors!$G:$G,$B539)-$B$2&lt;=K$4,SUMIFS(Investors!$P:$P,Investors!$A:$A,$A539,Investors!$G:$G,$B539)-$B$2&gt;J$4),SUMIFS(Investors!$Q:$Q,Investors!$A:$A,$A539,Investors!$G:$G,$B539),0)</f>
        <v>0</v>
      </c>
      <c r="L539" s="4">
        <f>IF(AND(SUMIFS(Investors!$P:$P,Investors!$A:$A,$A539,Investors!$G:$G,$B539)-$B$2&lt;=L$4,SUMIFS(Investors!$P:$P,Investors!$A:$A,$A539,Investors!$G:$G,$B539)-$B$2&gt;K$4),SUMIFS(Investors!$Q:$Q,Investors!$A:$A,$A539,Investors!$G:$G,$B539),0)</f>
        <v>0</v>
      </c>
      <c r="M539" s="4">
        <f>IF(AND(SUMIFS(Investors!$P:$P,Investors!$A:$A,$A539,Investors!$G:$G,$B539)-$B$2&lt;=M$4,SUMIFS(Investors!$P:$P,Investors!$A:$A,$A539,Investors!$G:$G,$B539)-$B$2&gt;L$4),SUMIFS(Investors!$Q:$Q,Investors!$A:$A,$A539,Investors!$G:$G,$B539),0)</f>
        <v>0</v>
      </c>
      <c r="N539" s="4">
        <f>IF(AND(SUMIFS(Investors!$P:$P,Investors!$A:$A,$A539,Investors!$G:$G,$B539)-$B$2&lt;=N$4,SUMIFS(Investors!$P:$P,Investors!$A:$A,$A539,Investors!$G:$G,$B539)-$B$2&gt;M$4),SUMIFS(Investors!$Q:$Q,Investors!$A:$A,$A539,Investors!$G:$G,$B539),0)</f>
        <v>0</v>
      </c>
      <c r="O539" s="4">
        <f>IF(AND(SUMIFS(Investors!$P:$P,Investors!$A:$A,$A539,Investors!$G:$G,$B539)-$B$2&lt;=O$4,SUMIFS(Investors!$P:$P,Investors!$A:$A,$A539,Investors!$G:$G,$B539)-$B$2&gt;N$4),SUMIFS(Investors!$Q:$Q,Investors!$A:$A,$A539,Investors!$G:$G,$B539),0)</f>
        <v>0</v>
      </c>
      <c r="P539" s="4">
        <f>IF(AND(SUMIFS(Investors!$P:$P,Investors!$A:$A,$A539,Investors!$G:$G,$B539)-$B$2&lt;=P$4,SUMIFS(Investors!$P:$P,Investors!$A:$A,$A539,Investors!$G:$G,$B539)-$B$2&gt;O$4),SUMIFS(Investors!$Q:$Q,Investors!$A:$A,$A539,Investors!$G:$G,$B539),0)</f>
        <v>0</v>
      </c>
      <c r="Q539" s="4">
        <f>IF(AND(SUMIFS(Investors!$P:$P,Investors!$A:$A,$A539,Investors!$G:$G,$B539)-$B$2&lt;=Q$4,SUMIFS(Investors!$P:$P,Investors!$A:$A,$A539,Investors!$G:$G,$B539)-$B$2&gt;P$4),SUMIFS(Investors!$Q:$Q,Investors!$A:$A,$A539,Investors!$G:$G,$B539),0)</f>
        <v>0</v>
      </c>
      <c r="R539" s="4">
        <f>IF(AND(SUMIFS(Investors!$P:$P,Investors!$A:$A,$A539,Investors!$G:$G,$B539)-$B$2&lt;=R$4,SUMIFS(Investors!$P:$P,Investors!$A:$A,$A539,Investors!$G:$G,$B539)-$B$2&gt;Q$4),SUMIFS(Investors!$Q:$Q,Investors!$A:$A,$A539,Investors!$G:$G,$B539),0)</f>
        <v>0</v>
      </c>
      <c r="S539" s="4">
        <f>IF(AND(SUMIFS(Investors!$P:$P,Investors!$A:$A,$A539,Investors!$G:$G,$B539)-$B$2&lt;=S$4,SUMIFS(Investors!$P:$P,Investors!$A:$A,$A539,Investors!$G:$G,$B539)-$B$2&gt;R$4),SUMIFS(Investors!$Q:$Q,Investors!$A:$A,$A539,Investors!$G:$G,$B539),0)</f>
        <v>0</v>
      </c>
      <c r="T539" s="4">
        <f>IF(AND(SUMIFS(Investors!$P:$P,Investors!$A:$A,$A539,Investors!$G:$G,$B539)-$B$2&lt;=T$4,SUMIFS(Investors!$P:$P,Investors!$A:$A,$A539,Investors!$G:$G,$B539)-$B$2&gt;S$4),SUMIFS(Investors!$Q:$Q,Investors!$A:$A,$A539,Investors!$G:$G,$B539),0)</f>
        <v>0</v>
      </c>
      <c r="U539" s="4">
        <f>IF(AND(SUMIFS(Investors!$P:$P,Investors!$A:$A,$A539,Investors!$G:$G,$B539)-$B$2&lt;=U$4,SUMIFS(Investors!$P:$P,Investors!$A:$A,$A539,Investors!$G:$G,$B539)-$B$2&gt;T$4),SUMIFS(Investors!$Q:$Q,Investors!$A:$A,$A539,Investors!$G:$G,$B539),0)</f>
        <v>0</v>
      </c>
      <c r="V539" s="4">
        <f>IF(AND(SUMIFS(Investors!$P:$P,Investors!$A:$A,$A539,Investors!$G:$G,$B539)-$B$2&lt;=V$4,SUMIFS(Investors!$P:$P,Investors!$A:$A,$A539,Investors!$G:$G,$B539)-$B$2&gt;U$4),SUMIFS(Investors!$Q:$Q,Investors!$A:$A,$A539,Investors!$G:$G,$B539),0)</f>
        <v>0</v>
      </c>
      <c r="W539" s="4">
        <f>IF(AND(SUMIFS(Investors!$P:$P,Investors!$A:$A,$A539,Investors!$G:$G,$B539)-$B$2&lt;=W$4,SUMIFS(Investors!$P:$P,Investors!$A:$A,$A539,Investors!$G:$G,$B539)-$B$2&gt;V$4),SUMIFS(Investors!$Q:$Q,Investors!$A:$A,$A539,Investors!$G:$G,$B539),0)</f>
        <v>334824.06625835615</v>
      </c>
      <c r="X539" s="4">
        <f>IF(AND(SUMIFS(Investors!$P:$P,Investors!$A:$A,$A539,Investors!$G:$G,$B539)-$B$2&lt;=X$4,SUMIFS(Investors!$P:$P,Investors!$A:$A,$A539,Investors!$G:$G,$B539)-$B$2&gt;W$4),SUMIFS(Investors!$Q:$Q,Investors!$A:$A,$A539,Investors!$G:$G,$B539),0)</f>
        <v>0</v>
      </c>
      <c r="Y539" s="4">
        <f>IF(AND(SUMIFS(Investors!$P:$P,Investors!$A:$A,$A539,Investors!$G:$G,$B539)-$B$2&lt;=Y$4,SUMIFS(Investors!$P:$P,Investors!$A:$A,$A539,Investors!$G:$G,$B539)-$B$2&gt;X$4),SUMIFS(Investors!$Q:$Q,Investors!$A:$A,$A539,Investors!$G:$G,$B539),0)</f>
        <v>0</v>
      </c>
      <c r="Z539" s="4">
        <f>IF(AND(SUMIFS(Investors!$P:$P,Investors!$A:$A,$A539,Investors!$G:$G,$B539)-$B$2&lt;=Z$4,SUMIFS(Investors!$P:$P,Investors!$A:$A,$A539,Investors!$G:$G,$B539)-$B$2&gt;Y$4),SUMIFS(Investors!$Q:$Q,Investors!$A:$A,$A539,Investors!$G:$G,$B539),0)</f>
        <v>0</v>
      </c>
      <c r="AA539" s="4">
        <f>IF(AND(SUMIFS(Investors!$P:$P,Investors!$A:$A,$A539,Investors!$G:$G,$B539)-$B$2&lt;=AA$4,SUMIFS(Investors!$P:$P,Investors!$A:$A,$A539,Investors!$G:$G,$B539)-$B$2&gt;Z$4),SUMIFS(Investors!$Q:$Q,Investors!$A:$A,$A539,Investors!$G:$G,$B539),0)</f>
        <v>0</v>
      </c>
      <c r="AB539" s="4">
        <f>IF(AND(SUMIFS(Investors!$P:$P,Investors!$A:$A,$A539,Investors!$G:$G,$B539)-$B$2&lt;=AB$4,SUMIFS(Investors!$P:$P,Investors!$A:$A,$A539,Investors!$G:$G,$B539)-$B$2&gt;AA$4),SUMIFS(Investors!$Q:$Q,Investors!$A:$A,$A539,Investors!$G:$G,$B539),0)</f>
        <v>0</v>
      </c>
      <c r="AC539" s="4">
        <f>IF(AND(SUMIFS(Investors!$P:$P,Investors!$A:$A,$A539,Investors!$G:$G,$B539)-$B$2&lt;=AC$4,SUMIFS(Investors!$P:$P,Investors!$A:$A,$A539,Investors!$G:$G,$B539)-$B$2&gt;AB$4),SUMIFS(Investors!$Q:$Q,Investors!$A:$A,$A539,Investors!$G:$G,$B539),0)</f>
        <v>0</v>
      </c>
    </row>
    <row r="540" spans="1:29">
      <c r="A540" t="s">
        <v>823</v>
      </c>
      <c r="B540" t="s">
        <v>120</v>
      </c>
      <c r="C540" s="4">
        <f t="shared" si="9"/>
        <v>303794.2775079452</v>
      </c>
      <c r="E540" s="4">
        <f>IF(AND(SUMIFS(Investors!$P:$P,Investors!$A:$A,$A540,Investors!$G:$G,$B540)-$B$2&lt;=E$4,SUMIFS(Investors!$P:$P,Investors!$A:$A,$A540,Investors!$G:$G,$B540)-$B$2&gt;D$4),SUMIFS(Investors!$Q:$Q,Investors!$A:$A,$A540,Investors!$G:$G,$B540),0)</f>
        <v>0</v>
      </c>
      <c r="F540" s="4">
        <f>IF(AND(SUMIFS(Investors!$P:$P,Investors!$A:$A,$A540,Investors!$G:$G,$B540)-$B$2&lt;=F$4,SUMIFS(Investors!$P:$P,Investors!$A:$A,$A540,Investors!$G:$G,$B540)-$B$2&gt;E$4),SUMIFS(Investors!$Q:$Q,Investors!$A:$A,$A540,Investors!$G:$G,$B540),0)</f>
        <v>0</v>
      </c>
      <c r="G540" s="4">
        <f>IF(AND(SUMIFS(Investors!$P:$P,Investors!$A:$A,$A540,Investors!$G:$G,$B540)-$B$2&lt;=G$4,SUMIFS(Investors!$P:$P,Investors!$A:$A,$A540,Investors!$G:$G,$B540)-$B$2&gt;F$4),SUMIFS(Investors!$Q:$Q,Investors!$A:$A,$A540,Investors!$G:$G,$B540),0)</f>
        <v>0</v>
      </c>
      <c r="H540" s="4">
        <f>IF(AND(SUMIFS(Investors!$P:$P,Investors!$A:$A,$A540,Investors!$G:$G,$B540)-$B$2&lt;=H$4,SUMIFS(Investors!$P:$P,Investors!$A:$A,$A540,Investors!$G:$G,$B540)-$B$2&gt;G$4),SUMIFS(Investors!$Q:$Q,Investors!$A:$A,$A540,Investors!$G:$G,$B540),0)</f>
        <v>0</v>
      </c>
      <c r="I540" s="4">
        <f>IF(AND(SUMIFS(Investors!$P:$P,Investors!$A:$A,$A540,Investors!$G:$G,$B540)-$B$2&lt;=I$4,SUMIFS(Investors!$P:$P,Investors!$A:$A,$A540,Investors!$G:$G,$B540)-$B$2&gt;H$4),SUMIFS(Investors!$Q:$Q,Investors!$A:$A,$A540,Investors!$G:$G,$B540),0)</f>
        <v>0</v>
      </c>
      <c r="J540" s="4">
        <f>IF(AND(SUMIFS(Investors!$P:$P,Investors!$A:$A,$A540,Investors!$G:$G,$B540)-$B$2&lt;=J$4,SUMIFS(Investors!$P:$P,Investors!$A:$A,$A540,Investors!$G:$G,$B540)-$B$2&gt;I$4),SUMIFS(Investors!$Q:$Q,Investors!$A:$A,$A540,Investors!$G:$G,$B540),0)</f>
        <v>0</v>
      </c>
      <c r="K540" s="4">
        <f>IF(AND(SUMIFS(Investors!$P:$P,Investors!$A:$A,$A540,Investors!$G:$G,$B540)-$B$2&lt;=K$4,SUMIFS(Investors!$P:$P,Investors!$A:$A,$A540,Investors!$G:$G,$B540)-$B$2&gt;J$4),SUMIFS(Investors!$Q:$Q,Investors!$A:$A,$A540,Investors!$G:$G,$B540),0)</f>
        <v>0</v>
      </c>
      <c r="L540" s="4">
        <f>IF(AND(SUMIFS(Investors!$P:$P,Investors!$A:$A,$A540,Investors!$G:$G,$B540)-$B$2&lt;=L$4,SUMIFS(Investors!$P:$P,Investors!$A:$A,$A540,Investors!$G:$G,$B540)-$B$2&gt;K$4),SUMIFS(Investors!$Q:$Q,Investors!$A:$A,$A540,Investors!$G:$G,$B540),0)</f>
        <v>0</v>
      </c>
      <c r="M540" s="4">
        <f>IF(AND(SUMIFS(Investors!$P:$P,Investors!$A:$A,$A540,Investors!$G:$G,$B540)-$B$2&lt;=M$4,SUMIFS(Investors!$P:$P,Investors!$A:$A,$A540,Investors!$G:$G,$B540)-$B$2&gt;L$4),SUMIFS(Investors!$Q:$Q,Investors!$A:$A,$A540,Investors!$G:$G,$B540),0)</f>
        <v>0</v>
      </c>
      <c r="N540" s="4">
        <f>IF(AND(SUMIFS(Investors!$P:$P,Investors!$A:$A,$A540,Investors!$G:$G,$B540)-$B$2&lt;=N$4,SUMIFS(Investors!$P:$P,Investors!$A:$A,$A540,Investors!$G:$G,$B540)-$B$2&gt;M$4),SUMIFS(Investors!$Q:$Q,Investors!$A:$A,$A540,Investors!$G:$G,$B540),0)</f>
        <v>0</v>
      </c>
      <c r="O540" s="4">
        <f>IF(AND(SUMIFS(Investors!$P:$P,Investors!$A:$A,$A540,Investors!$G:$G,$B540)-$B$2&lt;=O$4,SUMIFS(Investors!$P:$P,Investors!$A:$A,$A540,Investors!$G:$G,$B540)-$B$2&gt;N$4),SUMIFS(Investors!$Q:$Q,Investors!$A:$A,$A540,Investors!$G:$G,$B540),0)</f>
        <v>0</v>
      </c>
      <c r="P540" s="4">
        <f>IF(AND(SUMIFS(Investors!$P:$P,Investors!$A:$A,$A540,Investors!$G:$G,$B540)-$B$2&lt;=P$4,SUMIFS(Investors!$P:$P,Investors!$A:$A,$A540,Investors!$G:$G,$B540)-$B$2&gt;O$4),SUMIFS(Investors!$Q:$Q,Investors!$A:$A,$A540,Investors!$G:$G,$B540),0)</f>
        <v>0</v>
      </c>
      <c r="Q540" s="4">
        <f>IF(AND(SUMIFS(Investors!$P:$P,Investors!$A:$A,$A540,Investors!$G:$G,$B540)-$B$2&lt;=Q$4,SUMIFS(Investors!$P:$P,Investors!$A:$A,$A540,Investors!$G:$G,$B540)-$B$2&gt;P$4),SUMIFS(Investors!$Q:$Q,Investors!$A:$A,$A540,Investors!$G:$G,$B540),0)</f>
        <v>303794.2775079452</v>
      </c>
      <c r="R540" s="4">
        <f>IF(AND(SUMIFS(Investors!$P:$P,Investors!$A:$A,$A540,Investors!$G:$G,$B540)-$B$2&lt;=R$4,SUMIFS(Investors!$P:$P,Investors!$A:$A,$A540,Investors!$G:$G,$B540)-$B$2&gt;Q$4),SUMIFS(Investors!$Q:$Q,Investors!$A:$A,$A540,Investors!$G:$G,$B540),0)</f>
        <v>0</v>
      </c>
      <c r="S540" s="4">
        <f>IF(AND(SUMIFS(Investors!$P:$P,Investors!$A:$A,$A540,Investors!$G:$G,$B540)-$B$2&lt;=S$4,SUMIFS(Investors!$P:$P,Investors!$A:$A,$A540,Investors!$G:$G,$B540)-$B$2&gt;R$4),SUMIFS(Investors!$Q:$Q,Investors!$A:$A,$A540,Investors!$G:$G,$B540),0)</f>
        <v>0</v>
      </c>
      <c r="T540" s="4">
        <f>IF(AND(SUMIFS(Investors!$P:$P,Investors!$A:$A,$A540,Investors!$G:$G,$B540)-$B$2&lt;=T$4,SUMIFS(Investors!$P:$P,Investors!$A:$A,$A540,Investors!$G:$G,$B540)-$B$2&gt;S$4),SUMIFS(Investors!$Q:$Q,Investors!$A:$A,$A540,Investors!$G:$G,$B540),0)</f>
        <v>0</v>
      </c>
      <c r="U540" s="4">
        <f>IF(AND(SUMIFS(Investors!$P:$P,Investors!$A:$A,$A540,Investors!$G:$G,$B540)-$B$2&lt;=U$4,SUMIFS(Investors!$P:$P,Investors!$A:$A,$A540,Investors!$G:$G,$B540)-$B$2&gt;T$4),SUMIFS(Investors!$Q:$Q,Investors!$A:$A,$A540,Investors!$G:$G,$B540),0)</f>
        <v>0</v>
      </c>
      <c r="V540" s="4">
        <f>IF(AND(SUMIFS(Investors!$P:$P,Investors!$A:$A,$A540,Investors!$G:$G,$B540)-$B$2&lt;=V$4,SUMIFS(Investors!$P:$P,Investors!$A:$A,$A540,Investors!$G:$G,$B540)-$B$2&gt;U$4),SUMIFS(Investors!$Q:$Q,Investors!$A:$A,$A540,Investors!$G:$G,$B540),0)</f>
        <v>0</v>
      </c>
      <c r="W540" s="4">
        <f>IF(AND(SUMIFS(Investors!$P:$P,Investors!$A:$A,$A540,Investors!$G:$G,$B540)-$B$2&lt;=W$4,SUMIFS(Investors!$P:$P,Investors!$A:$A,$A540,Investors!$G:$G,$B540)-$B$2&gt;V$4),SUMIFS(Investors!$Q:$Q,Investors!$A:$A,$A540,Investors!$G:$G,$B540),0)</f>
        <v>0</v>
      </c>
      <c r="X540" s="4">
        <f>IF(AND(SUMIFS(Investors!$P:$P,Investors!$A:$A,$A540,Investors!$G:$G,$B540)-$B$2&lt;=X$4,SUMIFS(Investors!$P:$P,Investors!$A:$A,$A540,Investors!$G:$G,$B540)-$B$2&gt;W$4),SUMIFS(Investors!$Q:$Q,Investors!$A:$A,$A540,Investors!$G:$G,$B540),0)</f>
        <v>0</v>
      </c>
      <c r="Y540" s="4">
        <f>IF(AND(SUMIFS(Investors!$P:$P,Investors!$A:$A,$A540,Investors!$G:$G,$B540)-$B$2&lt;=Y$4,SUMIFS(Investors!$P:$P,Investors!$A:$A,$A540,Investors!$G:$G,$B540)-$B$2&gt;X$4),SUMIFS(Investors!$Q:$Q,Investors!$A:$A,$A540,Investors!$G:$G,$B540),0)</f>
        <v>0</v>
      </c>
      <c r="Z540" s="4">
        <f>IF(AND(SUMIFS(Investors!$P:$P,Investors!$A:$A,$A540,Investors!$G:$G,$B540)-$B$2&lt;=Z$4,SUMIFS(Investors!$P:$P,Investors!$A:$A,$A540,Investors!$G:$G,$B540)-$B$2&gt;Y$4),SUMIFS(Investors!$Q:$Q,Investors!$A:$A,$A540,Investors!$G:$G,$B540),0)</f>
        <v>0</v>
      </c>
      <c r="AA540" s="4">
        <f>IF(AND(SUMIFS(Investors!$P:$P,Investors!$A:$A,$A540,Investors!$G:$G,$B540)-$B$2&lt;=AA$4,SUMIFS(Investors!$P:$P,Investors!$A:$A,$A540,Investors!$G:$G,$B540)-$B$2&gt;Z$4),SUMIFS(Investors!$Q:$Q,Investors!$A:$A,$A540,Investors!$G:$G,$B540),0)</f>
        <v>0</v>
      </c>
      <c r="AB540" s="4">
        <f>IF(AND(SUMIFS(Investors!$P:$P,Investors!$A:$A,$A540,Investors!$G:$G,$B540)-$B$2&lt;=AB$4,SUMIFS(Investors!$P:$P,Investors!$A:$A,$A540,Investors!$G:$G,$B540)-$B$2&gt;AA$4),SUMIFS(Investors!$Q:$Q,Investors!$A:$A,$A540,Investors!$G:$G,$B540),0)</f>
        <v>0</v>
      </c>
      <c r="AC540" s="4">
        <f>IF(AND(SUMIFS(Investors!$P:$P,Investors!$A:$A,$A540,Investors!$G:$G,$B540)-$B$2&lt;=AC$4,SUMIFS(Investors!$P:$P,Investors!$A:$A,$A540,Investors!$G:$G,$B540)-$B$2&gt;AB$4),SUMIFS(Investors!$Q:$Q,Investors!$A:$A,$A540,Investors!$G:$G,$B540),0)</f>
        <v>0</v>
      </c>
    </row>
    <row r="541" spans="1:29">
      <c r="A541" t="s">
        <v>823</v>
      </c>
      <c r="B541" t="s">
        <v>133</v>
      </c>
      <c r="C541" s="4">
        <f t="shared" si="9"/>
        <v>134619.17808219179</v>
      </c>
      <c r="E541" s="4">
        <f>IF(AND(SUMIFS(Investors!$P:$P,Investors!$A:$A,$A541,Investors!$G:$G,$B541)-$B$2&lt;=E$4,SUMIFS(Investors!$P:$P,Investors!$A:$A,$A541,Investors!$G:$G,$B541)-$B$2&gt;D$4),SUMIFS(Investors!$Q:$Q,Investors!$A:$A,$A541,Investors!$G:$G,$B541),0)</f>
        <v>0</v>
      </c>
      <c r="F541" s="4">
        <f>IF(AND(SUMIFS(Investors!$P:$P,Investors!$A:$A,$A541,Investors!$G:$G,$B541)-$B$2&lt;=F$4,SUMIFS(Investors!$P:$P,Investors!$A:$A,$A541,Investors!$G:$G,$B541)-$B$2&gt;E$4),SUMIFS(Investors!$Q:$Q,Investors!$A:$A,$A541,Investors!$G:$G,$B541),0)</f>
        <v>0</v>
      </c>
      <c r="G541" s="4">
        <f>IF(AND(SUMIFS(Investors!$P:$P,Investors!$A:$A,$A541,Investors!$G:$G,$B541)-$B$2&lt;=G$4,SUMIFS(Investors!$P:$P,Investors!$A:$A,$A541,Investors!$G:$G,$B541)-$B$2&gt;F$4),SUMIFS(Investors!$Q:$Q,Investors!$A:$A,$A541,Investors!$G:$G,$B541),0)</f>
        <v>0</v>
      </c>
      <c r="H541" s="4">
        <f>IF(AND(SUMIFS(Investors!$P:$P,Investors!$A:$A,$A541,Investors!$G:$G,$B541)-$B$2&lt;=H$4,SUMIFS(Investors!$P:$P,Investors!$A:$A,$A541,Investors!$G:$G,$B541)-$B$2&gt;G$4),SUMIFS(Investors!$Q:$Q,Investors!$A:$A,$A541,Investors!$G:$G,$B541),0)</f>
        <v>0</v>
      </c>
      <c r="I541" s="4">
        <f>IF(AND(SUMIFS(Investors!$P:$P,Investors!$A:$A,$A541,Investors!$G:$G,$B541)-$B$2&lt;=I$4,SUMIFS(Investors!$P:$P,Investors!$A:$A,$A541,Investors!$G:$G,$B541)-$B$2&gt;H$4),SUMIFS(Investors!$Q:$Q,Investors!$A:$A,$A541,Investors!$G:$G,$B541),0)</f>
        <v>0</v>
      </c>
      <c r="J541" s="4">
        <f>IF(AND(SUMIFS(Investors!$P:$P,Investors!$A:$A,$A541,Investors!$G:$G,$B541)-$B$2&lt;=J$4,SUMIFS(Investors!$P:$P,Investors!$A:$A,$A541,Investors!$G:$G,$B541)-$B$2&gt;I$4),SUMIFS(Investors!$Q:$Q,Investors!$A:$A,$A541,Investors!$G:$G,$B541),0)</f>
        <v>0</v>
      </c>
      <c r="K541" s="4">
        <f>IF(AND(SUMIFS(Investors!$P:$P,Investors!$A:$A,$A541,Investors!$G:$G,$B541)-$B$2&lt;=K$4,SUMIFS(Investors!$P:$P,Investors!$A:$A,$A541,Investors!$G:$G,$B541)-$B$2&gt;J$4),SUMIFS(Investors!$Q:$Q,Investors!$A:$A,$A541,Investors!$G:$G,$B541),0)</f>
        <v>0</v>
      </c>
      <c r="L541" s="4">
        <f>IF(AND(SUMIFS(Investors!$P:$P,Investors!$A:$A,$A541,Investors!$G:$G,$B541)-$B$2&lt;=L$4,SUMIFS(Investors!$P:$P,Investors!$A:$A,$A541,Investors!$G:$G,$B541)-$B$2&gt;K$4),SUMIFS(Investors!$Q:$Q,Investors!$A:$A,$A541,Investors!$G:$G,$B541),0)</f>
        <v>0</v>
      </c>
      <c r="M541" s="4">
        <f>IF(AND(SUMIFS(Investors!$P:$P,Investors!$A:$A,$A541,Investors!$G:$G,$B541)-$B$2&lt;=M$4,SUMIFS(Investors!$P:$P,Investors!$A:$A,$A541,Investors!$G:$G,$B541)-$B$2&gt;L$4),SUMIFS(Investors!$Q:$Q,Investors!$A:$A,$A541,Investors!$G:$G,$B541),0)</f>
        <v>0</v>
      </c>
      <c r="N541" s="4">
        <f>IF(AND(SUMIFS(Investors!$P:$P,Investors!$A:$A,$A541,Investors!$G:$G,$B541)-$B$2&lt;=N$4,SUMIFS(Investors!$P:$P,Investors!$A:$A,$A541,Investors!$G:$G,$B541)-$B$2&gt;M$4),SUMIFS(Investors!$Q:$Q,Investors!$A:$A,$A541,Investors!$G:$G,$B541),0)</f>
        <v>0</v>
      </c>
      <c r="O541" s="4">
        <f>IF(AND(SUMIFS(Investors!$P:$P,Investors!$A:$A,$A541,Investors!$G:$G,$B541)-$B$2&lt;=O$4,SUMIFS(Investors!$P:$P,Investors!$A:$A,$A541,Investors!$G:$G,$B541)-$B$2&gt;N$4),SUMIFS(Investors!$Q:$Q,Investors!$A:$A,$A541,Investors!$G:$G,$B541),0)</f>
        <v>0</v>
      </c>
      <c r="P541" s="4">
        <f>IF(AND(SUMIFS(Investors!$P:$P,Investors!$A:$A,$A541,Investors!$G:$G,$B541)-$B$2&lt;=P$4,SUMIFS(Investors!$P:$P,Investors!$A:$A,$A541,Investors!$G:$G,$B541)-$B$2&gt;O$4),SUMIFS(Investors!$Q:$Q,Investors!$A:$A,$A541,Investors!$G:$G,$B541),0)</f>
        <v>0</v>
      </c>
      <c r="Q541" s="4">
        <f>IF(AND(SUMIFS(Investors!$P:$P,Investors!$A:$A,$A541,Investors!$G:$G,$B541)-$B$2&lt;=Q$4,SUMIFS(Investors!$P:$P,Investors!$A:$A,$A541,Investors!$G:$G,$B541)-$B$2&gt;P$4),SUMIFS(Investors!$Q:$Q,Investors!$A:$A,$A541,Investors!$G:$G,$B541),0)</f>
        <v>0</v>
      </c>
      <c r="R541" s="4">
        <f>IF(AND(SUMIFS(Investors!$P:$P,Investors!$A:$A,$A541,Investors!$G:$G,$B541)-$B$2&lt;=R$4,SUMIFS(Investors!$P:$P,Investors!$A:$A,$A541,Investors!$G:$G,$B541)-$B$2&gt;Q$4),SUMIFS(Investors!$Q:$Q,Investors!$A:$A,$A541,Investors!$G:$G,$B541),0)</f>
        <v>0</v>
      </c>
      <c r="S541" s="4">
        <f>IF(AND(SUMIFS(Investors!$P:$P,Investors!$A:$A,$A541,Investors!$G:$G,$B541)-$B$2&lt;=S$4,SUMIFS(Investors!$P:$P,Investors!$A:$A,$A541,Investors!$G:$G,$B541)-$B$2&gt;R$4),SUMIFS(Investors!$Q:$Q,Investors!$A:$A,$A541,Investors!$G:$G,$B541),0)</f>
        <v>0</v>
      </c>
      <c r="T541" s="4">
        <f>IF(AND(SUMIFS(Investors!$P:$P,Investors!$A:$A,$A541,Investors!$G:$G,$B541)-$B$2&lt;=T$4,SUMIFS(Investors!$P:$P,Investors!$A:$A,$A541,Investors!$G:$G,$B541)-$B$2&gt;S$4),SUMIFS(Investors!$Q:$Q,Investors!$A:$A,$A541,Investors!$G:$G,$B541),0)</f>
        <v>0</v>
      </c>
      <c r="U541" s="4">
        <f>IF(AND(SUMIFS(Investors!$P:$P,Investors!$A:$A,$A541,Investors!$G:$G,$B541)-$B$2&lt;=U$4,SUMIFS(Investors!$P:$P,Investors!$A:$A,$A541,Investors!$G:$G,$B541)-$B$2&gt;T$4),SUMIFS(Investors!$Q:$Q,Investors!$A:$A,$A541,Investors!$G:$G,$B541),0)</f>
        <v>0</v>
      </c>
      <c r="V541" s="4">
        <f>IF(AND(SUMIFS(Investors!$P:$P,Investors!$A:$A,$A541,Investors!$G:$G,$B541)-$B$2&lt;=V$4,SUMIFS(Investors!$P:$P,Investors!$A:$A,$A541,Investors!$G:$G,$B541)-$B$2&gt;U$4),SUMIFS(Investors!$Q:$Q,Investors!$A:$A,$A541,Investors!$G:$G,$B541),0)</f>
        <v>0</v>
      </c>
      <c r="W541" s="4">
        <f>IF(AND(SUMIFS(Investors!$P:$P,Investors!$A:$A,$A541,Investors!$G:$G,$B541)-$B$2&lt;=W$4,SUMIFS(Investors!$P:$P,Investors!$A:$A,$A541,Investors!$G:$G,$B541)-$B$2&gt;V$4),SUMIFS(Investors!$Q:$Q,Investors!$A:$A,$A541,Investors!$G:$G,$B541),0)</f>
        <v>134619.17808219179</v>
      </c>
      <c r="X541" s="4">
        <f>IF(AND(SUMIFS(Investors!$P:$P,Investors!$A:$A,$A541,Investors!$G:$G,$B541)-$B$2&lt;=X$4,SUMIFS(Investors!$P:$P,Investors!$A:$A,$A541,Investors!$G:$G,$B541)-$B$2&gt;W$4),SUMIFS(Investors!$Q:$Q,Investors!$A:$A,$A541,Investors!$G:$G,$B541),0)</f>
        <v>0</v>
      </c>
      <c r="Y541" s="4">
        <f>IF(AND(SUMIFS(Investors!$P:$P,Investors!$A:$A,$A541,Investors!$G:$G,$B541)-$B$2&lt;=Y$4,SUMIFS(Investors!$P:$P,Investors!$A:$A,$A541,Investors!$G:$G,$B541)-$B$2&gt;X$4),SUMIFS(Investors!$Q:$Q,Investors!$A:$A,$A541,Investors!$G:$G,$B541),0)</f>
        <v>0</v>
      </c>
      <c r="Z541" s="4">
        <f>IF(AND(SUMIFS(Investors!$P:$P,Investors!$A:$A,$A541,Investors!$G:$G,$B541)-$B$2&lt;=Z$4,SUMIFS(Investors!$P:$P,Investors!$A:$A,$A541,Investors!$G:$G,$B541)-$B$2&gt;Y$4),SUMIFS(Investors!$Q:$Q,Investors!$A:$A,$A541,Investors!$G:$G,$B541),0)</f>
        <v>0</v>
      </c>
      <c r="AA541" s="4">
        <f>IF(AND(SUMIFS(Investors!$P:$P,Investors!$A:$A,$A541,Investors!$G:$G,$B541)-$B$2&lt;=AA$4,SUMIFS(Investors!$P:$P,Investors!$A:$A,$A541,Investors!$G:$G,$B541)-$B$2&gt;Z$4),SUMIFS(Investors!$Q:$Q,Investors!$A:$A,$A541,Investors!$G:$G,$B541),0)</f>
        <v>0</v>
      </c>
      <c r="AB541" s="4">
        <f>IF(AND(SUMIFS(Investors!$P:$P,Investors!$A:$A,$A541,Investors!$G:$G,$B541)-$B$2&lt;=AB$4,SUMIFS(Investors!$P:$P,Investors!$A:$A,$A541,Investors!$G:$G,$B541)-$B$2&gt;AA$4),SUMIFS(Investors!$Q:$Q,Investors!$A:$A,$A541,Investors!$G:$G,$B541),0)</f>
        <v>0</v>
      </c>
      <c r="AC541" s="4">
        <f>IF(AND(SUMIFS(Investors!$P:$P,Investors!$A:$A,$A541,Investors!$G:$G,$B541)-$B$2&lt;=AC$4,SUMIFS(Investors!$P:$P,Investors!$A:$A,$A541,Investors!$G:$G,$B541)-$B$2&gt;AB$4),SUMIFS(Investors!$Q:$Q,Investors!$A:$A,$A541,Investors!$G:$G,$B541),0)</f>
        <v>0</v>
      </c>
    </row>
    <row r="542" spans="1:29">
      <c r="A542" t="s">
        <v>824</v>
      </c>
      <c r="B542" t="s">
        <v>97</v>
      </c>
      <c r="C542" s="4">
        <f t="shared" si="9"/>
        <v>322356.16438356164</v>
      </c>
      <c r="E542" s="4">
        <f>IF(AND(SUMIFS(Investors!$P:$P,Investors!$A:$A,$A542,Investors!$G:$G,$B542)-$B$2&lt;=E$4,SUMIFS(Investors!$P:$P,Investors!$A:$A,$A542,Investors!$G:$G,$B542)-$B$2&gt;D$4),SUMIFS(Investors!$Q:$Q,Investors!$A:$A,$A542,Investors!$G:$G,$B542),0)</f>
        <v>0</v>
      </c>
      <c r="F542" s="4">
        <f>IF(AND(SUMIFS(Investors!$P:$P,Investors!$A:$A,$A542,Investors!$G:$G,$B542)-$B$2&lt;=F$4,SUMIFS(Investors!$P:$P,Investors!$A:$A,$A542,Investors!$G:$G,$B542)-$B$2&gt;E$4),SUMIFS(Investors!$Q:$Q,Investors!$A:$A,$A542,Investors!$G:$G,$B542),0)</f>
        <v>0</v>
      </c>
      <c r="G542" s="4">
        <f>IF(AND(SUMIFS(Investors!$P:$P,Investors!$A:$A,$A542,Investors!$G:$G,$B542)-$B$2&lt;=G$4,SUMIFS(Investors!$P:$P,Investors!$A:$A,$A542,Investors!$G:$G,$B542)-$B$2&gt;F$4),SUMIFS(Investors!$Q:$Q,Investors!$A:$A,$A542,Investors!$G:$G,$B542),0)</f>
        <v>322356.16438356164</v>
      </c>
      <c r="H542" s="4">
        <f>IF(AND(SUMIFS(Investors!$P:$P,Investors!$A:$A,$A542,Investors!$G:$G,$B542)-$B$2&lt;=H$4,SUMIFS(Investors!$P:$P,Investors!$A:$A,$A542,Investors!$G:$G,$B542)-$B$2&gt;G$4),SUMIFS(Investors!$Q:$Q,Investors!$A:$A,$A542,Investors!$G:$G,$B542),0)</f>
        <v>0</v>
      </c>
      <c r="I542" s="4">
        <f>IF(AND(SUMIFS(Investors!$P:$P,Investors!$A:$A,$A542,Investors!$G:$G,$B542)-$B$2&lt;=I$4,SUMIFS(Investors!$P:$P,Investors!$A:$A,$A542,Investors!$G:$G,$B542)-$B$2&gt;H$4),SUMIFS(Investors!$Q:$Q,Investors!$A:$A,$A542,Investors!$G:$G,$B542),0)</f>
        <v>0</v>
      </c>
      <c r="J542" s="4">
        <f>IF(AND(SUMIFS(Investors!$P:$P,Investors!$A:$A,$A542,Investors!$G:$G,$B542)-$B$2&lt;=J$4,SUMIFS(Investors!$P:$P,Investors!$A:$A,$A542,Investors!$G:$G,$B542)-$B$2&gt;I$4),SUMIFS(Investors!$Q:$Q,Investors!$A:$A,$A542,Investors!$G:$G,$B542),0)</f>
        <v>0</v>
      </c>
      <c r="K542" s="4">
        <f>IF(AND(SUMIFS(Investors!$P:$P,Investors!$A:$A,$A542,Investors!$G:$G,$B542)-$B$2&lt;=K$4,SUMIFS(Investors!$P:$P,Investors!$A:$A,$A542,Investors!$G:$G,$B542)-$B$2&gt;J$4),SUMIFS(Investors!$Q:$Q,Investors!$A:$A,$A542,Investors!$G:$G,$B542),0)</f>
        <v>0</v>
      </c>
      <c r="L542" s="4">
        <f>IF(AND(SUMIFS(Investors!$P:$P,Investors!$A:$A,$A542,Investors!$G:$G,$B542)-$B$2&lt;=L$4,SUMIFS(Investors!$P:$P,Investors!$A:$A,$A542,Investors!$G:$G,$B542)-$B$2&gt;K$4),SUMIFS(Investors!$Q:$Q,Investors!$A:$A,$A542,Investors!$G:$G,$B542),0)</f>
        <v>0</v>
      </c>
      <c r="M542" s="4">
        <f>IF(AND(SUMIFS(Investors!$P:$P,Investors!$A:$A,$A542,Investors!$G:$G,$B542)-$B$2&lt;=M$4,SUMIFS(Investors!$P:$P,Investors!$A:$A,$A542,Investors!$G:$G,$B542)-$B$2&gt;L$4),SUMIFS(Investors!$Q:$Q,Investors!$A:$A,$A542,Investors!$G:$G,$B542),0)</f>
        <v>0</v>
      </c>
      <c r="N542" s="4">
        <f>IF(AND(SUMIFS(Investors!$P:$P,Investors!$A:$A,$A542,Investors!$G:$G,$B542)-$B$2&lt;=N$4,SUMIFS(Investors!$P:$P,Investors!$A:$A,$A542,Investors!$G:$G,$B542)-$B$2&gt;M$4),SUMIFS(Investors!$Q:$Q,Investors!$A:$A,$A542,Investors!$G:$G,$B542),0)</f>
        <v>0</v>
      </c>
      <c r="O542" s="4">
        <f>IF(AND(SUMIFS(Investors!$P:$P,Investors!$A:$A,$A542,Investors!$G:$G,$B542)-$B$2&lt;=O$4,SUMIFS(Investors!$P:$P,Investors!$A:$A,$A542,Investors!$G:$G,$B542)-$B$2&gt;N$4),SUMIFS(Investors!$Q:$Q,Investors!$A:$A,$A542,Investors!$G:$G,$B542),0)</f>
        <v>0</v>
      </c>
      <c r="P542" s="4">
        <f>IF(AND(SUMIFS(Investors!$P:$P,Investors!$A:$A,$A542,Investors!$G:$G,$B542)-$B$2&lt;=P$4,SUMIFS(Investors!$P:$P,Investors!$A:$A,$A542,Investors!$G:$G,$B542)-$B$2&gt;O$4),SUMIFS(Investors!$Q:$Q,Investors!$A:$A,$A542,Investors!$G:$G,$B542),0)</f>
        <v>0</v>
      </c>
      <c r="Q542" s="4">
        <f>IF(AND(SUMIFS(Investors!$P:$P,Investors!$A:$A,$A542,Investors!$G:$G,$B542)-$B$2&lt;=Q$4,SUMIFS(Investors!$P:$P,Investors!$A:$A,$A542,Investors!$G:$G,$B542)-$B$2&gt;P$4),SUMIFS(Investors!$Q:$Q,Investors!$A:$A,$A542,Investors!$G:$G,$B542),0)</f>
        <v>0</v>
      </c>
      <c r="R542" s="4">
        <f>IF(AND(SUMIFS(Investors!$P:$P,Investors!$A:$A,$A542,Investors!$G:$G,$B542)-$B$2&lt;=R$4,SUMIFS(Investors!$P:$P,Investors!$A:$A,$A542,Investors!$G:$G,$B542)-$B$2&gt;Q$4),SUMIFS(Investors!$Q:$Q,Investors!$A:$A,$A542,Investors!$G:$G,$B542),0)</f>
        <v>0</v>
      </c>
      <c r="S542" s="4">
        <f>IF(AND(SUMIFS(Investors!$P:$P,Investors!$A:$A,$A542,Investors!$G:$G,$B542)-$B$2&lt;=S$4,SUMIFS(Investors!$P:$P,Investors!$A:$A,$A542,Investors!$G:$G,$B542)-$B$2&gt;R$4),SUMIFS(Investors!$Q:$Q,Investors!$A:$A,$A542,Investors!$G:$G,$B542),0)</f>
        <v>0</v>
      </c>
      <c r="T542" s="4">
        <f>IF(AND(SUMIFS(Investors!$P:$P,Investors!$A:$A,$A542,Investors!$G:$G,$B542)-$B$2&lt;=T$4,SUMIFS(Investors!$P:$P,Investors!$A:$A,$A542,Investors!$G:$G,$B542)-$B$2&gt;S$4),SUMIFS(Investors!$Q:$Q,Investors!$A:$A,$A542,Investors!$G:$G,$B542),0)</f>
        <v>0</v>
      </c>
      <c r="U542" s="4">
        <f>IF(AND(SUMIFS(Investors!$P:$P,Investors!$A:$A,$A542,Investors!$G:$G,$B542)-$B$2&lt;=U$4,SUMIFS(Investors!$P:$P,Investors!$A:$A,$A542,Investors!$G:$G,$B542)-$B$2&gt;T$4),SUMIFS(Investors!$Q:$Q,Investors!$A:$A,$A542,Investors!$G:$G,$B542),0)</f>
        <v>0</v>
      </c>
      <c r="V542" s="4">
        <f>IF(AND(SUMIFS(Investors!$P:$P,Investors!$A:$A,$A542,Investors!$G:$G,$B542)-$B$2&lt;=V$4,SUMIFS(Investors!$P:$P,Investors!$A:$A,$A542,Investors!$G:$G,$B542)-$B$2&gt;U$4),SUMIFS(Investors!$Q:$Q,Investors!$A:$A,$A542,Investors!$G:$G,$B542),0)</f>
        <v>0</v>
      </c>
      <c r="W542" s="4">
        <f>IF(AND(SUMIFS(Investors!$P:$P,Investors!$A:$A,$A542,Investors!$G:$G,$B542)-$B$2&lt;=W$4,SUMIFS(Investors!$P:$P,Investors!$A:$A,$A542,Investors!$G:$G,$B542)-$B$2&gt;V$4),SUMIFS(Investors!$Q:$Q,Investors!$A:$A,$A542,Investors!$G:$G,$B542),0)</f>
        <v>0</v>
      </c>
      <c r="X542" s="4">
        <f>IF(AND(SUMIFS(Investors!$P:$P,Investors!$A:$A,$A542,Investors!$G:$G,$B542)-$B$2&lt;=X$4,SUMIFS(Investors!$P:$P,Investors!$A:$A,$A542,Investors!$G:$G,$B542)-$B$2&gt;W$4),SUMIFS(Investors!$Q:$Q,Investors!$A:$A,$A542,Investors!$G:$G,$B542),0)</f>
        <v>0</v>
      </c>
      <c r="Y542" s="4">
        <f>IF(AND(SUMIFS(Investors!$P:$P,Investors!$A:$A,$A542,Investors!$G:$G,$B542)-$B$2&lt;=Y$4,SUMIFS(Investors!$P:$P,Investors!$A:$A,$A542,Investors!$G:$G,$B542)-$B$2&gt;X$4),SUMIFS(Investors!$Q:$Q,Investors!$A:$A,$A542,Investors!$G:$G,$B542),0)</f>
        <v>0</v>
      </c>
      <c r="Z542" s="4">
        <f>IF(AND(SUMIFS(Investors!$P:$P,Investors!$A:$A,$A542,Investors!$G:$G,$B542)-$B$2&lt;=Z$4,SUMIFS(Investors!$P:$P,Investors!$A:$A,$A542,Investors!$G:$G,$B542)-$B$2&gt;Y$4),SUMIFS(Investors!$Q:$Q,Investors!$A:$A,$A542,Investors!$G:$G,$B542),0)</f>
        <v>0</v>
      </c>
      <c r="AA542" s="4">
        <f>IF(AND(SUMIFS(Investors!$P:$P,Investors!$A:$A,$A542,Investors!$G:$G,$B542)-$B$2&lt;=AA$4,SUMIFS(Investors!$P:$P,Investors!$A:$A,$A542,Investors!$G:$G,$B542)-$B$2&gt;Z$4),SUMIFS(Investors!$Q:$Q,Investors!$A:$A,$A542,Investors!$G:$G,$B542),0)</f>
        <v>0</v>
      </c>
      <c r="AB542" s="4">
        <f>IF(AND(SUMIFS(Investors!$P:$P,Investors!$A:$A,$A542,Investors!$G:$G,$B542)-$B$2&lt;=AB$4,SUMIFS(Investors!$P:$P,Investors!$A:$A,$A542,Investors!$G:$G,$B542)-$B$2&gt;AA$4),SUMIFS(Investors!$Q:$Q,Investors!$A:$A,$A542,Investors!$G:$G,$B542),0)</f>
        <v>0</v>
      </c>
      <c r="AC542" s="4">
        <f>IF(AND(SUMIFS(Investors!$P:$P,Investors!$A:$A,$A542,Investors!$G:$G,$B542)-$B$2&lt;=AC$4,SUMIFS(Investors!$P:$P,Investors!$A:$A,$A542,Investors!$G:$G,$B542)-$B$2&gt;AB$4),SUMIFS(Investors!$Q:$Q,Investors!$A:$A,$A542,Investors!$G:$G,$B542),0)</f>
        <v>0</v>
      </c>
    </row>
    <row r="543" spans="1:29">
      <c r="A543" t="s">
        <v>824</v>
      </c>
      <c r="B543" t="s">
        <v>251</v>
      </c>
      <c r="C543" s="4">
        <f t="shared" si="9"/>
        <v>127493.1506849315</v>
      </c>
      <c r="E543" s="4">
        <f>IF(AND(SUMIFS(Investors!$P:$P,Investors!$A:$A,$A543,Investors!$G:$G,$B543)-$B$2&lt;=E$4,SUMIFS(Investors!$P:$P,Investors!$A:$A,$A543,Investors!$G:$G,$B543)-$B$2&gt;D$4),SUMIFS(Investors!$Q:$Q,Investors!$A:$A,$A543,Investors!$G:$G,$B543),0)</f>
        <v>127493.1506849315</v>
      </c>
      <c r="F543" s="4">
        <f>IF(AND(SUMIFS(Investors!$P:$P,Investors!$A:$A,$A543,Investors!$G:$G,$B543)-$B$2&lt;=F$4,SUMIFS(Investors!$P:$P,Investors!$A:$A,$A543,Investors!$G:$G,$B543)-$B$2&gt;E$4),SUMIFS(Investors!$Q:$Q,Investors!$A:$A,$A543,Investors!$G:$G,$B543),0)</f>
        <v>0</v>
      </c>
      <c r="G543" s="4">
        <f>IF(AND(SUMIFS(Investors!$P:$P,Investors!$A:$A,$A543,Investors!$G:$G,$B543)-$B$2&lt;=G$4,SUMIFS(Investors!$P:$P,Investors!$A:$A,$A543,Investors!$G:$G,$B543)-$B$2&gt;F$4),SUMIFS(Investors!$Q:$Q,Investors!$A:$A,$A543,Investors!$G:$G,$B543),0)</f>
        <v>0</v>
      </c>
      <c r="H543" s="4">
        <f>IF(AND(SUMIFS(Investors!$P:$P,Investors!$A:$A,$A543,Investors!$G:$G,$B543)-$B$2&lt;=H$4,SUMIFS(Investors!$P:$P,Investors!$A:$A,$A543,Investors!$G:$G,$B543)-$B$2&gt;G$4),SUMIFS(Investors!$Q:$Q,Investors!$A:$A,$A543,Investors!$G:$G,$B543),0)</f>
        <v>0</v>
      </c>
      <c r="I543" s="4">
        <f>IF(AND(SUMIFS(Investors!$P:$P,Investors!$A:$A,$A543,Investors!$G:$G,$B543)-$B$2&lt;=I$4,SUMIFS(Investors!$P:$P,Investors!$A:$A,$A543,Investors!$G:$G,$B543)-$B$2&gt;H$4),SUMIFS(Investors!$Q:$Q,Investors!$A:$A,$A543,Investors!$G:$G,$B543),0)</f>
        <v>0</v>
      </c>
      <c r="J543" s="4">
        <f>IF(AND(SUMIFS(Investors!$P:$P,Investors!$A:$A,$A543,Investors!$G:$G,$B543)-$B$2&lt;=J$4,SUMIFS(Investors!$P:$P,Investors!$A:$A,$A543,Investors!$G:$G,$B543)-$B$2&gt;I$4),SUMIFS(Investors!$Q:$Q,Investors!$A:$A,$A543,Investors!$G:$G,$B543),0)</f>
        <v>0</v>
      </c>
      <c r="K543" s="4">
        <f>IF(AND(SUMIFS(Investors!$P:$P,Investors!$A:$A,$A543,Investors!$G:$G,$B543)-$B$2&lt;=K$4,SUMIFS(Investors!$P:$P,Investors!$A:$A,$A543,Investors!$G:$G,$B543)-$B$2&gt;J$4),SUMIFS(Investors!$Q:$Q,Investors!$A:$A,$A543,Investors!$G:$G,$B543),0)</f>
        <v>0</v>
      </c>
      <c r="L543" s="4">
        <f>IF(AND(SUMIFS(Investors!$P:$P,Investors!$A:$A,$A543,Investors!$G:$G,$B543)-$B$2&lt;=L$4,SUMIFS(Investors!$P:$P,Investors!$A:$A,$A543,Investors!$G:$G,$B543)-$B$2&gt;K$4),SUMIFS(Investors!$Q:$Q,Investors!$A:$A,$A543,Investors!$G:$G,$B543),0)</f>
        <v>0</v>
      </c>
      <c r="M543" s="4">
        <f>IF(AND(SUMIFS(Investors!$P:$P,Investors!$A:$A,$A543,Investors!$G:$G,$B543)-$B$2&lt;=M$4,SUMIFS(Investors!$P:$P,Investors!$A:$A,$A543,Investors!$G:$G,$B543)-$B$2&gt;L$4),SUMIFS(Investors!$Q:$Q,Investors!$A:$A,$A543,Investors!$G:$G,$B543),0)</f>
        <v>0</v>
      </c>
      <c r="N543" s="4">
        <f>IF(AND(SUMIFS(Investors!$P:$P,Investors!$A:$A,$A543,Investors!$G:$G,$B543)-$B$2&lt;=N$4,SUMIFS(Investors!$P:$P,Investors!$A:$A,$A543,Investors!$G:$G,$B543)-$B$2&gt;M$4),SUMIFS(Investors!$Q:$Q,Investors!$A:$A,$A543,Investors!$G:$G,$B543),0)</f>
        <v>0</v>
      </c>
      <c r="O543" s="4">
        <f>IF(AND(SUMIFS(Investors!$P:$P,Investors!$A:$A,$A543,Investors!$G:$G,$B543)-$B$2&lt;=O$4,SUMIFS(Investors!$P:$P,Investors!$A:$A,$A543,Investors!$G:$G,$B543)-$B$2&gt;N$4),SUMIFS(Investors!$Q:$Q,Investors!$A:$A,$A543,Investors!$G:$G,$B543),0)</f>
        <v>0</v>
      </c>
      <c r="P543" s="4">
        <f>IF(AND(SUMIFS(Investors!$P:$P,Investors!$A:$A,$A543,Investors!$G:$G,$B543)-$B$2&lt;=P$4,SUMIFS(Investors!$P:$P,Investors!$A:$A,$A543,Investors!$G:$G,$B543)-$B$2&gt;O$4),SUMIFS(Investors!$Q:$Q,Investors!$A:$A,$A543,Investors!$G:$G,$B543),0)</f>
        <v>0</v>
      </c>
      <c r="Q543" s="4">
        <f>IF(AND(SUMIFS(Investors!$P:$P,Investors!$A:$A,$A543,Investors!$G:$G,$B543)-$B$2&lt;=Q$4,SUMIFS(Investors!$P:$P,Investors!$A:$A,$A543,Investors!$G:$G,$B543)-$B$2&gt;P$4),SUMIFS(Investors!$Q:$Q,Investors!$A:$A,$A543,Investors!$G:$G,$B543),0)</f>
        <v>0</v>
      </c>
      <c r="R543" s="4">
        <f>IF(AND(SUMIFS(Investors!$P:$P,Investors!$A:$A,$A543,Investors!$G:$G,$B543)-$B$2&lt;=R$4,SUMIFS(Investors!$P:$P,Investors!$A:$A,$A543,Investors!$G:$G,$B543)-$B$2&gt;Q$4),SUMIFS(Investors!$Q:$Q,Investors!$A:$A,$A543,Investors!$G:$G,$B543),0)</f>
        <v>0</v>
      </c>
      <c r="S543" s="4">
        <f>IF(AND(SUMIFS(Investors!$P:$P,Investors!$A:$A,$A543,Investors!$G:$G,$B543)-$B$2&lt;=S$4,SUMIFS(Investors!$P:$P,Investors!$A:$A,$A543,Investors!$G:$G,$B543)-$B$2&gt;R$4),SUMIFS(Investors!$Q:$Q,Investors!$A:$A,$A543,Investors!$G:$G,$B543),0)</f>
        <v>0</v>
      </c>
      <c r="T543" s="4">
        <f>IF(AND(SUMIFS(Investors!$P:$P,Investors!$A:$A,$A543,Investors!$G:$G,$B543)-$B$2&lt;=T$4,SUMIFS(Investors!$P:$P,Investors!$A:$A,$A543,Investors!$G:$G,$B543)-$B$2&gt;S$4),SUMIFS(Investors!$Q:$Q,Investors!$A:$A,$A543,Investors!$G:$G,$B543),0)</f>
        <v>0</v>
      </c>
      <c r="U543" s="4">
        <f>IF(AND(SUMIFS(Investors!$P:$P,Investors!$A:$A,$A543,Investors!$G:$G,$B543)-$B$2&lt;=U$4,SUMIFS(Investors!$P:$P,Investors!$A:$A,$A543,Investors!$G:$G,$B543)-$B$2&gt;T$4),SUMIFS(Investors!$Q:$Q,Investors!$A:$A,$A543,Investors!$G:$G,$B543),0)</f>
        <v>0</v>
      </c>
      <c r="V543" s="4">
        <f>IF(AND(SUMIFS(Investors!$P:$P,Investors!$A:$A,$A543,Investors!$G:$G,$B543)-$B$2&lt;=V$4,SUMIFS(Investors!$P:$P,Investors!$A:$A,$A543,Investors!$G:$G,$B543)-$B$2&gt;U$4),SUMIFS(Investors!$Q:$Q,Investors!$A:$A,$A543,Investors!$G:$G,$B543),0)</f>
        <v>0</v>
      </c>
      <c r="W543" s="4">
        <f>IF(AND(SUMIFS(Investors!$P:$P,Investors!$A:$A,$A543,Investors!$G:$G,$B543)-$B$2&lt;=W$4,SUMIFS(Investors!$P:$P,Investors!$A:$A,$A543,Investors!$G:$G,$B543)-$B$2&gt;V$4),SUMIFS(Investors!$Q:$Q,Investors!$A:$A,$A543,Investors!$G:$G,$B543),0)</f>
        <v>0</v>
      </c>
      <c r="X543" s="4">
        <f>IF(AND(SUMIFS(Investors!$P:$P,Investors!$A:$A,$A543,Investors!$G:$G,$B543)-$B$2&lt;=X$4,SUMIFS(Investors!$P:$P,Investors!$A:$A,$A543,Investors!$G:$G,$B543)-$B$2&gt;W$4),SUMIFS(Investors!$Q:$Q,Investors!$A:$A,$A543,Investors!$G:$G,$B543),0)</f>
        <v>0</v>
      </c>
      <c r="Y543" s="4">
        <f>IF(AND(SUMIFS(Investors!$P:$P,Investors!$A:$A,$A543,Investors!$G:$G,$B543)-$B$2&lt;=Y$4,SUMIFS(Investors!$P:$P,Investors!$A:$A,$A543,Investors!$G:$G,$B543)-$B$2&gt;X$4),SUMIFS(Investors!$Q:$Q,Investors!$A:$A,$A543,Investors!$G:$G,$B543),0)</f>
        <v>0</v>
      </c>
      <c r="Z543" s="4">
        <f>IF(AND(SUMIFS(Investors!$P:$P,Investors!$A:$A,$A543,Investors!$G:$G,$B543)-$B$2&lt;=Z$4,SUMIFS(Investors!$P:$P,Investors!$A:$A,$A543,Investors!$G:$G,$B543)-$B$2&gt;Y$4),SUMIFS(Investors!$Q:$Q,Investors!$A:$A,$A543,Investors!$G:$G,$B543),0)</f>
        <v>0</v>
      </c>
      <c r="AA543" s="4">
        <f>IF(AND(SUMIFS(Investors!$P:$P,Investors!$A:$A,$A543,Investors!$G:$G,$B543)-$B$2&lt;=AA$4,SUMIFS(Investors!$P:$P,Investors!$A:$A,$A543,Investors!$G:$G,$B543)-$B$2&gt;Z$4),SUMIFS(Investors!$Q:$Q,Investors!$A:$A,$A543,Investors!$G:$G,$B543),0)</f>
        <v>0</v>
      </c>
      <c r="AB543" s="4">
        <f>IF(AND(SUMIFS(Investors!$P:$P,Investors!$A:$A,$A543,Investors!$G:$G,$B543)-$B$2&lt;=AB$4,SUMIFS(Investors!$P:$P,Investors!$A:$A,$A543,Investors!$G:$G,$B543)-$B$2&gt;AA$4),SUMIFS(Investors!$Q:$Q,Investors!$A:$A,$A543,Investors!$G:$G,$B543),0)</f>
        <v>0</v>
      </c>
      <c r="AC543" s="4">
        <f>IF(AND(SUMIFS(Investors!$P:$P,Investors!$A:$A,$A543,Investors!$G:$G,$B543)-$B$2&lt;=AC$4,SUMIFS(Investors!$P:$P,Investors!$A:$A,$A543,Investors!$G:$G,$B543)-$B$2&gt;AB$4),SUMIFS(Investors!$Q:$Q,Investors!$A:$A,$A543,Investors!$G:$G,$B543),0)</f>
        <v>0</v>
      </c>
    </row>
    <row r="544" spans="1:29">
      <c r="A544" t="s">
        <v>824</v>
      </c>
      <c r="B544" t="s">
        <v>262</v>
      </c>
      <c r="C544" s="4">
        <f t="shared" si="9"/>
        <v>0</v>
      </c>
      <c r="E544" s="4">
        <f>IF(AND(SUMIFS(Investors!$P:$P,Investors!$A:$A,$A544,Investors!$G:$G,$B544)-$B$2&lt;=E$4,SUMIFS(Investors!$P:$P,Investors!$A:$A,$A544,Investors!$G:$G,$B544)-$B$2&gt;D$4),SUMIFS(Investors!$Q:$Q,Investors!$A:$A,$A544,Investors!$G:$G,$B544),0)</f>
        <v>0</v>
      </c>
      <c r="F544" s="4">
        <f>IF(AND(SUMIFS(Investors!$P:$P,Investors!$A:$A,$A544,Investors!$G:$G,$B544)-$B$2&lt;=F$4,SUMIFS(Investors!$P:$P,Investors!$A:$A,$A544,Investors!$G:$G,$B544)-$B$2&gt;E$4),SUMIFS(Investors!$Q:$Q,Investors!$A:$A,$A544,Investors!$G:$G,$B544),0)</f>
        <v>0</v>
      </c>
      <c r="G544" s="4">
        <f>IF(AND(SUMIFS(Investors!$P:$P,Investors!$A:$A,$A544,Investors!$G:$G,$B544)-$B$2&lt;=G$4,SUMIFS(Investors!$P:$P,Investors!$A:$A,$A544,Investors!$G:$G,$B544)-$B$2&gt;F$4),SUMIFS(Investors!$Q:$Q,Investors!$A:$A,$A544,Investors!$G:$G,$B544),0)</f>
        <v>0</v>
      </c>
      <c r="H544" s="4">
        <f>IF(AND(SUMIFS(Investors!$P:$P,Investors!$A:$A,$A544,Investors!$G:$G,$B544)-$B$2&lt;=H$4,SUMIFS(Investors!$P:$P,Investors!$A:$A,$A544,Investors!$G:$G,$B544)-$B$2&gt;G$4),SUMIFS(Investors!$Q:$Q,Investors!$A:$A,$A544,Investors!$G:$G,$B544),0)</f>
        <v>0</v>
      </c>
      <c r="I544" s="4">
        <f>IF(AND(SUMIFS(Investors!$P:$P,Investors!$A:$A,$A544,Investors!$G:$G,$B544)-$B$2&lt;=I$4,SUMIFS(Investors!$P:$P,Investors!$A:$A,$A544,Investors!$G:$G,$B544)-$B$2&gt;H$4),SUMIFS(Investors!$Q:$Q,Investors!$A:$A,$A544,Investors!$G:$G,$B544),0)</f>
        <v>0</v>
      </c>
      <c r="J544" s="4">
        <f>IF(AND(SUMIFS(Investors!$P:$P,Investors!$A:$A,$A544,Investors!$G:$G,$B544)-$B$2&lt;=J$4,SUMIFS(Investors!$P:$P,Investors!$A:$A,$A544,Investors!$G:$G,$B544)-$B$2&gt;I$4),SUMIFS(Investors!$Q:$Q,Investors!$A:$A,$A544,Investors!$G:$G,$B544),0)</f>
        <v>0</v>
      </c>
      <c r="K544" s="4">
        <f>IF(AND(SUMIFS(Investors!$P:$P,Investors!$A:$A,$A544,Investors!$G:$G,$B544)-$B$2&lt;=K$4,SUMIFS(Investors!$P:$P,Investors!$A:$A,$A544,Investors!$G:$G,$B544)-$B$2&gt;J$4),SUMIFS(Investors!$Q:$Q,Investors!$A:$A,$A544,Investors!$G:$G,$B544),0)</f>
        <v>0</v>
      </c>
      <c r="L544" s="4">
        <f>IF(AND(SUMIFS(Investors!$P:$P,Investors!$A:$A,$A544,Investors!$G:$G,$B544)-$B$2&lt;=L$4,SUMIFS(Investors!$P:$P,Investors!$A:$A,$A544,Investors!$G:$G,$B544)-$B$2&gt;K$4),SUMIFS(Investors!$Q:$Q,Investors!$A:$A,$A544,Investors!$G:$G,$B544),0)</f>
        <v>0</v>
      </c>
      <c r="M544" s="4">
        <f>IF(AND(SUMIFS(Investors!$P:$P,Investors!$A:$A,$A544,Investors!$G:$G,$B544)-$B$2&lt;=M$4,SUMIFS(Investors!$P:$P,Investors!$A:$A,$A544,Investors!$G:$G,$B544)-$B$2&gt;L$4),SUMIFS(Investors!$Q:$Q,Investors!$A:$A,$A544,Investors!$G:$G,$B544),0)</f>
        <v>0</v>
      </c>
      <c r="N544" s="4">
        <f>IF(AND(SUMIFS(Investors!$P:$P,Investors!$A:$A,$A544,Investors!$G:$G,$B544)-$B$2&lt;=N$4,SUMIFS(Investors!$P:$P,Investors!$A:$A,$A544,Investors!$G:$G,$B544)-$B$2&gt;M$4),SUMIFS(Investors!$Q:$Q,Investors!$A:$A,$A544,Investors!$G:$G,$B544),0)</f>
        <v>0</v>
      </c>
      <c r="O544" s="4">
        <f>IF(AND(SUMIFS(Investors!$P:$P,Investors!$A:$A,$A544,Investors!$G:$G,$B544)-$B$2&lt;=O$4,SUMIFS(Investors!$P:$P,Investors!$A:$A,$A544,Investors!$G:$G,$B544)-$B$2&gt;N$4),SUMIFS(Investors!$Q:$Q,Investors!$A:$A,$A544,Investors!$G:$G,$B544),0)</f>
        <v>0</v>
      </c>
      <c r="P544" s="4">
        <f>IF(AND(SUMIFS(Investors!$P:$P,Investors!$A:$A,$A544,Investors!$G:$G,$B544)-$B$2&lt;=P$4,SUMIFS(Investors!$P:$P,Investors!$A:$A,$A544,Investors!$G:$G,$B544)-$B$2&gt;O$4),SUMIFS(Investors!$Q:$Q,Investors!$A:$A,$A544,Investors!$G:$G,$B544),0)</f>
        <v>0</v>
      </c>
      <c r="Q544" s="4">
        <f>IF(AND(SUMIFS(Investors!$P:$P,Investors!$A:$A,$A544,Investors!$G:$G,$B544)-$B$2&lt;=Q$4,SUMIFS(Investors!$P:$P,Investors!$A:$A,$A544,Investors!$G:$G,$B544)-$B$2&gt;P$4),SUMIFS(Investors!$Q:$Q,Investors!$A:$A,$A544,Investors!$G:$G,$B544),0)</f>
        <v>0</v>
      </c>
      <c r="R544" s="4">
        <f>IF(AND(SUMIFS(Investors!$P:$P,Investors!$A:$A,$A544,Investors!$G:$G,$B544)-$B$2&lt;=R$4,SUMIFS(Investors!$P:$P,Investors!$A:$A,$A544,Investors!$G:$G,$B544)-$B$2&gt;Q$4),SUMIFS(Investors!$Q:$Q,Investors!$A:$A,$A544,Investors!$G:$G,$B544),0)</f>
        <v>0</v>
      </c>
      <c r="S544" s="4">
        <f>IF(AND(SUMIFS(Investors!$P:$P,Investors!$A:$A,$A544,Investors!$G:$G,$B544)-$B$2&lt;=S$4,SUMIFS(Investors!$P:$P,Investors!$A:$A,$A544,Investors!$G:$G,$B544)-$B$2&gt;R$4),SUMIFS(Investors!$Q:$Q,Investors!$A:$A,$A544,Investors!$G:$G,$B544),0)</f>
        <v>0</v>
      </c>
      <c r="T544" s="4">
        <f>IF(AND(SUMIFS(Investors!$P:$P,Investors!$A:$A,$A544,Investors!$G:$G,$B544)-$B$2&lt;=T$4,SUMIFS(Investors!$P:$P,Investors!$A:$A,$A544,Investors!$G:$G,$B544)-$B$2&gt;S$4),SUMIFS(Investors!$Q:$Q,Investors!$A:$A,$A544,Investors!$G:$G,$B544),0)</f>
        <v>0</v>
      </c>
      <c r="U544" s="4">
        <f>IF(AND(SUMIFS(Investors!$P:$P,Investors!$A:$A,$A544,Investors!$G:$G,$B544)-$B$2&lt;=U$4,SUMIFS(Investors!$P:$P,Investors!$A:$A,$A544,Investors!$G:$G,$B544)-$B$2&gt;T$4),SUMIFS(Investors!$Q:$Q,Investors!$A:$A,$A544,Investors!$G:$G,$B544),0)</f>
        <v>0</v>
      </c>
      <c r="V544" s="4">
        <f>IF(AND(SUMIFS(Investors!$P:$P,Investors!$A:$A,$A544,Investors!$G:$G,$B544)-$B$2&lt;=V$4,SUMIFS(Investors!$P:$P,Investors!$A:$A,$A544,Investors!$G:$G,$B544)-$B$2&gt;U$4),SUMIFS(Investors!$Q:$Q,Investors!$A:$A,$A544,Investors!$G:$G,$B544),0)</f>
        <v>0</v>
      </c>
      <c r="W544" s="4">
        <f>IF(AND(SUMIFS(Investors!$P:$P,Investors!$A:$A,$A544,Investors!$G:$G,$B544)-$B$2&lt;=W$4,SUMIFS(Investors!$P:$P,Investors!$A:$A,$A544,Investors!$G:$G,$B544)-$B$2&gt;V$4),SUMIFS(Investors!$Q:$Q,Investors!$A:$A,$A544,Investors!$G:$G,$B544),0)</f>
        <v>0</v>
      </c>
      <c r="X544" s="4">
        <f>IF(AND(SUMIFS(Investors!$P:$P,Investors!$A:$A,$A544,Investors!$G:$G,$B544)-$B$2&lt;=X$4,SUMIFS(Investors!$P:$P,Investors!$A:$A,$A544,Investors!$G:$G,$B544)-$B$2&gt;W$4),SUMIFS(Investors!$Q:$Q,Investors!$A:$A,$A544,Investors!$G:$G,$B544),0)</f>
        <v>0</v>
      </c>
      <c r="Y544" s="4">
        <f>IF(AND(SUMIFS(Investors!$P:$P,Investors!$A:$A,$A544,Investors!$G:$G,$B544)-$B$2&lt;=Y$4,SUMIFS(Investors!$P:$P,Investors!$A:$A,$A544,Investors!$G:$G,$B544)-$B$2&gt;X$4),SUMIFS(Investors!$Q:$Q,Investors!$A:$A,$A544,Investors!$G:$G,$B544),0)</f>
        <v>0</v>
      </c>
      <c r="Z544" s="4">
        <f>IF(AND(SUMIFS(Investors!$P:$P,Investors!$A:$A,$A544,Investors!$G:$G,$B544)-$B$2&lt;=Z$4,SUMIFS(Investors!$P:$P,Investors!$A:$A,$A544,Investors!$G:$G,$B544)-$B$2&gt;Y$4),SUMIFS(Investors!$Q:$Q,Investors!$A:$A,$A544,Investors!$G:$G,$B544),0)</f>
        <v>0</v>
      </c>
      <c r="AA544" s="4">
        <f>IF(AND(SUMIFS(Investors!$P:$P,Investors!$A:$A,$A544,Investors!$G:$G,$B544)-$B$2&lt;=AA$4,SUMIFS(Investors!$P:$P,Investors!$A:$A,$A544,Investors!$G:$G,$B544)-$B$2&gt;Z$4),SUMIFS(Investors!$Q:$Q,Investors!$A:$A,$A544,Investors!$G:$G,$B544),0)</f>
        <v>0</v>
      </c>
      <c r="AB544" s="4">
        <f>IF(AND(SUMIFS(Investors!$P:$P,Investors!$A:$A,$A544,Investors!$G:$G,$B544)-$B$2&lt;=AB$4,SUMIFS(Investors!$P:$P,Investors!$A:$A,$A544,Investors!$G:$G,$B544)-$B$2&gt;AA$4),SUMIFS(Investors!$Q:$Q,Investors!$A:$A,$A544,Investors!$G:$G,$B544),0)</f>
        <v>0</v>
      </c>
      <c r="AC544" s="4">
        <f>IF(AND(SUMIFS(Investors!$P:$P,Investors!$A:$A,$A544,Investors!$G:$G,$B544)-$B$2&lt;=AC$4,SUMIFS(Investors!$P:$P,Investors!$A:$A,$A544,Investors!$G:$G,$B544)-$B$2&gt;AB$4),SUMIFS(Investors!$Q:$Q,Investors!$A:$A,$A544,Investors!$G:$G,$B544),0)</f>
        <v>0</v>
      </c>
    </row>
    <row r="545" spans="1:29">
      <c r="A545" t="s">
        <v>826</v>
      </c>
      <c r="B545" t="s">
        <v>104</v>
      </c>
      <c r="C545" s="4">
        <f t="shared" si="9"/>
        <v>128852.05479452055</v>
      </c>
      <c r="E545" s="4">
        <f>IF(AND(SUMIFS(Investors!$P:$P,Investors!$A:$A,$A545,Investors!$G:$G,$B545)-$B$2&lt;=E$4,SUMIFS(Investors!$P:$P,Investors!$A:$A,$A545,Investors!$G:$G,$B545)-$B$2&gt;D$4),SUMIFS(Investors!$Q:$Q,Investors!$A:$A,$A545,Investors!$G:$G,$B545),0)</f>
        <v>0</v>
      </c>
      <c r="F545" s="4">
        <f>IF(AND(SUMIFS(Investors!$P:$P,Investors!$A:$A,$A545,Investors!$G:$G,$B545)-$B$2&lt;=F$4,SUMIFS(Investors!$P:$P,Investors!$A:$A,$A545,Investors!$G:$G,$B545)-$B$2&gt;E$4),SUMIFS(Investors!$Q:$Q,Investors!$A:$A,$A545,Investors!$G:$G,$B545),0)</f>
        <v>0</v>
      </c>
      <c r="G545" s="4">
        <f>IF(AND(SUMIFS(Investors!$P:$P,Investors!$A:$A,$A545,Investors!$G:$G,$B545)-$B$2&lt;=G$4,SUMIFS(Investors!$P:$P,Investors!$A:$A,$A545,Investors!$G:$G,$B545)-$B$2&gt;F$4),SUMIFS(Investors!$Q:$Q,Investors!$A:$A,$A545,Investors!$G:$G,$B545),0)</f>
        <v>128852.05479452055</v>
      </c>
      <c r="H545" s="4">
        <f>IF(AND(SUMIFS(Investors!$P:$P,Investors!$A:$A,$A545,Investors!$G:$G,$B545)-$B$2&lt;=H$4,SUMIFS(Investors!$P:$P,Investors!$A:$A,$A545,Investors!$G:$G,$B545)-$B$2&gt;G$4),SUMIFS(Investors!$Q:$Q,Investors!$A:$A,$A545,Investors!$G:$G,$B545),0)</f>
        <v>0</v>
      </c>
      <c r="I545" s="4">
        <f>IF(AND(SUMIFS(Investors!$P:$P,Investors!$A:$A,$A545,Investors!$G:$G,$B545)-$B$2&lt;=I$4,SUMIFS(Investors!$P:$P,Investors!$A:$A,$A545,Investors!$G:$G,$B545)-$B$2&gt;H$4),SUMIFS(Investors!$Q:$Q,Investors!$A:$A,$A545,Investors!$G:$G,$B545),0)</f>
        <v>0</v>
      </c>
      <c r="J545" s="4">
        <f>IF(AND(SUMIFS(Investors!$P:$P,Investors!$A:$A,$A545,Investors!$G:$G,$B545)-$B$2&lt;=J$4,SUMIFS(Investors!$P:$P,Investors!$A:$A,$A545,Investors!$G:$G,$B545)-$B$2&gt;I$4),SUMIFS(Investors!$Q:$Q,Investors!$A:$A,$A545,Investors!$G:$G,$B545),0)</f>
        <v>0</v>
      </c>
      <c r="K545" s="4">
        <f>IF(AND(SUMIFS(Investors!$P:$P,Investors!$A:$A,$A545,Investors!$G:$G,$B545)-$B$2&lt;=K$4,SUMIFS(Investors!$P:$P,Investors!$A:$A,$A545,Investors!$G:$G,$B545)-$B$2&gt;J$4),SUMIFS(Investors!$Q:$Q,Investors!$A:$A,$A545,Investors!$G:$G,$B545),0)</f>
        <v>0</v>
      </c>
      <c r="L545" s="4">
        <f>IF(AND(SUMIFS(Investors!$P:$P,Investors!$A:$A,$A545,Investors!$G:$G,$B545)-$B$2&lt;=L$4,SUMIFS(Investors!$P:$P,Investors!$A:$A,$A545,Investors!$G:$G,$B545)-$B$2&gt;K$4),SUMIFS(Investors!$Q:$Q,Investors!$A:$A,$A545,Investors!$G:$G,$B545),0)</f>
        <v>0</v>
      </c>
      <c r="M545" s="4">
        <f>IF(AND(SUMIFS(Investors!$P:$P,Investors!$A:$A,$A545,Investors!$G:$G,$B545)-$B$2&lt;=M$4,SUMIFS(Investors!$P:$P,Investors!$A:$A,$A545,Investors!$G:$G,$B545)-$B$2&gt;L$4),SUMIFS(Investors!$Q:$Q,Investors!$A:$A,$A545,Investors!$G:$G,$B545),0)</f>
        <v>0</v>
      </c>
      <c r="N545" s="4">
        <f>IF(AND(SUMIFS(Investors!$P:$P,Investors!$A:$A,$A545,Investors!$G:$G,$B545)-$B$2&lt;=N$4,SUMIFS(Investors!$P:$P,Investors!$A:$A,$A545,Investors!$G:$G,$B545)-$B$2&gt;M$4),SUMIFS(Investors!$Q:$Q,Investors!$A:$A,$A545,Investors!$G:$G,$B545),0)</f>
        <v>0</v>
      </c>
      <c r="O545" s="4">
        <f>IF(AND(SUMIFS(Investors!$P:$P,Investors!$A:$A,$A545,Investors!$G:$G,$B545)-$B$2&lt;=O$4,SUMIFS(Investors!$P:$P,Investors!$A:$A,$A545,Investors!$G:$G,$B545)-$B$2&gt;N$4),SUMIFS(Investors!$Q:$Q,Investors!$A:$A,$A545,Investors!$G:$G,$B545),0)</f>
        <v>0</v>
      </c>
      <c r="P545" s="4">
        <f>IF(AND(SUMIFS(Investors!$P:$P,Investors!$A:$A,$A545,Investors!$G:$G,$B545)-$B$2&lt;=P$4,SUMIFS(Investors!$P:$P,Investors!$A:$A,$A545,Investors!$G:$G,$B545)-$B$2&gt;O$4),SUMIFS(Investors!$Q:$Q,Investors!$A:$A,$A545,Investors!$G:$G,$B545),0)</f>
        <v>0</v>
      </c>
      <c r="Q545" s="4">
        <f>IF(AND(SUMIFS(Investors!$P:$P,Investors!$A:$A,$A545,Investors!$G:$G,$B545)-$B$2&lt;=Q$4,SUMIFS(Investors!$P:$P,Investors!$A:$A,$A545,Investors!$G:$G,$B545)-$B$2&gt;P$4),SUMIFS(Investors!$Q:$Q,Investors!$A:$A,$A545,Investors!$G:$G,$B545),0)</f>
        <v>0</v>
      </c>
      <c r="R545" s="4">
        <f>IF(AND(SUMIFS(Investors!$P:$P,Investors!$A:$A,$A545,Investors!$G:$G,$B545)-$B$2&lt;=R$4,SUMIFS(Investors!$P:$P,Investors!$A:$A,$A545,Investors!$G:$G,$B545)-$B$2&gt;Q$4),SUMIFS(Investors!$Q:$Q,Investors!$A:$A,$A545,Investors!$G:$G,$B545),0)</f>
        <v>0</v>
      </c>
      <c r="S545" s="4">
        <f>IF(AND(SUMIFS(Investors!$P:$P,Investors!$A:$A,$A545,Investors!$G:$G,$B545)-$B$2&lt;=S$4,SUMIFS(Investors!$P:$P,Investors!$A:$A,$A545,Investors!$G:$G,$B545)-$B$2&gt;R$4),SUMIFS(Investors!$Q:$Q,Investors!$A:$A,$A545,Investors!$G:$G,$B545),0)</f>
        <v>0</v>
      </c>
      <c r="T545" s="4">
        <f>IF(AND(SUMIFS(Investors!$P:$P,Investors!$A:$A,$A545,Investors!$G:$G,$B545)-$B$2&lt;=T$4,SUMIFS(Investors!$P:$P,Investors!$A:$A,$A545,Investors!$G:$G,$B545)-$B$2&gt;S$4),SUMIFS(Investors!$Q:$Q,Investors!$A:$A,$A545,Investors!$G:$G,$B545),0)</f>
        <v>0</v>
      </c>
      <c r="U545" s="4">
        <f>IF(AND(SUMIFS(Investors!$P:$P,Investors!$A:$A,$A545,Investors!$G:$G,$B545)-$B$2&lt;=U$4,SUMIFS(Investors!$P:$P,Investors!$A:$A,$A545,Investors!$G:$G,$B545)-$B$2&gt;T$4),SUMIFS(Investors!$Q:$Q,Investors!$A:$A,$A545,Investors!$G:$G,$B545),0)</f>
        <v>0</v>
      </c>
      <c r="V545" s="4">
        <f>IF(AND(SUMIFS(Investors!$P:$P,Investors!$A:$A,$A545,Investors!$G:$G,$B545)-$B$2&lt;=V$4,SUMIFS(Investors!$P:$P,Investors!$A:$A,$A545,Investors!$G:$G,$B545)-$B$2&gt;U$4),SUMIFS(Investors!$Q:$Q,Investors!$A:$A,$A545,Investors!$G:$G,$B545),0)</f>
        <v>0</v>
      </c>
      <c r="W545" s="4">
        <f>IF(AND(SUMIFS(Investors!$P:$P,Investors!$A:$A,$A545,Investors!$G:$G,$B545)-$B$2&lt;=W$4,SUMIFS(Investors!$P:$P,Investors!$A:$A,$A545,Investors!$G:$G,$B545)-$B$2&gt;V$4),SUMIFS(Investors!$Q:$Q,Investors!$A:$A,$A545,Investors!$G:$G,$B545),0)</f>
        <v>0</v>
      </c>
      <c r="X545" s="4">
        <f>IF(AND(SUMIFS(Investors!$P:$P,Investors!$A:$A,$A545,Investors!$G:$G,$B545)-$B$2&lt;=X$4,SUMIFS(Investors!$P:$P,Investors!$A:$A,$A545,Investors!$G:$G,$B545)-$B$2&gt;W$4),SUMIFS(Investors!$Q:$Q,Investors!$A:$A,$A545,Investors!$G:$G,$B545),0)</f>
        <v>0</v>
      </c>
      <c r="Y545" s="4">
        <f>IF(AND(SUMIFS(Investors!$P:$P,Investors!$A:$A,$A545,Investors!$G:$G,$B545)-$B$2&lt;=Y$4,SUMIFS(Investors!$P:$P,Investors!$A:$A,$A545,Investors!$G:$G,$B545)-$B$2&gt;X$4),SUMIFS(Investors!$Q:$Q,Investors!$A:$A,$A545,Investors!$G:$G,$B545),0)</f>
        <v>0</v>
      </c>
      <c r="Z545" s="4">
        <f>IF(AND(SUMIFS(Investors!$P:$P,Investors!$A:$A,$A545,Investors!$G:$G,$B545)-$B$2&lt;=Z$4,SUMIFS(Investors!$P:$P,Investors!$A:$A,$A545,Investors!$G:$G,$B545)-$B$2&gt;Y$4),SUMIFS(Investors!$Q:$Q,Investors!$A:$A,$A545,Investors!$G:$G,$B545),0)</f>
        <v>0</v>
      </c>
      <c r="AA545" s="4">
        <f>IF(AND(SUMIFS(Investors!$P:$P,Investors!$A:$A,$A545,Investors!$G:$G,$B545)-$B$2&lt;=AA$4,SUMIFS(Investors!$P:$P,Investors!$A:$A,$A545,Investors!$G:$G,$B545)-$B$2&gt;Z$4),SUMIFS(Investors!$Q:$Q,Investors!$A:$A,$A545,Investors!$G:$G,$B545),0)</f>
        <v>0</v>
      </c>
      <c r="AB545" s="4">
        <f>IF(AND(SUMIFS(Investors!$P:$P,Investors!$A:$A,$A545,Investors!$G:$G,$B545)-$B$2&lt;=AB$4,SUMIFS(Investors!$P:$P,Investors!$A:$A,$A545,Investors!$G:$G,$B545)-$B$2&gt;AA$4),SUMIFS(Investors!$Q:$Q,Investors!$A:$A,$A545,Investors!$G:$G,$B545),0)</f>
        <v>0</v>
      </c>
      <c r="AC545" s="4">
        <f>IF(AND(SUMIFS(Investors!$P:$P,Investors!$A:$A,$A545,Investors!$G:$G,$B545)-$B$2&lt;=AC$4,SUMIFS(Investors!$P:$P,Investors!$A:$A,$A545,Investors!$G:$G,$B545)-$B$2&gt;AB$4),SUMIFS(Investors!$Q:$Q,Investors!$A:$A,$A545,Investors!$G:$G,$B545),0)</f>
        <v>0</v>
      </c>
    </row>
    <row r="546" spans="1:29">
      <c r="A546" t="s">
        <v>828</v>
      </c>
      <c r="B546" t="s">
        <v>104</v>
      </c>
      <c r="C546" s="4">
        <f t="shared" si="9"/>
        <v>480497.26027397264</v>
      </c>
      <c r="E546" s="4">
        <f>IF(AND(SUMIFS(Investors!$P:$P,Investors!$A:$A,$A546,Investors!$G:$G,$B546)-$B$2&lt;=E$4,SUMIFS(Investors!$P:$P,Investors!$A:$A,$A546,Investors!$G:$G,$B546)-$B$2&gt;D$4),SUMIFS(Investors!$Q:$Q,Investors!$A:$A,$A546,Investors!$G:$G,$B546),0)</f>
        <v>0</v>
      </c>
      <c r="F546" s="4">
        <f>IF(AND(SUMIFS(Investors!$P:$P,Investors!$A:$A,$A546,Investors!$G:$G,$B546)-$B$2&lt;=F$4,SUMIFS(Investors!$P:$P,Investors!$A:$A,$A546,Investors!$G:$G,$B546)-$B$2&gt;E$4),SUMIFS(Investors!$Q:$Q,Investors!$A:$A,$A546,Investors!$G:$G,$B546),0)</f>
        <v>0</v>
      </c>
      <c r="G546" s="4">
        <f>IF(AND(SUMIFS(Investors!$P:$P,Investors!$A:$A,$A546,Investors!$G:$G,$B546)-$B$2&lt;=G$4,SUMIFS(Investors!$P:$P,Investors!$A:$A,$A546,Investors!$G:$G,$B546)-$B$2&gt;F$4),SUMIFS(Investors!$Q:$Q,Investors!$A:$A,$A546,Investors!$G:$G,$B546),0)</f>
        <v>0</v>
      </c>
      <c r="H546" s="4">
        <f>IF(AND(SUMIFS(Investors!$P:$P,Investors!$A:$A,$A546,Investors!$G:$G,$B546)-$B$2&lt;=H$4,SUMIFS(Investors!$P:$P,Investors!$A:$A,$A546,Investors!$G:$G,$B546)-$B$2&gt;G$4),SUMIFS(Investors!$Q:$Q,Investors!$A:$A,$A546,Investors!$G:$G,$B546),0)</f>
        <v>480497.26027397264</v>
      </c>
      <c r="I546" s="4">
        <f>IF(AND(SUMIFS(Investors!$P:$P,Investors!$A:$A,$A546,Investors!$G:$G,$B546)-$B$2&lt;=I$4,SUMIFS(Investors!$P:$P,Investors!$A:$A,$A546,Investors!$G:$G,$B546)-$B$2&gt;H$4),SUMIFS(Investors!$Q:$Q,Investors!$A:$A,$A546,Investors!$G:$G,$B546),0)</f>
        <v>0</v>
      </c>
      <c r="J546" s="4">
        <f>IF(AND(SUMIFS(Investors!$P:$P,Investors!$A:$A,$A546,Investors!$G:$G,$B546)-$B$2&lt;=J$4,SUMIFS(Investors!$P:$P,Investors!$A:$A,$A546,Investors!$G:$G,$B546)-$B$2&gt;I$4),SUMIFS(Investors!$Q:$Q,Investors!$A:$A,$A546,Investors!$G:$G,$B546),0)</f>
        <v>0</v>
      </c>
      <c r="K546" s="4">
        <f>IF(AND(SUMIFS(Investors!$P:$P,Investors!$A:$A,$A546,Investors!$G:$G,$B546)-$B$2&lt;=K$4,SUMIFS(Investors!$P:$P,Investors!$A:$A,$A546,Investors!$G:$G,$B546)-$B$2&gt;J$4),SUMIFS(Investors!$Q:$Q,Investors!$A:$A,$A546,Investors!$G:$G,$B546),0)</f>
        <v>0</v>
      </c>
      <c r="L546" s="4">
        <f>IF(AND(SUMIFS(Investors!$P:$P,Investors!$A:$A,$A546,Investors!$G:$G,$B546)-$B$2&lt;=L$4,SUMIFS(Investors!$P:$P,Investors!$A:$A,$A546,Investors!$G:$G,$B546)-$B$2&gt;K$4),SUMIFS(Investors!$Q:$Q,Investors!$A:$A,$A546,Investors!$G:$G,$B546),0)</f>
        <v>0</v>
      </c>
      <c r="M546" s="4">
        <f>IF(AND(SUMIFS(Investors!$P:$P,Investors!$A:$A,$A546,Investors!$G:$G,$B546)-$B$2&lt;=M$4,SUMIFS(Investors!$P:$P,Investors!$A:$A,$A546,Investors!$G:$G,$B546)-$B$2&gt;L$4),SUMIFS(Investors!$Q:$Q,Investors!$A:$A,$A546,Investors!$G:$G,$B546),0)</f>
        <v>0</v>
      </c>
      <c r="N546" s="4">
        <f>IF(AND(SUMIFS(Investors!$P:$P,Investors!$A:$A,$A546,Investors!$G:$G,$B546)-$B$2&lt;=N$4,SUMIFS(Investors!$P:$P,Investors!$A:$A,$A546,Investors!$G:$G,$B546)-$B$2&gt;M$4),SUMIFS(Investors!$Q:$Q,Investors!$A:$A,$A546,Investors!$G:$G,$B546),0)</f>
        <v>0</v>
      </c>
      <c r="O546" s="4">
        <f>IF(AND(SUMIFS(Investors!$P:$P,Investors!$A:$A,$A546,Investors!$G:$G,$B546)-$B$2&lt;=O$4,SUMIFS(Investors!$P:$P,Investors!$A:$A,$A546,Investors!$G:$G,$B546)-$B$2&gt;N$4),SUMIFS(Investors!$Q:$Q,Investors!$A:$A,$A546,Investors!$G:$G,$B546),0)</f>
        <v>0</v>
      </c>
      <c r="P546" s="4">
        <f>IF(AND(SUMIFS(Investors!$P:$P,Investors!$A:$A,$A546,Investors!$G:$G,$B546)-$B$2&lt;=P$4,SUMIFS(Investors!$P:$P,Investors!$A:$A,$A546,Investors!$G:$G,$B546)-$B$2&gt;O$4),SUMIFS(Investors!$Q:$Q,Investors!$A:$A,$A546,Investors!$G:$G,$B546),0)</f>
        <v>0</v>
      </c>
      <c r="Q546" s="4">
        <f>IF(AND(SUMIFS(Investors!$P:$P,Investors!$A:$A,$A546,Investors!$G:$G,$B546)-$B$2&lt;=Q$4,SUMIFS(Investors!$P:$P,Investors!$A:$A,$A546,Investors!$G:$G,$B546)-$B$2&gt;P$4),SUMIFS(Investors!$Q:$Q,Investors!$A:$A,$A546,Investors!$G:$G,$B546),0)</f>
        <v>0</v>
      </c>
      <c r="R546" s="4">
        <f>IF(AND(SUMIFS(Investors!$P:$P,Investors!$A:$A,$A546,Investors!$G:$G,$B546)-$B$2&lt;=R$4,SUMIFS(Investors!$P:$P,Investors!$A:$A,$A546,Investors!$G:$G,$B546)-$B$2&gt;Q$4),SUMIFS(Investors!$Q:$Q,Investors!$A:$A,$A546,Investors!$G:$G,$B546),0)</f>
        <v>0</v>
      </c>
      <c r="S546" s="4">
        <f>IF(AND(SUMIFS(Investors!$P:$P,Investors!$A:$A,$A546,Investors!$G:$G,$B546)-$B$2&lt;=S$4,SUMIFS(Investors!$P:$P,Investors!$A:$A,$A546,Investors!$G:$G,$B546)-$B$2&gt;R$4),SUMIFS(Investors!$Q:$Q,Investors!$A:$A,$A546,Investors!$G:$G,$B546),0)</f>
        <v>0</v>
      </c>
      <c r="T546" s="4">
        <f>IF(AND(SUMIFS(Investors!$P:$P,Investors!$A:$A,$A546,Investors!$G:$G,$B546)-$B$2&lt;=T$4,SUMIFS(Investors!$P:$P,Investors!$A:$A,$A546,Investors!$G:$G,$B546)-$B$2&gt;S$4),SUMIFS(Investors!$Q:$Q,Investors!$A:$A,$A546,Investors!$G:$G,$B546),0)</f>
        <v>0</v>
      </c>
      <c r="U546" s="4">
        <f>IF(AND(SUMIFS(Investors!$P:$P,Investors!$A:$A,$A546,Investors!$G:$G,$B546)-$B$2&lt;=U$4,SUMIFS(Investors!$P:$P,Investors!$A:$A,$A546,Investors!$G:$G,$B546)-$B$2&gt;T$4),SUMIFS(Investors!$Q:$Q,Investors!$A:$A,$A546,Investors!$G:$G,$B546),0)</f>
        <v>0</v>
      </c>
      <c r="V546" s="4">
        <f>IF(AND(SUMIFS(Investors!$P:$P,Investors!$A:$A,$A546,Investors!$G:$G,$B546)-$B$2&lt;=V$4,SUMIFS(Investors!$P:$P,Investors!$A:$A,$A546,Investors!$G:$G,$B546)-$B$2&gt;U$4),SUMIFS(Investors!$Q:$Q,Investors!$A:$A,$A546,Investors!$G:$G,$B546),0)</f>
        <v>0</v>
      </c>
      <c r="W546" s="4">
        <f>IF(AND(SUMIFS(Investors!$P:$P,Investors!$A:$A,$A546,Investors!$G:$G,$B546)-$B$2&lt;=W$4,SUMIFS(Investors!$P:$P,Investors!$A:$A,$A546,Investors!$G:$G,$B546)-$B$2&gt;V$4),SUMIFS(Investors!$Q:$Q,Investors!$A:$A,$A546,Investors!$G:$G,$B546),0)</f>
        <v>0</v>
      </c>
      <c r="X546" s="4">
        <f>IF(AND(SUMIFS(Investors!$P:$P,Investors!$A:$A,$A546,Investors!$G:$G,$B546)-$B$2&lt;=X$4,SUMIFS(Investors!$P:$P,Investors!$A:$A,$A546,Investors!$G:$G,$B546)-$B$2&gt;W$4),SUMIFS(Investors!$Q:$Q,Investors!$A:$A,$A546,Investors!$G:$G,$B546),0)</f>
        <v>0</v>
      </c>
      <c r="Y546" s="4">
        <f>IF(AND(SUMIFS(Investors!$P:$P,Investors!$A:$A,$A546,Investors!$G:$G,$B546)-$B$2&lt;=Y$4,SUMIFS(Investors!$P:$P,Investors!$A:$A,$A546,Investors!$G:$G,$B546)-$B$2&gt;X$4),SUMIFS(Investors!$Q:$Q,Investors!$A:$A,$A546,Investors!$G:$G,$B546),0)</f>
        <v>0</v>
      </c>
      <c r="Z546" s="4">
        <f>IF(AND(SUMIFS(Investors!$P:$P,Investors!$A:$A,$A546,Investors!$G:$G,$B546)-$B$2&lt;=Z$4,SUMIFS(Investors!$P:$P,Investors!$A:$A,$A546,Investors!$G:$G,$B546)-$B$2&gt;Y$4),SUMIFS(Investors!$Q:$Q,Investors!$A:$A,$A546,Investors!$G:$G,$B546),0)</f>
        <v>0</v>
      </c>
      <c r="AA546" s="4">
        <f>IF(AND(SUMIFS(Investors!$P:$P,Investors!$A:$A,$A546,Investors!$G:$G,$B546)-$B$2&lt;=AA$4,SUMIFS(Investors!$P:$P,Investors!$A:$A,$A546,Investors!$G:$G,$B546)-$B$2&gt;Z$4),SUMIFS(Investors!$Q:$Q,Investors!$A:$A,$A546,Investors!$G:$G,$B546),0)</f>
        <v>0</v>
      </c>
      <c r="AB546" s="4">
        <f>IF(AND(SUMIFS(Investors!$P:$P,Investors!$A:$A,$A546,Investors!$G:$G,$B546)-$B$2&lt;=AB$4,SUMIFS(Investors!$P:$P,Investors!$A:$A,$A546,Investors!$G:$G,$B546)-$B$2&gt;AA$4),SUMIFS(Investors!$Q:$Q,Investors!$A:$A,$A546,Investors!$G:$G,$B546),0)</f>
        <v>0</v>
      </c>
      <c r="AC546" s="4">
        <f>IF(AND(SUMIFS(Investors!$P:$P,Investors!$A:$A,$A546,Investors!$G:$G,$B546)-$B$2&lt;=AC$4,SUMIFS(Investors!$P:$P,Investors!$A:$A,$A546,Investors!$G:$G,$B546)-$B$2&gt;AB$4),SUMIFS(Investors!$Q:$Q,Investors!$A:$A,$A546,Investors!$G:$G,$B546),0)</f>
        <v>0</v>
      </c>
    </row>
    <row r="547" spans="1:29">
      <c r="A547" t="s">
        <v>831</v>
      </c>
      <c r="B547" t="s">
        <v>98</v>
      </c>
      <c r="C547" s="4">
        <f t="shared" si="9"/>
        <v>0</v>
      </c>
      <c r="E547" s="4">
        <f>IF(AND(SUMIFS(Investors!$P:$P,Investors!$A:$A,$A547,Investors!$G:$G,$B547)-$B$2&lt;=E$4,SUMIFS(Investors!$P:$P,Investors!$A:$A,$A547,Investors!$G:$G,$B547)-$B$2&gt;D$4),SUMIFS(Investors!$Q:$Q,Investors!$A:$A,$A547,Investors!$G:$G,$B547),0)</f>
        <v>0</v>
      </c>
      <c r="F547" s="4">
        <f>IF(AND(SUMIFS(Investors!$P:$P,Investors!$A:$A,$A547,Investors!$G:$G,$B547)-$B$2&lt;=F$4,SUMIFS(Investors!$P:$P,Investors!$A:$A,$A547,Investors!$G:$G,$B547)-$B$2&gt;E$4),SUMIFS(Investors!$Q:$Q,Investors!$A:$A,$A547,Investors!$G:$G,$B547),0)</f>
        <v>0</v>
      </c>
      <c r="G547" s="4">
        <f>IF(AND(SUMIFS(Investors!$P:$P,Investors!$A:$A,$A547,Investors!$G:$G,$B547)-$B$2&lt;=G$4,SUMIFS(Investors!$P:$P,Investors!$A:$A,$A547,Investors!$G:$G,$B547)-$B$2&gt;F$4),SUMIFS(Investors!$Q:$Q,Investors!$A:$A,$A547,Investors!$G:$G,$B547),0)</f>
        <v>0</v>
      </c>
      <c r="H547" s="4">
        <f>IF(AND(SUMIFS(Investors!$P:$P,Investors!$A:$A,$A547,Investors!$G:$G,$B547)-$B$2&lt;=H$4,SUMIFS(Investors!$P:$P,Investors!$A:$A,$A547,Investors!$G:$G,$B547)-$B$2&gt;G$4),SUMIFS(Investors!$Q:$Q,Investors!$A:$A,$A547,Investors!$G:$G,$B547),0)</f>
        <v>0</v>
      </c>
      <c r="I547" s="4">
        <f>IF(AND(SUMIFS(Investors!$P:$P,Investors!$A:$A,$A547,Investors!$G:$G,$B547)-$B$2&lt;=I$4,SUMIFS(Investors!$P:$P,Investors!$A:$A,$A547,Investors!$G:$G,$B547)-$B$2&gt;H$4),SUMIFS(Investors!$Q:$Q,Investors!$A:$A,$A547,Investors!$G:$G,$B547),0)</f>
        <v>0</v>
      </c>
      <c r="J547" s="4">
        <f>IF(AND(SUMIFS(Investors!$P:$P,Investors!$A:$A,$A547,Investors!$G:$G,$B547)-$B$2&lt;=J$4,SUMIFS(Investors!$P:$P,Investors!$A:$A,$A547,Investors!$G:$G,$B547)-$B$2&gt;I$4),SUMIFS(Investors!$Q:$Q,Investors!$A:$A,$A547,Investors!$G:$G,$B547),0)</f>
        <v>0</v>
      </c>
      <c r="K547" s="4">
        <f>IF(AND(SUMIFS(Investors!$P:$P,Investors!$A:$A,$A547,Investors!$G:$G,$B547)-$B$2&lt;=K$4,SUMIFS(Investors!$P:$P,Investors!$A:$A,$A547,Investors!$G:$G,$B547)-$B$2&gt;J$4),SUMIFS(Investors!$Q:$Q,Investors!$A:$A,$A547,Investors!$G:$G,$B547),0)</f>
        <v>0</v>
      </c>
      <c r="L547" s="4">
        <f>IF(AND(SUMIFS(Investors!$P:$P,Investors!$A:$A,$A547,Investors!$G:$G,$B547)-$B$2&lt;=L$4,SUMIFS(Investors!$P:$P,Investors!$A:$A,$A547,Investors!$G:$G,$B547)-$B$2&gt;K$4),SUMIFS(Investors!$Q:$Q,Investors!$A:$A,$A547,Investors!$G:$G,$B547),0)</f>
        <v>0</v>
      </c>
      <c r="M547" s="4">
        <f>IF(AND(SUMIFS(Investors!$P:$P,Investors!$A:$A,$A547,Investors!$G:$G,$B547)-$B$2&lt;=M$4,SUMIFS(Investors!$P:$P,Investors!$A:$A,$A547,Investors!$G:$G,$B547)-$B$2&gt;L$4),SUMIFS(Investors!$Q:$Q,Investors!$A:$A,$A547,Investors!$G:$G,$B547),0)</f>
        <v>0</v>
      </c>
      <c r="N547" s="4">
        <f>IF(AND(SUMIFS(Investors!$P:$P,Investors!$A:$A,$A547,Investors!$G:$G,$B547)-$B$2&lt;=N$4,SUMIFS(Investors!$P:$P,Investors!$A:$A,$A547,Investors!$G:$G,$B547)-$B$2&gt;M$4),SUMIFS(Investors!$Q:$Q,Investors!$A:$A,$A547,Investors!$G:$G,$B547),0)</f>
        <v>0</v>
      </c>
      <c r="O547" s="4">
        <f>IF(AND(SUMIFS(Investors!$P:$P,Investors!$A:$A,$A547,Investors!$G:$G,$B547)-$B$2&lt;=O$4,SUMIFS(Investors!$P:$P,Investors!$A:$A,$A547,Investors!$G:$G,$B547)-$B$2&gt;N$4),SUMIFS(Investors!$Q:$Q,Investors!$A:$A,$A547,Investors!$G:$G,$B547),0)</f>
        <v>0</v>
      </c>
      <c r="P547" s="4">
        <f>IF(AND(SUMIFS(Investors!$P:$P,Investors!$A:$A,$A547,Investors!$G:$G,$B547)-$B$2&lt;=P$4,SUMIFS(Investors!$P:$P,Investors!$A:$A,$A547,Investors!$G:$G,$B547)-$B$2&gt;O$4),SUMIFS(Investors!$Q:$Q,Investors!$A:$A,$A547,Investors!$G:$G,$B547),0)</f>
        <v>0</v>
      </c>
      <c r="Q547" s="4">
        <f>IF(AND(SUMIFS(Investors!$P:$P,Investors!$A:$A,$A547,Investors!$G:$G,$B547)-$B$2&lt;=Q$4,SUMIFS(Investors!$P:$P,Investors!$A:$A,$A547,Investors!$G:$G,$B547)-$B$2&gt;P$4),SUMIFS(Investors!$Q:$Q,Investors!$A:$A,$A547,Investors!$G:$G,$B547),0)</f>
        <v>0</v>
      </c>
      <c r="R547" s="4">
        <f>IF(AND(SUMIFS(Investors!$P:$P,Investors!$A:$A,$A547,Investors!$G:$G,$B547)-$B$2&lt;=R$4,SUMIFS(Investors!$P:$P,Investors!$A:$A,$A547,Investors!$G:$G,$B547)-$B$2&gt;Q$4),SUMIFS(Investors!$Q:$Q,Investors!$A:$A,$A547,Investors!$G:$G,$B547),0)</f>
        <v>0</v>
      </c>
      <c r="S547" s="4">
        <f>IF(AND(SUMIFS(Investors!$P:$P,Investors!$A:$A,$A547,Investors!$G:$G,$B547)-$B$2&lt;=S$4,SUMIFS(Investors!$P:$P,Investors!$A:$A,$A547,Investors!$G:$G,$B547)-$B$2&gt;R$4),SUMIFS(Investors!$Q:$Q,Investors!$A:$A,$A547,Investors!$G:$G,$B547),0)</f>
        <v>0</v>
      </c>
      <c r="T547" s="4">
        <f>IF(AND(SUMIFS(Investors!$P:$P,Investors!$A:$A,$A547,Investors!$G:$G,$B547)-$B$2&lt;=T$4,SUMIFS(Investors!$P:$P,Investors!$A:$A,$A547,Investors!$G:$G,$B547)-$B$2&gt;S$4),SUMIFS(Investors!$Q:$Q,Investors!$A:$A,$A547,Investors!$G:$G,$B547),0)</f>
        <v>0</v>
      </c>
      <c r="U547" s="4">
        <f>IF(AND(SUMIFS(Investors!$P:$P,Investors!$A:$A,$A547,Investors!$G:$G,$B547)-$B$2&lt;=U$4,SUMIFS(Investors!$P:$P,Investors!$A:$A,$A547,Investors!$G:$G,$B547)-$B$2&gt;T$4),SUMIFS(Investors!$Q:$Q,Investors!$A:$A,$A547,Investors!$G:$G,$B547),0)</f>
        <v>0</v>
      </c>
      <c r="V547" s="4">
        <f>IF(AND(SUMIFS(Investors!$P:$P,Investors!$A:$A,$A547,Investors!$G:$G,$B547)-$B$2&lt;=V$4,SUMIFS(Investors!$P:$P,Investors!$A:$A,$A547,Investors!$G:$G,$B547)-$B$2&gt;U$4),SUMIFS(Investors!$Q:$Q,Investors!$A:$A,$A547,Investors!$G:$G,$B547),0)</f>
        <v>0</v>
      </c>
      <c r="W547" s="4">
        <f>IF(AND(SUMIFS(Investors!$P:$P,Investors!$A:$A,$A547,Investors!$G:$G,$B547)-$B$2&lt;=W$4,SUMIFS(Investors!$P:$P,Investors!$A:$A,$A547,Investors!$G:$G,$B547)-$B$2&gt;V$4),SUMIFS(Investors!$Q:$Q,Investors!$A:$A,$A547,Investors!$G:$G,$B547),0)</f>
        <v>0</v>
      </c>
      <c r="X547" s="4">
        <f>IF(AND(SUMIFS(Investors!$P:$P,Investors!$A:$A,$A547,Investors!$G:$G,$B547)-$B$2&lt;=X$4,SUMIFS(Investors!$P:$P,Investors!$A:$A,$A547,Investors!$G:$G,$B547)-$B$2&gt;W$4),SUMIFS(Investors!$Q:$Q,Investors!$A:$A,$A547,Investors!$G:$G,$B547),0)</f>
        <v>0</v>
      </c>
      <c r="Y547" s="4">
        <f>IF(AND(SUMIFS(Investors!$P:$P,Investors!$A:$A,$A547,Investors!$G:$G,$B547)-$B$2&lt;=Y$4,SUMIFS(Investors!$P:$P,Investors!$A:$A,$A547,Investors!$G:$G,$B547)-$B$2&gt;X$4),SUMIFS(Investors!$Q:$Q,Investors!$A:$A,$A547,Investors!$G:$G,$B547),0)</f>
        <v>0</v>
      </c>
      <c r="Z547" s="4">
        <f>IF(AND(SUMIFS(Investors!$P:$P,Investors!$A:$A,$A547,Investors!$G:$G,$B547)-$B$2&lt;=Z$4,SUMIFS(Investors!$P:$P,Investors!$A:$A,$A547,Investors!$G:$G,$B547)-$B$2&gt;Y$4),SUMIFS(Investors!$Q:$Q,Investors!$A:$A,$A547,Investors!$G:$G,$B547),0)</f>
        <v>0</v>
      </c>
      <c r="AA547" s="4">
        <f>IF(AND(SUMIFS(Investors!$P:$P,Investors!$A:$A,$A547,Investors!$G:$G,$B547)-$B$2&lt;=AA$4,SUMIFS(Investors!$P:$P,Investors!$A:$A,$A547,Investors!$G:$G,$B547)-$B$2&gt;Z$4),SUMIFS(Investors!$Q:$Q,Investors!$A:$A,$A547,Investors!$G:$G,$B547),0)</f>
        <v>0</v>
      </c>
      <c r="AB547" s="4">
        <f>IF(AND(SUMIFS(Investors!$P:$P,Investors!$A:$A,$A547,Investors!$G:$G,$B547)-$B$2&lt;=AB$4,SUMIFS(Investors!$P:$P,Investors!$A:$A,$A547,Investors!$G:$G,$B547)-$B$2&gt;AA$4),SUMIFS(Investors!$Q:$Q,Investors!$A:$A,$A547,Investors!$G:$G,$B547),0)</f>
        <v>0</v>
      </c>
      <c r="AC547" s="4">
        <f>IF(AND(SUMIFS(Investors!$P:$P,Investors!$A:$A,$A547,Investors!$G:$G,$B547)-$B$2&lt;=AC$4,SUMIFS(Investors!$P:$P,Investors!$A:$A,$A547,Investors!$G:$G,$B547)-$B$2&gt;AB$4),SUMIFS(Investors!$Q:$Q,Investors!$A:$A,$A547,Investors!$G:$G,$B547),0)</f>
        <v>0</v>
      </c>
    </row>
    <row r="548" spans="1:29">
      <c r="A548" t="s">
        <v>834</v>
      </c>
      <c r="B548" t="s">
        <v>98</v>
      </c>
      <c r="C548" s="4">
        <f t="shared" si="9"/>
        <v>0</v>
      </c>
      <c r="E548" s="4">
        <f>IF(AND(SUMIFS(Investors!$P:$P,Investors!$A:$A,$A548,Investors!$G:$G,$B548)-$B$2&lt;=E$4,SUMIFS(Investors!$P:$P,Investors!$A:$A,$A548,Investors!$G:$G,$B548)-$B$2&gt;D$4),SUMIFS(Investors!$Q:$Q,Investors!$A:$A,$A548,Investors!$G:$G,$B548),0)</f>
        <v>0</v>
      </c>
      <c r="F548" s="4">
        <f>IF(AND(SUMIFS(Investors!$P:$P,Investors!$A:$A,$A548,Investors!$G:$G,$B548)-$B$2&lt;=F$4,SUMIFS(Investors!$P:$P,Investors!$A:$A,$A548,Investors!$G:$G,$B548)-$B$2&gt;E$4),SUMIFS(Investors!$Q:$Q,Investors!$A:$A,$A548,Investors!$G:$G,$B548),0)</f>
        <v>0</v>
      </c>
      <c r="G548" s="4">
        <f>IF(AND(SUMIFS(Investors!$P:$P,Investors!$A:$A,$A548,Investors!$G:$G,$B548)-$B$2&lt;=G$4,SUMIFS(Investors!$P:$P,Investors!$A:$A,$A548,Investors!$G:$G,$B548)-$B$2&gt;F$4),SUMIFS(Investors!$Q:$Q,Investors!$A:$A,$A548,Investors!$G:$G,$B548),0)</f>
        <v>0</v>
      </c>
      <c r="H548" s="4">
        <f>IF(AND(SUMIFS(Investors!$P:$P,Investors!$A:$A,$A548,Investors!$G:$G,$B548)-$B$2&lt;=H$4,SUMIFS(Investors!$P:$P,Investors!$A:$A,$A548,Investors!$G:$G,$B548)-$B$2&gt;G$4),SUMIFS(Investors!$Q:$Q,Investors!$A:$A,$A548,Investors!$G:$G,$B548),0)</f>
        <v>0</v>
      </c>
      <c r="I548" s="4">
        <f>IF(AND(SUMIFS(Investors!$P:$P,Investors!$A:$A,$A548,Investors!$G:$G,$B548)-$B$2&lt;=I$4,SUMIFS(Investors!$P:$P,Investors!$A:$A,$A548,Investors!$G:$G,$B548)-$B$2&gt;H$4),SUMIFS(Investors!$Q:$Q,Investors!$A:$A,$A548,Investors!$G:$G,$B548),0)</f>
        <v>0</v>
      </c>
      <c r="J548" s="4">
        <f>IF(AND(SUMIFS(Investors!$P:$P,Investors!$A:$A,$A548,Investors!$G:$G,$B548)-$B$2&lt;=J$4,SUMIFS(Investors!$P:$P,Investors!$A:$A,$A548,Investors!$G:$G,$B548)-$B$2&gt;I$4),SUMIFS(Investors!$Q:$Q,Investors!$A:$A,$A548,Investors!$G:$G,$B548),0)</f>
        <v>0</v>
      </c>
      <c r="K548" s="4">
        <f>IF(AND(SUMIFS(Investors!$P:$P,Investors!$A:$A,$A548,Investors!$G:$G,$B548)-$B$2&lt;=K$4,SUMIFS(Investors!$P:$P,Investors!$A:$A,$A548,Investors!$G:$G,$B548)-$B$2&gt;J$4),SUMIFS(Investors!$Q:$Q,Investors!$A:$A,$A548,Investors!$G:$G,$B548),0)</f>
        <v>0</v>
      </c>
      <c r="L548" s="4">
        <f>IF(AND(SUMIFS(Investors!$P:$P,Investors!$A:$A,$A548,Investors!$G:$G,$B548)-$B$2&lt;=L$4,SUMIFS(Investors!$P:$P,Investors!$A:$A,$A548,Investors!$G:$G,$B548)-$B$2&gt;K$4),SUMIFS(Investors!$Q:$Q,Investors!$A:$A,$A548,Investors!$G:$G,$B548),0)</f>
        <v>0</v>
      </c>
      <c r="M548" s="4">
        <f>IF(AND(SUMIFS(Investors!$P:$P,Investors!$A:$A,$A548,Investors!$G:$G,$B548)-$B$2&lt;=M$4,SUMIFS(Investors!$P:$P,Investors!$A:$A,$A548,Investors!$G:$G,$B548)-$B$2&gt;L$4),SUMIFS(Investors!$Q:$Q,Investors!$A:$A,$A548,Investors!$G:$G,$B548),0)</f>
        <v>0</v>
      </c>
      <c r="N548" s="4">
        <f>IF(AND(SUMIFS(Investors!$P:$P,Investors!$A:$A,$A548,Investors!$G:$G,$B548)-$B$2&lt;=N$4,SUMIFS(Investors!$P:$P,Investors!$A:$A,$A548,Investors!$G:$G,$B548)-$B$2&gt;M$4),SUMIFS(Investors!$Q:$Q,Investors!$A:$A,$A548,Investors!$G:$G,$B548),0)</f>
        <v>0</v>
      </c>
      <c r="O548" s="4">
        <f>IF(AND(SUMIFS(Investors!$P:$P,Investors!$A:$A,$A548,Investors!$G:$G,$B548)-$B$2&lt;=O$4,SUMIFS(Investors!$P:$P,Investors!$A:$A,$A548,Investors!$G:$G,$B548)-$B$2&gt;N$4),SUMIFS(Investors!$Q:$Q,Investors!$A:$A,$A548,Investors!$G:$G,$B548),0)</f>
        <v>0</v>
      </c>
      <c r="P548" s="4">
        <f>IF(AND(SUMIFS(Investors!$P:$P,Investors!$A:$A,$A548,Investors!$G:$G,$B548)-$B$2&lt;=P$4,SUMIFS(Investors!$P:$P,Investors!$A:$A,$A548,Investors!$G:$G,$B548)-$B$2&gt;O$4),SUMIFS(Investors!$Q:$Q,Investors!$A:$A,$A548,Investors!$G:$G,$B548),0)</f>
        <v>0</v>
      </c>
      <c r="Q548" s="4">
        <f>IF(AND(SUMIFS(Investors!$P:$P,Investors!$A:$A,$A548,Investors!$G:$G,$B548)-$B$2&lt;=Q$4,SUMIFS(Investors!$P:$P,Investors!$A:$A,$A548,Investors!$G:$G,$B548)-$B$2&gt;P$4),SUMIFS(Investors!$Q:$Q,Investors!$A:$A,$A548,Investors!$G:$G,$B548),0)</f>
        <v>0</v>
      </c>
      <c r="R548" s="4">
        <f>IF(AND(SUMIFS(Investors!$P:$P,Investors!$A:$A,$A548,Investors!$G:$G,$B548)-$B$2&lt;=R$4,SUMIFS(Investors!$P:$P,Investors!$A:$A,$A548,Investors!$G:$G,$B548)-$B$2&gt;Q$4),SUMIFS(Investors!$Q:$Q,Investors!$A:$A,$A548,Investors!$G:$G,$B548),0)</f>
        <v>0</v>
      </c>
      <c r="S548" s="4">
        <f>IF(AND(SUMIFS(Investors!$P:$P,Investors!$A:$A,$A548,Investors!$G:$G,$B548)-$B$2&lt;=S$4,SUMIFS(Investors!$P:$P,Investors!$A:$A,$A548,Investors!$G:$G,$B548)-$B$2&gt;R$4),SUMIFS(Investors!$Q:$Q,Investors!$A:$A,$A548,Investors!$G:$G,$B548),0)</f>
        <v>0</v>
      </c>
      <c r="T548" s="4">
        <f>IF(AND(SUMIFS(Investors!$P:$P,Investors!$A:$A,$A548,Investors!$G:$G,$B548)-$B$2&lt;=T$4,SUMIFS(Investors!$P:$P,Investors!$A:$A,$A548,Investors!$G:$G,$B548)-$B$2&gt;S$4),SUMIFS(Investors!$Q:$Q,Investors!$A:$A,$A548,Investors!$G:$G,$B548),0)</f>
        <v>0</v>
      </c>
      <c r="U548" s="4">
        <f>IF(AND(SUMIFS(Investors!$P:$P,Investors!$A:$A,$A548,Investors!$G:$G,$B548)-$B$2&lt;=U$4,SUMIFS(Investors!$P:$P,Investors!$A:$A,$A548,Investors!$G:$G,$B548)-$B$2&gt;T$4),SUMIFS(Investors!$Q:$Q,Investors!$A:$A,$A548,Investors!$G:$G,$B548),0)</f>
        <v>0</v>
      </c>
      <c r="V548" s="4">
        <f>IF(AND(SUMIFS(Investors!$P:$P,Investors!$A:$A,$A548,Investors!$G:$G,$B548)-$B$2&lt;=V$4,SUMIFS(Investors!$P:$P,Investors!$A:$A,$A548,Investors!$G:$G,$B548)-$B$2&gt;U$4),SUMIFS(Investors!$Q:$Q,Investors!$A:$A,$A548,Investors!$G:$G,$B548),0)</f>
        <v>0</v>
      </c>
      <c r="W548" s="4">
        <f>IF(AND(SUMIFS(Investors!$P:$P,Investors!$A:$A,$A548,Investors!$G:$G,$B548)-$B$2&lt;=W$4,SUMIFS(Investors!$P:$P,Investors!$A:$A,$A548,Investors!$G:$G,$B548)-$B$2&gt;V$4),SUMIFS(Investors!$Q:$Q,Investors!$A:$A,$A548,Investors!$G:$G,$B548),0)</f>
        <v>0</v>
      </c>
      <c r="X548" s="4">
        <f>IF(AND(SUMIFS(Investors!$P:$P,Investors!$A:$A,$A548,Investors!$G:$G,$B548)-$B$2&lt;=X$4,SUMIFS(Investors!$P:$P,Investors!$A:$A,$A548,Investors!$G:$G,$B548)-$B$2&gt;W$4),SUMIFS(Investors!$Q:$Q,Investors!$A:$A,$A548,Investors!$G:$G,$B548),0)</f>
        <v>0</v>
      </c>
      <c r="Y548" s="4">
        <f>IF(AND(SUMIFS(Investors!$P:$P,Investors!$A:$A,$A548,Investors!$G:$G,$B548)-$B$2&lt;=Y$4,SUMIFS(Investors!$P:$P,Investors!$A:$A,$A548,Investors!$G:$G,$B548)-$B$2&gt;X$4),SUMIFS(Investors!$Q:$Q,Investors!$A:$A,$A548,Investors!$G:$G,$B548),0)</f>
        <v>0</v>
      </c>
      <c r="Z548" s="4">
        <f>IF(AND(SUMIFS(Investors!$P:$P,Investors!$A:$A,$A548,Investors!$G:$G,$B548)-$B$2&lt;=Z$4,SUMIFS(Investors!$P:$P,Investors!$A:$A,$A548,Investors!$G:$G,$B548)-$B$2&gt;Y$4),SUMIFS(Investors!$Q:$Q,Investors!$A:$A,$A548,Investors!$G:$G,$B548),0)</f>
        <v>0</v>
      </c>
      <c r="AA548" s="4">
        <f>IF(AND(SUMIFS(Investors!$P:$P,Investors!$A:$A,$A548,Investors!$G:$G,$B548)-$B$2&lt;=AA$4,SUMIFS(Investors!$P:$P,Investors!$A:$A,$A548,Investors!$G:$G,$B548)-$B$2&gt;Z$4),SUMIFS(Investors!$Q:$Q,Investors!$A:$A,$A548,Investors!$G:$G,$B548),0)</f>
        <v>0</v>
      </c>
      <c r="AB548" s="4">
        <f>IF(AND(SUMIFS(Investors!$P:$P,Investors!$A:$A,$A548,Investors!$G:$G,$B548)-$B$2&lt;=AB$4,SUMIFS(Investors!$P:$P,Investors!$A:$A,$A548,Investors!$G:$G,$B548)-$B$2&gt;AA$4),SUMIFS(Investors!$Q:$Q,Investors!$A:$A,$A548,Investors!$G:$G,$B548),0)</f>
        <v>0</v>
      </c>
      <c r="AC548" s="4">
        <f>IF(AND(SUMIFS(Investors!$P:$P,Investors!$A:$A,$A548,Investors!$G:$G,$B548)-$B$2&lt;=AC$4,SUMIFS(Investors!$P:$P,Investors!$A:$A,$A548,Investors!$G:$G,$B548)-$B$2&gt;AB$4),SUMIFS(Investors!$Q:$Q,Investors!$A:$A,$A548,Investors!$G:$G,$B548),0)</f>
        <v>0</v>
      </c>
    </row>
    <row r="549" spans="1:29">
      <c r="A549" t="s">
        <v>837</v>
      </c>
      <c r="B549" t="s">
        <v>95</v>
      </c>
      <c r="C549" s="4">
        <f t="shared" si="9"/>
        <v>128731.50684931508</v>
      </c>
      <c r="E549" s="4">
        <f>IF(AND(SUMIFS(Investors!$P:$P,Investors!$A:$A,$A549,Investors!$G:$G,$B549)-$B$2&lt;=E$4,SUMIFS(Investors!$P:$P,Investors!$A:$A,$A549,Investors!$G:$G,$B549)-$B$2&gt;D$4),SUMIFS(Investors!$Q:$Q,Investors!$A:$A,$A549,Investors!$G:$G,$B549),0)</f>
        <v>0</v>
      </c>
      <c r="F549" s="4">
        <f>IF(AND(SUMIFS(Investors!$P:$P,Investors!$A:$A,$A549,Investors!$G:$G,$B549)-$B$2&lt;=F$4,SUMIFS(Investors!$P:$P,Investors!$A:$A,$A549,Investors!$G:$G,$B549)-$B$2&gt;E$4),SUMIFS(Investors!$Q:$Q,Investors!$A:$A,$A549,Investors!$G:$G,$B549),0)</f>
        <v>0</v>
      </c>
      <c r="G549" s="4">
        <f>IF(AND(SUMIFS(Investors!$P:$P,Investors!$A:$A,$A549,Investors!$G:$G,$B549)-$B$2&lt;=G$4,SUMIFS(Investors!$P:$P,Investors!$A:$A,$A549,Investors!$G:$G,$B549)-$B$2&gt;F$4),SUMIFS(Investors!$Q:$Q,Investors!$A:$A,$A549,Investors!$G:$G,$B549),0)</f>
        <v>128731.50684931508</v>
      </c>
      <c r="H549" s="4">
        <f>IF(AND(SUMIFS(Investors!$P:$P,Investors!$A:$A,$A549,Investors!$G:$G,$B549)-$B$2&lt;=H$4,SUMIFS(Investors!$P:$P,Investors!$A:$A,$A549,Investors!$G:$G,$B549)-$B$2&gt;G$4),SUMIFS(Investors!$Q:$Q,Investors!$A:$A,$A549,Investors!$G:$G,$B549),0)</f>
        <v>0</v>
      </c>
      <c r="I549" s="4">
        <f>IF(AND(SUMIFS(Investors!$P:$P,Investors!$A:$A,$A549,Investors!$G:$G,$B549)-$B$2&lt;=I$4,SUMIFS(Investors!$P:$P,Investors!$A:$A,$A549,Investors!$G:$G,$B549)-$B$2&gt;H$4),SUMIFS(Investors!$Q:$Q,Investors!$A:$A,$A549,Investors!$G:$G,$B549),0)</f>
        <v>0</v>
      </c>
      <c r="J549" s="4">
        <f>IF(AND(SUMIFS(Investors!$P:$P,Investors!$A:$A,$A549,Investors!$G:$G,$B549)-$B$2&lt;=J$4,SUMIFS(Investors!$P:$P,Investors!$A:$A,$A549,Investors!$G:$G,$B549)-$B$2&gt;I$4),SUMIFS(Investors!$Q:$Q,Investors!$A:$A,$A549,Investors!$G:$G,$B549),0)</f>
        <v>0</v>
      </c>
      <c r="K549" s="4">
        <f>IF(AND(SUMIFS(Investors!$P:$P,Investors!$A:$A,$A549,Investors!$G:$G,$B549)-$B$2&lt;=K$4,SUMIFS(Investors!$P:$P,Investors!$A:$A,$A549,Investors!$G:$G,$B549)-$B$2&gt;J$4),SUMIFS(Investors!$Q:$Q,Investors!$A:$A,$A549,Investors!$G:$G,$B549),0)</f>
        <v>0</v>
      </c>
      <c r="L549" s="4">
        <f>IF(AND(SUMIFS(Investors!$P:$P,Investors!$A:$A,$A549,Investors!$G:$G,$B549)-$B$2&lt;=L$4,SUMIFS(Investors!$P:$P,Investors!$A:$A,$A549,Investors!$G:$G,$B549)-$B$2&gt;K$4),SUMIFS(Investors!$Q:$Q,Investors!$A:$A,$A549,Investors!$G:$G,$B549),0)</f>
        <v>0</v>
      </c>
      <c r="M549" s="4">
        <f>IF(AND(SUMIFS(Investors!$P:$P,Investors!$A:$A,$A549,Investors!$G:$G,$B549)-$B$2&lt;=M$4,SUMIFS(Investors!$P:$P,Investors!$A:$A,$A549,Investors!$G:$G,$B549)-$B$2&gt;L$4),SUMIFS(Investors!$Q:$Q,Investors!$A:$A,$A549,Investors!$G:$G,$B549),0)</f>
        <v>0</v>
      </c>
      <c r="N549" s="4">
        <f>IF(AND(SUMIFS(Investors!$P:$P,Investors!$A:$A,$A549,Investors!$G:$G,$B549)-$B$2&lt;=N$4,SUMIFS(Investors!$P:$P,Investors!$A:$A,$A549,Investors!$G:$G,$B549)-$B$2&gt;M$4),SUMIFS(Investors!$Q:$Q,Investors!$A:$A,$A549,Investors!$G:$G,$B549),0)</f>
        <v>0</v>
      </c>
      <c r="O549" s="4">
        <f>IF(AND(SUMIFS(Investors!$P:$P,Investors!$A:$A,$A549,Investors!$G:$G,$B549)-$B$2&lt;=O$4,SUMIFS(Investors!$P:$P,Investors!$A:$A,$A549,Investors!$G:$G,$B549)-$B$2&gt;N$4),SUMIFS(Investors!$Q:$Q,Investors!$A:$A,$A549,Investors!$G:$G,$B549),0)</f>
        <v>0</v>
      </c>
      <c r="P549" s="4">
        <f>IF(AND(SUMIFS(Investors!$P:$P,Investors!$A:$A,$A549,Investors!$G:$G,$B549)-$B$2&lt;=P$4,SUMIFS(Investors!$P:$P,Investors!$A:$A,$A549,Investors!$G:$G,$B549)-$B$2&gt;O$4),SUMIFS(Investors!$Q:$Q,Investors!$A:$A,$A549,Investors!$G:$G,$B549),0)</f>
        <v>0</v>
      </c>
      <c r="Q549" s="4">
        <f>IF(AND(SUMIFS(Investors!$P:$P,Investors!$A:$A,$A549,Investors!$G:$G,$B549)-$B$2&lt;=Q$4,SUMIFS(Investors!$P:$P,Investors!$A:$A,$A549,Investors!$G:$G,$B549)-$B$2&gt;P$4),SUMIFS(Investors!$Q:$Q,Investors!$A:$A,$A549,Investors!$G:$G,$B549),0)</f>
        <v>0</v>
      </c>
      <c r="R549" s="4">
        <f>IF(AND(SUMIFS(Investors!$P:$P,Investors!$A:$A,$A549,Investors!$G:$G,$B549)-$B$2&lt;=R$4,SUMIFS(Investors!$P:$P,Investors!$A:$A,$A549,Investors!$G:$G,$B549)-$B$2&gt;Q$4),SUMIFS(Investors!$Q:$Q,Investors!$A:$A,$A549,Investors!$G:$G,$B549),0)</f>
        <v>0</v>
      </c>
      <c r="S549" s="4">
        <f>IF(AND(SUMIFS(Investors!$P:$P,Investors!$A:$A,$A549,Investors!$G:$G,$B549)-$B$2&lt;=S$4,SUMIFS(Investors!$P:$P,Investors!$A:$A,$A549,Investors!$G:$G,$B549)-$B$2&gt;R$4),SUMIFS(Investors!$Q:$Q,Investors!$A:$A,$A549,Investors!$G:$G,$B549),0)</f>
        <v>0</v>
      </c>
      <c r="T549" s="4">
        <f>IF(AND(SUMIFS(Investors!$P:$P,Investors!$A:$A,$A549,Investors!$G:$G,$B549)-$B$2&lt;=T$4,SUMIFS(Investors!$P:$P,Investors!$A:$A,$A549,Investors!$G:$G,$B549)-$B$2&gt;S$4),SUMIFS(Investors!$Q:$Q,Investors!$A:$A,$A549,Investors!$G:$G,$B549),0)</f>
        <v>0</v>
      </c>
      <c r="U549" s="4">
        <f>IF(AND(SUMIFS(Investors!$P:$P,Investors!$A:$A,$A549,Investors!$G:$G,$B549)-$B$2&lt;=U$4,SUMIFS(Investors!$P:$P,Investors!$A:$A,$A549,Investors!$G:$G,$B549)-$B$2&gt;T$4),SUMIFS(Investors!$Q:$Q,Investors!$A:$A,$A549,Investors!$G:$G,$B549),0)</f>
        <v>0</v>
      </c>
      <c r="V549" s="4">
        <f>IF(AND(SUMIFS(Investors!$P:$P,Investors!$A:$A,$A549,Investors!$G:$G,$B549)-$B$2&lt;=V$4,SUMIFS(Investors!$P:$P,Investors!$A:$A,$A549,Investors!$G:$G,$B549)-$B$2&gt;U$4),SUMIFS(Investors!$Q:$Q,Investors!$A:$A,$A549,Investors!$G:$G,$B549),0)</f>
        <v>0</v>
      </c>
      <c r="W549" s="4">
        <f>IF(AND(SUMIFS(Investors!$P:$P,Investors!$A:$A,$A549,Investors!$G:$G,$B549)-$B$2&lt;=W$4,SUMIFS(Investors!$P:$P,Investors!$A:$A,$A549,Investors!$G:$G,$B549)-$B$2&gt;V$4),SUMIFS(Investors!$Q:$Q,Investors!$A:$A,$A549,Investors!$G:$G,$B549),0)</f>
        <v>0</v>
      </c>
      <c r="X549" s="4">
        <f>IF(AND(SUMIFS(Investors!$P:$P,Investors!$A:$A,$A549,Investors!$G:$G,$B549)-$B$2&lt;=X$4,SUMIFS(Investors!$P:$P,Investors!$A:$A,$A549,Investors!$G:$G,$B549)-$B$2&gt;W$4),SUMIFS(Investors!$Q:$Q,Investors!$A:$A,$A549,Investors!$G:$G,$B549),0)</f>
        <v>0</v>
      </c>
      <c r="Y549" s="4">
        <f>IF(AND(SUMIFS(Investors!$P:$P,Investors!$A:$A,$A549,Investors!$G:$G,$B549)-$B$2&lt;=Y$4,SUMIFS(Investors!$P:$P,Investors!$A:$A,$A549,Investors!$G:$G,$B549)-$B$2&gt;X$4),SUMIFS(Investors!$Q:$Q,Investors!$A:$A,$A549,Investors!$G:$G,$B549),0)</f>
        <v>0</v>
      </c>
      <c r="Z549" s="4">
        <f>IF(AND(SUMIFS(Investors!$P:$P,Investors!$A:$A,$A549,Investors!$G:$G,$B549)-$B$2&lt;=Z$4,SUMIFS(Investors!$P:$P,Investors!$A:$A,$A549,Investors!$G:$G,$B549)-$B$2&gt;Y$4),SUMIFS(Investors!$Q:$Q,Investors!$A:$A,$A549,Investors!$G:$G,$B549),0)</f>
        <v>0</v>
      </c>
      <c r="AA549" s="4">
        <f>IF(AND(SUMIFS(Investors!$P:$P,Investors!$A:$A,$A549,Investors!$G:$G,$B549)-$B$2&lt;=AA$4,SUMIFS(Investors!$P:$P,Investors!$A:$A,$A549,Investors!$G:$G,$B549)-$B$2&gt;Z$4),SUMIFS(Investors!$Q:$Q,Investors!$A:$A,$A549,Investors!$G:$G,$B549),0)</f>
        <v>0</v>
      </c>
      <c r="AB549" s="4">
        <f>IF(AND(SUMIFS(Investors!$P:$P,Investors!$A:$A,$A549,Investors!$G:$G,$B549)-$B$2&lt;=AB$4,SUMIFS(Investors!$P:$P,Investors!$A:$A,$A549,Investors!$G:$G,$B549)-$B$2&gt;AA$4),SUMIFS(Investors!$Q:$Q,Investors!$A:$A,$A549,Investors!$G:$G,$B549),0)</f>
        <v>0</v>
      </c>
      <c r="AC549" s="4">
        <f>IF(AND(SUMIFS(Investors!$P:$P,Investors!$A:$A,$A549,Investors!$G:$G,$B549)-$B$2&lt;=AC$4,SUMIFS(Investors!$P:$P,Investors!$A:$A,$A549,Investors!$G:$G,$B549)-$B$2&gt;AB$4),SUMIFS(Investors!$Q:$Q,Investors!$A:$A,$A549,Investors!$G:$G,$B549),0)</f>
        <v>0</v>
      </c>
    </row>
    <row r="550" spans="1:29">
      <c r="A550" t="s">
        <v>840</v>
      </c>
      <c r="B550" t="s">
        <v>95</v>
      </c>
      <c r="C550" s="4">
        <f t="shared" si="9"/>
        <v>128550.68493150685</v>
      </c>
      <c r="E550" s="4">
        <f>IF(AND(SUMIFS(Investors!$P:$P,Investors!$A:$A,$A550,Investors!$G:$G,$B550)-$B$2&lt;=E$4,SUMIFS(Investors!$P:$P,Investors!$A:$A,$A550,Investors!$G:$G,$B550)-$B$2&gt;D$4),SUMIFS(Investors!$Q:$Q,Investors!$A:$A,$A550,Investors!$G:$G,$B550),0)</f>
        <v>0</v>
      </c>
      <c r="F550" s="4">
        <f>IF(AND(SUMIFS(Investors!$P:$P,Investors!$A:$A,$A550,Investors!$G:$G,$B550)-$B$2&lt;=F$4,SUMIFS(Investors!$P:$P,Investors!$A:$A,$A550,Investors!$G:$G,$B550)-$B$2&gt;E$4),SUMIFS(Investors!$Q:$Q,Investors!$A:$A,$A550,Investors!$G:$G,$B550),0)</f>
        <v>0</v>
      </c>
      <c r="G550" s="4">
        <f>IF(AND(SUMIFS(Investors!$P:$P,Investors!$A:$A,$A550,Investors!$G:$G,$B550)-$B$2&lt;=G$4,SUMIFS(Investors!$P:$P,Investors!$A:$A,$A550,Investors!$G:$G,$B550)-$B$2&gt;F$4),SUMIFS(Investors!$Q:$Q,Investors!$A:$A,$A550,Investors!$G:$G,$B550),0)</f>
        <v>128550.68493150685</v>
      </c>
      <c r="H550" s="4">
        <f>IF(AND(SUMIFS(Investors!$P:$P,Investors!$A:$A,$A550,Investors!$G:$G,$B550)-$B$2&lt;=H$4,SUMIFS(Investors!$P:$P,Investors!$A:$A,$A550,Investors!$G:$G,$B550)-$B$2&gt;G$4),SUMIFS(Investors!$Q:$Q,Investors!$A:$A,$A550,Investors!$G:$G,$B550),0)</f>
        <v>0</v>
      </c>
      <c r="I550" s="4">
        <f>IF(AND(SUMIFS(Investors!$P:$P,Investors!$A:$A,$A550,Investors!$G:$G,$B550)-$B$2&lt;=I$4,SUMIFS(Investors!$P:$P,Investors!$A:$A,$A550,Investors!$G:$G,$B550)-$B$2&gt;H$4),SUMIFS(Investors!$Q:$Q,Investors!$A:$A,$A550,Investors!$G:$G,$B550),0)</f>
        <v>0</v>
      </c>
      <c r="J550" s="4">
        <f>IF(AND(SUMIFS(Investors!$P:$P,Investors!$A:$A,$A550,Investors!$G:$G,$B550)-$B$2&lt;=J$4,SUMIFS(Investors!$P:$P,Investors!$A:$A,$A550,Investors!$G:$G,$B550)-$B$2&gt;I$4),SUMIFS(Investors!$Q:$Q,Investors!$A:$A,$A550,Investors!$G:$G,$B550),0)</f>
        <v>0</v>
      </c>
      <c r="K550" s="4">
        <f>IF(AND(SUMIFS(Investors!$P:$P,Investors!$A:$A,$A550,Investors!$G:$G,$B550)-$B$2&lt;=K$4,SUMIFS(Investors!$P:$P,Investors!$A:$A,$A550,Investors!$G:$G,$B550)-$B$2&gt;J$4),SUMIFS(Investors!$Q:$Q,Investors!$A:$A,$A550,Investors!$G:$G,$B550),0)</f>
        <v>0</v>
      </c>
      <c r="L550" s="4">
        <f>IF(AND(SUMIFS(Investors!$P:$P,Investors!$A:$A,$A550,Investors!$G:$G,$B550)-$B$2&lt;=L$4,SUMIFS(Investors!$P:$P,Investors!$A:$A,$A550,Investors!$G:$G,$B550)-$B$2&gt;K$4),SUMIFS(Investors!$Q:$Q,Investors!$A:$A,$A550,Investors!$G:$G,$B550),0)</f>
        <v>0</v>
      </c>
      <c r="M550" s="4">
        <f>IF(AND(SUMIFS(Investors!$P:$P,Investors!$A:$A,$A550,Investors!$G:$G,$B550)-$B$2&lt;=M$4,SUMIFS(Investors!$P:$P,Investors!$A:$A,$A550,Investors!$G:$G,$B550)-$B$2&gt;L$4),SUMIFS(Investors!$Q:$Q,Investors!$A:$A,$A550,Investors!$G:$G,$B550),0)</f>
        <v>0</v>
      </c>
      <c r="N550" s="4">
        <f>IF(AND(SUMIFS(Investors!$P:$P,Investors!$A:$A,$A550,Investors!$G:$G,$B550)-$B$2&lt;=N$4,SUMIFS(Investors!$P:$P,Investors!$A:$A,$A550,Investors!$G:$G,$B550)-$B$2&gt;M$4),SUMIFS(Investors!$Q:$Q,Investors!$A:$A,$A550,Investors!$G:$G,$B550),0)</f>
        <v>0</v>
      </c>
      <c r="O550" s="4">
        <f>IF(AND(SUMIFS(Investors!$P:$P,Investors!$A:$A,$A550,Investors!$G:$G,$B550)-$B$2&lt;=O$4,SUMIFS(Investors!$P:$P,Investors!$A:$A,$A550,Investors!$G:$G,$B550)-$B$2&gt;N$4),SUMIFS(Investors!$Q:$Q,Investors!$A:$A,$A550,Investors!$G:$G,$B550),0)</f>
        <v>0</v>
      </c>
      <c r="P550" s="4">
        <f>IF(AND(SUMIFS(Investors!$P:$P,Investors!$A:$A,$A550,Investors!$G:$G,$B550)-$B$2&lt;=P$4,SUMIFS(Investors!$P:$P,Investors!$A:$A,$A550,Investors!$G:$G,$B550)-$B$2&gt;O$4),SUMIFS(Investors!$Q:$Q,Investors!$A:$A,$A550,Investors!$G:$G,$B550),0)</f>
        <v>0</v>
      </c>
      <c r="Q550" s="4">
        <f>IF(AND(SUMIFS(Investors!$P:$P,Investors!$A:$A,$A550,Investors!$G:$G,$B550)-$B$2&lt;=Q$4,SUMIFS(Investors!$P:$P,Investors!$A:$A,$A550,Investors!$G:$G,$B550)-$B$2&gt;P$4),SUMIFS(Investors!$Q:$Q,Investors!$A:$A,$A550,Investors!$G:$G,$B550),0)</f>
        <v>0</v>
      </c>
      <c r="R550" s="4">
        <f>IF(AND(SUMIFS(Investors!$P:$P,Investors!$A:$A,$A550,Investors!$G:$G,$B550)-$B$2&lt;=R$4,SUMIFS(Investors!$P:$P,Investors!$A:$A,$A550,Investors!$G:$G,$B550)-$B$2&gt;Q$4),SUMIFS(Investors!$Q:$Q,Investors!$A:$A,$A550,Investors!$G:$G,$B550),0)</f>
        <v>0</v>
      </c>
      <c r="S550" s="4">
        <f>IF(AND(SUMIFS(Investors!$P:$P,Investors!$A:$A,$A550,Investors!$G:$G,$B550)-$B$2&lt;=S$4,SUMIFS(Investors!$P:$P,Investors!$A:$A,$A550,Investors!$G:$G,$B550)-$B$2&gt;R$4),SUMIFS(Investors!$Q:$Q,Investors!$A:$A,$A550,Investors!$G:$G,$B550),0)</f>
        <v>0</v>
      </c>
      <c r="T550" s="4">
        <f>IF(AND(SUMIFS(Investors!$P:$P,Investors!$A:$A,$A550,Investors!$G:$G,$B550)-$B$2&lt;=T$4,SUMIFS(Investors!$P:$P,Investors!$A:$A,$A550,Investors!$G:$G,$B550)-$B$2&gt;S$4),SUMIFS(Investors!$Q:$Q,Investors!$A:$A,$A550,Investors!$G:$G,$B550),0)</f>
        <v>0</v>
      </c>
      <c r="U550" s="4">
        <f>IF(AND(SUMIFS(Investors!$P:$P,Investors!$A:$A,$A550,Investors!$G:$G,$B550)-$B$2&lt;=U$4,SUMIFS(Investors!$P:$P,Investors!$A:$A,$A550,Investors!$G:$G,$B550)-$B$2&gt;T$4),SUMIFS(Investors!$Q:$Q,Investors!$A:$A,$A550,Investors!$G:$G,$B550),0)</f>
        <v>0</v>
      </c>
      <c r="V550" s="4">
        <f>IF(AND(SUMIFS(Investors!$P:$P,Investors!$A:$A,$A550,Investors!$G:$G,$B550)-$B$2&lt;=V$4,SUMIFS(Investors!$P:$P,Investors!$A:$A,$A550,Investors!$G:$G,$B550)-$B$2&gt;U$4),SUMIFS(Investors!$Q:$Q,Investors!$A:$A,$A550,Investors!$G:$G,$B550),0)</f>
        <v>0</v>
      </c>
      <c r="W550" s="4">
        <f>IF(AND(SUMIFS(Investors!$P:$P,Investors!$A:$A,$A550,Investors!$G:$G,$B550)-$B$2&lt;=W$4,SUMIFS(Investors!$P:$P,Investors!$A:$A,$A550,Investors!$G:$G,$B550)-$B$2&gt;V$4),SUMIFS(Investors!$Q:$Q,Investors!$A:$A,$A550,Investors!$G:$G,$B550),0)</f>
        <v>0</v>
      </c>
      <c r="X550" s="4">
        <f>IF(AND(SUMIFS(Investors!$P:$P,Investors!$A:$A,$A550,Investors!$G:$G,$B550)-$B$2&lt;=X$4,SUMIFS(Investors!$P:$P,Investors!$A:$A,$A550,Investors!$G:$G,$B550)-$B$2&gt;W$4),SUMIFS(Investors!$Q:$Q,Investors!$A:$A,$A550,Investors!$G:$G,$B550),0)</f>
        <v>0</v>
      </c>
      <c r="Y550" s="4">
        <f>IF(AND(SUMIFS(Investors!$P:$P,Investors!$A:$A,$A550,Investors!$G:$G,$B550)-$B$2&lt;=Y$4,SUMIFS(Investors!$P:$P,Investors!$A:$A,$A550,Investors!$G:$G,$B550)-$B$2&gt;X$4),SUMIFS(Investors!$Q:$Q,Investors!$A:$A,$A550,Investors!$G:$G,$B550),0)</f>
        <v>0</v>
      </c>
      <c r="Z550" s="4">
        <f>IF(AND(SUMIFS(Investors!$P:$P,Investors!$A:$A,$A550,Investors!$G:$G,$B550)-$B$2&lt;=Z$4,SUMIFS(Investors!$P:$P,Investors!$A:$A,$A550,Investors!$G:$G,$B550)-$B$2&gt;Y$4),SUMIFS(Investors!$Q:$Q,Investors!$A:$A,$A550,Investors!$G:$G,$B550),0)</f>
        <v>0</v>
      </c>
      <c r="AA550" s="4">
        <f>IF(AND(SUMIFS(Investors!$P:$P,Investors!$A:$A,$A550,Investors!$G:$G,$B550)-$B$2&lt;=AA$4,SUMIFS(Investors!$P:$P,Investors!$A:$A,$A550,Investors!$G:$G,$B550)-$B$2&gt;Z$4),SUMIFS(Investors!$Q:$Q,Investors!$A:$A,$A550,Investors!$G:$G,$B550),0)</f>
        <v>0</v>
      </c>
      <c r="AB550" s="4">
        <f>IF(AND(SUMIFS(Investors!$P:$P,Investors!$A:$A,$A550,Investors!$G:$G,$B550)-$B$2&lt;=AB$4,SUMIFS(Investors!$P:$P,Investors!$A:$A,$A550,Investors!$G:$G,$B550)-$B$2&gt;AA$4),SUMIFS(Investors!$Q:$Q,Investors!$A:$A,$A550,Investors!$G:$G,$B550),0)</f>
        <v>0</v>
      </c>
      <c r="AC550" s="4">
        <f>IF(AND(SUMIFS(Investors!$P:$P,Investors!$A:$A,$A550,Investors!$G:$G,$B550)-$B$2&lt;=AC$4,SUMIFS(Investors!$P:$P,Investors!$A:$A,$A550,Investors!$G:$G,$B550)-$B$2&gt;AB$4),SUMIFS(Investors!$Q:$Q,Investors!$A:$A,$A550,Investors!$G:$G,$B550),0)</f>
        <v>0</v>
      </c>
    </row>
    <row r="551" spans="1:29">
      <c r="A551" t="s">
        <v>842</v>
      </c>
      <c r="B551" t="s">
        <v>95</v>
      </c>
      <c r="C551" s="4">
        <f t="shared" si="9"/>
        <v>126969.86301369863</v>
      </c>
      <c r="E551" s="4">
        <f>IF(AND(SUMIFS(Investors!$P:$P,Investors!$A:$A,$A551,Investors!$G:$G,$B551)-$B$2&lt;=E$4,SUMIFS(Investors!$P:$P,Investors!$A:$A,$A551,Investors!$G:$G,$B551)-$B$2&gt;D$4),SUMIFS(Investors!$Q:$Q,Investors!$A:$A,$A551,Investors!$G:$G,$B551),0)</f>
        <v>0</v>
      </c>
      <c r="F551" s="4">
        <f>IF(AND(SUMIFS(Investors!$P:$P,Investors!$A:$A,$A551,Investors!$G:$G,$B551)-$B$2&lt;=F$4,SUMIFS(Investors!$P:$P,Investors!$A:$A,$A551,Investors!$G:$G,$B551)-$B$2&gt;E$4),SUMIFS(Investors!$Q:$Q,Investors!$A:$A,$A551,Investors!$G:$G,$B551),0)</f>
        <v>0</v>
      </c>
      <c r="G551" s="4">
        <f>IF(AND(SUMIFS(Investors!$P:$P,Investors!$A:$A,$A551,Investors!$G:$G,$B551)-$B$2&lt;=G$4,SUMIFS(Investors!$P:$P,Investors!$A:$A,$A551,Investors!$G:$G,$B551)-$B$2&gt;F$4),SUMIFS(Investors!$Q:$Q,Investors!$A:$A,$A551,Investors!$G:$G,$B551),0)</f>
        <v>0</v>
      </c>
      <c r="H551" s="4">
        <f>IF(AND(SUMIFS(Investors!$P:$P,Investors!$A:$A,$A551,Investors!$G:$G,$B551)-$B$2&lt;=H$4,SUMIFS(Investors!$P:$P,Investors!$A:$A,$A551,Investors!$G:$G,$B551)-$B$2&gt;G$4),SUMIFS(Investors!$Q:$Q,Investors!$A:$A,$A551,Investors!$G:$G,$B551),0)</f>
        <v>126969.86301369863</v>
      </c>
      <c r="I551" s="4">
        <f>IF(AND(SUMIFS(Investors!$P:$P,Investors!$A:$A,$A551,Investors!$G:$G,$B551)-$B$2&lt;=I$4,SUMIFS(Investors!$P:$P,Investors!$A:$A,$A551,Investors!$G:$G,$B551)-$B$2&gt;H$4),SUMIFS(Investors!$Q:$Q,Investors!$A:$A,$A551,Investors!$G:$G,$B551),0)</f>
        <v>0</v>
      </c>
      <c r="J551" s="4">
        <f>IF(AND(SUMIFS(Investors!$P:$P,Investors!$A:$A,$A551,Investors!$G:$G,$B551)-$B$2&lt;=J$4,SUMIFS(Investors!$P:$P,Investors!$A:$A,$A551,Investors!$G:$G,$B551)-$B$2&gt;I$4),SUMIFS(Investors!$Q:$Q,Investors!$A:$A,$A551,Investors!$G:$G,$B551),0)</f>
        <v>0</v>
      </c>
      <c r="K551" s="4">
        <f>IF(AND(SUMIFS(Investors!$P:$P,Investors!$A:$A,$A551,Investors!$G:$G,$B551)-$B$2&lt;=K$4,SUMIFS(Investors!$P:$P,Investors!$A:$A,$A551,Investors!$G:$G,$B551)-$B$2&gt;J$4),SUMIFS(Investors!$Q:$Q,Investors!$A:$A,$A551,Investors!$G:$G,$B551),0)</f>
        <v>0</v>
      </c>
      <c r="L551" s="4">
        <f>IF(AND(SUMIFS(Investors!$P:$P,Investors!$A:$A,$A551,Investors!$G:$G,$B551)-$B$2&lt;=L$4,SUMIFS(Investors!$P:$P,Investors!$A:$A,$A551,Investors!$G:$G,$B551)-$B$2&gt;K$4),SUMIFS(Investors!$Q:$Q,Investors!$A:$A,$A551,Investors!$G:$G,$B551),0)</f>
        <v>0</v>
      </c>
      <c r="M551" s="4">
        <f>IF(AND(SUMIFS(Investors!$P:$P,Investors!$A:$A,$A551,Investors!$G:$G,$B551)-$B$2&lt;=M$4,SUMIFS(Investors!$P:$P,Investors!$A:$A,$A551,Investors!$G:$G,$B551)-$B$2&gt;L$4),SUMIFS(Investors!$Q:$Q,Investors!$A:$A,$A551,Investors!$G:$G,$B551),0)</f>
        <v>0</v>
      </c>
      <c r="N551" s="4">
        <f>IF(AND(SUMIFS(Investors!$P:$P,Investors!$A:$A,$A551,Investors!$G:$G,$B551)-$B$2&lt;=N$4,SUMIFS(Investors!$P:$P,Investors!$A:$A,$A551,Investors!$G:$G,$B551)-$B$2&gt;M$4),SUMIFS(Investors!$Q:$Q,Investors!$A:$A,$A551,Investors!$G:$G,$B551),0)</f>
        <v>0</v>
      </c>
      <c r="O551" s="4">
        <f>IF(AND(SUMIFS(Investors!$P:$P,Investors!$A:$A,$A551,Investors!$G:$G,$B551)-$B$2&lt;=O$4,SUMIFS(Investors!$P:$P,Investors!$A:$A,$A551,Investors!$G:$G,$B551)-$B$2&gt;N$4),SUMIFS(Investors!$Q:$Q,Investors!$A:$A,$A551,Investors!$G:$G,$B551),0)</f>
        <v>0</v>
      </c>
      <c r="P551" s="4">
        <f>IF(AND(SUMIFS(Investors!$P:$P,Investors!$A:$A,$A551,Investors!$G:$G,$B551)-$B$2&lt;=P$4,SUMIFS(Investors!$P:$P,Investors!$A:$A,$A551,Investors!$G:$G,$B551)-$B$2&gt;O$4),SUMIFS(Investors!$Q:$Q,Investors!$A:$A,$A551,Investors!$G:$G,$B551),0)</f>
        <v>0</v>
      </c>
      <c r="Q551" s="4">
        <f>IF(AND(SUMIFS(Investors!$P:$P,Investors!$A:$A,$A551,Investors!$G:$G,$B551)-$B$2&lt;=Q$4,SUMIFS(Investors!$P:$P,Investors!$A:$A,$A551,Investors!$G:$G,$B551)-$B$2&gt;P$4),SUMIFS(Investors!$Q:$Q,Investors!$A:$A,$A551,Investors!$G:$G,$B551),0)</f>
        <v>0</v>
      </c>
      <c r="R551" s="4">
        <f>IF(AND(SUMIFS(Investors!$P:$P,Investors!$A:$A,$A551,Investors!$G:$G,$B551)-$B$2&lt;=R$4,SUMIFS(Investors!$P:$P,Investors!$A:$A,$A551,Investors!$G:$G,$B551)-$B$2&gt;Q$4),SUMIFS(Investors!$Q:$Q,Investors!$A:$A,$A551,Investors!$G:$G,$B551),0)</f>
        <v>0</v>
      </c>
      <c r="S551" s="4">
        <f>IF(AND(SUMIFS(Investors!$P:$P,Investors!$A:$A,$A551,Investors!$G:$G,$B551)-$B$2&lt;=S$4,SUMIFS(Investors!$P:$P,Investors!$A:$A,$A551,Investors!$G:$G,$B551)-$B$2&gt;R$4),SUMIFS(Investors!$Q:$Q,Investors!$A:$A,$A551,Investors!$G:$G,$B551),0)</f>
        <v>0</v>
      </c>
      <c r="T551" s="4">
        <f>IF(AND(SUMIFS(Investors!$P:$P,Investors!$A:$A,$A551,Investors!$G:$G,$B551)-$B$2&lt;=T$4,SUMIFS(Investors!$P:$P,Investors!$A:$A,$A551,Investors!$G:$G,$B551)-$B$2&gt;S$4),SUMIFS(Investors!$Q:$Q,Investors!$A:$A,$A551,Investors!$G:$G,$B551),0)</f>
        <v>0</v>
      </c>
      <c r="U551" s="4">
        <f>IF(AND(SUMIFS(Investors!$P:$P,Investors!$A:$A,$A551,Investors!$G:$G,$B551)-$B$2&lt;=U$4,SUMIFS(Investors!$P:$P,Investors!$A:$A,$A551,Investors!$G:$G,$B551)-$B$2&gt;T$4),SUMIFS(Investors!$Q:$Q,Investors!$A:$A,$A551,Investors!$G:$G,$B551),0)</f>
        <v>0</v>
      </c>
      <c r="V551" s="4">
        <f>IF(AND(SUMIFS(Investors!$P:$P,Investors!$A:$A,$A551,Investors!$G:$G,$B551)-$B$2&lt;=V$4,SUMIFS(Investors!$P:$P,Investors!$A:$A,$A551,Investors!$G:$G,$B551)-$B$2&gt;U$4),SUMIFS(Investors!$Q:$Q,Investors!$A:$A,$A551,Investors!$G:$G,$B551),0)</f>
        <v>0</v>
      </c>
      <c r="W551" s="4">
        <f>IF(AND(SUMIFS(Investors!$P:$P,Investors!$A:$A,$A551,Investors!$G:$G,$B551)-$B$2&lt;=W$4,SUMIFS(Investors!$P:$P,Investors!$A:$A,$A551,Investors!$G:$G,$B551)-$B$2&gt;V$4),SUMIFS(Investors!$Q:$Q,Investors!$A:$A,$A551,Investors!$G:$G,$B551),0)</f>
        <v>0</v>
      </c>
      <c r="X551" s="4">
        <f>IF(AND(SUMIFS(Investors!$P:$P,Investors!$A:$A,$A551,Investors!$G:$G,$B551)-$B$2&lt;=X$4,SUMIFS(Investors!$P:$P,Investors!$A:$A,$A551,Investors!$G:$G,$B551)-$B$2&gt;W$4),SUMIFS(Investors!$Q:$Q,Investors!$A:$A,$A551,Investors!$G:$G,$B551),0)</f>
        <v>0</v>
      </c>
      <c r="Y551" s="4">
        <f>IF(AND(SUMIFS(Investors!$P:$P,Investors!$A:$A,$A551,Investors!$G:$G,$B551)-$B$2&lt;=Y$4,SUMIFS(Investors!$P:$P,Investors!$A:$A,$A551,Investors!$G:$G,$B551)-$B$2&gt;X$4),SUMIFS(Investors!$Q:$Q,Investors!$A:$A,$A551,Investors!$G:$G,$B551),0)</f>
        <v>0</v>
      </c>
      <c r="Z551" s="4">
        <f>IF(AND(SUMIFS(Investors!$P:$P,Investors!$A:$A,$A551,Investors!$G:$G,$B551)-$B$2&lt;=Z$4,SUMIFS(Investors!$P:$P,Investors!$A:$A,$A551,Investors!$G:$G,$B551)-$B$2&gt;Y$4),SUMIFS(Investors!$Q:$Q,Investors!$A:$A,$A551,Investors!$G:$G,$B551),0)</f>
        <v>0</v>
      </c>
      <c r="AA551" s="4">
        <f>IF(AND(SUMIFS(Investors!$P:$P,Investors!$A:$A,$A551,Investors!$G:$G,$B551)-$B$2&lt;=AA$4,SUMIFS(Investors!$P:$P,Investors!$A:$A,$A551,Investors!$G:$G,$B551)-$B$2&gt;Z$4),SUMIFS(Investors!$Q:$Q,Investors!$A:$A,$A551,Investors!$G:$G,$B551),0)</f>
        <v>0</v>
      </c>
      <c r="AB551" s="4">
        <f>IF(AND(SUMIFS(Investors!$P:$P,Investors!$A:$A,$A551,Investors!$G:$G,$B551)-$B$2&lt;=AB$4,SUMIFS(Investors!$P:$P,Investors!$A:$A,$A551,Investors!$G:$G,$B551)-$B$2&gt;AA$4),SUMIFS(Investors!$Q:$Q,Investors!$A:$A,$A551,Investors!$G:$G,$B551),0)</f>
        <v>0</v>
      </c>
      <c r="AC551" s="4">
        <f>IF(AND(SUMIFS(Investors!$P:$P,Investors!$A:$A,$A551,Investors!$G:$G,$B551)-$B$2&lt;=AC$4,SUMIFS(Investors!$P:$P,Investors!$A:$A,$A551,Investors!$G:$G,$B551)-$B$2&gt;AB$4),SUMIFS(Investors!$Q:$Q,Investors!$A:$A,$A551,Investors!$G:$G,$B551),0)</f>
        <v>0</v>
      </c>
    </row>
    <row r="552" spans="1:29">
      <c r="A552" t="s">
        <v>845</v>
      </c>
      <c r="B552" t="s">
        <v>203</v>
      </c>
      <c r="C552" s="4">
        <f t="shared" si="9"/>
        <v>1384301.3698630137</v>
      </c>
      <c r="E552" s="4">
        <f>IF(AND(SUMIFS(Investors!$P:$P,Investors!$A:$A,$A552,Investors!$G:$G,$B552)-$B$2&lt;=E$4,SUMIFS(Investors!$P:$P,Investors!$A:$A,$A552,Investors!$G:$G,$B552)-$B$2&gt;D$4),SUMIFS(Investors!$Q:$Q,Investors!$A:$A,$A552,Investors!$G:$G,$B552),0)</f>
        <v>0</v>
      </c>
      <c r="F552" s="4">
        <f>IF(AND(SUMIFS(Investors!$P:$P,Investors!$A:$A,$A552,Investors!$G:$G,$B552)-$B$2&lt;=F$4,SUMIFS(Investors!$P:$P,Investors!$A:$A,$A552,Investors!$G:$G,$B552)-$B$2&gt;E$4),SUMIFS(Investors!$Q:$Q,Investors!$A:$A,$A552,Investors!$G:$G,$B552),0)</f>
        <v>0</v>
      </c>
      <c r="G552" s="4">
        <f>IF(AND(SUMIFS(Investors!$P:$P,Investors!$A:$A,$A552,Investors!$G:$G,$B552)-$B$2&lt;=G$4,SUMIFS(Investors!$P:$P,Investors!$A:$A,$A552,Investors!$G:$G,$B552)-$B$2&gt;F$4),SUMIFS(Investors!$Q:$Q,Investors!$A:$A,$A552,Investors!$G:$G,$B552),0)</f>
        <v>0</v>
      </c>
      <c r="H552" s="4">
        <f>IF(AND(SUMIFS(Investors!$P:$P,Investors!$A:$A,$A552,Investors!$G:$G,$B552)-$B$2&lt;=H$4,SUMIFS(Investors!$P:$P,Investors!$A:$A,$A552,Investors!$G:$G,$B552)-$B$2&gt;G$4),SUMIFS(Investors!$Q:$Q,Investors!$A:$A,$A552,Investors!$G:$G,$B552),0)</f>
        <v>0</v>
      </c>
      <c r="I552" s="4">
        <f>IF(AND(SUMIFS(Investors!$P:$P,Investors!$A:$A,$A552,Investors!$G:$G,$B552)-$B$2&lt;=I$4,SUMIFS(Investors!$P:$P,Investors!$A:$A,$A552,Investors!$G:$G,$B552)-$B$2&gt;H$4),SUMIFS(Investors!$Q:$Q,Investors!$A:$A,$A552,Investors!$G:$G,$B552),0)</f>
        <v>0</v>
      </c>
      <c r="J552" s="4">
        <f>IF(AND(SUMIFS(Investors!$P:$P,Investors!$A:$A,$A552,Investors!$G:$G,$B552)-$B$2&lt;=J$4,SUMIFS(Investors!$P:$P,Investors!$A:$A,$A552,Investors!$G:$G,$B552)-$B$2&gt;I$4),SUMIFS(Investors!$Q:$Q,Investors!$A:$A,$A552,Investors!$G:$G,$B552),0)</f>
        <v>1384301.3698630137</v>
      </c>
      <c r="K552" s="4">
        <f>IF(AND(SUMIFS(Investors!$P:$P,Investors!$A:$A,$A552,Investors!$G:$G,$B552)-$B$2&lt;=K$4,SUMIFS(Investors!$P:$P,Investors!$A:$A,$A552,Investors!$G:$G,$B552)-$B$2&gt;J$4),SUMIFS(Investors!$Q:$Q,Investors!$A:$A,$A552,Investors!$G:$G,$B552),0)</f>
        <v>0</v>
      </c>
      <c r="L552" s="4">
        <f>IF(AND(SUMIFS(Investors!$P:$P,Investors!$A:$A,$A552,Investors!$G:$G,$B552)-$B$2&lt;=L$4,SUMIFS(Investors!$P:$P,Investors!$A:$A,$A552,Investors!$G:$G,$B552)-$B$2&gt;K$4),SUMIFS(Investors!$Q:$Q,Investors!$A:$A,$A552,Investors!$G:$G,$B552),0)</f>
        <v>0</v>
      </c>
      <c r="M552" s="4">
        <f>IF(AND(SUMIFS(Investors!$P:$P,Investors!$A:$A,$A552,Investors!$G:$G,$B552)-$B$2&lt;=M$4,SUMIFS(Investors!$P:$P,Investors!$A:$A,$A552,Investors!$G:$G,$B552)-$B$2&gt;L$4),SUMIFS(Investors!$Q:$Q,Investors!$A:$A,$A552,Investors!$G:$G,$B552),0)</f>
        <v>0</v>
      </c>
      <c r="N552" s="4">
        <f>IF(AND(SUMIFS(Investors!$P:$P,Investors!$A:$A,$A552,Investors!$G:$G,$B552)-$B$2&lt;=N$4,SUMIFS(Investors!$P:$P,Investors!$A:$A,$A552,Investors!$G:$G,$B552)-$B$2&gt;M$4),SUMIFS(Investors!$Q:$Q,Investors!$A:$A,$A552,Investors!$G:$G,$B552),0)</f>
        <v>0</v>
      </c>
      <c r="O552" s="4">
        <f>IF(AND(SUMIFS(Investors!$P:$P,Investors!$A:$A,$A552,Investors!$G:$G,$B552)-$B$2&lt;=O$4,SUMIFS(Investors!$P:$P,Investors!$A:$A,$A552,Investors!$G:$G,$B552)-$B$2&gt;N$4),SUMIFS(Investors!$Q:$Q,Investors!$A:$A,$A552,Investors!$G:$G,$B552),0)</f>
        <v>0</v>
      </c>
      <c r="P552" s="4">
        <f>IF(AND(SUMIFS(Investors!$P:$P,Investors!$A:$A,$A552,Investors!$G:$G,$B552)-$B$2&lt;=P$4,SUMIFS(Investors!$P:$P,Investors!$A:$A,$A552,Investors!$G:$G,$B552)-$B$2&gt;O$4),SUMIFS(Investors!$Q:$Q,Investors!$A:$A,$A552,Investors!$G:$G,$B552),0)</f>
        <v>0</v>
      </c>
      <c r="Q552" s="4">
        <f>IF(AND(SUMIFS(Investors!$P:$P,Investors!$A:$A,$A552,Investors!$G:$G,$B552)-$B$2&lt;=Q$4,SUMIFS(Investors!$P:$P,Investors!$A:$A,$A552,Investors!$G:$G,$B552)-$B$2&gt;P$4),SUMIFS(Investors!$Q:$Q,Investors!$A:$A,$A552,Investors!$G:$G,$B552),0)</f>
        <v>0</v>
      </c>
      <c r="R552" s="4">
        <f>IF(AND(SUMIFS(Investors!$P:$P,Investors!$A:$A,$A552,Investors!$G:$G,$B552)-$B$2&lt;=R$4,SUMIFS(Investors!$P:$P,Investors!$A:$A,$A552,Investors!$G:$G,$B552)-$B$2&gt;Q$4),SUMIFS(Investors!$Q:$Q,Investors!$A:$A,$A552,Investors!$G:$G,$B552),0)</f>
        <v>0</v>
      </c>
      <c r="S552" s="4">
        <f>IF(AND(SUMIFS(Investors!$P:$P,Investors!$A:$A,$A552,Investors!$G:$G,$B552)-$B$2&lt;=S$4,SUMIFS(Investors!$P:$P,Investors!$A:$A,$A552,Investors!$G:$G,$B552)-$B$2&gt;R$4),SUMIFS(Investors!$Q:$Q,Investors!$A:$A,$A552,Investors!$G:$G,$B552),0)</f>
        <v>0</v>
      </c>
      <c r="T552" s="4">
        <f>IF(AND(SUMIFS(Investors!$P:$P,Investors!$A:$A,$A552,Investors!$G:$G,$B552)-$B$2&lt;=T$4,SUMIFS(Investors!$P:$P,Investors!$A:$A,$A552,Investors!$G:$G,$B552)-$B$2&gt;S$4),SUMIFS(Investors!$Q:$Q,Investors!$A:$A,$A552,Investors!$G:$G,$B552),0)</f>
        <v>0</v>
      </c>
      <c r="U552" s="4">
        <f>IF(AND(SUMIFS(Investors!$P:$P,Investors!$A:$A,$A552,Investors!$G:$G,$B552)-$B$2&lt;=U$4,SUMIFS(Investors!$P:$P,Investors!$A:$A,$A552,Investors!$G:$G,$B552)-$B$2&gt;T$4),SUMIFS(Investors!$Q:$Q,Investors!$A:$A,$A552,Investors!$G:$G,$B552),0)</f>
        <v>0</v>
      </c>
      <c r="V552" s="4">
        <f>IF(AND(SUMIFS(Investors!$P:$P,Investors!$A:$A,$A552,Investors!$G:$G,$B552)-$B$2&lt;=V$4,SUMIFS(Investors!$P:$P,Investors!$A:$A,$A552,Investors!$G:$G,$B552)-$B$2&gt;U$4),SUMIFS(Investors!$Q:$Q,Investors!$A:$A,$A552,Investors!$G:$G,$B552),0)</f>
        <v>0</v>
      </c>
      <c r="W552" s="4">
        <f>IF(AND(SUMIFS(Investors!$P:$P,Investors!$A:$A,$A552,Investors!$G:$G,$B552)-$B$2&lt;=W$4,SUMIFS(Investors!$P:$P,Investors!$A:$A,$A552,Investors!$G:$G,$B552)-$B$2&gt;V$4),SUMIFS(Investors!$Q:$Q,Investors!$A:$A,$A552,Investors!$G:$G,$B552),0)</f>
        <v>0</v>
      </c>
      <c r="X552" s="4">
        <f>IF(AND(SUMIFS(Investors!$P:$P,Investors!$A:$A,$A552,Investors!$G:$G,$B552)-$B$2&lt;=X$4,SUMIFS(Investors!$P:$P,Investors!$A:$A,$A552,Investors!$G:$G,$B552)-$B$2&gt;W$4),SUMIFS(Investors!$Q:$Q,Investors!$A:$A,$A552,Investors!$G:$G,$B552),0)</f>
        <v>0</v>
      </c>
      <c r="Y552" s="4">
        <f>IF(AND(SUMIFS(Investors!$P:$P,Investors!$A:$A,$A552,Investors!$G:$G,$B552)-$B$2&lt;=Y$4,SUMIFS(Investors!$P:$P,Investors!$A:$A,$A552,Investors!$G:$G,$B552)-$B$2&gt;X$4),SUMIFS(Investors!$Q:$Q,Investors!$A:$A,$A552,Investors!$G:$G,$B552),0)</f>
        <v>0</v>
      </c>
      <c r="Z552" s="4">
        <f>IF(AND(SUMIFS(Investors!$P:$P,Investors!$A:$A,$A552,Investors!$G:$G,$B552)-$B$2&lt;=Z$4,SUMIFS(Investors!$P:$P,Investors!$A:$A,$A552,Investors!$G:$G,$B552)-$B$2&gt;Y$4),SUMIFS(Investors!$Q:$Q,Investors!$A:$A,$A552,Investors!$G:$G,$B552),0)</f>
        <v>0</v>
      </c>
      <c r="AA552" s="4">
        <f>IF(AND(SUMIFS(Investors!$P:$P,Investors!$A:$A,$A552,Investors!$G:$G,$B552)-$B$2&lt;=AA$4,SUMIFS(Investors!$P:$P,Investors!$A:$A,$A552,Investors!$G:$G,$B552)-$B$2&gt;Z$4),SUMIFS(Investors!$Q:$Q,Investors!$A:$A,$A552,Investors!$G:$G,$B552),0)</f>
        <v>0</v>
      </c>
      <c r="AB552" s="4">
        <f>IF(AND(SUMIFS(Investors!$P:$P,Investors!$A:$A,$A552,Investors!$G:$G,$B552)-$B$2&lt;=AB$4,SUMIFS(Investors!$P:$P,Investors!$A:$A,$A552,Investors!$G:$G,$B552)-$B$2&gt;AA$4),SUMIFS(Investors!$Q:$Q,Investors!$A:$A,$A552,Investors!$G:$G,$B552),0)</f>
        <v>0</v>
      </c>
      <c r="AC552" s="4">
        <f>IF(AND(SUMIFS(Investors!$P:$P,Investors!$A:$A,$A552,Investors!$G:$G,$B552)-$B$2&lt;=AC$4,SUMIFS(Investors!$P:$P,Investors!$A:$A,$A552,Investors!$G:$G,$B552)-$B$2&gt;AB$4),SUMIFS(Investors!$Q:$Q,Investors!$A:$A,$A552,Investors!$G:$G,$B552),0)</f>
        <v>0</v>
      </c>
    </row>
    <row r="553" spans="1:29">
      <c r="A553" t="s">
        <v>848</v>
      </c>
      <c r="B553" t="s">
        <v>204</v>
      </c>
      <c r="C553" s="4">
        <f t="shared" si="9"/>
        <v>1373150.6849315069</v>
      </c>
      <c r="E553" s="4">
        <f>IF(AND(SUMIFS(Investors!$P:$P,Investors!$A:$A,$A553,Investors!$G:$G,$B553)-$B$2&lt;=E$4,SUMIFS(Investors!$P:$P,Investors!$A:$A,$A553,Investors!$G:$G,$B553)-$B$2&gt;D$4),SUMIFS(Investors!$Q:$Q,Investors!$A:$A,$A553,Investors!$G:$G,$B553),0)</f>
        <v>0</v>
      </c>
      <c r="F553" s="4">
        <f>IF(AND(SUMIFS(Investors!$P:$P,Investors!$A:$A,$A553,Investors!$G:$G,$B553)-$B$2&lt;=F$4,SUMIFS(Investors!$P:$P,Investors!$A:$A,$A553,Investors!$G:$G,$B553)-$B$2&gt;E$4),SUMIFS(Investors!$Q:$Q,Investors!$A:$A,$A553,Investors!$G:$G,$B553),0)</f>
        <v>0</v>
      </c>
      <c r="G553" s="4">
        <f>IF(AND(SUMIFS(Investors!$P:$P,Investors!$A:$A,$A553,Investors!$G:$G,$B553)-$B$2&lt;=G$4,SUMIFS(Investors!$P:$P,Investors!$A:$A,$A553,Investors!$G:$G,$B553)-$B$2&gt;F$4),SUMIFS(Investors!$Q:$Q,Investors!$A:$A,$A553,Investors!$G:$G,$B553),0)</f>
        <v>0</v>
      </c>
      <c r="H553" s="4">
        <f>IF(AND(SUMIFS(Investors!$P:$P,Investors!$A:$A,$A553,Investors!$G:$G,$B553)-$B$2&lt;=H$4,SUMIFS(Investors!$P:$P,Investors!$A:$A,$A553,Investors!$G:$G,$B553)-$B$2&gt;G$4),SUMIFS(Investors!$Q:$Q,Investors!$A:$A,$A553,Investors!$G:$G,$B553),0)</f>
        <v>0</v>
      </c>
      <c r="I553" s="4">
        <f>IF(AND(SUMIFS(Investors!$P:$P,Investors!$A:$A,$A553,Investors!$G:$G,$B553)-$B$2&lt;=I$4,SUMIFS(Investors!$P:$P,Investors!$A:$A,$A553,Investors!$G:$G,$B553)-$B$2&gt;H$4),SUMIFS(Investors!$Q:$Q,Investors!$A:$A,$A553,Investors!$G:$G,$B553),0)</f>
        <v>0</v>
      </c>
      <c r="J553" s="4">
        <f>IF(AND(SUMIFS(Investors!$P:$P,Investors!$A:$A,$A553,Investors!$G:$G,$B553)-$B$2&lt;=J$4,SUMIFS(Investors!$P:$P,Investors!$A:$A,$A553,Investors!$G:$G,$B553)-$B$2&gt;I$4),SUMIFS(Investors!$Q:$Q,Investors!$A:$A,$A553,Investors!$G:$G,$B553),0)</f>
        <v>1373150.6849315069</v>
      </c>
      <c r="K553" s="4">
        <f>IF(AND(SUMIFS(Investors!$P:$P,Investors!$A:$A,$A553,Investors!$G:$G,$B553)-$B$2&lt;=K$4,SUMIFS(Investors!$P:$P,Investors!$A:$A,$A553,Investors!$G:$G,$B553)-$B$2&gt;J$4),SUMIFS(Investors!$Q:$Q,Investors!$A:$A,$A553,Investors!$G:$G,$B553),0)</f>
        <v>0</v>
      </c>
      <c r="L553" s="4">
        <f>IF(AND(SUMIFS(Investors!$P:$P,Investors!$A:$A,$A553,Investors!$G:$G,$B553)-$B$2&lt;=L$4,SUMIFS(Investors!$P:$P,Investors!$A:$A,$A553,Investors!$G:$G,$B553)-$B$2&gt;K$4),SUMIFS(Investors!$Q:$Q,Investors!$A:$A,$A553,Investors!$G:$G,$B553),0)</f>
        <v>0</v>
      </c>
      <c r="M553" s="4">
        <f>IF(AND(SUMIFS(Investors!$P:$P,Investors!$A:$A,$A553,Investors!$G:$G,$B553)-$B$2&lt;=M$4,SUMIFS(Investors!$P:$P,Investors!$A:$A,$A553,Investors!$G:$G,$B553)-$B$2&gt;L$4),SUMIFS(Investors!$Q:$Q,Investors!$A:$A,$A553,Investors!$G:$G,$B553),0)</f>
        <v>0</v>
      </c>
      <c r="N553" s="4">
        <f>IF(AND(SUMIFS(Investors!$P:$P,Investors!$A:$A,$A553,Investors!$G:$G,$B553)-$B$2&lt;=N$4,SUMIFS(Investors!$P:$P,Investors!$A:$A,$A553,Investors!$G:$G,$B553)-$B$2&gt;M$4),SUMIFS(Investors!$Q:$Q,Investors!$A:$A,$A553,Investors!$G:$G,$B553),0)</f>
        <v>0</v>
      </c>
      <c r="O553" s="4">
        <f>IF(AND(SUMIFS(Investors!$P:$P,Investors!$A:$A,$A553,Investors!$G:$G,$B553)-$B$2&lt;=O$4,SUMIFS(Investors!$P:$P,Investors!$A:$A,$A553,Investors!$G:$G,$B553)-$B$2&gt;N$4),SUMIFS(Investors!$Q:$Q,Investors!$A:$A,$A553,Investors!$G:$G,$B553),0)</f>
        <v>0</v>
      </c>
      <c r="P553" s="4">
        <f>IF(AND(SUMIFS(Investors!$P:$P,Investors!$A:$A,$A553,Investors!$G:$G,$B553)-$B$2&lt;=P$4,SUMIFS(Investors!$P:$P,Investors!$A:$A,$A553,Investors!$G:$G,$B553)-$B$2&gt;O$4),SUMIFS(Investors!$Q:$Q,Investors!$A:$A,$A553,Investors!$G:$G,$B553),0)</f>
        <v>0</v>
      </c>
      <c r="Q553" s="4">
        <f>IF(AND(SUMIFS(Investors!$P:$P,Investors!$A:$A,$A553,Investors!$G:$G,$B553)-$B$2&lt;=Q$4,SUMIFS(Investors!$P:$P,Investors!$A:$A,$A553,Investors!$G:$G,$B553)-$B$2&gt;P$4),SUMIFS(Investors!$Q:$Q,Investors!$A:$A,$A553,Investors!$G:$G,$B553),0)</f>
        <v>0</v>
      </c>
      <c r="R553" s="4">
        <f>IF(AND(SUMIFS(Investors!$P:$P,Investors!$A:$A,$A553,Investors!$G:$G,$B553)-$B$2&lt;=R$4,SUMIFS(Investors!$P:$P,Investors!$A:$A,$A553,Investors!$G:$G,$B553)-$B$2&gt;Q$4),SUMIFS(Investors!$Q:$Q,Investors!$A:$A,$A553,Investors!$G:$G,$B553),0)</f>
        <v>0</v>
      </c>
      <c r="S553" s="4">
        <f>IF(AND(SUMIFS(Investors!$P:$P,Investors!$A:$A,$A553,Investors!$G:$G,$B553)-$B$2&lt;=S$4,SUMIFS(Investors!$P:$P,Investors!$A:$A,$A553,Investors!$G:$G,$B553)-$B$2&gt;R$4),SUMIFS(Investors!$Q:$Q,Investors!$A:$A,$A553,Investors!$G:$G,$B553),0)</f>
        <v>0</v>
      </c>
      <c r="T553" s="4">
        <f>IF(AND(SUMIFS(Investors!$P:$P,Investors!$A:$A,$A553,Investors!$G:$G,$B553)-$B$2&lt;=T$4,SUMIFS(Investors!$P:$P,Investors!$A:$A,$A553,Investors!$G:$G,$B553)-$B$2&gt;S$4),SUMIFS(Investors!$Q:$Q,Investors!$A:$A,$A553,Investors!$G:$G,$B553),0)</f>
        <v>0</v>
      </c>
      <c r="U553" s="4">
        <f>IF(AND(SUMIFS(Investors!$P:$P,Investors!$A:$A,$A553,Investors!$G:$G,$B553)-$B$2&lt;=U$4,SUMIFS(Investors!$P:$P,Investors!$A:$A,$A553,Investors!$G:$G,$B553)-$B$2&gt;T$4),SUMIFS(Investors!$Q:$Q,Investors!$A:$A,$A553,Investors!$G:$G,$B553),0)</f>
        <v>0</v>
      </c>
      <c r="V553" s="4">
        <f>IF(AND(SUMIFS(Investors!$P:$P,Investors!$A:$A,$A553,Investors!$G:$G,$B553)-$B$2&lt;=V$4,SUMIFS(Investors!$P:$P,Investors!$A:$A,$A553,Investors!$G:$G,$B553)-$B$2&gt;U$4),SUMIFS(Investors!$Q:$Q,Investors!$A:$A,$A553,Investors!$G:$G,$B553),0)</f>
        <v>0</v>
      </c>
      <c r="W553" s="4">
        <f>IF(AND(SUMIFS(Investors!$P:$P,Investors!$A:$A,$A553,Investors!$G:$G,$B553)-$B$2&lt;=W$4,SUMIFS(Investors!$P:$P,Investors!$A:$A,$A553,Investors!$G:$G,$B553)-$B$2&gt;V$4),SUMIFS(Investors!$Q:$Q,Investors!$A:$A,$A553,Investors!$G:$G,$B553),0)</f>
        <v>0</v>
      </c>
      <c r="X553" s="4">
        <f>IF(AND(SUMIFS(Investors!$P:$P,Investors!$A:$A,$A553,Investors!$G:$G,$B553)-$B$2&lt;=X$4,SUMIFS(Investors!$P:$P,Investors!$A:$A,$A553,Investors!$G:$G,$B553)-$B$2&gt;W$4),SUMIFS(Investors!$Q:$Q,Investors!$A:$A,$A553,Investors!$G:$G,$B553),0)</f>
        <v>0</v>
      </c>
      <c r="Y553" s="4">
        <f>IF(AND(SUMIFS(Investors!$P:$P,Investors!$A:$A,$A553,Investors!$G:$G,$B553)-$B$2&lt;=Y$4,SUMIFS(Investors!$P:$P,Investors!$A:$A,$A553,Investors!$G:$G,$B553)-$B$2&gt;X$4),SUMIFS(Investors!$Q:$Q,Investors!$A:$A,$A553,Investors!$G:$G,$B553),0)</f>
        <v>0</v>
      </c>
      <c r="Z553" s="4">
        <f>IF(AND(SUMIFS(Investors!$P:$P,Investors!$A:$A,$A553,Investors!$G:$G,$B553)-$B$2&lt;=Z$4,SUMIFS(Investors!$P:$P,Investors!$A:$A,$A553,Investors!$G:$G,$B553)-$B$2&gt;Y$4),SUMIFS(Investors!$Q:$Q,Investors!$A:$A,$A553,Investors!$G:$G,$B553),0)</f>
        <v>0</v>
      </c>
      <c r="AA553" s="4">
        <f>IF(AND(SUMIFS(Investors!$P:$P,Investors!$A:$A,$A553,Investors!$G:$G,$B553)-$B$2&lt;=AA$4,SUMIFS(Investors!$P:$P,Investors!$A:$A,$A553,Investors!$G:$G,$B553)-$B$2&gt;Z$4),SUMIFS(Investors!$Q:$Q,Investors!$A:$A,$A553,Investors!$G:$G,$B553),0)</f>
        <v>0</v>
      </c>
      <c r="AB553" s="4">
        <f>IF(AND(SUMIFS(Investors!$P:$P,Investors!$A:$A,$A553,Investors!$G:$G,$B553)-$B$2&lt;=AB$4,SUMIFS(Investors!$P:$P,Investors!$A:$A,$A553,Investors!$G:$G,$B553)-$B$2&gt;AA$4),SUMIFS(Investors!$Q:$Q,Investors!$A:$A,$A553,Investors!$G:$G,$B553),0)</f>
        <v>0</v>
      </c>
      <c r="AC553" s="4">
        <f>IF(AND(SUMIFS(Investors!$P:$P,Investors!$A:$A,$A553,Investors!$G:$G,$B553)-$B$2&lt;=AC$4,SUMIFS(Investors!$P:$P,Investors!$A:$A,$A553,Investors!$G:$G,$B553)-$B$2&gt;AB$4),SUMIFS(Investors!$Q:$Q,Investors!$A:$A,$A553,Investors!$G:$G,$B553),0)</f>
        <v>0</v>
      </c>
    </row>
    <row r="554" spans="1:29">
      <c r="A554" t="s">
        <v>848</v>
      </c>
      <c r="B554" t="s">
        <v>209</v>
      </c>
      <c r="C554" s="4">
        <f t="shared" si="9"/>
        <v>692000</v>
      </c>
      <c r="E554" s="4">
        <f>IF(AND(SUMIFS(Investors!$P:$P,Investors!$A:$A,$A554,Investors!$G:$G,$B554)-$B$2&lt;=E$4,SUMIFS(Investors!$P:$P,Investors!$A:$A,$A554,Investors!$G:$G,$B554)-$B$2&gt;D$4),SUMIFS(Investors!$Q:$Q,Investors!$A:$A,$A554,Investors!$G:$G,$B554),0)</f>
        <v>0</v>
      </c>
      <c r="F554" s="4">
        <f>IF(AND(SUMIFS(Investors!$P:$P,Investors!$A:$A,$A554,Investors!$G:$G,$B554)-$B$2&lt;=F$4,SUMIFS(Investors!$P:$P,Investors!$A:$A,$A554,Investors!$G:$G,$B554)-$B$2&gt;E$4),SUMIFS(Investors!$Q:$Q,Investors!$A:$A,$A554,Investors!$G:$G,$B554),0)</f>
        <v>0</v>
      </c>
      <c r="G554" s="4">
        <f>IF(AND(SUMIFS(Investors!$P:$P,Investors!$A:$A,$A554,Investors!$G:$G,$B554)-$B$2&lt;=G$4,SUMIFS(Investors!$P:$P,Investors!$A:$A,$A554,Investors!$G:$G,$B554)-$B$2&gt;F$4),SUMIFS(Investors!$Q:$Q,Investors!$A:$A,$A554,Investors!$G:$G,$B554),0)</f>
        <v>0</v>
      </c>
      <c r="H554" s="4">
        <f>IF(AND(SUMIFS(Investors!$P:$P,Investors!$A:$A,$A554,Investors!$G:$G,$B554)-$B$2&lt;=H$4,SUMIFS(Investors!$P:$P,Investors!$A:$A,$A554,Investors!$G:$G,$B554)-$B$2&gt;G$4),SUMIFS(Investors!$Q:$Q,Investors!$A:$A,$A554,Investors!$G:$G,$B554),0)</f>
        <v>0</v>
      </c>
      <c r="I554" s="4">
        <f>IF(AND(SUMIFS(Investors!$P:$P,Investors!$A:$A,$A554,Investors!$G:$G,$B554)-$B$2&lt;=I$4,SUMIFS(Investors!$P:$P,Investors!$A:$A,$A554,Investors!$G:$G,$B554)-$B$2&gt;H$4),SUMIFS(Investors!$Q:$Q,Investors!$A:$A,$A554,Investors!$G:$G,$B554),0)</f>
        <v>0</v>
      </c>
      <c r="J554" s="4">
        <f>IF(AND(SUMIFS(Investors!$P:$P,Investors!$A:$A,$A554,Investors!$G:$G,$B554)-$B$2&lt;=J$4,SUMIFS(Investors!$P:$P,Investors!$A:$A,$A554,Investors!$G:$G,$B554)-$B$2&gt;I$4),SUMIFS(Investors!$Q:$Q,Investors!$A:$A,$A554,Investors!$G:$G,$B554),0)</f>
        <v>0</v>
      </c>
      <c r="K554" s="4">
        <f>IF(AND(SUMIFS(Investors!$P:$P,Investors!$A:$A,$A554,Investors!$G:$G,$B554)-$B$2&lt;=K$4,SUMIFS(Investors!$P:$P,Investors!$A:$A,$A554,Investors!$G:$G,$B554)-$B$2&gt;J$4),SUMIFS(Investors!$Q:$Q,Investors!$A:$A,$A554,Investors!$G:$G,$B554),0)</f>
        <v>692000</v>
      </c>
      <c r="L554" s="4">
        <f>IF(AND(SUMIFS(Investors!$P:$P,Investors!$A:$A,$A554,Investors!$G:$G,$B554)-$B$2&lt;=L$4,SUMIFS(Investors!$P:$P,Investors!$A:$A,$A554,Investors!$G:$G,$B554)-$B$2&gt;K$4),SUMIFS(Investors!$Q:$Q,Investors!$A:$A,$A554,Investors!$G:$G,$B554),0)</f>
        <v>0</v>
      </c>
      <c r="M554" s="4">
        <f>IF(AND(SUMIFS(Investors!$P:$P,Investors!$A:$A,$A554,Investors!$G:$G,$B554)-$B$2&lt;=M$4,SUMIFS(Investors!$P:$P,Investors!$A:$A,$A554,Investors!$G:$G,$B554)-$B$2&gt;L$4),SUMIFS(Investors!$Q:$Q,Investors!$A:$A,$A554,Investors!$G:$G,$B554),0)</f>
        <v>0</v>
      </c>
      <c r="N554" s="4">
        <f>IF(AND(SUMIFS(Investors!$P:$P,Investors!$A:$A,$A554,Investors!$G:$G,$B554)-$B$2&lt;=N$4,SUMIFS(Investors!$P:$P,Investors!$A:$A,$A554,Investors!$G:$G,$B554)-$B$2&gt;M$4),SUMIFS(Investors!$Q:$Q,Investors!$A:$A,$A554,Investors!$G:$G,$B554),0)</f>
        <v>0</v>
      </c>
      <c r="O554" s="4">
        <f>IF(AND(SUMIFS(Investors!$P:$P,Investors!$A:$A,$A554,Investors!$G:$G,$B554)-$B$2&lt;=O$4,SUMIFS(Investors!$P:$P,Investors!$A:$A,$A554,Investors!$G:$G,$B554)-$B$2&gt;N$4),SUMIFS(Investors!$Q:$Q,Investors!$A:$A,$A554,Investors!$G:$G,$B554),0)</f>
        <v>0</v>
      </c>
      <c r="P554" s="4">
        <f>IF(AND(SUMIFS(Investors!$P:$P,Investors!$A:$A,$A554,Investors!$G:$G,$B554)-$B$2&lt;=P$4,SUMIFS(Investors!$P:$P,Investors!$A:$A,$A554,Investors!$G:$G,$B554)-$B$2&gt;O$4),SUMIFS(Investors!$Q:$Q,Investors!$A:$A,$A554,Investors!$G:$G,$B554),0)</f>
        <v>0</v>
      </c>
      <c r="Q554" s="4">
        <f>IF(AND(SUMIFS(Investors!$P:$P,Investors!$A:$A,$A554,Investors!$G:$G,$B554)-$B$2&lt;=Q$4,SUMIFS(Investors!$P:$P,Investors!$A:$A,$A554,Investors!$G:$G,$B554)-$B$2&gt;P$4),SUMIFS(Investors!$Q:$Q,Investors!$A:$A,$A554,Investors!$G:$G,$B554),0)</f>
        <v>0</v>
      </c>
      <c r="R554" s="4">
        <f>IF(AND(SUMIFS(Investors!$P:$P,Investors!$A:$A,$A554,Investors!$G:$G,$B554)-$B$2&lt;=R$4,SUMIFS(Investors!$P:$P,Investors!$A:$A,$A554,Investors!$G:$G,$B554)-$B$2&gt;Q$4),SUMIFS(Investors!$Q:$Q,Investors!$A:$A,$A554,Investors!$G:$G,$B554),0)</f>
        <v>0</v>
      </c>
      <c r="S554" s="4">
        <f>IF(AND(SUMIFS(Investors!$P:$P,Investors!$A:$A,$A554,Investors!$G:$G,$B554)-$B$2&lt;=S$4,SUMIFS(Investors!$P:$P,Investors!$A:$A,$A554,Investors!$G:$G,$B554)-$B$2&gt;R$4),SUMIFS(Investors!$Q:$Q,Investors!$A:$A,$A554,Investors!$G:$G,$B554),0)</f>
        <v>0</v>
      </c>
      <c r="T554" s="4">
        <f>IF(AND(SUMIFS(Investors!$P:$P,Investors!$A:$A,$A554,Investors!$G:$G,$B554)-$B$2&lt;=T$4,SUMIFS(Investors!$P:$P,Investors!$A:$A,$A554,Investors!$G:$G,$B554)-$B$2&gt;S$4),SUMIFS(Investors!$Q:$Q,Investors!$A:$A,$A554,Investors!$G:$G,$B554),0)</f>
        <v>0</v>
      </c>
      <c r="U554" s="4">
        <f>IF(AND(SUMIFS(Investors!$P:$P,Investors!$A:$A,$A554,Investors!$G:$G,$B554)-$B$2&lt;=U$4,SUMIFS(Investors!$P:$P,Investors!$A:$A,$A554,Investors!$G:$G,$B554)-$B$2&gt;T$4),SUMIFS(Investors!$Q:$Q,Investors!$A:$A,$A554,Investors!$G:$G,$B554),0)</f>
        <v>0</v>
      </c>
      <c r="V554" s="4">
        <f>IF(AND(SUMIFS(Investors!$P:$P,Investors!$A:$A,$A554,Investors!$G:$G,$B554)-$B$2&lt;=V$4,SUMIFS(Investors!$P:$P,Investors!$A:$A,$A554,Investors!$G:$G,$B554)-$B$2&gt;U$4),SUMIFS(Investors!$Q:$Q,Investors!$A:$A,$A554,Investors!$G:$G,$B554),0)</f>
        <v>0</v>
      </c>
      <c r="W554" s="4">
        <f>IF(AND(SUMIFS(Investors!$P:$P,Investors!$A:$A,$A554,Investors!$G:$G,$B554)-$B$2&lt;=W$4,SUMIFS(Investors!$P:$P,Investors!$A:$A,$A554,Investors!$G:$G,$B554)-$B$2&gt;V$4),SUMIFS(Investors!$Q:$Q,Investors!$A:$A,$A554,Investors!$G:$G,$B554),0)</f>
        <v>0</v>
      </c>
      <c r="X554" s="4">
        <f>IF(AND(SUMIFS(Investors!$P:$P,Investors!$A:$A,$A554,Investors!$G:$G,$B554)-$B$2&lt;=X$4,SUMIFS(Investors!$P:$P,Investors!$A:$A,$A554,Investors!$G:$G,$B554)-$B$2&gt;W$4),SUMIFS(Investors!$Q:$Q,Investors!$A:$A,$A554,Investors!$G:$G,$B554),0)</f>
        <v>0</v>
      </c>
      <c r="Y554" s="4">
        <f>IF(AND(SUMIFS(Investors!$P:$P,Investors!$A:$A,$A554,Investors!$G:$G,$B554)-$B$2&lt;=Y$4,SUMIFS(Investors!$P:$P,Investors!$A:$A,$A554,Investors!$G:$G,$B554)-$B$2&gt;X$4),SUMIFS(Investors!$Q:$Q,Investors!$A:$A,$A554,Investors!$G:$G,$B554),0)</f>
        <v>0</v>
      </c>
      <c r="Z554" s="4">
        <f>IF(AND(SUMIFS(Investors!$P:$P,Investors!$A:$A,$A554,Investors!$G:$G,$B554)-$B$2&lt;=Z$4,SUMIFS(Investors!$P:$P,Investors!$A:$A,$A554,Investors!$G:$G,$B554)-$B$2&gt;Y$4),SUMIFS(Investors!$Q:$Q,Investors!$A:$A,$A554,Investors!$G:$G,$B554),0)</f>
        <v>0</v>
      </c>
      <c r="AA554" s="4">
        <f>IF(AND(SUMIFS(Investors!$P:$P,Investors!$A:$A,$A554,Investors!$G:$G,$B554)-$B$2&lt;=AA$4,SUMIFS(Investors!$P:$P,Investors!$A:$A,$A554,Investors!$G:$G,$B554)-$B$2&gt;Z$4),SUMIFS(Investors!$Q:$Q,Investors!$A:$A,$A554,Investors!$G:$G,$B554),0)</f>
        <v>0</v>
      </c>
      <c r="AB554" s="4">
        <f>IF(AND(SUMIFS(Investors!$P:$P,Investors!$A:$A,$A554,Investors!$G:$G,$B554)-$B$2&lt;=AB$4,SUMIFS(Investors!$P:$P,Investors!$A:$A,$A554,Investors!$G:$G,$B554)-$B$2&gt;AA$4),SUMIFS(Investors!$Q:$Q,Investors!$A:$A,$A554,Investors!$G:$G,$B554),0)</f>
        <v>0</v>
      </c>
      <c r="AC554" s="4">
        <f>IF(AND(SUMIFS(Investors!$P:$P,Investors!$A:$A,$A554,Investors!$G:$G,$B554)-$B$2&lt;=AC$4,SUMIFS(Investors!$P:$P,Investors!$A:$A,$A554,Investors!$G:$G,$B554)-$B$2&gt;AB$4),SUMIFS(Investors!$Q:$Q,Investors!$A:$A,$A554,Investors!$G:$G,$B554),0)</f>
        <v>0</v>
      </c>
    </row>
    <row r="555" spans="1:29">
      <c r="A555" t="s">
        <v>851</v>
      </c>
      <c r="B555" t="s">
        <v>205</v>
      </c>
      <c r="C555" s="4">
        <f t="shared" si="9"/>
        <v>1379342.4657534247</v>
      </c>
      <c r="E555" s="4">
        <f>IF(AND(SUMIFS(Investors!$P:$P,Investors!$A:$A,$A555,Investors!$G:$G,$B555)-$B$2&lt;=E$4,SUMIFS(Investors!$P:$P,Investors!$A:$A,$A555,Investors!$G:$G,$B555)-$B$2&gt;D$4),SUMIFS(Investors!$Q:$Q,Investors!$A:$A,$A555,Investors!$G:$G,$B555),0)</f>
        <v>0</v>
      </c>
      <c r="F555" s="4">
        <f>IF(AND(SUMIFS(Investors!$P:$P,Investors!$A:$A,$A555,Investors!$G:$G,$B555)-$B$2&lt;=F$4,SUMIFS(Investors!$P:$P,Investors!$A:$A,$A555,Investors!$G:$G,$B555)-$B$2&gt;E$4),SUMIFS(Investors!$Q:$Q,Investors!$A:$A,$A555,Investors!$G:$G,$B555),0)</f>
        <v>0</v>
      </c>
      <c r="G555" s="4">
        <f>IF(AND(SUMIFS(Investors!$P:$P,Investors!$A:$A,$A555,Investors!$G:$G,$B555)-$B$2&lt;=G$4,SUMIFS(Investors!$P:$P,Investors!$A:$A,$A555,Investors!$G:$G,$B555)-$B$2&gt;F$4),SUMIFS(Investors!$Q:$Q,Investors!$A:$A,$A555,Investors!$G:$G,$B555),0)</f>
        <v>0</v>
      </c>
      <c r="H555" s="4">
        <f>IF(AND(SUMIFS(Investors!$P:$P,Investors!$A:$A,$A555,Investors!$G:$G,$B555)-$B$2&lt;=H$4,SUMIFS(Investors!$P:$P,Investors!$A:$A,$A555,Investors!$G:$G,$B555)-$B$2&gt;G$4),SUMIFS(Investors!$Q:$Q,Investors!$A:$A,$A555,Investors!$G:$G,$B555),0)</f>
        <v>0</v>
      </c>
      <c r="I555" s="4">
        <f>IF(AND(SUMIFS(Investors!$P:$P,Investors!$A:$A,$A555,Investors!$G:$G,$B555)-$B$2&lt;=I$4,SUMIFS(Investors!$P:$P,Investors!$A:$A,$A555,Investors!$G:$G,$B555)-$B$2&gt;H$4),SUMIFS(Investors!$Q:$Q,Investors!$A:$A,$A555,Investors!$G:$G,$B555),0)</f>
        <v>0</v>
      </c>
      <c r="J555" s="4">
        <f>IF(AND(SUMIFS(Investors!$P:$P,Investors!$A:$A,$A555,Investors!$G:$G,$B555)-$B$2&lt;=J$4,SUMIFS(Investors!$P:$P,Investors!$A:$A,$A555,Investors!$G:$G,$B555)-$B$2&gt;I$4),SUMIFS(Investors!$Q:$Q,Investors!$A:$A,$A555,Investors!$G:$G,$B555),0)</f>
        <v>0</v>
      </c>
      <c r="K555" s="4">
        <f>IF(AND(SUMIFS(Investors!$P:$P,Investors!$A:$A,$A555,Investors!$G:$G,$B555)-$B$2&lt;=K$4,SUMIFS(Investors!$P:$P,Investors!$A:$A,$A555,Investors!$G:$G,$B555)-$B$2&gt;J$4),SUMIFS(Investors!$Q:$Q,Investors!$A:$A,$A555,Investors!$G:$G,$B555),0)</f>
        <v>1379342.4657534247</v>
      </c>
      <c r="L555" s="4">
        <f>IF(AND(SUMIFS(Investors!$P:$P,Investors!$A:$A,$A555,Investors!$G:$G,$B555)-$B$2&lt;=L$4,SUMIFS(Investors!$P:$P,Investors!$A:$A,$A555,Investors!$G:$G,$B555)-$B$2&gt;K$4),SUMIFS(Investors!$Q:$Q,Investors!$A:$A,$A555,Investors!$G:$G,$B555),0)</f>
        <v>0</v>
      </c>
      <c r="M555" s="4">
        <f>IF(AND(SUMIFS(Investors!$P:$P,Investors!$A:$A,$A555,Investors!$G:$G,$B555)-$B$2&lt;=M$4,SUMIFS(Investors!$P:$P,Investors!$A:$A,$A555,Investors!$G:$G,$B555)-$B$2&gt;L$4),SUMIFS(Investors!$Q:$Q,Investors!$A:$A,$A555,Investors!$G:$G,$B555),0)</f>
        <v>0</v>
      </c>
      <c r="N555" s="4">
        <f>IF(AND(SUMIFS(Investors!$P:$P,Investors!$A:$A,$A555,Investors!$G:$G,$B555)-$B$2&lt;=N$4,SUMIFS(Investors!$P:$P,Investors!$A:$A,$A555,Investors!$G:$G,$B555)-$B$2&gt;M$4),SUMIFS(Investors!$Q:$Q,Investors!$A:$A,$A555,Investors!$G:$G,$B555),0)</f>
        <v>0</v>
      </c>
      <c r="O555" s="4">
        <f>IF(AND(SUMIFS(Investors!$P:$P,Investors!$A:$A,$A555,Investors!$G:$G,$B555)-$B$2&lt;=O$4,SUMIFS(Investors!$P:$P,Investors!$A:$A,$A555,Investors!$G:$G,$B555)-$B$2&gt;N$4),SUMIFS(Investors!$Q:$Q,Investors!$A:$A,$A555,Investors!$G:$G,$B555),0)</f>
        <v>0</v>
      </c>
      <c r="P555" s="4">
        <f>IF(AND(SUMIFS(Investors!$P:$P,Investors!$A:$A,$A555,Investors!$G:$G,$B555)-$B$2&lt;=P$4,SUMIFS(Investors!$P:$P,Investors!$A:$A,$A555,Investors!$G:$G,$B555)-$B$2&gt;O$4),SUMIFS(Investors!$Q:$Q,Investors!$A:$A,$A555,Investors!$G:$G,$B555),0)</f>
        <v>0</v>
      </c>
      <c r="Q555" s="4">
        <f>IF(AND(SUMIFS(Investors!$P:$P,Investors!$A:$A,$A555,Investors!$G:$G,$B555)-$B$2&lt;=Q$4,SUMIFS(Investors!$P:$P,Investors!$A:$A,$A555,Investors!$G:$G,$B555)-$B$2&gt;P$4),SUMIFS(Investors!$Q:$Q,Investors!$A:$A,$A555,Investors!$G:$G,$B555),0)</f>
        <v>0</v>
      </c>
      <c r="R555" s="4">
        <f>IF(AND(SUMIFS(Investors!$P:$P,Investors!$A:$A,$A555,Investors!$G:$G,$B555)-$B$2&lt;=R$4,SUMIFS(Investors!$P:$P,Investors!$A:$A,$A555,Investors!$G:$G,$B555)-$B$2&gt;Q$4),SUMIFS(Investors!$Q:$Q,Investors!$A:$A,$A555,Investors!$G:$G,$B555),0)</f>
        <v>0</v>
      </c>
      <c r="S555" s="4">
        <f>IF(AND(SUMIFS(Investors!$P:$P,Investors!$A:$A,$A555,Investors!$G:$G,$B555)-$B$2&lt;=S$4,SUMIFS(Investors!$P:$P,Investors!$A:$A,$A555,Investors!$G:$G,$B555)-$B$2&gt;R$4),SUMIFS(Investors!$Q:$Q,Investors!$A:$A,$A555,Investors!$G:$G,$B555),0)</f>
        <v>0</v>
      </c>
      <c r="T555" s="4">
        <f>IF(AND(SUMIFS(Investors!$P:$P,Investors!$A:$A,$A555,Investors!$G:$G,$B555)-$B$2&lt;=T$4,SUMIFS(Investors!$P:$P,Investors!$A:$A,$A555,Investors!$G:$G,$B555)-$B$2&gt;S$4),SUMIFS(Investors!$Q:$Q,Investors!$A:$A,$A555,Investors!$G:$G,$B555),0)</f>
        <v>0</v>
      </c>
      <c r="U555" s="4">
        <f>IF(AND(SUMIFS(Investors!$P:$P,Investors!$A:$A,$A555,Investors!$G:$G,$B555)-$B$2&lt;=U$4,SUMIFS(Investors!$P:$P,Investors!$A:$A,$A555,Investors!$G:$G,$B555)-$B$2&gt;T$4),SUMIFS(Investors!$Q:$Q,Investors!$A:$A,$A555,Investors!$G:$G,$B555),0)</f>
        <v>0</v>
      </c>
      <c r="V555" s="4">
        <f>IF(AND(SUMIFS(Investors!$P:$P,Investors!$A:$A,$A555,Investors!$G:$G,$B555)-$B$2&lt;=V$4,SUMIFS(Investors!$P:$P,Investors!$A:$A,$A555,Investors!$G:$G,$B555)-$B$2&gt;U$4),SUMIFS(Investors!$Q:$Q,Investors!$A:$A,$A555,Investors!$G:$G,$B555),0)</f>
        <v>0</v>
      </c>
      <c r="W555" s="4">
        <f>IF(AND(SUMIFS(Investors!$P:$P,Investors!$A:$A,$A555,Investors!$G:$G,$B555)-$B$2&lt;=W$4,SUMIFS(Investors!$P:$P,Investors!$A:$A,$A555,Investors!$G:$G,$B555)-$B$2&gt;V$4),SUMIFS(Investors!$Q:$Q,Investors!$A:$A,$A555,Investors!$G:$G,$B555),0)</f>
        <v>0</v>
      </c>
      <c r="X555" s="4">
        <f>IF(AND(SUMIFS(Investors!$P:$P,Investors!$A:$A,$A555,Investors!$G:$G,$B555)-$B$2&lt;=X$4,SUMIFS(Investors!$P:$P,Investors!$A:$A,$A555,Investors!$G:$G,$B555)-$B$2&gt;W$4),SUMIFS(Investors!$Q:$Q,Investors!$A:$A,$A555,Investors!$G:$G,$B555),0)</f>
        <v>0</v>
      </c>
      <c r="Y555" s="4">
        <f>IF(AND(SUMIFS(Investors!$P:$P,Investors!$A:$A,$A555,Investors!$G:$G,$B555)-$B$2&lt;=Y$4,SUMIFS(Investors!$P:$P,Investors!$A:$A,$A555,Investors!$G:$G,$B555)-$B$2&gt;X$4),SUMIFS(Investors!$Q:$Q,Investors!$A:$A,$A555,Investors!$G:$G,$B555),0)</f>
        <v>0</v>
      </c>
      <c r="Z555" s="4">
        <f>IF(AND(SUMIFS(Investors!$P:$P,Investors!$A:$A,$A555,Investors!$G:$G,$B555)-$B$2&lt;=Z$4,SUMIFS(Investors!$P:$P,Investors!$A:$A,$A555,Investors!$G:$G,$B555)-$B$2&gt;Y$4),SUMIFS(Investors!$Q:$Q,Investors!$A:$A,$A555,Investors!$G:$G,$B555),0)</f>
        <v>0</v>
      </c>
      <c r="AA555" s="4">
        <f>IF(AND(SUMIFS(Investors!$P:$P,Investors!$A:$A,$A555,Investors!$G:$G,$B555)-$B$2&lt;=AA$4,SUMIFS(Investors!$P:$P,Investors!$A:$A,$A555,Investors!$G:$G,$B555)-$B$2&gt;Z$4),SUMIFS(Investors!$Q:$Q,Investors!$A:$A,$A555,Investors!$G:$G,$B555),0)</f>
        <v>0</v>
      </c>
      <c r="AB555" s="4">
        <f>IF(AND(SUMIFS(Investors!$P:$P,Investors!$A:$A,$A555,Investors!$G:$G,$B555)-$B$2&lt;=AB$4,SUMIFS(Investors!$P:$P,Investors!$A:$A,$A555,Investors!$G:$G,$B555)-$B$2&gt;AA$4),SUMIFS(Investors!$Q:$Q,Investors!$A:$A,$A555,Investors!$G:$G,$B555),0)</f>
        <v>0</v>
      </c>
      <c r="AC555" s="4">
        <f>IF(AND(SUMIFS(Investors!$P:$P,Investors!$A:$A,$A555,Investors!$G:$G,$B555)-$B$2&lt;=AC$4,SUMIFS(Investors!$P:$P,Investors!$A:$A,$A555,Investors!$G:$G,$B555)-$B$2&gt;AB$4),SUMIFS(Investors!$Q:$Q,Investors!$A:$A,$A555,Investors!$G:$G,$B555),0)</f>
        <v>0</v>
      </c>
    </row>
    <row r="556" spans="1:29">
      <c r="A556" t="s">
        <v>851</v>
      </c>
      <c r="B556" t="s">
        <v>209</v>
      </c>
      <c r="C556" s="4">
        <f t="shared" si="9"/>
        <v>691397.26027397264</v>
      </c>
      <c r="E556" s="4">
        <f>IF(AND(SUMIFS(Investors!$P:$P,Investors!$A:$A,$A556,Investors!$G:$G,$B556)-$B$2&lt;=E$4,SUMIFS(Investors!$P:$P,Investors!$A:$A,$A556,Investors!$G:$G,$B556)-$B$2&gt;D$4),SUMIFS(Investors!$Q:$Q,Investors!$A:$A,$A556,Investors!$G:$G,$B556),0)</f>
        <v>0</v>
      </c>
      <c r="F556" s="4">
        <f>IF(AND(SUMIFS(Investors!$P:$P,Investors!$A:$A,$A556,Investors!$G:$G,$B556)-$B$2&lt;=F$4,SUMIFS(Investors!$P:$P,Investors!$A:$A,$A556,Investors!$G:$G,$B556)-$B$2&gt;E$4),SUMIFS(Investors!$Q:$Q,Investors!$A:$A,$A556,Investors!$G:$G,$B556),0)</f>
        <v>0</v>
      </c>
      <c r="G556" s="4">
        <f>IF(AND(SUMIFS(Investors!$P:$P,Investors!$A:$A,$A556,Investors!$G:$G,$B556)-$B$2&lt;=G$4,SUMIFS(Investors!$P:$P,Investors!$A:$A,$A556,Investors!$G:$G,$B556)-$B$2&gt;F$4),SUMIFS(Investors!$Q:$Q,Investors!$A:$A,$A556,Investors!$G:$G,$B556),0)</f>
        <v>0</v>
      </c>
      <c r="H556" s="4">
        <f>IF(AND(SUMIFS(Investors!$P:$P,Investors!$A:$A,$A556,Investors!$G:$G,$B556)-$B$2&lt;=H$4,SUMIFS(Investors!$P:$P,Investors!$A:$A,$A556,Investors!$G:$G,$B556)-$B$2&gt;G$4),SUMIFS(Investors!$Q:$Q,Investors!$A:$A,$A556,Investors!$G:$G,$B556),0)</f>
        <v>0</v>
      </c>
      <c r="I556" s="4">
        <f>IF(AND(SUMIFS(Investors!$P:$P,Investors!$A:$A,$A556,Investors!$G:$G,$B556)-$B$2&lt;=I$4,SUMIFS(Investors!$P:$P,Investors!$A:$A,$A556,Investors!$G:$G,$B556)-$B$2&gt;H$4),SUMIFS(Investors!$Q:$Q,Investors!$A:$A,$A556,Investors!$G:$G,$B556),0)</f>
        <v>0</v>
      </c>
      <c r="J556" s="4">
        <f>IF(AND(SUMIFS(Investors!$P:$P,Investors!$A:$A,$A556,Investors!$G:$G,$B556)-$B$2&lt;=J$4,SUMIFS(Investors!$P:$P,Investors!$A:$A,$A556,Investors!$G:$G,$B556)-$B$2&gt;I$4),SUMIFS(Investors!$Q:$Q,Investors!$A:$A,$A556,Investors!$G:$G,$B556),0)</f>
        <v>0</v>
      </c>
      <c r="K556" s="4">
        <f>IF(AND(SUMIFS(Investors!$P:$P,Investors!$A:$A,$A556,Investors!$G:$G,$B556)-$B$2&lt;=K$4,SUMIFS(Investors!$P:$P,Investors!$A:$A,$A556,Investors!$G:$G,$B556)-$B$2&gt;J$4),SUMIFS(Investors!$Q:$Q,Investors!$A:$A,$A556,Investors!$G:$G,$B556),0)</f>
        <v>691397.26027397264</v>
      </c>
      <c r="L556" s="4">
        <f>IF(AND(SUMIFS(Investors!$P:$P,Investors!$A:$A,$A556,Investors!$G:$G,$B556)-$B$2&lt;=L$4,SUMIFS(Investors!$P:$P,Investors!$A:$A,$A556,Investors!$G:$G,$B556)-$B$2&gt;K$4),SUMIFS(Investors!$Q:$Q,Investors!$A:$A,$A556,Investors!$G:$G,$B556),0)</f>
        <v>0</v>
      </c>
      <c r="M556" s="4">
        <f>IF(AND(SUMIFS(Investors!$P:$P,Investors!$A:$A,$A556,Investors!$G:$G,$B556)-$B$2&lt;=M$4,SUMIFS(Investors!$P:$P,Investors!$A:$A,$A556,Investors!$G:$G,$B556)-$B$2&gt;L$4),SUMIFS(Investors!$Q:$Q,Investors!$A:$A,$A556,Investors!$G:$G,$B556),0)</f>
        <v>0</v>
      </c>
      <c r="N556" s="4">
        <f>IF(AND(SUMIFS(Investors!$P:$P,Investors!$A:$A,$A556,Investors!$G:$G,$B556)-$B$2&lt;=N$4,SUMIFS(Investors!$P:$P,Investors!$A:$A,$A556,Investors!$G:$G,$B556)-$B$2&gt;M$4),SUMIFS(Investors!$Q:$Q,Investors!$A:$A,$A556,Investors!$G:$G,$B556),0)</f>
        <v>0</v>
      </c>
      <c r="O556" s="4">
        <f>IF(AND(SUMIFS(Investors!$P:$P,Investors!$A:$A,$A556,Investors!$G:$G,$B556)-$B$2&lt;=O$4,SUMIFS(Investors!$P:$P,Investors!$A:$A,$A556,Investors!$G:$G,$B556)-$B$2&gt;N$4),SUMIFS(Investors!$Q:$Q,Investors!$A:$A,$A556,Investors!$G:$G,$B556),0)</f>
        <v>0</v>
      </c>
      <c r="P556" s="4">
        <f>IF(AND(SUMIFS(Investors!$P:$P,Investors!$A:$A,$A556,Investors!$G:$G,$B556)-$B$2&lt;=P$4,SUMIFS(Investors!$P:$P,Investors!$A:$A,$A556,Investors!$G:$G,$B556)-$B$2&gt;O$4),SUMIFS(Investors!$Q:$Q,Investors!$A:$A,$A556,Investors!$G:$G,$B556),0)</f>
        <v>0</v>
      </c>
      <c r="Q556" s="4">
        <f>IF(AND(SUMIFS(Investors!$P:$P,Investors!$A:$A,$A556,Investors!$G:$G,$B556)-$B$2&lt;=Q$4,SUMIFS(Investors!$P:$P,Investors!$A:$A,$A556,Investors!$G:$G,$B556)-$B$2&gt;P$4),SUMIFS(Investors!$Q:$Q,Investors!$A:$A,$A556,Investors!$G:$G,$B556),0)</f>
        <v>0</v>
      </c>
      <c r="R556" s="4">
        <f>IF(AND(SUMIFS(Investors!$P:$P,Investors!$A:$A,$A556,Investors!$G:$G,$B556)-$B$2&lt;=R$4,SUMIFS(Investors!$P:$P,Investors!$A:$A,$A556,Investors!$G:$G,$B556)-$B$2&gt;Q$4),SUMIFS(Investors!$Q:$Q,Investors!$A:$A,$A556,Investors!$G:$G,$B556),0)</f>
        <v>0</v>
      </c>
      <c r="S556" s="4">
        <f>IF(AND(SUMIFS(Investors!$P:$P,Investors!$A:$A,$A556,Investors!$G:$G,$B556)-$B$2&lt;=S$4,SUMIFS(Investors!$P:$P,Investors!$A:$A,$A556,Investors!$G:$G,$B556)-$B$2&gt;R$4),SUMIFS(Investors!$Q:$Q,Investors!$A:$A,$A556,Investors!$G:$G,$B556),0)</f>
        <v>0</v>
      </c>
      <c r="T556" s="4">
        <f>IF(AND(SUMIFS(Investors!$P:$P,Investors!$A:$A,$A556,Investors!$G:$G,$B556)-$B$2&lt;=T$4,SUMIFS(Investors!$P:$P,Investors!$A:$A,$A556,Investors!$G:$G,$B556)-$B$2&gt;S$4),SUMIFS(Investors!$Q:$Q,Investors!$A:$A,$A556,Investors!$G:$G,$B556),0)</f>
        <v>0</v>
      </c>
      <c r="U556" s="4">
        <f>IF(AND(SUMIFS(Investors!$P:$P,Investors!$A:$A,$A556,Investors!$G:$G,$B556)-$B$2&lt;=U$4,SUMIFS(Investors!$P:$P,Investors!$A:$A,$A556,Investors!$G:$G,$B556)-$B$2&gt;T$4),SUMIFS(Investors!$Q:$Q,Investors!$A:$A,$A556,Investors!$G:$G,$B556),0)</f>
        <v>0</v>
      </c>
      <c r="V556" s="4">
        <f>IF(AND(SUMIFS(Investors!$P:$P,Investors!$A:$A,$A556,Investors!$G:$G,$B556)-$B$2&lt;=V$4,SUMIFS(Investors!$P:$P,Investors!$A:$A,$A556,Investors!$G:$G,$B556)-$B$2&gt;U$4),SUMIFS(Investors!$Q:$Q,Investors!$A:$A,$A556,Investors!$G:$G,$B556),0)</f>
        <v>0</v>
      </c>
      <c r="W556" s="4">
        <f>IF(AND(SUMIFS(Investors!$P:$P,Investors!$A:$A,$A556,Investors!$G:$G,$B556)-$B$2&lt;=W$4,SUMIFS(Investors!$P:$P,Investors!$A:$A,$A556,Investors!$G:$G,$B556)-$B$2&gt;V$4),SUMIFS(Investors!$Q:$Q,Investors!$A:$A,$A556,Investors!$G:$G,$B556),0)</f>
        <v>0</v>
      </c>
      <c r="X556" s="4">
        <f>IF(AND(SUMIFS(Investors!$P:$P,Investors!$A:$A,$A556,Investors!$G:$G,$B556)-$B$2&lt;=X$4,SUMIFS(Investors!$P:$P,Investors!$A:$A,$A556,Investors!$G:$G,$B556)-$B$2&gt;W$4),SUMIFS(Investors!$Q:$Q,Investors!$A:$A,$A556,Investors!$G:$G,$B556),0)</f>
        <v>0</v>
      </c>
      <c r="Y556" s="4">
        <f>IF(AND(SUMIFS(Investors!$P:$P,Investors!$A:$A,$A556,Investors!$G:$G,$B556)-$B$2&lt;=Y$4,SUMIFS(Investors!$P:$P,Investors!$A:$A,$A556,Investors!$G:$G,$B556)-$B$2&gt;X$4),SUMIFS(Investors!$Q:$Q,Investors!$A:$A,$A556,Investors!$G:$G,$B556),0)</f>
        <v>0</v>
      </c>
      <c r="Z556" s="4">
        <f>IF(AND(SUMIFS(Investors!$P:$P,Investors!$A:$A,$A556,Investors!$G:$G,$B556)-$B$2&lt;=Z$4,SUMIFS(Investors!$P:$P,Investors!$A:$A,$A556,Investors!$G:$G,$B556)-$B$2&gt;Y$4),SUMIFS(Investors!$Q:$Q,Investors!$A:$A,$A556,Investors!$G:$G,$B556),0)</f>
        <v>0</v>
      </c>
      <c r="AA556" s="4">
        <f>IF(AND(SUMIFS(Investors!$P:$P,Investors!$A:$A,$A556,Investors!$G:$G,$B556)-$B$2&lt;=AA$4,SUMIFS(Investors!$P:$P,Investors!$A:$A,$A556,Investors!$G:$G,$B556)-$B$2&gt;Z$4),SUMIFS(Investors!$Q:$Q,Investors!$A:$A,$A556,Investors!$G:$G,$B556),0)</f>
        <v>0</v>
      </c>
      <c r="AB556" s="4">
        <f>IF(AND(SUMIFS(Investors!$P:$P,Investors!$A:$A,$A556,Investors!$G:$G,$B556)-$B$2&lt;=AB$4,SUMIFS(Investors!$P:$P,Investors!$A:$A,$A556,Investors!$G:$G,$B556)-$B$2&gt;AA$4),SUMIFS(Investors!$Q:$Q,Investors!$A:$A,$A556,Investors!$G:$G,$B556),0)</f>
        <v>0</v>
      </c>
      <c r="AC556" s="4">
        <f>IF(AND(SUMIFS(Investors!$P:$P,Investors!$A:$A,$A556,Investors!$G:$G,$B556)-$B$2&lt;=AC$4,SUMIFS(Investors!$P:$P,Investors!$A:$A,$A556,Investors!$G:$G,$B556)-$B$2&gt;AB$4),SUMIFS(Investors!$Q:$Q,Investors!$A:$A,$A556,Investors!$G:$G,$B556),0)</f>
        <v>0</v>
      </c>
    </row>
    <row r="557" spans="1:29">
      <c r="A557" t="s">
        <v>853</v>
      </c>
      <c r="B557" t="s">
        <v>109</v>
      </c>
      <c r="C557" s="4">
        <f t="shared" si="9"/>
        <v>0</v>
      </c>
      <c r="E557" s="4">
        <f>IF(AND(SUMIFS(Investors!$P:$P,Investors!$A:$A,$A557,Investors!$G:$G,$B557)-$B$2&lt;=E$4,SUMIFS(Investors!$P:$P,Investors!$A:$A,$A557,Investors!$G:$G,$B557)-$B$2&gt;D$4),SUMIFS(Investors!$Q:$Q,Investors!$A:$A,$A557,Investors!$G:$G,$B557),0)</f>
        <v>0</v>
      </c>
      <c r="F557" s="4">
        <f>IF(AND(SUMIFS(Investors!$P:$P,Investors!$A:$A,$A557,Investors!$G:$G,$B557)-$B$2&lt;=F$4,SUMIFS(Investors!$P:$P,Investors!$A:$A,$A557,Investors!$G:$G,$B557)-$B$2&gt;E$4),SUMIFS(Investors!$Q:$Q,Investors!$A:$A,$A557,Investors!$G:$G,$B557),0)</f>
        <v>0</v>
      </c>
      <c r="G557" s="4">
        <f>IF(AND(SUMIFS(Investors!$P:$P,Investors!$A:$A,$A557,Investors!$G:$G,$B557)-$B$2&lt;=G$4,SUMIFS(Investors!$P:$P,Investors!$A:$A,$A557,Investors!$G:$G,$B557)-$B$2&gt;F$4),SUMIFS(Investors!$Q:$Q,Investors!$A:$A,$A557,Investors!$G:$G,$B557),0)</f>
        <v>0</v>
      </c>
      <c r="H557" s="4">
        <f>IF(AND(SUMIFS(Investors!$P:$P,Investors!$A:$A,$A557,Investors!$G:$G,$B557)-$B$2&lt;=H$4,SUMIFS(Investors!$P:$P,Investors!$A:$A,$A557,Investors!$G:$G,$B557)-$B$2&gt;G$4),SUMIFS(Investors!$Q:$Q,Investors!$A:$A,$A557,Investors!$G:$G,$B557),0)</f>
        <v>0</v>
      </c>
      <c r="I557" s="4">
        <f>IF(AND(SUMIFS(Investors!$P:$P,Investors!$A:$A,$A557,Investors!$G:$G,$B557)-$B$2&lt;=I$4,SUMIFS(Investors!$P:$P,Investors!$A:$A,$A557,Investors!$G:$G,$B557)-$B$2&gt;H$4),SUMIFS(Investors!$Q:$Q,Investors!$A:$A,$A557,Investors!$G:$G,$B557),0)</f>
        <v>0</v>
      </c>
      <c r="J557" s="4">
        <f>IF(AND(SUMIFS(Investors!$P:$P,Investors!$A:$A,$A557,Investors!$G:$G,$B557)-$B$2&lt;=J$4,SUMIFS(Investors!$P:$P,Investors!$A:$A,$A557,Investors!$G:$G,$B557)-$B$2&gt;I$4),SUMIFS(Investors!$Q:$Q,Investors!$A:$A,$A557,Investors!$G:$G,$B557),0)</f>
        <v>0</v>
      </c>
      <c r="K557" s="4">
        <f>IF(AND(SUMIFS(Investors!$P:$P,Investors!$A:$A,$A557,Investors!$G:$G,$B557)-$B$2&lt;=K$4,SUMIFS(Investors!$P:$P,Investors!$A:$A,$A557,Investors!$G:$G,$B557)-$B$2&gt;J$4),SUMIFS(Investors!$Q:$Q,Investors!$A:$A,$A557,Investors!$G:$G,$B557),0)</f>
        <v>0</v>
      </c>
      <c r="L557" s="4">
        <f>IF(AND(SUMIFS(Investors!$P:$P,Investors!$A:$A,$A557,Investors!$G:$G,$B557)-$B$2&lt;=L$4,SUMIFS(Investors!$P:$P,Investors!$A:$A,$A557,Investors!$G:$G,$B557)-$B$2&gt;K$4),SUMIFS(Investors!$Q:$Q,Investors!$A:$A,$A557,Investors!$G:$G,$B557),0)</f>
        <v>0</v>
      </c>
      <c r="M557" s="4">
        <f>IF(AND(SUMIFS(Investors!$P:$P,Investors!$A:$A,$A557,Investors!$G:$G,$B557)-$B$2&lt;=M$4,SUMIFS(Investors!$P:$P,Investors!$A:$A,$A557,Investors!$G:$G,$B557)-$B$2&gt;L$4),SUMIFS(Investors!$Q:$Q,Investors!$A:$A,$A557,Investors!$G:$G,$B557),0)</f>
        <v>0</v>
      </c>
      <c r="N557" s="4">
        <f>IF(AND(SUMIFS(Investors!$P:$P,Investors!$A:$A,$A557,Investors!$G:$G,$B557)-$B$2&lt;=N$4,SUMIFS(Investors!$P:$P,Investors!$A:$A,$A557,Investors!$G:$G,$B557)-$B$2&gt;M$4),SUMIFS(Investors!$Q:$Q,Investors!$A:$A,$A557,Investors!$G:$G,$B557),0)</f>
        <v>0</v>
      </c>
      <c r="O557" s="4">
        <f>IF(AND(SUMIFS(Investors!$P:$P,Investors!$A:$A,$A557,Investors!$G:$G,$B557)-$B$2&lt;=O$4,SUMIFS(Investors!$P:$P,Investors!$A:$A,$A557,Investors!$G:$G,$B557)-$B$2&gt;N$4),SUMIFS(Investors!$Q:$Q,Investors!$A:$A,$A557,Investors!$G:$G,$B557),0)</f>
        <v>0</v>
      </c>
      <c r="P557" s="4">
        <f>IF(AND(SUMIFS(Investors!$P:$P,Investors!$A:$A,$A557,Investors!$G:$G,$B557)-$B$2&lt;=P$4,SUMIFS(Investors!$P:$P,Investors!$A:$A,$A557,Investors!$G:$G,$B557)-$B$2&gt;O$4),SUMIFS(Investors!$Q:$Q,Investors!$A:$A,$A557,Investors!$G:$G,$B557),0)</f>
        <v>0</v>
      </c>
      <c r="Q557" s="4">
        <f>IF(AND(SUMIFS(Investors!$P:$P,Investors!$A:$A,$A557,Investors!$G:$G,$B557)-$B$2&lt;=Q$4,SUMIFS(Investors!$P:$P,Investors!$A:$A,$A557,Investors!$G:$G,$B557)-$B$2&gt;P$4),SUMIFS(Investors!$Q:$Q,Investors!$A:$A,$A557,Investors!$G:$G,$B557),0)</f>
        <v>0</v>
      </c>
      <c r="R557" s="4">
        <f>IF(AND(SUMIFS(Investors!$P:$P,Investors!$A:$A,$A557,Investors!$G:$G,$B557)-$B$2&lt;=R$4,SUMIFS(Investors!$P:$P,Investors!$A:$A,$A557,Investors!$G:$G,$B557)-$B$2&gt;Q$4),SUMIFS(Investors!$Q:$Q,Investors!$A:$A,$A557,Investors!$G:$G,$B557),0)</f>
        <v>0</v>
      </c>
      <c r="S557" s="4">
        <f>IF(AND(SUMIFS(Investors!$P:$P,Investors!$A:$A,$A557,Investors!$G:$G,$B557)-$B$2&lt;=S$4,SUMIFS(Investors!$P:$P,Investors!$A:$A,$A557,Investors!$G:$G,$B557)-$B$2&gt;R$4),SUMIFS(Investors!$Q:$Q,Investors!$A:$A,$A557,Investors!$G:$G,$B557),0)</f>
        <v>0</v>
      </c>
      <c r="T557" s="4">
        <f>IF(AND(SUMIFS(Investors!$P:$P,Investors!$A:$A,$A557,Investors!$G:$G,$B557)-$B$2&lt;=T$4,SUMIFS(Investors!$P:$P,Investors!$A:$A,$A557,Investors!$G:$G,$B557)-$B$2&gt;S$4),SUMIFS(Investors!$Q:$Q,Investors!$A:$A,$A557,Investors!$G:$G,$B557),0)</f>
        <v>0</v>
      </c>
      <c r="U557" s="4">
        <f>IF(AND(SUMIFS(Investors!$P:$P,Investors!$A:$A,$A557,Investors!$G:$G,$B557)-$B$2&lt;=U$4,SUMIFS(Investors!$P:$P,Investors!$A:$A,$A557,Investors!$G:$G,$B557)-$B$2&gt;T$4),SUMIFS(Investors!$Q:$Q,Investors!$A:$A,$A557,Investors!$G:$G,$B557),0)</f>
        <v>0</v>
      </c>
      <c r="V557" s="4">
        <f>IF(AND(SUMIFS(Investors!$P:$P,Investors!$A:$A,$A557,Investors!$G:$G,$B557)-$B$2&lt;=V$4,SUMIFS(Investors!$P:$P,Investors!$A:$A,$A557,Investors!$G:$G,$B557)-$B$2&gt;U$4),SUMIFS(Investors!$Q:$Q,Investors!$A:$A,$A557,Investors!$G:$G,$B557),0)</f>
        <v>0</v>
      </c>
      <c r="W557" s="4">
        <f>IF(AND(SUMIFS(Investors!$P:$P,Investors!$A:$A,$A557,Investors!$G:$G,$B557)-$B$2&lt;=W$4,SUMIFS(Investors!$P:$P,Investors!$A:$A,$A557,Investors!$G:$G,$B557)-$B$2&gt;V$4),SUMIFS(Investors!$Q:$Q,Investors!$A:$A,$A557,Investors!$G:$G,$B557),0)</f>
        <v>0</v>
      </c>
      <c r="X557" s="4">
        <f>IF(AND(SUMIFS(Investors!$P:$P,Investors!$A:$A,$A557,Investors!$G:$G,$B557)-$B$2&lt;=X$4,SUMIFS(Investors!$P:$P,Investors!$A:$A,$A557,Investors!$G:$G,$B557)-$B$2&gt;W$4),SUMIFS(Investors!$Q:$Q,Investors!$A:$A,$A557,Investors!$G:$G,$B557),0)</f>
        <v>0</v>
      </c>
      <c r="Y557" s="4">
        <f>IF(AND(SUMIFS(Investors!$P:$P,Investors!$A:$A,$A557,Investors!$G:$G,$B557)-$B$2&lt;=Y$4,SUMIFS(Investors!$P:$P,Investors!$A:$A,$A557,Investors!$G:$G,$B557)-$B$2&gt;X$4),SUMIFS(Investors!$Q:$Q,Investors!$A:$A,$A557,Investors!$G:$G,$B557),0)</f>
        <v>0</v>
      </c>
      <c r="Z557" s="4">
        <f>IF(AND(SUMIFS(Investors!$P:$P,Investors!$A:$A,$A557,Investors!$G:$G,$B557)-$B$2&lt;=Z$4,SUMIFS(Investors!$P:$P,Investors!$A:$A,$A557,Investors!$G:$G,$B557)-$B$2&gt;Y$4),SUMIFS(Investors!$Q:$Q,Investors!$A:$A,$A557,Investors!$G:$G,$B557),0)</f>
        <v>0</v>
      </c>
      <c r="AA557" s="4">
        <f>IF(AND(SUMIFS(Investors!$P:$P,Investors!$A:$A,$A557,Investors!$G:$G,$B557)-$B$2&lt;=AA$4,SUMIFS(Investors!$P:$P,Investors!$A:$A,$A557,Investors!$G:$G,$B557)-$B$2&gt;Z$4),SUMIFS(Investors!$Q:$Q,Investors!$A:$A,$A557,Investors!$G:$G,$B557),0)</f>
        <v>0</v>
      </c>
      <c r="AB557" s="4">
        <f>IF(AND(SUMIFS(Investors!$P:$P,Investors!$A:$A,$A557,Investors!$G:$G,$B557)-$B$2&lt;=AB$4,SUMIFS(Investors!$P:$P,Investors!$A:$A,$A557,Investors!$G:$G,$B557)-$B$2&gt;AA$4),SUMIFS(Investors!$Q:$Q,Investors!$A:$A,$A557,Investors!$G:$G,$B557),0)</f>
        <v>0</v>
      </c>
      <c r="AC557" s="4">
        <f>IF(AND(SUMIFS(Investors!$P:$P,Investors!$A:$A,$A557,Investors!$G:$G,$B557)-$B$2&lt;=AC$4,SUMIFS(Investors!$P:$P,Investors!$A:$A,$A557,Investors!$G:$G,$B557)-$B$2&gt;AB$4),SUMIFS(Investors!$Q:$Q,Investors!$A:$A,$A557,Investors!$G:$G,$B557),0)</f>
        <v>0</v>
      </c>
    </row>
    <row r="558" spans="1:29">
      <c r="A558" t="s">
        <v>853</v>
      </c>
      <c r="B558" t="s">
        <v>133</v>
      </c>
      <c r="C558" s="4">
        <f t="shared" si="9"/>
        <v>233019.64120438357</v>
      </c>
      <c r="E558" s="4">
        <f>IF(AND(SUMIFS(Investors!$P:$P,Investors!$A:$A,$A558,Investors!$G:$G,$B558)-$B$2&lt;=E$4,SUMIFS(Investors!$P:$P,Investors!$A:$A,$A558,Investors!$G:$G,$B558)-$B$2&gt;D$4),SUMIFS(Investors!$Q:$Q,Investors!$A:$A,$A558,Investors!$G:$G,$B558),0)</f>
        <v>0</v>
      </c>
      <c r="F558" s="4">
        <f>IF(AND(SUMIFS(Investors!$P:$P,Investors!$A:$A,$A558,Investors!$G:$G,$B558)-$B$2&lt;=F$4,SUMIFS(Investors!$P:$P,Investors!$A:$A,$A558,Investors!$G:$G,$B558)-$B$2&gt;E$4),SUMIFS(Investors!$Q:$Q,Investors!$A:$A,$A558,Investors!$G:$G,$B558),0)</f>
        <v>0</v>
      </c>
      <c r="G558" s="4">
        <f>IF(AND(SUMIFS(Investors!$P:$P,Investors!$A:$A,$A558,Investors!$G:$G,$B558)-$B$2&lt;=G$4,SUMIFS(Investors!$P:$P,Investors!$A:$A,$A558,Investors!$G:$G,$B558)-$B$2&gt;F$4),SUMIFS(Investors!$Q:$Q,Investors!$A:$A,$A558,Investors!$G:$G,$B558),0)</f>
        <v>0</v>
      </c>
      <c r="H558" s="4">
        <f>IF(AND(SUMIFS(Investors!$P:$P,Investors!$A:$A,$A558,Investors!$G:$G,$B558)-$B$2&lt;=H$4,SUMIFS(Investors!$P:$P,Investors!$A:$A,$A558,Investors!$G:$G,$B558)-$B$2&gt;G$4),SUMIFS(Investors!$Q:$Q,Investors!$A:$A,$A558,Investors!$G:$G,$B558),0)</f>
        <v>0</v>
      </c>
      <c r="I558" s="4">
        <f>IF(AND(SUMIFS(Investors!$P:$P,Investors!$A:$A,$A558,Investors!$G:$G,$B558)-$B$2&lt;=I$4,SUMIFS(Investors!$P:$P,Investors!$A:$A,$A558,Investors!$G:$G,$B558)-$B$2&gt;H$4),SUMIFS(Investors!$Q:$Q,Investors!$A:$A,$A558,Investors!$G:$G,$B558),0)</f>
        <v>0</v>
      </c>
      <c r="J558" s="4">
        <f>IF(AND(SUMIFS(Investors!$P:$P,Investors!$A:$A,$A558,Investors!$G:$G,$B558)-$B$2&lt;=J$4,SUMIFS(Investors!$P:$P,Investors!$A:$A,$A558,Investors!$G:$G,$B558)-$B$2&gt;I$4),SUMIFS(Investors!$Q:$Q,Investors!$A:$A,$A558,Investors!$G:$G,$B558),0)</f>
        <v>0</v>
      </c>
      <c r="K558" s="4">
        <f>IF(AND(SUMIFS(Investors!$P:$P,Investors!$A:$A,$A558,Investors!$G:$G,$B558)-$B$2&lt;=K$4,SUMIFS(Investors!$P:$P,Investors!$A:$A,$A558,Investors!$G:$G,$B558)-$B$2&gt;J$4),SUMIFS(Investors!$Q:$Q,Investors!$A:$A,$A558,Investors!$G:$G,$B558),0)</f>
        <v>0</v>
      </c>
      <c r="L558" s="4">
        <f>IF(AND(SUMIFS(Investors!$P:$P,Investors!$A:$A,$A558,Investors!$G:$G,$B558)-$B$2&lt;=L$4,SUMIFS(Investors!$P:$P,Investors!$A:$A,$A558,Investors!$G:$G,$B558)-$B$2&gt;K$4),SUMIFS(Investors!$Q:$Q,Investors!$A:$A,$A558,Investors!$G:$G,$B558),0)</f>
        <v>0</v>
      </c>
      <c r="M558" s="4">
        <f>IF(AND(SUMIFS(Investors!$P:$P,Investors!$A:$A,$A558,Investors!$G:$G,$B558)-$B$2&lt;=M$4,SUMIFS(Investors!$P:$P,Investors!$A:$A,$A558,Investors!$G:$G,$B558)-$B$2&gt;L$4),SUMIFS(Investors!$Q:$Q,Investors!$A:$A,$A558,Investors!$G:$G,$B558),0)</f>
        <v>0</v>
      </c>
      <c r="N558" s="4">
        <f>IF(AND(SUMIFS(Investors!$P:$P,Investors!$A:$A,$A558,Investors!$G:$G,$B558)-$B$2&lt;=N$4,SUMIFS(Investors!$P:$P,Investors!$A:$A,$A558,Investors!$G:$G,$B558)-$B$2&gt;M$4),SUMIFS(Investors!$Q:$Q,Investors!$A:$A,$A558,Investors!$G:$G,$B558),0)</f>
        <v>0</v>
      </c>
      <c r="O558" s="4">
        <f>IF(AND(SUMIFS(Investors!$P:$P,Investors!$A:$A,$A558,Investors!$G:$G,$B558)-$B$2&lt;=O$4,SUMIFS(Investors!$P:$P,Investors!$A:$A,$A558,Investors!$G:$G,$B558)-$B$2&gt;N$4),SUMIFS(Investors!$Q:$Q,Investors!$A:$A,$A558,Investors!$G:$G,$B558),0)</f>
        <v>0</v>
      </c>
      <c r="P558" s="4">
        <f>IF(AND(SUMIFS(Investors!$P:$P,Investors!$A:$A,$A558,Investors!$G:$G,$B558)-$B$2&lt;=P$4,SUMIFS(Investors!$P:$P,Investors!$A:$A,$A558,Investors!$G:$G,$B558)-$B$2&gt;O$4),SUMIFS(Investors!$Q:$Q,Investors!$A:$A,$A558,Investors!$G:$G,$B558),0)</f>
        <v>0</v>
      </c>
      <c r="Q558" s="4">
        <f>IF(AND(SUMIFS(Investors!$P:$P,Investors!$A:$A,$A558,Investors!$G:$G,$B558)-$B$2&lt;=Q$4,SUMIFS(Investors!$P:$P,Investors!$A:$A,$A558,Investors!$G:$G,$B558)-$B$2&gt;P$4),SUMIFS(Investors!$Q:$Q,Investors!$A:$A,$A558,Investors!$G:$G,$B558),0)</f>
        <v>0</v>
      </c>
      <c r="R558" s="4">
        <f>IF(AND(SUMIFS(Investors!$P:$P,Investors!$A:$A,$A558,Investors!$G:$G,$B558)-$B$2&lt;=R$4,SUMIFS(Investors!$P:$P,Investors!$A:$A,$A558,Investors!$G:$G,$B558)-$B$2&gt;Q$4),SUMIFS(Investors!$Q:$Q,Investors!$A:$A,$A558,Investors!$G:$G,$B558),0)</f>
        <v>0</v>
      </c>
      <c r="S558" s="4">
        <f>IF(AND(SUMIFS(Investors!$P:$P,Investors!$A:$A,$A558,Investors!$G:$G,$B558)-$B$2&lt;=S$4,SUMIFS(Investors!$P:$P,Investors!$A:$A,$A558,Investors!$G:$G,$B558)-$B$2&gt;R$4),SUMIFS(Investors!$Q:$Q,Investors!$A:$A,$A558,Investors!$G:$G,$B558),0)</f>
        <v>0</v>
      </c>
      <c r="T558" s="4">
        <f>IF(AND(SUMIFS(Investors!$P:$P,Investors!$A:$A,$A558,Investors!$G:$G,$B558)-$B$2&lt;=T$4,SUMIFS(Investors!$P:$P,Investors!$A:$A,$A558,Investors!$G:$G,$B558)-$B$2&gt;S$4),SUMIFS(Investors!$Q:$Q,Investors!$A:$A,$A558,Investors!$G:$G,$B558),0)</f>
        <v>0</v>
      </c>
      <c r="U558" s="4">
        <f>IF(AND(SUMIFS(Investors!$P:$P,Investors!$A:$A,$A558,Investors!$G:$G,$B558)-$B$2&lt;=U$4,SUMIFS(Investors!$P:$P,Investors!$A:$A,$A558,Investors!$G:$G,$B558)-$B$2&gt;T$4),SUMIFS(Investors!$Q:$Q,Investors!$A:$A,$A558,Investors!$G:$G,$B558),0)</f>
        <v>0</v>
      </c>
      <c r="V558" s="4">
        <f>IF(AND(SUMIFS(Investors!$P:$P,Investors!$A:$A,$A558,Investors!$G:$G,$B558)-$B$2&lt;=V$4,SUMIFS(Investors!$P:$P,Investors!$A:$A,$A558,Investors!$G:$G,$B558)-$B$2&gt;U$4),SUMIFS(Investors!$Q:$Q,Investors!$A:$A,$A558,Investors!$G:$G,$B558),0)</f>
        <v>0</v>
      </c>
      <c r="W558" s="4">
        <f>IF(AND(SUMIFS(Investors!$P:$P,Investors!$A:$A,$A558,Investors!$G:$G,$B558)-$B$2&lt;=W$4,SUMIFS(Investors!$P:$P,Investors!$A:$A,$A558,Investors!$G:$G,$B558)-$B$2&gt;V$4),SUMIFS(Investors!$Q:$Q,Investors!$A:$A,$A558,Investors!$G:$G,$B558),0)</f>
        <v>233019.64120438357</v>
      </c>
      <c r="X558" s="4">
        <f>IF(AND(SUMIFS(Investors!$P:$P,Investors!$A:$A,$A558,Investors!$G:$G,$B558)-$B$2&lt;=X$4,SUMIFS(Investors!$P:$P,Investors!$A:$A,$A558,Investors!$G:$G,$B558)-$B$2&gt;W$4),SUMIFS(Investors!$Q:$Q,Investors!$A:$A,$A558,Investors!$G:$G,$B558),0)</f>
        <v>0</v>
      </c>
      <c r="Y558" s="4">
        <f>IF(AND(SUMIFS(Investors!$P:$P,Investors!$A:$A,$A558,Investors!$G:$G,$B558)-$B$2&lt;=Y$4,SUMIFS(Investors!$P:$P,Investors!$A:$A,$A558,Investors!$G:$G,$B558)-$B$2&gt;X$4),SUMIFS(Investors!$Q:$Q,Investors!$A:$A,$A558,Investors!$G:$G,$B558),0)</f>
        <v>0</v>
      </c>
      <c r="Z558" s="4">
        <f>IF(AND(SUMIFS(Investors!$P:$P,Investors!$A:$A,$A558,Investors!$G:$G,$B558)-$B$2&lt;=Z$4,SUMIFS(Investors!$P:$P,Investors!$A:$A,$A558,Investors!$G:$G,$B558)-$B$2&gt;Y$4),SUMIFS(Investors!$Q:$Q,Investors!$A:$A,$A558,Investors!$G:$G,$B558),0)</f>
        <v>0</v>
      </c>
      <c r="AA558" s="4">
        <f>IF(AND(SUMIFS(Investors!$P:$P,Investors!$A:$A,$A558,Investors!$G:$G,$B558)-$B$2&lt;=AA$4,SUMIFS(Investors!$P:$P,Investors!$A:$A,$A558,Investors!$G:$G,$B558)-$B$2&gt;Z$4),SUMIFS(Investors!$Q:$Q,Investors!$A:$A,$A558,Investors!$G:$G,$B558),0)</f>
        <v>0</v>
      </c>
      <c r="AB558" s="4">
        <f>IF(AND(SUMIFS(Investors!$P:$P,Investors!$A:$A,$A558,Investors!$G:$G,$B558)-$B$2&lt;=AB$4,SUMIFS(Investors!$P:$P,Investors!$A:$A,$A558,Investors!$G:$G,$B558)-$B$2&gt;AA$4),SUMIFS(Investors!$Q:$Q,Investors!$A:$A,$A558,Investors!$G:$G,$B558),0)</f>
        <v>0</v>
      </c>
      <c r="AC558" s="4">
        <f>IF(AND(SUMIFS(Investors!$P:$P,Investors!$A:$A,$A558,Investors!$G:$G,$B558)-$B$2&lt;=AC$4,SUMIFS(Investors!$P:$P,Investors!$A:$A,$A558,Investors!$G:$G,$B558)-$B$2&gt;AB$4),SUMIFS(Investors!$Q:$Q,Investors!$A:$A,$A558,Investors!$G:$G,$B558),0)</f>
        <v>0</v>
      </c>
    </row>
    <row r="559" spans="1:29">
      <c r="A559" t="s">
        <v>856</v>
      </c>
      <c r="B559" t="s">
        <v>206</v>
      </c>
      <c r="C559" s="4">
        <f t="shared" si="9"/>
        <v>260301.36986301371</v>
      </c>
      <c r="E559" s="4">
        <f>IF(AND(SUMIFS(Investors!$P:$P,Investors!$A:$A,$A559,Investors!$G:$G,$B559)-$B$2&lt;=E$4,SUMIFS(Investors!$P:$P,Investors!$A:$A,$A559,Investors!$G:$G,$B559)-$B$2&gt;D$4),SUMIFS(Investors!$Q:$Q,Investors!$A:$A,$A559,Investors!$G:$G,$B559),0)</f>
        <v>0</v>
      </c>
      <c r="F559" s="4">
        <f>IF(AND(SUMIFS(Investors!$P:$P,Investors!$A:$A,$A559,Investors!$G:$G,$B559)-$B$2&lt;=F$4,SUMIFS(Investors!$P:$P,Investors!$A:$A,$A559,Investors!$G:$G,$B559)-$B$2&gt;E$4),SUMIFS(Investors!$Q:$Q,Investors!$A:$A,$A559,Investors!$G:$G,$B559),0)</f>
        <v>0</v>
      </c>
      <c r="G559" s="4">
        <f>IF(AND(SUMIFS(Investors!$P:$P,Investors!$A:$A,$A559,Investors!$G:$G,$B559)-$B$2&lt;=G$4,SUMIFS(Investors!$P:$P,Investors!$A:$A,$A559,Investors!$G:$G,$B559)-$B$2&gt;F$4),SUMIFS(Investors!$Q:$Q,Investors!$A:$A,$A559,Investors!$G:$G,$B559),0)</f>
        <v>0</v>
      </c>
      <c r="H559" s="4">
        <f>IF(AND(SUMIFS(Investors!$P:$P,Investors!$A:$A,$A559,Investors!$G:$G,$B559)-$B$2&lt;=H$4,SUMIFS(Investors!$P:$P,Investors!$A:$A,$A559,Investors!$G:$G,$B559)-$B$2&gt;G$4),SUMIFS(Investors!$Q:$Q,Investors!$A:$A,$A559,Investors!$G:$G,$B559),0)</f>
        <v>0</v>
      </c>
      <c r="I559" s="4">
        <f>IF(AND(SUMIFS(Investors!$P:$P,Investors!$A:$A,$A559,Investors!$G:$G,$B559)-$B$2&lt;=I$4,SUMIFS(Investors!$P:$P,Investors!$A:$A,$A559,Investors!$G:$G,$B559)-$B$2&gt;H$4),SUMIFS(Investors!$Q:$Q,Investors!$A:$A,$A559,Investors!$G:$G,$B559),0)</f>
        <v>0</v>
      </c>
      <c r="J559" s="4">
        <f>IF(AND(SUMIFS(Investors!$P:$P,Investors!$A:$A,$A559,Investors!$G:$G,$B559)-$B$2&lt;=J$4,SUMIFS(Investors!$P:$P,Investors!$A:$A,$A559,Investors!$G:$G,$B559)-$B$2&gt;I$4),SUMIFS(Investors!$Q:$Q,Investors!$A:$A,$A559,Investors!$G:$G,$B559),0)</f>
        <v>0</v>
      </c>
      <c r="K559" s="4">
        <f>IF(AND(SUMIFS(Investors!$P:$P,Investors!$A:$A,$A559,Investors!$G:$G,$B559)-$B$2&lt;=K$4,SUMIFS(Investors!$P:$P,Investors!$A:$A,$A559,Investors!$G:$G,$B559)-$B$2&gt;J$4),SUMIFS(Investors!$Q:$Q,Investors!$A:$A,$A559,Investors!$G:$G,$B559),0)</f>
        <v>260301.36986301371</v>
      </c>
      <c r="L559" s="4">
        <f>IF(AND(SUMIFS(Investors!$P:$P,Investors!$A:$A,$A559,Investors!$G:$G,$B559)-$B$2&lt;=L$4,SUMIFS(Investors!$P:$P,Investors!$A:$A,$A559,Investors!$G:$G,$B559)-$B$2&gt;K$4),SUMIFS(Investors!$Q:$Q,Investors!$A:$A,$A559,Investors!$G:$G,$B559),0)</f>
        <v>0</v>
      </c>
      <c r="M559" s="4">
        <f>IF(AND(SUMIFS(Investors!$P:$P,Investors!$A:$A,$A559,Investors!$G:$G,$B559)-$B$2&lt;=M$4,SUMIFS(Investors!$P:$P,Investors!$A:$A,$A559,Investors!$G:$G,$B559)-$B$2&gt;L$4),SUMIFS(Investors!$Q:$Q,Investors!$A:$A,$A559,Investors!$G:$G,$B559),0)</f>
        <v>0</v>
      </c>
      <c r="N559" s="4">
        <f>IF(AND(SUMIFS(Investors!$P:$P,Investors!$A:$A,$A559,Investors!$G:$G,$B559)-$B$2&lt;=N$4,SUMIFS(Investors!$P:$P,Investors!$A:$A,$A559,Investors!$G:$G,$B559)-$B$2&gt;M$4),SUMIFS(Investors!$Q:$Q,Investors!$A:$A,$A559,Investors!$G:$G,$B559),0)</f>
        <v>0</v>
      </c>
      <c r="O559" s="4">
        <f>IF(AND(SUMIFS(Investors!$P:$P,Investors!$A:$A,$A559,Investors!$G:$G,$B559)-$B$2&lt;=O$4,SUMIFS(Investors!$P:$P,Investors!$A:$A,$A559,Investors!$G:$G,$B559)-$B$2&gt;N$4),SUMIFS(Investors!$Q:$Q,Investors!$A:$A,$A559,Investors!$G:$G,$B559),0)</f>
        <v>0</v>
      </c>
      <c r="P559" s="4">
        <f>IF(AND(SUMIFS(Investors!$P:$P,Investors!$A:$A,$A559,Investors!$G:$G,$B559)-$B$2&lt;=P$4,SUMIFS(Investors!$P:$P,Investors!$A:$A,$A559,Investors!$G:$G,$B559)-$B$2&gt;O$4),SUMIFS(Investors!$Q:$Q,Investors!$A:$A,$A559,Investors!$G:$G,$B559),0)</f>
        <v>0</v>
      </c>
      <c r="Q559" s="4">
        <f>IF(AND(SUMIFS(Investors!$P:$P,Investors!$A:$A,$A559,Investors!$G:$G,$B559)-$B$2&lt;=Q$4,SUMIFS(Investors!$P:$P,Investors!$A:$A,$A559,Investors!$G:$G,$B559)-$B$2&gt;P$4),SUMIFS(Investors!$Q:$Q,Investors!$A:$A,$A559,Investors!$G:$G,$B559),0)</f>
        <v>0</v>
      </c>
      <c r="R559" s="4">
        <f>IF(AND(SUMIFS(Investors!$P:$P,Investors!$A:$A,$A559,Investors!$G:$G,$B559)-$B$2&lt;=R$4,SUMIFS(Investors!$P:$P,Investors!$A:$A,$A559,Investors!$G:$G,$B559)-$B$2&gt;Q$4),SUMIFS(Investors!$Q:$Q,Investors!$A:$A,$A559,Investors!$G:$G,$B559),0)</f>
        <v>0</v>
      </c>
      <c r="S559" s="4">
        <f>IF(AND(SUMIFS(Investors!$P:$P,Investors!$A:$A,$A559,Investors!$G:$G,$B559)-$B$2&lt;=S$4,SUMIFS(Investors!$P:$P,Investors!$A:$A,$A559,Investors!$G:$G,$B559)-$B$2&gt;R$4),SUMIFS(Investors!$Q:$Q,Investors!$A:$A,$A559,Investors!$G:$G,$B559),0)</f>
        <v>0</v>
      </c>
      <c r="T559" s="4">
        <f>IF(AND(SUMIFS(Investors!$P:$P,Investors!$A:$A,$A559,Investors!$G:$G,$B559)-$B$2&lt;=T$4,SUMIFS(Investors!$P:$P,Investors!$A:$A,$A559,Investors!$G:$G,$B559)-$B$2&gt;S$4),SUMIFS(Investors!$Q:$Q,Investors!$A:$A,$A559,Investors!$G:$G,$B559),0)</f>
        <v>0</v>
      </c>
      <c r="U559" s="4">
        <f>IF(AND(SUMIFS(Investors!$P:$P,Investors!$A:$A,$A559,Investors!$G:$G,$B559)-$B$2&lt;=U$4,SUMIFS(Investors!$P:$P,Investors!$A:$A,$A559,Investors!$G:$G,$B559)-$B$2&gt;T$4),SUMIFS(Investors!$Q:$Q,Investors!$A:$A,$A559,Investors!$G:$G,$B559),0)</f>
        <v>0</v>
      </c>
      <c r="V559" s="4">
        <f>IF(AND(SUMIFS(Investors!$P:$P,Investors!$A:$A,$A559,Investors!$G:$G,$B559)-$B$2&lt;=V$4,SUMIFS(Investors!$P:$P,Investors!$A:$A,$A559,Investors!$G:$G,$B559)-$B$2&gt;U$4),SUMIFS(Investors!$Q:$Q,Investors!$A:$A,$A559,Investors!$G:$G,$B559),0)</f>
        <v>0</v>
      </c>
      <c r="W559" s="4">
        <f>IF(AND(SUMIFS(Investors!$P:$P,Investors!$A:$A,$A559,Investors!$G:$G,$B559)-$B$2&lt;=W$4,SUMIFS(Investors!$P:$P,Investors!$A:$A,$A559,Investors!$G:$G,$B559)-$B$2&gt;V$4),SUMIFS(Investors!$Q:$Q,Investors!$A:$A,$A559,Investors!$G:$G,$B559),0)</f>
        <v>0</v>
      </c>
      <c r="X559" s="4">
        <f>IF(AND(SUMIFS(Investors!$P:$P,Investors!$A:$A,$A559,Investors!$G:$G,$B559)-$B$2&lt;=X$4,SUMIFS(Investors!$P:$P,Investors!$A:$A,$A559,Investors!$G:$G,$B559)-$B$2&gt;W$4),SUMIFS(Investors!$Q:$Q,Investors!$A:$A,$A559,Investors!$G:$G,$B559),0)</f>
        <v>0</v>
      </c>
      <c r="Y559" s="4">
        <f>IF(AND(SUMIFS(Investors!$P:$P,Investors!$A:$A,$A559,Investors!$G:$G,$B559)-$B$2&lt;=Y$4,SUMIFS(Investors!$P:$P,Investors!$A:$A,$A559,Investors!$G:$G,$B559)-$B$2&gt;X$4),SUMIFS(Investors!$Q:$Q,Investors!$A:$A,$A559,Investors!$G:$G,$B559),0)</f>
        <v>0</v>
      </c>
      <c r="Z559" s="4">
        <f>IF(AND(SUMIFS(Investors!$P:$P,Investors!$A:$A,$A559,Investors!$G:$G,$B559)-$B$2&lt;=Z$4,SUMIFS(Investors!$P:$P,Investors!$A:$A,$A559,Investors!$G:$G,$B559)-$B$2&gt;Y$4),SUMIFS(Investors!$Q:$Q,Investors!$A:$A,$A559,Investors!$G:$G,$B559),0)</f>
        <v>0</v>
      </c>
      <c r="AA559" s="4">
        <f>IF(AND(SUMIFS(Investors!$P:$P,Investors!$A:$A,$A559,Investors!$G:$G,$B559)-$B$2&lt;=AA$4,SUMIFS(Investors!$P:$P,Investors!$A:$A,$A559,Investors!$G:$G,$B559)-$B$2&gt;Z$4),SUMIFS(Investors!$Q:$Q,Investors!$A:$A,$A559,Investors!$G:$G,$B559),0)</f>
        <v>0</v>
      </c>
      <c r="AB559" s="4">
        <f>IF(AND(SUMIFS(Investors!$P:$P,Investors!$A:$A,$A559,Investors!$G:$G,$B559)-$B$2&lt;=AB$4,SUMIFS(Investors!$P:$P,Investors!$A:$A,$A559,Investors!$G:$G,$B559)-$B$2&gt;AA$4),SUMIFS(Investors!$Q:$Q,Investors!$A:$A,$A559,Investors!$G:$G,$B559),0)</f>
        <v>0</v>
      </c>
      <c r="AC559" s="4">
        <f>IF(AND(SUMIFS(Investors!$P:$P,Investors!$A:$A,$A559,Investors!$G:$G,$B559)-$B$2&lt;=AC$4,SUMIFS(Investors!$P:$P,Investors!$A:$A,$A559,Investors!$G:$G,$B559)-$B$2&gt;AB$4),SUMIFS(Investors!$Q:$Q,Investors!$A:$A,$A559,Investors!$G:$G,$B559),0)</f>
        <v>0</v>
      </c>
    </row>
    <row r="560" spans="1:29">
      <c r="A560" t="s">
        <v>859</v>
      </c>
      <c r="B560" t="s">
        <v>206</v>
      </c>
      <c r="C560" s="4">
        <f t="shared" si="9"/>
        <v>130000</v>
      </c>
      <c r="E560" s="4">
        <f>IF(AND(SUMIFS(Investors!$P:$P,Investors!$A:$A,$A560,Investors!$G:$G,$B560)-$B$2&lt;=E$4,SUMIFS(Investors!$P:$P,Investors!$A:$A,$A560,Investors!$G:$G,$B560)-$B$2&gt;D$4),SUMIFS(Investors!$Q:$Q,Investors!$A:$A,$A560,Investors!$G:$G,$B560),0)</f>
        <v>0</v>
      </c>
      <c r="F560" s="4">
        <f>IF(AND(SUMIFS(Investors!$P:$P,Investors!$A:$A,$A560,Investors!$G:$G,$B560)-$B$2&lt;=F$4,SUMIFS(Investors!$P:$P,Investors!$A:$A,$A560,Investors!$G:$G,$B560)-$B$2&gt;E$4),SUMIFS(Investors!$Q:$Q,Investors!$A:$A,$A560,Investors!$G:$G,$B560),0)</f>
        <v>0</v>
      </c>
      <c r="G560" s="4">
        <f>IF(AND(SUMIFS(Investors!$P:$P,Investors!$A:$A,$A560,Investors!$G:$G,$B560)-$B$2&lt;=G$4,SUMIFS(Investors!$P:$P,Investors!$A:$A,$A560,Investors!$G:$G,$B560)-$B$2&gt;F$4),SUMIFS(Investors!$Q:$Q,Investors!$A:$A,$A560,Investors!$G:$G,$B560),0)</f>
        <v>0</v>
      </c>
      <c r="H560" s="4">
        <f>IF(AND(SUMIFS(Investors!$P:$P,Investors!$A:$A,$A560,Investors!$G:$G,$B560)-$B$2&lt;=H$4,SUMIFS(Investors!$P:$P,Investors!$A:$A,$A560,Investors!$G:$G,$B560)-$B$2&gt;G$4),SUMIFS(Investors!$Q:$Q,Investors!$A:$A,$A560,Investors!$G:$G,$B560),0)</f>
        <v>0</v>
      </c>
      <c r="I560" s="4">
        <f>IF(AND(SUMIFS(Investors!$P:$P,Investors!$A:$A,$A560,Investors!$G:$G,$B560)-$B$2&lt;=I$4,SUMIFS(Investors!$P:$P,Investors!$A:$A,$A560,Investors!$G:$G,$B560)-$B$2&gt;H$4),SUMIFS(Investors!$Q:$Q,Investors!$A:$A,$A560,Investors!$G:$G,$B560),0)</f>
        <v>0</v>
      </c>
      <c r="J560" s="4">
        <f>IF(AND(SUMIFS(Investors!$P:$P,Investors!$A:$A,$A560,Investors!$G:$G,$B560)-$B$2&lt;=J$4,SUMIFS(Investors!$P:$P,Investors!$A:$A,$A560,Investors!$G:$G,$B560)-$B$2&gt;I$4),SUMIFS(Investors!$Q:$Q,Investors!$A:$A,$A560,Investors!$G:$G,$B560),0)</f>
        <v>0</v>
      </c>
      <c r="K560" s="4">
        <f>IF(AND(SUMIFS(Investors!$P:$P,Investors!$A:$A,$A560,Investors!$G:$G,$B560)-$B$2&lt;=K$4,SUMIFS(Investors!$P:$P,Investors!$A:$A,$A560,Investors!$G:$G,$B560)-$B$2&gt;J$4),SUMIFS(Investors!$Q:$Q,Investors!$A:$A,$A560,Investors!$G:$G,$B560),0)</f>
        <v>130000</v>
      </c>
      <c r="L560" s="4">
        <f>IF(AND(SUMIFS(Investors!$P:$P,Investors!$A:$A,$A560,Investors!$G:$G,$B560)-$B$2&lt;=L$4,SUMIFS(Investors!$P:$P,Investors!$A:$A,$A560,Investors!$G:$G,$B560)-$B$2&gt;K$4),SUMIFS(Investors!$Q:$Q,Investors!$A:$A,$A560,Investors!$G:$G,$B560),0)</f>
        <v>0</v>
      </c>
      <c r="M560" s="4">
        <f>IF(AND(SUMIFS(Investors!$P:$P,Investors!$A:$A,$A560,Investors!$G:$G,$B560)-$B$2&lt;=M$4,SUMIFS(Investors!$P:$P,Investors!$A:$A,$A560,Investors!$G:$G,$B560)-$B$2&gt;L$4),SUMIFS(Investors!$Q:$Q,Investors!$A:$A,$A560,Investors!$G:$G,$B560),0)</f>
        <v>0</v>
      </c>
      <c r="N560" s="4">
        <f>IF(AND(SUMIFS(Investors!$P:$P,Investors!$A:$A,$A560,Investors!$G:$G,$B560)-$B$2&lt;=N$4,SUMIFS(Investors!$P:$P,Investors!$A:$A,$A560,Investors!$G:$G,$B560)-$B$2&gt;M$4),SUMIFS(Investors!$Q:$Q,Investors!$A:$A,$A560,Investors!$G:$G,$B560),0)</f>
        <v>0</v>
      </c>
      <c r="O560" s="4">
        <f>IF(AND(SUMIFS(Investors!$P:$P,Investors!$A:$A,$A560,Investors!$G:$G,$B560)-$B$2&lt;=O$4,SUMIFS(Investors!$P:$P,Investors!$A:$A,$A560,Investors!$G:$G,$B560)-$B$2&gt;N$4),SUMIFS(Investors!$Q:$Q,Investors!$A:$A,$A560,Investors!$G:$G,$B560),0)</f>
        <v>0</v>
      </c>
      <c r="P560" s="4">
        <f>IF(AND(SUMIFS(Investors!$P:$P,Investors!$A:$A,$A560,Investors!$G:$G,$B560)-$B$2&lt;=P$4,SUMIFS(Investors!$P:$P,Investors!$A:$A,$A560,Investors!$G:$G,$B560)-$B$2&gt;O$4),SUMIFS(Investors!$Q:$Q,Investors!$A:$A,$A560,Investors!$G:$G,$B560),0)</f>
        <v>0</v>
      </c>
      <c r="Q560" s="4">
        <f>IF(AND(SUMIFS(Investors!$P:$P,Investors!$A:$A,$A560,Investors!$G:$G,$B560)-$B$2&lt;=Q$4,SUMIFS(Investors!$P:$P,Investors!$A:$A,$A560,Investors!$G:$G,$B560)-$B$2&gt;P$4),SUMIFS(Investors!$Q:$Q,Investors!$A:$A,$A560,Investors!$G:$G,$B560),0)</f>
        <v>0</v>
      </c>
      <c r="R560" s="4">
        <f>IF(AND(SUMIFS(Investors!$P:$P,Investors!$A:$A,$A560,Investors!$G:$G,$B560)-$B$2&lt;=R$4,SUMIFS(Investors!$P:$P,Investors!$A:$A,$A560,Investors!$G:$G,$B560)-$B$2&gt;Q$4),SUMIFS(Investors!$Q:$Q,Investors!$A:$A,$A560,Investors!$G:$G,$B560),0)</f>
        <v>0</v>
      </c>
      <c r="S560" s="4">
        <f>IF(AND(SUMIFS(Investors!$P:$P,Investors!$A:$A,$A560,Investors!$G:$G,$B560)-$B$2&lt;=S$4,SUMIFS(Investors!$P:$P,Investors!$A:$A,$A560,Investors!$G:$G,$B560)-$B$2&gt;R$4),SUMIFS(Investors!$Q:$Q,Investors!$A:$A,$A560,Investors!$G:$G,$B560),0)</f>
        <v>0</v>
      </c>
      <c r="T560" s="4">
        <f>IF(AND(SUMIFS(Investors!$P:$P,Investors!$A:$A,$A560,Investors!$G:$G,$B560)-$B$2&lt;=T$4,SUMIFS(Investors!$P:$P,Investors!$A:$A,$A560,Investors!$G:$G,$B560)-$B$2&gt;S$4),SUMIFS(Investors!$Q:$Q,Investors!$A:$A,$A560,Investors!$G:$G,$B560),0)</f>
        <v>0</v>
      </c>
      <c r="U560" s="4">
        <f>IF(AND(SUMIFS(Investors!$P:$P,Investors!$A:$A,$A560,Investors!$G:$G,$B560)-$B$2&lt;=U$4,SUMIFS(Investors!$P:$P,Investors!$A:$A,$A560,Investors!$G:$G,$B560)-$B$2&gt;T$4),SUMIFS(Investors!$Q:$Q,Investors!$A:$A,$A560,Investors!$G:$G,$B560),0)</f>
        <v>0</v>
      </c>
      <c r="V560" s="4">
        <f>IF(AND(SUMIFS(Investors!$P:$P,Investors!$A:$A,$A560,Investors!$G:$G,$B560)-$B$2&lt;=V$4,SUMIFS(Investors!$P:$P,Investors!$A:$A,$A560,Investors!$G:$G,$B560)-$B$2&gt;U$4),SUMIFS(Investors!$Q:$Q,Investors!$A:$A,$A560,Investors!$G:$G,$B560),0)</f>
        <v>0</v>
      </c>
      <c r="W560" s="4">
        <f>IF(AND(SUMIFS(Investors!$P:$P,Investors!$A:$A,$A560,Investors!$G:$G,$B560)-$B$2&lt;=W$4,SUMIFS(Investors!$P:$P,Investors!$A:$A,$A560,Investors!$G:$G,$B560)-$B$2&gt;V$4),SUMIFS(Investors!$Q:$Q,Investors!$A:$A,$A560,Investors!$G:$G,$B560),0)</f>
        <v>0</v>
      </c>
      <c r="X560" s="4">
        <f>IF(AND(SUMIFS(Investors!$P:$P,Investors!$A:$A,$A560,Investors!$G:$G,$B560)-$B$2&lt;=X$4,SUMIFS(Investors!$P:$P,Investors!$A:$A,$A560,Investors!$G:$G,$B560)-$B$2&gt;W$4),SUMIFS(Investors!$Q:$Q,Investors!$A:$A,$A560,Investors!$G:$G,$B560),0)</f>
        <v>0</v>
      </c>
      <c r="Y560" s="4">
        <f>IF(AND(SUMIFS(Investors!$P:$P,Investors!$A:$A,$A560,Investors!$G:$G,$B560)-$B$2&lt;=Y$4,SUMIFS(Investors!$P:$P,Investors!$A:$A,$A560,Investors!$G:$G,$B560)-$B$2&gt;X$4),SUMIFS(Investors!$Q:$Q,Investors!$A:$A,$A560,Investors!$G:$G,$B560),0)</f>
        <v>0</v>
      </c>
      <c r="Z560" s="4">
        <f>IF(AND(SUMIFS(Investors!$P:$P,Investors!$A:$A,$A560,Investors!$G:$G,$B560)-$B$2&lt;=Z$4,SUMIFS(Investors!$P:$P,Investors!$A:$A,$A560,Investors!$G:$G,$B560)-$B$2&gt;Y$4),SUMIFS(Investors!$Q:$Q,Investors!$A:$A,$A560,Investors!$G:$G,$B560),0)</f>
        <v>0</v>
      </c>
      <c r="AA560" s="4">
        <f>IF(AND(SUMIFS(Investors!$P:$P,Investors!$A:$A,$A560,Investors!$G:$G,$B560)-$B$2&lt;=AA$4,SUMIFS(Investors!$P:$P,Investors!$A:$A,$A560,Investors!$G:$G,$B560)-$B$2&gt;Z$4),SUMIFS(Investors!$Q:$Q,Investors!$A:$A,$A560,Investors!$G:$G,$B560),0)</f>
        <v>0</v>
      </c>
      <c r="AB560" s="4">
        <f>IF(AND(SUMIFS(Investors!$P:$P,Investors!$A:$A,$A560,Investors!$G:$G,$B560)-$B$2&lt;=AB$4,SUMIFS(Investors!$P:$P,Investors!$A:$A,$A560,Investors!$G:$G,$B560)-$B$2&gt;AA$4),SUMIFS(Investors!$Q:$Q,Investors!$A:$A,$A560,Investors!$G:$G,$B560),0)</f>
        <v>0</v>
      </c>
      <c r="AC560" s="4">
        <f>IF(AND(SUMIFS(Investors!$P:$P,Investors!$A:$A,$A560,Investors!$G:$G,$B560)-$B$2&lt;=AC$4,SUMIFS(Investors!$P:$P,Investors!$A:$A,$A560,Investors!$G:$G,$B560)-$B$2&gt;AB$4),SUMIFS(Investors!$Q:$Q,Investors!$A:$A,$A560,Investors!$G:$G,$B560),0)</f>
        <v>0</v>
      </c>
    </row>
    <row r="561" spans="1:29">
      <c r="A561" t="s">
        <v>861</v>
      </c>
      <c r="B561" t="s">
        <v>208</v>
      </c>
      <c r="C561" s="4">
        <f t="shared" si="9"/>
        <v>1361068.493150685</v>
      </c>
      <c r="E561" s="4">
        <f>IF(AND(SUMIFS(Investors!$P:$P,Investors!$A:$A,$A561,Investors!$G:$G,$B561)-$B$2&lt;=E$4,SUMIFS(Investors!$P:$P,Investors!$A:$A,$A561,Investors!$G:$G,$B561)-$B$2&gt;D$4),SUMIFS(Investors!$Q:$Q,Investors!$A:$A,$A561,Investors!$G:$G,$B561),0)</f>
        <v>0</v>
      </c>
      <c r="F561" s="4">
        <f>IF(AND(SUMIFS(Investors!$P:$P,Investors!$A:$A,$A561,Investors!$G:$G,$B561)-$B$2&lt;=F$4,SUMIFS(Investors!$P:$P,Investors!$A:$A,$A561,Investors!$G:$G,$B561)-$B$2&gt;E$4),SUMIFS(Investors!$Q:$Q,Investors!$A:$A,$A561,Investors!$G:$G,$B561),0)</f>
        <v>0</v>
      </c>
      <c r="G561" s="4">
        <f>IF(AND(SUMIFS(Investors!$P:$P,Investors!$A:$A,$A561,Investors!$G:$G,$B561)-$B$2&lt;=G$4,SUMIFS(Investors!$P:$P,Investors!$A:$A,$A561,Investors!$G:$G,$B561)-$B$2&gt;F$4),SUMIFS(Investors!$Q:$Q,Investors!$A:$A,$A561,Investors!$G:$G,$B561),0)</f>
        <v>0</v>
      </c>
      <c r="H561" s="4">
        <f>IF(AND(SUMIFS(Investors!$P:$P,Investors!$A:$A,$A561,Investors!$G:$G,$B561)-$B$2&lt;=H$4,SUMIFS(Investors!$P:$P,Investors!$A:$A,$A561,Investors!$G:$G,$B561)-$B$2&gt;G$4),SUMIFS(Investors!$Q:$Q,Investors!$A:$A,$A561,Investors!$G:$G,$B561),0)</f>
        <v>0</v>
      </c>
      <c r="I561" s="4">
        <f>IF(AND(SUMIFS(Investors!$P:$P,Investors!$A:$A,$A561,Investors!$G:$G,$B561)-$B$2&lt;=I$4,SUMIFS(Investors!$P:$P,Investors!$A:$A,$A561,Investors!$G:$G,$B561)-$B$2&gt;H$4),SUMIFS(Investors!$Q:$Q,Investors!$A:$A,$A561,Investors!$G:$G,$B561),0)</f>
        <v>0</v>
      </c>
      <c r="J561" s="4">
        <f>IF(AND(SUMIFS(Investors!$P:$P,Investors!$A:$A,$A561,Investors!$G:$G,$B561)-$B$2&lt;=J$4,SUMIFS(Investors!$P:$P,Investors!$A:$A,$A561,Investors!$G:$G,$B561)-$B$2&gt;I$4),SUMIFS(Investors!$Q:$Q,Investors!$A:$A,$A561,Investors!$G:$G,$B561),0)</f>
        <v>0</v>
      </c>
      <c r="K561" s="4">
        <f>IF(AND(SUMIFS(Investors!$P:$P,Investors!$A:$A,$A561,Investors!$G:$G,$B561)-$B$2&lt;=K$4,SUMIFS(Investors!$P:$P,Investors!$A:$A,$A561,Investors!$G:$G,$B561)-$B$2&gt;J$4),SUMIFS(Investors!$Q:$Q,Investors!$A:$A,$A561,Investors!$G:$G,$B561),0)</f>
        <v>1361068.493150685</v>
      </c>
      <c r="L561" s="4">
        <f>IF(AND(SUMIFS(Investors!$P:$P,Investors!$A:$A,$A561,Investors!$G:$G,$B561)-$B$2&lt;=L$4,SUMIFS(Investors!$P:$P,Investors!$A:$A,$A561,Investors!$G:$G,$B561)-$B$2&gt;K$4),SUMIFS(Investors!$Q:$Q,Investors!$A:$A,$A561,Investors!$G:$G,$B561),0)</f>
        <v>0</v>
      </c>
      <c r="M561" s="4">
        <f>IF(AND(SUMIFS(Investors!$P:$P,Investors!$A:$A,$A561,Investors!$G:$G,$B561)-$B$2&lt;=M$4,SUMIFS(Investors!$P:$P,Investors!$A:$A,$A561,Investors!$G:$G,$B561)-$B$2&gt;L$4),SUMIFS(Investors!$Q:$Q,Investors!$A:$A,$A561,Investors!$G:$G,$B561),0)</f>
        <v>0</v>
      </c>
      <c r="N561" s="4">
        <f>IF(AND(SUMIFS(Investors!$P:$P,Investors!$A:$A,$A561,Investors!$G:$G,$B561)-$B$2&lt;=N$4,SUMIFS(Investors!$P:$P,Investors!$A:$A,$A561,Investors!$G:$G,$B561)-$B$2&gt;M$4),SUMIFS(Investors!$Q:$Q,Investors!$A:$A,$A561,Investors!$G:$G,$B561),0)</f>
        <v>0</v>
      </c>
      <c r="O561" s="4">
        <f>IF(AND(SUMIFS(Investors!$P:$P,Investors!$A:$A,$A561,Investors!$G:$G,$B561)-$B$2&lt;=O$4,SUMIFS(Investors!$P:$P,Investors!$A:$A,$A561,Investors!$G:$G,$B561)-$B$2&gt;N$4),SUMIFS(Investors!$Q:$Q,Investors!$A:$A,$A561,Investors!$G:$G,$B561),0)</f>
        <v>0</v>
      </c>
      <c r="P561" s="4">
        <f>IF(AND(SUMIFS(Investors!$P:$P,Investors!$A:$A,$A561,Investors!$G:$G,$B561)-$B$2&lt;=P$4,SUMIFS(Investors!$P:$P,Investors!$A:$A,$A561,Investors!$G:$G,$B561)-$B$2&gt;O$4),SUMIFS(Investors!$Q:$Q,Investors!$A:$A,$A561,Investors!$G:$G,$B561),0)</f>
        <v>0</v>
      </c>
      <c r="Q561" s="4">
        <f>IF(AND(SUMIFS(Investors!$P:$P,Investors!$A:$A,$A561,Investors!$G:$G,$B561)-$B$2&lt;=Q$4,SUMIFS(Investors!$P:$P,Investors!$A:$A,$A561,Investors!$G:$G,$B561)-$B$2&gt;P$4),SUMIFS(Investors!$Q:$Q,Investors!$A:$A,$A561,Investors!$G:$G,$B561),0)</f>
        <v>0</v>
      </c>
      <c r="R561" s="4">
        <f>IF(AND(SUMIFS(Investors!$P:$P,Investors!$A:$A,$A561,Investors!$G:$G,$B561)-$B$2&lt;=R$4,SUMIFS(Investors!$P:$P,Investors!$A:$A,$A561,Investors!$G:$G,$B561)-$B$2&gt;Q$4),SUMIFS(Investors!$Q:$Q,Investors!$A:$A,$A561,Investors!$G:$G,$B561),0)</f>
        <v>0</v>
      </c>
      <c r="S561" s="4">
        <f>IF(AND(SUMIFS(Investors!$P:$P,Investors!$A:$A,$A561,Investors!$G:$G,$B561)-$B$2&lt;=S$4,SUMIFS(Investors!$P:$P,Investors!$A:$A,$A561,Investors!$G:$G,$B561)-$B$2&gt;R$4),SUMIFS(Investors!$Q:$Q,Investors!$A:$A,$A561,Investors!$G:$G,$B561),0)</f>
        <v>0</v>
      </c>
      <c r="T561" s="4">
        <f>IF(AND(SUMIFS(Investors!$P:$P,Investors!$A:$A,$A561,Investors!$G:$G,$B561)-$B$2&lt;=T$4,SUMIFS(Investors!$P:$P,Investors!$A:$A,$A561,Investors!$G:$G,$B561)-$B$2&gt;S$4),SUMIFS(Investors!$Q:$Q,Investors!$A:$A,$A561,Investors!$G:$G,$B561),0)</f>
        <v>0</v>
      </c>
      <c r="U561" s="4">
        <f>IF(AND(SUMIFS(Investors!$P:$P,Investors!$A:$A,$A561,Investors!$G:$G,$B561)-$B$2&lt;=U$4,SUMIFS(Investors!$P:$P,Investors!$A:$A,$A561,Investors!$G:$G,$B561)-$B$2&gt;T$4),SUMIFS(Investors!$Q:$Q,Investors!$A:$A,$A561,Investors!$G:$G,$B561),0)</f>
        <v>0</v>
      </c>
      <c r="V561" s="4">
        <f>IF(AND(SUMIFS(Investors!$P:$P,Investors!$A:$A,$A561,Investors!$G:$G,$B561)-$B$2&lt;=V$4,SUMIFS(Investors!$P:$P,Investors!$A:$A,$A561,Investors!$G:$G,$B561)-$B$2&gt;U$4),SUMIFS(Investors!$Q:$Q,Investors!$A:$A,$A561,Investors!$G:$G,$B561),0)</f>
        <v>0</v>
      </c>
      <c r="W561" s="4">
        <f>IF(AND(SUMIFS(Investors!$P:$P,Investors!$A:$A,$A561,Investors!$G:$G,$B561)-$B$2&lt;=W$4,SUMIFS(Investors!$P:$P,Investors!$A:$A,$A561,Investors!$G:$G,$B561)-$B$2&gt;V$4),SUMIFS(Investors!$Q:$Q,Investors!$A:$A,$A561,Investors!$G:$G,$B561),0)</f>
        <v>0</v>
      </c>
      <c r="X561" s="4">
        <f>IF(AND(SUMIFS(Investors!$P:$P,Investors!$A:$A,$A561,Investors!$G:$G,$B561)-$B$2&lt;=X$4,SUMIFS(Investors!$P:$P,Investors!$A:$A,$A561,Investors!$G:$G,$B561)-$B$2&gt;W$4),SUMIFS(Investors!$Q:$Q,Investors!$A:$A,$A561,Investors!$G:$G,$B561),0)</f>
        <v>0</v>
      </c>
      <c r="Y561" s="4">
        <f>IF(AND(SUMIFS(Investors!$P:$P,Investors!$A:$A,$A561,Investors!$G:$G,$B561)-$B$2&lt;=Y$4,SUMIFS(Investors!$P:$P,Investors!$A:$A,$A561,Investors!$G:$G,$B561)-$B$2&gt;X$4),SUMIFS(Investors!$Q:$Q,Investors!$A:$A,$A561,Investors!$G:$G,$B561),0)</f>
        <v>0</v>
      </c>
      <c r="Z561" s="4">
        <f>IF(AND(SUMIFS(Investors!$P:$P,Investors!$A:$A,$A561,Investors!$G:$G,$B561)-$B$2&lt;=Z$4,SUMIFS(Investors!$P:$P,Investors!$A:$A,$A561,Investors!$G:$G,$B561)-$B$2&gt;Y$4),SUMIFS(Investors!$Q:$Q,Investors!$A:$A,$A561,Investors!$G:$G,$B561),0)</f>
        <v>0</v>
      </c>
      <c r="AA561" s="4">
        <f>IF(AND(SUMIFS(Investors!$P:$P,Investors!$A:$A,$A561,Investors!$G:$G,$B561)-$B$2&lt;=AA$4,SUMIFS(Investors!$P:$P,Investors!$A:$A,$A561,Investors!$G:$G,$B561)-$B$2&gt;Z$4),SUMIFS(Investors!$Q:$Q,Investors!$A:$A,$A561,Investors!$G:$G,$B561),0)</f>
        <v>0</v>
      </c>
      <c r="AB561" s="4">
        <f>IF(AND(SUMIFS(Investors!$P:$P,Investors!$A:$A,$A561,Investors!$G:$G,$B561)-$B$2&lt;=AB$4,SUMIFS(Investors!$P:$P,Investors!$A:$A,$A561,Investors!$G:$G,$B561)-$B$2&gt;AA$4),SUMIFS(Investors!$Q:$Q,Investors!$A:$A,$A561,Investors!$G:$G,$B561),0)</f>
        <v>0</v>
      </c>
      <c r="AC561" s="4">
        <f>IF(AND(SUMIFS(Investors!$P:$P,Investors!$A:$A,$A561,Investors!$G:$G,$B561)-$B$2&lt;=AC$4,SUMIFS(Investors!$P:$P,Investors!$A:$A,$A561,Investors!$G:$G,$B561)-$B$2&gt;AB$4),SUMIFS(Investors!$Q:$Q,Investors!$A:$A,$A561,Investors!$G:$G,$B561),0)</f>
        <v>0</v>
      </c>
    </row>
    <row r="562" spans="1:29">
      <c r="A562" t="s">
        <v>864</v>
      </c>
      <c r="B562" t="s">
        <v>83</v>
      </c>
      <c r="C562" s="4">
        <f t="shared" si="9"/>
        <v>0</v>
      </c>
      <c r="E562" s="4">
        <f>IF(AND(SUMIFS(Investors!$P:$P,Investors!$A:$A,$A562,Investors!$G:$G,$B562)-$B$2&lt;=E$4,SUMIFS(Investors!$P:$P,Investors!$A:$A,$A562,Investors!$G:$G,$B562)-$B$2&gt;D$4),SUMIFS(Investors!$Q:$Q,Investors!$A:$A,$A562,Investors!$G:$G,$B562),0)</f>
        <v>0</v>
      </c>
      <c r="F562" s="4">
        <f>IF(AND(SUMIFS(Investors!$P:$P,Investors!$A:$A,$A562,Investors!$G:$G,$B562)-$B$2&lt;=F$4,SUMIFS(Investors!$P:$P,Investors!$A:$A,$A562,Investors!$G:$G,$B562)-$B$2&gt;E$4),SUMIFS(Investors!$Q:$Q,Investors!$A:$A,$A562,Investors!$G:$G,$B562),0)</f>
        <v>0</v>
      </c>
      <c r="G562" s="4">
        <f>IF(AND(SUMIFS(Investors!$P:$P,Investors!$A:$A,$A562,Investors!$G:$G,$B562)-$B$2&lt;=G$4,SUMIFS(Investors!$P:$P,Investors!$A:$A,$A562,Investors!$G:$G,$B562)-$B$2&gt;F$4),SUMIFS(Investors!$Q:$Q,Investors!$A:$A,$A562,Investors!$G:$G,$B562),0)</f>
        <v>0</v>
      </c>
      <c r="H562" s="4">
        <f>IF(AND(SUMIFS(Investors!$P:$P,Investors!$A:$A,$A562,Investors!$G:$G,$B562)-$B$2&lt;=H$4,SUMIFS(Investors!$P:$P,Investors!$A:$A,$A562,Investors!$G:$G,$B562)-$B$2&gt;G$4),SUMIFS(Investors!$Q:$Q,Investors!$A:$A,$A562,Investors!$G:$G,$B562),0)</f>
        <v>0</v>
      </c>
      <c r="I562" s="4">
        <f>IF(AND(SUMIFS(Investors!$P:$P,Investors!$A:$A,$A562,Investors!$G:$G,$B562)-$B$2&lt;=I$4,SUMIFS(Investors!$P:$P,Investors!$A:$A,$A562,Investors!$G:$G,$B562)-$B$2&gt;H$4),SUMIFS(Investors!$Q:$Q,Investors!$A:$A,$A562,Investors!$G:$G,$B562),0)</f>
        <v>0</v>
      </c>
      <c r="J562" s="4">
        <f>IF(AND(SUMIFS(Investors!$P:$P,Investors!$A:$A,$A562,Investors!$G:$G,$B562)-$B$2&lt;=J$4,SUMIFS(Investors!$P:$P,Investors!$A:$A,$A562,Investors!$G:$G,$B562)-$B$2&gt;I$4),SUMIFS(Investors!$Q:$Q,Investors!$A:$A,$A562,Investors!$G:$G,$B562),0)</f>
        <v>0</v>
      </c>
      <c r="K562" s="4">
        <f>IF(AND(SUMIFS(Investors!$P:$P,Investors!$A:$A,$A562,Investors!$G:$G,$B562)-$B$2&lt;=K$4,SUMIFS(Investors!$P:$P,Investors!$A:$A,$A562,Investors!$G:$G,$B562)-$B$2&gt;J$4),SUMIFS(Investors!$Q:$Q,Investors!$A:$A,$A562,Investors!$G:$G,$B562),0)</f>
        <v>0</v>
      </c>
      <c r="L562" s="4">
        <f>IF(AND(SUMIFS(Investors!$P:$P,Investors!$A:$A,$A562,Investors!$G:$G,$B562)-$B$2&lt;=L$4,SUMIFS(Investors!$P:$P,Investors!$A:$A,$A562,Investors!$G:$G,$B562)-$B$2&gt;K$4),SUMIFS(Investors!$Q:$Q,Investors!$A:$A,$A562,Investors!$G:$G,$B562),0)</f>
        <v>0</v>
      </c>
      <c r="M562" s="4">
        <f>IF(AND(SUMIFS(Investors!$P:$P,Investors!$A:$A,$A562,Investors!$G:$G,$B562)-$B$2&lt;=M$4,SUMIFS(Investors!$P:$P,Investors!$A:$A,$A562,Investors!$G:$G,$B562)-$B$2&gt;L$4),SUMIFS(Investors!$Q:$Q,Investors!$A:$A,$A562,Investors!$G:$G,$B562),0)</f>
        <v>0</v>
      </c>
      <c r="N562" s="4">
        <f>IF(AND(SUMIFS(Investors!$P:$P,Investors!$A:$A,$A562,Investors!$G:$G,$B562)-$B$2&lt;=N$4,SUMIFS(Investors!$P:$P,Investors!$A:$A,$A562,Investors!$G:$G,$B562)-$B$2&gt;M$4),SUMIFS(Investors!$Q:$Q,Investors!$A:$A,$A562,Investors!$G:$G,$B562),0)</f>
        <v>0</v>
      </c>
      <c r="O562" s="4">
        <f>IF(AND(SUMIFS(Investors!$P:$P,Investors!$A:$A,$A562,Investors!$G:$G,$B562)-$B$2&lt;=O$4,SUMIFS(Investors!$P:$P,Investors!$A:$A,$A562,Investors!$G:$G,$B562)-$B$2&gt;N$4),SUMIFS(Investors!$Q:$Q,Investors!$A:$A,$A562,Investors!$G:$G,$B562),0)</f>
        <v>0</v>
      </c>
      <c r="P562" s="4">
        <f>IF(AND(SUMIFS(Investors!$P:$P,Investors!$A:$A,$A562,Investors!$G:$G,$B562)-$B$2&lt;=P$4,SUMIFS(Investors!$P:$P,Investors!$A:$A,$A562,Investors!$G:$G,$B562)-$B$2&gt;O$4),SUMIFS(Investors!$Q:$Q,Investors!$A:$A,$A562,Investors!$G:$G,$B562),0)</f>
        <v>0</v>
      </c>
      <c r="Q562" s="4">
        <f>IF(AND(SUMIFS(Investors!$P:$P,Investors!$A:$A,$A562,Investors!$G:$G,$B562)-$B$2&lt;=Q$4,SUMIFS(Investors!$P:$P,Investors!$A:$A,$A562,Investors!$G:$G,$B562)-$B$2&gt;P$4),SUMIFS(Investors!$Q:$Q,Investors!$A:$A,$A562,Investors!$G:$G,$B562),0)</f>
        <v>0</v>
      </c>
      <c r="R562" s="4">
        <f>IF(AND(SUMIFS(Investors!$P:$P,Investors!$A:$A,$A562,Investors!$G:$G,$B562)-$B$2&lt;=R$4,SUMIFS(Investors!$P:$P,Investors!$A:$A,$A562,Investors!$G:$G,$B562)-$B$2&gt;Q$4),SUMIFS(Investors!$Q:$Q,Investors!$A:$A,$A562,Investors!$G:$G,$B562),0)</f>
        <v>0</v>
      </c>
      <c r="S562" s="4">
        <f>IF(AND(SUMIFS(Investors!$P:$P,Investors!$A:$A,$A562,Investors!$G:$G,$B562)-$B$2&lt;=S$4,SUMIFS(Investors!$P:$P,Investors!$A:$A,$A562,Investors!$G:$G,$B562)-$B$2&gt;R$4),SUMIFS(Investors!$Q:$Q,Investors!$A:$A,$A562,Investors!$G:$G,$B562),0)</f>
        <v>0</v>
      </c>
      <c r="T562" s="4">
        <f>IF(AND(SUMIFS(Investors!$P:$P,Investors!$A:$A,$A562,Investors!$G:$G,$B562)-$B$2&lt;=T$4,SUMIFS(Investors!$P:$P,Investors!$A:$A,$A562,Investors!$G:$G,$B562)-$B$2&gt;S$4),SUMIFS(Investors!$Q:$Q,Investors!$A:$A,$A562,Investors!$G:$G,$B562),0)</f>
        <v>0</v>
      </c>
      <c r="U562" s="4">
        <f>IF(AND(SUMIFS(Investors!$P:$P,Investors!$A:$A,$A562,Investors!$G:$G,$B562)-$B$2&lt;=U$4,SUMIFS(Investors!$P:$P,Investors!$A:$A,$A562,Investors!$G:$G,$B562)-$B$2&gt;T$4),SUMIFS(Investors!$Q:$Q,Investors!$A:$A,$A562,Investors!$G:$G,$B562),0)</f>
        <v>0</v>
      </c>
      <c r="V562" s="4">
        <f>IF(AND(SUMIFS(Investors!$P:$P,Investors!$A:$A,$A562,Investors!$G:$G,$B562)-$B$2&lt;=V$4,SUMIFS(Investors!$P:$P,Investors!$A:$A,$A562,Investors!$G:$G,$B562)-$B$2&gt;U$4),SUMIFS(Investors!$Q:$Q,Investors!$A:$A,$A562,Investors!$G:$G,$B562),0)</f>
        <v>0</v>
      </c>
      <c r="W562" s="4">
        <f>IF(AND(SUMIFS(Investors!$P:$P,Investors!$A:$A,$A562,Investors!$G:$G,$B562)-$B$2&lt;=W$4,SUMIFS(Investors!$P:$P,Investors!$A:$A,$A562,Investors!$G:$G,$B562)-$B$2&gt;V$4),SUMIFS(Investors!$Q:$Q,Investors!$A:$A,$A562,Investors!$G:$G,$B562),0)</f>
        <v>0</v>
      </c>
      <c r="X562" s="4">
        <f>IF(AND(SUMIFS(Investors!$P:$P,Investors!$A:$A,$A562,Investors!$G:$G,$B562)-$B$2&lt;=X$4,SUMIFS(Investors!$P:$P,Investors!$A:$A,$A562,Investors!$G:$G,$B562)-$B$2&gt;W$4),SUMIFS(Investors!$Q:$Q,Investors!$A:$A,$A562,Investors!$G:$G,$B562),0)</f>
        <v>0</v>
      </c>
      <c r="Y562" s="4">
        <f>IF(AND(SUMIFS(Investors!$P:$P,Investors!$A:$A,$A562,Investors!$G:$G,$B562)-$B$2&lt;=Y$4,SUMIFS(Investors!$P:$P,Investors!$A:$A,$A562,Investors!$G:$G,$B562)-$B$2&gt;X$4),SUMIFS(Investors!$Q:$Q,Investors!$A:$A,$A562,Investors!$G:$G,$B562),0)</f>
        <v>0</v>
      </c>
      <c r="Z562" s="4">
        <f>IF(AND(SUMIFS(Investors!$P:$P,Investors!$A:$A,$A562,Investors!$G:$G,$B562)-$B$2&lt;=Z$4,SUMIFS(Investors!$P:$P,Investors!$A:$A,$A562,Investors!$G:$G,$B562)-$B$2&gt;Y$4),SUMIFS(Investors!$Q:$Q,Investors!$A:$A,$A562,Investors!$G:$G,$B562),0)</f>
        <v>0</v>
      </c>
      <c r="AA562" s="4">
        <f>IF(AND(SUMIFS(Investors!$P:$P,Investors!$A:$A,$A562,Investors!$G:$G,$B562)-$B$2&lt;=AA$4,SUMIFS(Investors!$P:$P,Investors!$A:$A,$A562,Investors!$G:$G,$B562)-$B$2&gt;Z$4),SUMIFS(Investors!$Q:$Q,Investors!$A:$A,$A562,Investors!$G:$G,$B562),0)</f>
        <v>0</v>
      </c>
      <c r="AB562" s="4">
        <f>IF(AND(SUMIFS(Investors!$P:$P,Investors!$A:$A,$A562,Investors!$G:$G,$B562)-$B$2&lt;=AB$4,SUMIFS(Investors!$P:$P,Investors!$A:$A,$A562,Investors!$G:$G,$B562)-$B$2&gt;AA$4),SUMIFS(Investors!$Q:$Q,Investors!$A:$A,$A562,Investors!$G:$G,$B562),0)</f>
        <v>0</v>
      </c>
      <c r="AC562" s="4">
        <f>IF(AND(SUMIFS(Investors!$P:$P,Investors!$A:$A,$A562,Investors!$G:$G,$B562)-$B$2&lt;=AC$4,SUMIFS(Investors!$P:$P,Investors!$A:$A,$A562,Investors!$G:$G,$B562)-$B$2&gt;AB$4),SUMIFS(Investors!$Q:$Q,Investors!$A:$A,$A562,Investors!$G:$G,$B562),0)</f>
        <v>0</v>
      </c>
    </row>
    <row r="563" spans="1:29">
      <c r="A563" t="s">
        <v>864</v>
      </c>
      <c r="B563" t="s">
        <v>88</v>
      </c>
      <c r="C563" s="4">
        <f t="shared" si="9"/>
        <v>0</v>
      </c>
      <c r="E563" s="4">
        <f>IF(AND(SUMIFS(Investors!$P:$P,Investors!$A:$A,$A563,Investors!$G:$G,$B563)-$B$2&lt;=E$4,SUMIFS(Investors!$P:$P,Investors!$A:$A,$A563,Investors!$G:$G,$B563)-$B$2&gt;D$4),SUMIFS(Investors!$Q:$Q,Investors!$A:$A,$A563,Investors!$G:$G,$B563),0)</f>
        <v>0</v>
      </c>
      <c r="F563" s="4">
        <f>IF(AND(SUMIFS(Investors!$P:$P,Investors!$A:$A,$A563,Investors!$G:$G,$B563)-$B$2&lt;=F$4,SUMIFS(Investors!$P:$P,Investors!$A:$A,$A563,Investors!$G:$G,$B563)-$B$2&gt;E$4),SUMIFS(Investors!$Q:$Q,Investors!$A:$A,$A563,Investors!$G:$G,$B563),0)</f>
        <v>0</v>
      </c>
      <c r="G563" s="4">
        <f>IF(AND(SUMIFS(Investors!$P:$P,Investors!$A:$A,$A563,Investors!$G:$G,$B563)-$B$2&lt;=G$4,SUMIFS(Investors!$P:$P,Investors!$A:$A,$A563,Investors!$G:$G,$B563)-$B$2&gt;F$4),SUMIFS(Investors!$Q:$Q,Investors!$A:$A,$A563,Investors!$G:$G,$B563),0)</f>
        <v>0</v>
      </c>
      <c r="H563" s="4">
        <f>IF(AND(SUMIFS(Investors!$P:$P,Investors!$A:$A,$A563,Investors!$G:$G,$B563)-$B$2&lt;=H$4,SUMIFS(Investors!$P:$P,Investors!$A:$A,$A563,Investors!$G:$G,$B563)-$B$2&gt;G$4),SUMIFS(Investors!$Q:$Q,Investors!$A:$A,$A563,Investors!$G:$G,$B563),0)</f>
        <v>0</v>
      </c>
      <c r="I563" s="4">
        <f>IF(AND(SUMIFS(Investors!$P:$P,Investors!$A:$A,$A563,Investors!$G:$G,$B563)-$B$2&lt;=I$4,SUMIFS(Investors!$P:$P,Investors!$A:$A,$A563,Investors!$G:$G,$B563)-$B$2&gt;H$4),SUMIFS(Investors!$Q:$Q,Investors!$A:$A,$A563,Investors!$G:$G,$B563),0)</f>
        <v>0</v>
      </c>
      <c r="J563" s="4">
        <f>IF(AND(SUMIFS(Investors!$P:$P,Investors!$A:$A,$A563,Investors!$G:$G,$B563)-$B$2&lt;=J$4,SUMIFS(Investors!$P:$P,Investors!$A:$A,$A563,Investors!$G:$G,$B563)-$B$2&gt;I$4),SUMIFS(Investors!$Q:$Q,Investors!$A:$A,$A563,Investors!$G:$G,$B563),0)</f>
        <v>0</v>
      </c>
      <c r="K563" s="4">
        <f>IF(AND(SUMIFS(Investors!$P:$P,Investors!$A:$A,$A563,Investors!$G:$G,$B563)-$B$2&lt;=K$4,SUMIFS(Investors!$P:$P,Investors!$A:$A,$A563,Investors!$G:$G,$B563)-$B$2&gt;J$4),SUMIFS(Investors!$Q:$Q,Investors!$A:$A,$A563,Investors!$G:$G,$B563),0)</f>
        <v>0</v>
      </c>
      <c r="L563" s="4">
        <f>IF(AND(SUMIFS(Investors!$P:$P,Investors!$A:$A,$A563,Investors!$G:$G,$B563)-$B$2&lt;=L$4,SUMIFS(Investors!$P:$P,Investors!$A:$A,$A563,Investors!$G:$G,$B563)-$B$2&gt;K$4),SUMIFS(Investors!$Q:$Q,Investors!$A:$A,$A563,Investors!$G:$G,$B563),0)</f>
        <v>0</v>
      </c>
      <c r="M563" s="4">
        <f>IF(AND(SUMIFS(Investors!$P:$P,Investors!$A:$A,$A563,Investors!$G:$G,$B563)-$B$2&lt;=M$4,SUMIFS(Investors!$P:$P,Investors!$A:$A,$A563,Investors!$G:$G,$B563)-$B$2&gt;L$4),SUMIFS(Investors!$Q:$Q,Investors!$A:$A,$A563,Investors!$G:$G,$B563),0)</f>
        <v>0</v>
      </c>
      <c r="N563" s="4">
        <f>IF(AND(SUMIFS(Investors!$P:$P,Investors!$A:$A,$A563,Investors!$G:$G,$B563)-$B$2&lt;=N$4,SUMIFS(Investors!$P:$P,Investors!$A:$A,$A563,Investors!$G:$G,$B563)-$B$2&gt;M$4),SUMIFS(Investors!$Q:$Q,Investors!$A:$A,$A563,Investors!$G:$G,$B563),0)</f>
        <v>0</v>
      </c>
      <c r="O563" s="4">
        <f>IF(AND(SUMIFS(Investors!$P:$P,Investors!$A:$A,$A563,Investors!$G:$G,$B563)-$B$2&lt;=O$4,SUMIFS(Investors!$P:$P,Investors!$A:$A,$A563,Investors!$G:$G,$B563)-$B$2&gt;N$4),SUMIFS(Investors!$Q:$Q,Investors!$A:$A,$A563,Investors!$G:$G,$B563),0)</f>
        <v>0</v>
      </c>
      <c r="P563" s="4">
        <f>IF(AND(SUMIFS(Investors!$P:$P,Investors!$A:$A,$A563,Investors!$G:$G,$B563)-$B$2&lt;=P$4,SUMIFS(Investors!$P:$P,Investors!$A:$A,$A563,Investors!$G:$G,$B563)-$B$2&gt;O$4),SUMIFS(Investors!$Q:$Q,Investors!$A:$A,$A563,Investors!$G:$G,$B563),0)</f>
        <v>0</v>
      </c>
      <c r="Q563" s="4">
        <f>IF(AND(SUMIFS(Investors!$P:$P,Investors!$A:$A,$A563,Investors!$G:$G,$B563)-$B$2&lt;=Q$4,SUMIFS(Investors!$P:$P,Investors!$A:$A,$A563,Investors!$G:$G,$B563)-$B$2&gt;P$4),SUMIFS(Investors!$Q:$Q,Investors!$A:$A,$A563,Investors!$G:$G,$B563),0)</f>
        <v>0</v>
      </c>
      <c r="R563" s="4">
        <f>IF(AND(SUMIFS(Investors!$P:$P,Investors!$A:$A,$A563,Investors!$G:$G,$B563)-$B$2&lt;=R$4,SUMIFS(Investors!$P:$P,Investors!$A:$A,$A563,Investors!$G:$G,$B563)-$B$2&gt;Q$4),SUMIFS(Investors!$Q:$Q,Investors!$A:$A,$A563,Investors!$G:$G,$B563),0)</f>
        <v>0</v>
      </c>
      <c r="S563" s="4">
        <f>IF(AND(SUMIFS(Investors!$P:$P,Investors!$A:$A,$A563,Investors!$G:$G,$B563)-$B$2&lt;=S$4,SUMIFS(Investors!$P:$P,Investors!$A:$A,$A563,Investors!$G:$G,$B563)-$B$2&gt;R$4),SUMIFS(Investors!$Q:$Q,Investors!$A:$A,$A563,Investors!$G:$G,$B563),0)</f>
        <v>0</v>
      </c>
      <c r="T563" s="4">
        <f>IF(AND(SUMIFS(Investors!$P:$P,Investors!$A:$A,$A563,Investors!$G:$G,$B563)-$B$2&lt;=T$4,SUMIFS(Investors!$P:$P,Investors!$A:$A,$A563,Investors!$G:$G,$B563)-$B$2&gt;S$4),SUMIFS(Investors!$Q:$Q,Investors!$A:$A,$A563,Investors!$G:$G,$B563),0)</f>
        <v>0</v>
      </c>
      <c r="U563" s="4">
        <f>IF(AND(SUMIFS(Investors!$P:$P,Investors!$A:$A,$A563,Investors!$G:$G,$B563)-$B$2&lt;=U$4,SUMIFS(Investors!$P:$P,Investors!$A:$A,$A563,Investors!$G:$G,$B563)-$B$2&gt;T$4),SUMIFS(Investors!$Q:$Q,Investors!$A:$A,$A563,Investors!$G:$G,$B563),0)</f>
        <v>0</v>
      </c>
      <c r="V563" s="4">
        <f>IF(AND(SUMIFS(Investors!$P:$P,Investors!$A:$A,$A563,Investors!$G:$G,$B563)-$B$2&lt;=V$4,SUMIFS(Investors!$P:$P,Investors!$A:$A,$A563,Investors!$G:$G,$B563)-$B$2&gt;U$4),SUMIFS(Investors!$Q:$Q,Investors!$A:$A,$A563,Investors!$G:$G,$B563),0)</f>
        <v>0</v>
      </c>
      <c r="W563" s="4">
        <f>IF(AND(SUMIFS(Investors!$P:$P,Investors!$A:$A,$A563,Investors!$G:$G,$B563)-$B$2&lt;=W$4,SUMIFS(Investors!$P:$P,Investors!$A:$A,$A563,Investors!$G:$G,$B563)-$B$2&gt;V$4),SUMIFS(Investors!$Q:$Q,Investors!$A:$A,$A563,Investors!$G:$G,$B563),0)</f>
        <v>0</v>
      </c>
      <c r="X563" s="4">
        <f>IF(AND(SUMIFS(Investors!$P:$P,Investors!$A:$A,$A563,Investors!$G:$G,$B563)-$B$2&lt;=X$4,SUMIFS(Investors!$P:$P,Investors!$A:$A,$A563,Investors!$G:$G,$B563)-$B$2&gt;W$4),SUMIFS(Investors!$Q:$Q,Investors!$A:$A,$A563,Investors!$G:$G,$B563),0)</f>
        <v>0</v>
      </c>
      <c r="Y563" s="4">
        <f>IF(AND(SUMIFS(Investors!$P:$P,Investors!$A:$A,$A563,Investors!$G:$G,$B563)-$B$2&lt;=Y$4,SUMIFS(Investors!$P:$P,Investors!$A:$A,$A563,Investors!$G:$G,$B563)-$B$2&gt;X$4),SUMIFS(Investors!$Q:$Q,Investors!$A:$A,$A563,Investors!$G:$G,$B563),0)</f>
        <v>0</v>
      </c>
      <c r="Z563" s="4">
        <f>IF(AND(SUMIFS(Investors!$P:$P,Investors!$A:$A,$A563,Investors!$G:$G,$B563)-$B$2&lt;=Z$4,SUMIFS(Investors!$P:$P,Investors!$A:$A,$A563,Investors!$G:$G,$B563)-$B$2&gt;Y$4),SUMIFS(Investors!$Q:$Q,Investors!$A:$A,$A563,Investors!$G:$G,$B563),0)</f>
        <v>0</v>
      </c>
      <c r="AA563" s="4">
        <f>IF(AND(SUMIFS(Investors!$P:$P,Investors!$A:$A,$A563,Investors!$G:$G,$B563)-$B$2&lt;=AA$4,SUMIFS(Investors!$P:$P,Investors!$A:$A,$A563,Investors!$G:$G,$B563)-$B$2&gt;Z$4),SUMIFS(Investors!$Q:$Q,Investors!$A:$A,$A563,Investors!$G:$G,$B563),0)</f>
        <v>0</v>
      </c>
      <c r="AB563" s="4">
        <f>IF(AND(SUMIFS(Investors!$P:$P,Investors!$A:$A,$A563,Investors!$G:$G,$B563)-$B$2&lt;=AB$4,SUMIFS(Investors!$P:$P,Investors!$A:$A,$A563,Investors!$G:$G,$B563)-$B$2&gt;AA$4),SUMIFS(Investors!$Q:$Q,Investors!$A:$A,$A563,Investors!$G:$G,$B563),0)</f>
        <v>0</v>
      </c>
      <c r="AC563" s="4">
        <f>IF(AND(SUMIFS(Investors!$P:$P,Investors!$A:$A,$A563,Investors!$G:$G,$B563)-$B$2&lt;=AC$4,SUMIFS(Investors!$P:$P,Investors!$A:$A,$A563,Investors!$G:$G,$B563)-$B$2&gt;AB$4),SUMIFS(Investors!$Q:$Q,Investors!$A:$A,$A563,Investors!$G:$G,$B563),0)</f>
        <v>0</v>
      </c>
    </row>
    <row r="564" spans="1:29">
      <c r="A564" t="s">
        <v>864</v>
      </c>
      <c r="B564" t="s">
        <v>94</v>
      </c>
      <c r="C564" s="4">
        <f t="shared" si="9"/>
        <v>0</v>
      </c>
      <c r="E564" s="4">
        <f>IF(AND(SUMIFS(Investors!$P:$P,Investors!$A:$A,$A564,Investors!$G:$G,$B564)-$B$2&lt;=E$4,SUMIFS(Investors!$P:$P,Investors!$A:$A,$A564,Investors!$G:$G,$B564)-$B$2&gt;D$4),SUMIFS(Investors!$Q:$Q,Investors!$A:$A,$A564,Investors!$G:$G,$B564),0)</f>
        <v>0</v>
      </c>
      <c r="F564" s="4">
        <f>IF(AND(SUMIFS(Investors!$P:$P,Investors!$A:$A,$A564,Investors!$G:$G,$B564)-$B$2&lt;=F$4,SUMIFS(Investors!$P:$P,Investors!$A:$A,$A564,Investors!$G:$G,$B564)-$B$2&gt;E$4),SUMIFS(Investors!$Q:$Q,Investors!$A:$A,$A564,Investors!$G:$G,$B564),0)</f>
        <v>0</v>
      </c>
      <c r="G564" s="4">
        <f>IF(AND(SUMIFS(Investors!$P:$P,Investors!$A:$A,$A564,Investors!$G:$G,$B564)-$B$2&lt;=G$4,SUMIFS(Investors!$P:$P,Investors!$A:$A,$A564,Investors!$G:$G,$B564)-$B$2&gt;F$4),SUMIFS(Investors!$Q:$Q,Investors!$A:$A,$A564,Investors!$G:$G,$B564),0)</f>
        <v>0</v>
      </c>
      <c r="H564" s="4">
        <f>IF(AND(SUMIFS(Investors!$P:$P,Investors!$A:$A,$A564,Investors!$G:$G,$B564)-$B$2&lt;=H$4,SUMIFS(Investors!$P:$P,Investors!$A:$A,$A564,Investors!$G:$G,$B564)-$B$2&gt;G$4),SUMIFS(Investors!$Q:$Q,Investors!$A:$A,$A564,Investors!$G:$G,$B564),0)</f>
        <v>0</v>
      </c>
      <c r="I564" s="4">
        <f>IF(AND(SUMIFS(Investors!$P:$P,Investors!$A:$A,$A564,Investors!$G:$G,$B564)-$B$2&lt;=I$4,SUMIFS(Investors!$P:$P,Investors!$A:$A,$A564,Investors!$G:$G,$B564)-$B$2&gt;H$4),SUMIFS(Investors!$Q:$Q,Investors!$A:$A,$A564,Investors!$G:$G,$B564),0)</f>
        <v>0</v>
      </c>
      <c r="J564" s="4">
        <f>IF(AND(SUMIFS(Investors!$P:$P,Investors!$A:$A,$A564,Investors!$G:$G,$B564)-$B$2&lt;=J$4,SUMIFS(Investors!$P:$P,Investors!$A:$A,$A564,Investors!$G:$G,$B564)-$B$2&gt;I$4),SUMIFS(Investors!$Q:$Q,Investors!$A:$A,$A564,Investors!$G:$G,$B564),0)</f>
        <v>0</v>
      </c>
      <c r="K564" s="4">
        <f>IF(AND(SUMIFS(Investors!$P:$P,Investors!$A:$A,$A564,Investors!$G:$G,$B564)-$B$2&lt;=K$4,SUMIFS(Investors!$P:$P,Investors!$A:$A,$A564,Investors!$G:$G,$B564)-$B$2&gt;J$4),SUMIFS(Investors!$Q:$Q,Investors!$A:$A,$A564,Investors!$G:$G,$B564),0)</f>
        <v>0</v>
      </c>
      <c r="L564" s="4">
        <f>IF(AND(SUMIFS(Investors!$P:$P,Investors!$A:$A,$A564,Investors!$G:$G,$B564)-$B$2&lt;=L$4,SUMIFS(Investors!$P:$P,Investors!$A:$A,$A564,Investors!$G:$G,$B564)-$B$2&gt;K$4),SUMIFS(Investors!$Q:$Q,Investors!$A:$A,$A564,Investors!$G:$G,$B564),0)</f>
        <v>0</v>
      </c>
      <c r="M564" s="4">
        <f>IF(AND(SUMIFS(Investors!$P:$P,Investors!$A:$A,$A564,Investors!$G:$G,$B564)-$B$2&lt;=M$4,SUMIFS(Investors!$P:$P,Investors!$A:$A,$A564,Investors!$G:$G,$B564)-$B$2&gt;L$4),SUMIFS(Investors!$Q:$Q,Investors!$A:$A,$A564,Investors!$G:$G,$B564),0)</f>
        <v>0</v>
      </c>
      <c r="N564" s="4">
        <f>IF(AND(SUMIFS(Investors!$P:$P,Investors!$A:$A,$A564,Investors!$G:$G,$B564)-$B$2&lt;=N$4,SUMIFS(Investors!$P:$P,Investors!$A:$A,$A564,Investors!$G:$G,$B564)-$B$2&gt;M$4),SUMIFS(Investors!$Q:$Q,Investors!$A:$A,$A564,Investors!$G:$G,$B564),0)</f>
        <v>0</v>
      </c>
      <c r="O564" s="4">
        <f>IF(AND(SUMIFS(Investors!$P:$P,Investors!$A:$A,$A564,Investors!$G:$G,$B564)-$B$2&lt;=O$4,SUMIFS(Investors!$P:$P,Investors!$A:$A,$A564,Investors!$G:$G,$B564)-$B$2&gt;N$4),SUMIFS(Investors!$Q:$Q,Investors!$A:$A,$A564,Investors!$G:$G,$B564),0)</f>
        <v>0</v>
      </c>
      <c r="P564" s="4">
        <f>IF(AND(SUMIFS(Investors!$P:$P,Investors!$A:$A,$A564,Investors!$G:$G,$B564)-$B$2&lt;=P$4,SUMIFS(Investors!$P:$P,Investors!$A:$A,$A564,Investors!$G:$G,$B564)-$B$2&gt;O$4),SUMIFS(Investors!$Q:$Q,Investors!$A:$A,$A564,Investors!$G:$G,$B564),0)</f>
        <v>0</v>
      </c>
      <c r="Q564" s="4">
        <f>IF(AND(SUMIFS(Investors!$P:$P,Investors!$A:$A,$A564,Investors!$G:$G,$B564)-$B$2&lt;=Q$4,SUMIFS(Investors!$P:$P,Investors!$A:$A,$A564,Investors!$G:$G,$B564)-$B$2&gt;P$4),SUMIFS(Investors!$Q:$Q,Investors!$A:$A,$A564,Investors!$G:$G,$B564),0)</f>
        <v>0</v>
      </c>
      <c r="R564" s="4">
        <f>IF(AND(SUMIFS(Investors!$P:$P,Investors!$A:$A,$A564,Investors!$G:$G,$B564)-$B$2&lt;=R$4,SUMIFS(Investors!$P:$P,Investors!$A:$A,$A564,Investors!$G:$G,$B564)-$B$2&gt;Q$4),SUMIFS(Investors!$Q:$Q,Investors!$A:$A,$A564,Investors!$G:$G,$B564),0)</f>
        <v>0</v>
      </c>
      <c r="S564" s="4">
        <f>IF(AND(SUMIFS(Investors!$P:$P,Investors!$A:$A,$A564,Investors!$G:$G,$B564)-$B$2&lt;=S$4,SUMIFS(Investors!$P:$P,Investors!$A:$A,$A564,Investors!$G:$G,$B564)-$B$2&gt;R$4),SUMIFS(Investors!$Q:$Q,Investors!$A:$A,$A564,Investors!$G:$G,$B564),0)</f>
        <v>0</v>
      </c>
      <c r="T564" s="4">
        <f>IF(AND(SUMIFS(Investors!$P:$P,Investors!$A:$A,$A564,Investors!$G:$G,$B564)-$B$2&lt;=T$4,SUMIFS(Investors!$P:$P,Investors!$A:$A,$A564,Investors!$G:$G,$B564)-$B$2&gt;S$4),SUMIFS(Investors!$Q:$Q,Investors!$A:$A,$A564,Investors!$G:$G,$B564),0)</f>
        <v>0</v>
      </c>
      <c r="U564" s="4">
        <f>IF(AND(SUMIFS(Investors!$P:$P,Investors!$A:$A,$A564,Investors!$G:$G,$B564)-$B$2&lt;=U$4,SUMIFS(Investors!$P:$P,Investors!$A:$A,$A564,Investors!$G:$G,$B564)-$B$2&gt;T$4),SUMIFS(Investors!$Q:$Q,Investors!$A:$A,$A564,Investors!$G:$G,$B564),0)</f>
        <v>0</v>
      </c>
      <c r="V564" s="4">
        <f>IF(AND(SUMIFS(Investors!$P:$P,Investors!$A:$A,$A564,Investors!$G:$G,$B564)-$B$2&lt;=V$4,SUMIFS(Investors!$P:$P,Investors!$A:$A,$A564,Investors!$G:$G,$B564)-$B$2&gt;U$4),SUMIFS(Investors!$Q:$Q,Investors!$A:$A,$A564,Investors!$G:$G,$B564),0)</f>
        <v>0</v>
      </c>
      <c r="W564" s="4">
        <f>IF(AND(SUMIFS(Investors!$P:$P,Investors!$A:$A,$A564,Investors!$G:$G,$B564)-$B$2&lt;=W$4,SUMIFS(Investors!$P:$P,Investors!$A:$A,$A564,Investors!$G:$G,$B564)-$B$2&gt;V$4),SUMIFS(Investors!$Q:$Q,Investors!$A:$A,$A564,Investors!$G:$G,$B564),0)</f>
        <v>0</v>
      </c>
      <c r="X564" s="4">
        <f>IF(AND(SUMIFS(Investors!$P:$P,Investors!$A:$A,$A564,Investors!$G:$G,$B564)-$B$2&lt;=X$4,SUMIFS(Investors!$P:$P,Investors!$A:$A,$A564,Investors!$G:$G,$B564)-$B$2&gt;W$4),SUMIFS(Investors!$Q:$Q,Investors!$A:$A,$A564,Investors!$G:$G,$B564),0)</f>
        <v>0</v>
      </c>
      <c r="Y564" s="4">
        <f>IF(AND(SUMIFS(Investors!$P:$P,Investors!$A:$A,$A564,Investors!$G:$G,$B564)-$B$2&lt;=Y$4,SUMIFS(Investors!$P:$P,Investors!$A:$A,$A564,Investors!$G:$G,$B564)-$B$2&gt;X$4),SUMIFS(Investors!$Q:$Q,Investors!$A:$A,$A564,Investors!$G:$G,$B564),0)</f>
        <v>0</v>
      </c>
      <c r="Z564" s="4">
        <f>IF(AND(SUMIFS(Investors!$P:$P,Investors!$A:$A,$A564,Investors!$G:$G,$B564)-$B$2&lt;=Z$4,SUMIFS(Investors!$P:$P,Investors!$A:$A,$A564,Investors!$G:$G,$B564)-$B$2&gt;Y$4),SUMIFS(Investors!$Q:$Q,Investors!$A:$A,$A564,Investors!$G:$G,$B564),0)</f>
        <v>0</v>
      </c>
      <c r="AA564" s="4">
        <f>IF(AND(SUMIFS(Investors!$P:$P,Investors!$A:$A,$A564,Investors!$G:$G,$B564)-$B$2&lt;=AA$4,SUMIFS(Investors!$P:$P,Investors!$A:$A,$A564,Investors!$G:$G,$B564)-$B$2&gt;Z$4),SUMIFS(Investors!$Q:$Q,Investors!$A:$A,$A564,Investors!$G:$G,$B564),0)</f>
        <v>0</v>
      </c>
      <c r="AB564" s="4">
        <f>IF(AND(SUMIFS(Investors!$P:$P,Investors!$A:$A,$A564,Investors!$G:$G,$B564)-$B$2&lt;=AB$4,SUMIFS(Investors!$P:$P,Investors!$A:$A,$A564,Investors!$G:$G,$B564)-$B$2&gt;AA$4),SUMIFS(Investors!$Q:$Q,Investors!$A:$A,$A564,Investors!$G:$G,$B564),0)</f>
        <v>0</v>
      </c>
      <c r="AC564" s="4">
        <f>IF(AND(SUMIFS(Investors!$P:$P,Investors!$A:$A,$A564,Investors!$G:$G,$B564)-$B$2&lt;=AC$4,SUMIFS(Investors!$P:$P,Investors!$A:$A,$A564,Investors!$G:$G,$B564)-$B$2&gt;AB$4),SUMIFS(Investors!$Q:$Q,Investors!$A:$A,$A564,Investors!$G:$G,$B564),0)</f>
        <v>0</v>
      </c>
    </row>
    <row r="565" spans="1:29">
      <c r="A565" t="s">
        <v>864</v>
      </c>
      <c r="B565" t="s">
        <v>100</v>
      </c>
      <c r="C565" s="4">
        <f t="shared" si="9"/>
        <v>0</v>
      </c>
      <c r="E565" s="4">
        <f>IF(AND(SUMIFS(Investors!$P:$P,Investors!$A:$A,$A565,Investors!$G:$G,$B565)-$B$2&lt;=E$4,SUMIFS(Investors!$P:$P,Investors!$A:$A,$A565,Investors!$G:$G,$B565)-$B$2&gt;D$4),SUMIFS(Investors!$Q:$Q,Investors!$A:$A,$A565,Investors!$G:$G,$B565),0)</f>
        <v>0</v>
      </c>
      <c r="F565" s="4">
        <f>IF(AND(SUMIFS(Investors!$P:$P,Investors!$A:$A,$A565,Investors!$G:$G,$B565)-$B$2&lt;=F$4,SUMIFS(Investors!$P:$P,Investors!$A:$A,$A565,Investors!$G:$G,$B565)-$B$2&gt;E$4),SUMIFS(Investors!$Q:$Q,Investors!$A:$A,$A565,Investors!$G:$G,$B565),0)</f>
        <v>0</v>
      </c>
      <c r="G565" s="4">
        <f>IF(AND(SUMIFS(Investors!$P:$P,Investors!$A:$A,$A565,Investors!$G:$G,$B565)-$B$2&lt;=G$4,SUMIFS(Investors!$P:$P,Investors!$A:$A,$A565,Investors!$G:$G,$B565)-$B$2&gt;F$4),SUMIFS(Investors!$Q:$Q,Investors!$A:$A,$A565,Investors!$G:$G,$B565),0)</f>
        <v>0</v>
      </c>
      <c r="H565" s="4">
        <f>IF(AND(SUMIFS(Investors!$P:$P,Investors!$A:$A,$A565,Investors!$G:$G,$B565)-$B$2&lt;=H$4,SUMIFS(Investors!$P:$P,Investors!$A:$A,$A565,Investors!$G:$G,$B565)-$B$2&gt;G$4),SUMIFS(Investors!$Q:$Q,Investors!$A:$A,$A565,Investors!$G:$G,$B565),0)</f>
        <v>0</v>
      </c>
      <c r="I565" s="4">
        <f>IF(AND(SUMIFS(Investors!$P:$P,Investors!$A:$A,$A565,Investors!$G:$G,$B565)-$B$2&lt;=I$4,SUMIFS(Investors!$P:$P,Investors!$A:$A,$A565,Investors!$G:$G,$B565)-$B$2&gt;H$4),SUMIFS(Investors!$Q:$Q,Investors!$A:$A,$A565,Investors!$G:$G,$B565),0)</f>
        <v>0</v>
      </c>
      <c r="J565" s="4">
        <f>IF(AND(SUMIFS(Investors!$P:$P,Investors!$A:$A,$A565,Investors!$G:$G,$B565)-$B$2&lt;=J$4,SUMIFS(Investors!$P:$P,Investors!$A:$A,$A565,Investors!$G:$G,$B565)-$B$2&gt;I$4),SUMIFS(Investors!$Q:$Q,Investors!$A:$A,$A565,Investors!$G:$G,$B565),0)</f>
        <v>0</v>
      </c>
      <c r="K565" s="4">
        <f>IF(AND(SUMIFS(Investors!$P:$P,Investors!$A:$A,$A565,Investors!$G:$G,$B565)-$B$2&lt;=K$4,SUMIFS(Investors!$P:$P,Investors!$A:$A,$A565,Investors!$G:$G,$B565)-$B$2&gt;J$4),SUMIFS(Investors!$Q:$Q,Investors!$A:$A,$A565,Investors!$G:$G,$B565),0)</f>
        <v>0</v>
      </c>
      <c r="L565" s="4">
        <f>IF(AND(SUMIFS(Investors!$P:$P,Investors!$A:$A,$A565,Investors!$G:$G,$B565)-$B$2&lt;=L$4,SUMIFS(Investors!$P:$P,Investors!$A:$A,$A565,Investors!$G:$G,$B565)-$B$2&gt;K$4),SUMIFS(Investors!$Q:$Q,Investors!$A:$A,$A565,Investors!$G:$G,$B565),0)</f>
        <v>0</v>
      </c>
      <c r="M565" s="4">
        <f>IF(AND(SUMIFS(Investors!$P:$P,Investors!$A:$A,$A565,Investors!$G:$G,$B565)-$B$2&lt;=M$4,SUMIFS(Investors!$P:$P,Investors!$A:$A,$A565,Investors!$G:$G,$B565)-$B$2&gt;L$4),SUMIFS(Investors!$Q:$Q,Investors!$A:$A,$A565,Investors!$G:$G,$B565),0)</f>
        <v>0</v>
      </c>
      <c r="N565" s="4">
        <f>IF(AND(SUMIFS(Investors!$P:$P,Investors!$A:$A,$A565,Investors!$G:$G,$B565)-$B$2&lt;=N$4,SUMIFS(Investors!$P:$P,Investors!$A:$A,$A565,Investors!$G:$G,$B565)-$B$2&gt;M$4),SUMIFS(Investors!$Q:$Q,Investors!$A:$A,$A565,Investors!$G:$G,$B565),0)</f>
        <v>0</v>
      </c>
      <c r="O565" s="4">
        <f>IF(AND(SUMIFS(Investors!$P:$P,Investors!$A:$A,$A565,Investors!$G:$G,$B565)-$B$2&lt;=O$4,SUMIFS(Investors!$P:$P,Investors!$A:$A,$A565,Investors!$G:$G,$B565)-$B$2&gt;N$4),SUMIFS(Investors!$Q:$Q,Investors!$A:$A,$A565,Investors!$G:$G,$B565),0)</f>
        <v>0</v>
      </c>
      <c r="P565" s="4">
        <f>IF(AND(SUMIFS(Investors!$P:$P,Investors!$A:$A,$A565,Investors!$G:$G,$B565)-$B$2&lt;=P$4,SUMIFS(Investors!$P:$P,Investors!$A:$A,$A565,Investors!$G:$G,$B565)-$B$2&gt;O$4),SUMIFS(Investors!$Q:$Q,Investors!$A:$A,$A565,Investors!$G:$G,$B565),0)</f>
        <v>0</v>
      </c>
      <c r="Q565" s="4">
        <f>IF(AND(SUMIFS(Investors!$P:$P,Investors!$A:$A,$A565,Investors!$G:$G,$B565)-$B$2&lt;=Q$4,SUMIFS(Investors!$P:$P,Investors!$A:$A,$A565,Investors!$G:$G,$B565)-$B$2&gt;P$4),SUMIFS(Investors!$Q:$Q,Investors!$A:$A,$A565,Investors!$G:$G,$B565),0)</f>
        <v>0</v>
      </c>
      <c r="R565" s="4">
        <f>IF(AND(SUMIFS(Investors!$P:$P,Investors!$A:$A,$A565,Investors!$G:$G,$B565)-$B$2&lt;=R$4,SUMIFS(Investors!$P:$P,Investors!$A:$A,$A565,Investors!$G:$G,$B565)-$B$2&gt;Q$4),SUMIFS(Investors!$Q:$Q,Investors!$A:$A,$A565,Investors!$G:$G,$B565),0)</f>
        <v>0</v>
      </c>
      <c r="S565" s="4">
        <f>IF(AND(SUMIFS(Investors!$P:$P,Investors!$A:$A,$A565,Investors!$G:$G,$B565)-$B$2&lt;=S$4,SUMIFS(Investors!$P:$P,Investors!$A:$A,$A565,Investors!$G:$G,$B565)-$B$2&gt;R$4),SUMIFS(Investors!$Q:$Q,Investors!$A:$A,$A565,Investors!$G:$G,$B565),0)</f>
        <v>0</v>
      </c>
      <c r="T565" s="4">
        <f>IF(AND(SUMIFS(Investors!$P:$P,Investors!$A:$A,$A565,Investors!$G:$G,$B565)-$B$2&lt;=T$4,SUMIFS(Investors!$P:$P,Investors!$A:$A,$A565,Investors!$G:$G,$B565)-$B$2&gt;S$4),SUMIFS(Investors!$Q:$Q,Investors!$A:$A,$A565,Investors!$G:$G,$B565),0)</f>
        <v>0</v>
      </c>
      <c r="U565" s="4">
        <f>IF(AND(SUMIFS(Investors!$P:$P,Investors!$A:$A,$A565,Investors!$G:$G,$B565)-$B$2&lt;=U$4,SUMIFS(Investors!$P:$P,Investors!$A:$A,$A565,Investors!$G:$G,$B565)-$B$2&gt;T$4),SUMIFS(Investors!$Q:$Q,Investors!$A:$A,$A565,Investors!$G:$G,$B565),0)</f>
        <v>0</v>
      </c>
      <c r="V565" s="4">
        <f>IF(AND(SUMIFS(Investors!$P:$P,Investors!$A:$A,$A565,Investors!$G:$G,$B565)-$B$2&lt;=V$4,SUMIFS(Investors!$P:$P,Investors!$A:$A,$A565,Investors!$G:$G,$B565)-$B$2&gt;U$4),SUMIFS(Investors!$Q:$Q,Investors!$A:$A,$A565,Investors!$G:$G,$B565),0)</f>
        <v>0</v>
      </c>
      <c r="W565" s="4">
        <f>IF(AND(SUMIFS(Investors!$P:$P,Investors!$A:$A,$A565,Investors!$G:$G,$B565)-$B$2&lt;=W$4,SUMIFS(Investors!$P:$P,Investors!$A:$A,$A565,Investors!$G:$G,$B565)-$B$2&gt;V$4),SUMIFS(Investors!$Q:$Q,Investors!$A:$A,$A565,Investors!$G:$G,$B565),0)</f>
        <v>0</v>
      </c>
      <c r="X565" s="4">
        <f>IF(AND(SUMIFS(Investors!$P:$P,Investors!$A:$A,$A565,Investors!$G:$G,$B565)-$B$2&lt;=X$4,SUMIFS(Investors!$P:$P,Investors!$A:$A,$A565,Investors!$G:$G,$B565)-$B$2&gt;W$4),SUMIFS(Investors!$Q:$Q,Investors!$A:$A,$A565,Investors!$G:$G,$B565),0)</f>
        <v>0</v>
      </c>
      <c r="Y565" s="4">
        <f>IF(AND(SUMIFS(Investors!$P:$P,Investors!$A:$A,$A565,Investors!$G:$G,$B565)-$B$2&lt;=Y$4,SUMIFS(Investors!$P:$P,Investors!$A:$A,$A565,Investors!$G:$G,$B565)-$B$2&gt;X$4),SUMIFS(Investors!$Q:$Q,Investors!$A:$A,$A565,Investors!$G:$G,$B565),0)</f>
        <v>0</v>
      </c>
      <c r="Z565" s="4">
        <f>IF(AND(SUMIFS(Investors!$P:$P,Investors!$A:$A,$A565,Investors!$G:$G,$B565)-$B$2&lt;=Z$4,SUMIFS(Investors!$P:$P,Investors!$A:$A,$A565,Investors!$G:$G,$B565)-$B$2&gt;Y$4),SUMIFS(Investors!$Q:$Q,Investors!$A:$A,$A565,Investors!$G:$G,$B565),0)</f>
        <v>0</v>
      </c>
      <c r="AA565" s="4">
        <f>IF(AND(SUMIFS(Investors!$P:$P,Investors!$A:$A,$A565,Investors!$G:$G,$B565)-$B$2&lt;=AA$4,SUMIFS(Investors!$P:$P,Investors!$A:$A,$A565,Investors!$G:$G,$B565)-$B$2&gt;Z$4),SUMIFS(Investors!$Q:$Q,Investors!$A:$A,$A565,Investors!$G:$G,$B565),0)</f>
        <v>0</v>
      </c>
      <c r="AB565" s="4">
        <f>IF(AND(SUMIFS(Investors!$P:$P,Investors!$A:$A,$A565,Investors!$G:$G,$B565)-$B$2&lt;=AB$4,SUMIFS(Investors!$P:$P,Investors!$A:$A,$A565,Investors!$G:$G,$B565)-$B$2&gt;AA$4),SUMIFS(Investors!$Q:$Q,Investors!$A:$A,$A565,Investors!$G:$G,$B565),0)</f>
        <v>0</v>
      </c>
      <c r="AC565" s="4">
        <f>IF(AND(SUMIFS(Investors!$P:$P,Investors!$A:$A,$A565,Investors!$G:$G,$B565)-$B$2&lt;=AC$4,SUMIFS(Investors!$P:$P,Investors!$A:$A,$A565,Investors!$G:$G,$B565)-$B$2&gt;AB$4),SUMIFS(Investors!$Q:$Q,Investors!$A:$A,$A565,Investors!$G:$G,$B565),0)</f>
        <v>0</v>
      </c>
    </row>
    <row r="566" spans="1:29">
      <c r="A566" t="s">
        <v>864</v>
      </c>
      <c r="B566" t="s">
        <v>101</v>
      </c>
      <c r="C566" s="4">
        <f t="shared" si="9"/>
        <v>0</v>
      </c>
      <c r="E566" s="4">
        <f>IF(AND(SUMIFS(Investors!$P:$P,Investors!$A:$A,$A566,Investors!$G:$G,$B566)-$B$2&lt;=E$4,SUMIFS(Investors!$P:$P,Investors!$A:$A,$A566,Investors!$G:$G,$B566)-$B$2&gt;D$4),SUMIFS(Investors!$Q:$Q,Investors!$A:$A,$A566,Investors!$G:$G,$B566),0)</f>
        <v>0</v>
      </c>
      <c r="F566" s="4">
        <f>IF(AND(SUMIFS(Investors!$P:$P,Investors!$A:$A,$A566,Investors!$G:$G,$B566)-$B$2&lt;=F$4,SUMIFS(Investors!$P:$P,Investors!$A:$A,$A566,Investors!$G:$G,$B566)-$B$2&gt;E$4),SUMIFS(Investors!$Q:$Q,Investors!$A:$A,$A566,Investors!$G:$G,$B566),0)</f>
        <v>0</v>
      </c>
      <c r="G566" s="4">
        <f>IF(AND(SUMIFS(Investors!$P:$P,Investors!$A:$A,$A566,Investors!$G:$G,$B566)-$B$2&lt;=G$4,SUMIFS(Investors!$P:$P,Investors!$A:$A,$A566,Investors!$G:$G,$B566)-$B$2&gt;F$4),SUMIFS(Investors!$Q:$Q,Investors!$A:$A,$A566,Investors!$G:$G,$B566),0)</f>
        <v>0</v>
      </c>
      <c r="H566" s="4">
        <f>IF(AND(SUMIFS(Investors!$P:$P,Investors!$A:$A,$A566,Investors!$G:$G,$B566)-$B$2&lt;=H$4,SUMIFS(Investors!$P:$P,Investors!$A:$A,$A566,Investors!$G:$G,$B566)-$B$2&gt;G$4),SUMIFS(Investors!$Q:$Q,Investors!$A:$A,$A566,Investors!$G:$G,$B566),0)</f>
        <v>0</v>
      </c>
      <c r="I566" s="4">
        <f>IF(AND(SUMIFS(Investors!$P:$P,Investors!$A:$A,$A566,Investors!$G:$G,$B566)-$B$2&lt;=I$4,SUMIFS(Investors!$P:$P,Investors!$A:$A,$A566,Investors!$G:$G,$B566)-$B$2&gt;H$4),SUMIFS(Investors!$Q:$Q,Investors!$A:$A,$A566,Investors!$G:$G,$B566),0)</f>
        <v>0</v>
      </c>
      <c r="J566" s="4">
        <f>IF(AND(SUMIFS(Investors!$P:$P,Investors!$A:$A,$A566,Investors!$G:$G,$B566)-$B$2&lt;=J$4,SUMIFS(Investors!$P:$P,Investors!$A:$A,$A566,Investors!$G:$G,$B566)-$B$2&gt;I$4),SUMIFS(Investors!$Q:$Q,Investors!$A:$A,$A566,Investors!$G:$G,$B566),0)</f>
        <v>0</v>
      </c>
      <c r="K566" s="4">
        <f>IF(AND(SUMIFS(Investors!$P:$P,Investors!$A:$A,$A566,Investors!$G:$G,$B566)-$B$2&lt;=K$4,SUMIFS(Investors!$P:$P,Investors!$A:$A,$A566,Investors!$G:$G,$B566)-$B$2&gt;J$4),SUMIFS(Investors!$Q:$Q,Investors!$A:$A,$A566,Investors!$G:$G,$B566),0)</f>
        <v>0</v>
      </c>
      <c r="L566" s="4">
        <f>IF(AND(SUMIFS(Investors!$P:$P,Investors!$A:$A,$A566,Investors!$G:$G,$B566)-$B$2&lt;=L$4,SUMIFS(Investors!$P:$P,Investors!$A:$A,$A566,Investors!$G:$G,$B566)-$B$2&gt;K$4),SUMIFS(Investors!$Q:$Q,Investors!$A:$A,$A566,Investors!$G:$G,$B566),0)</f>
        <v>0</v>
      </c>
      <c r="M566" s="4">
        <f>IF(AND(SUMIFS(Investors!$P:$P,Investors!$A:$A,$A566,Investors!$G:$G,$B566)-$B$2&lt;=M$4,SUMIFS(Investors!$P:$P,Investors!$A:$A,$A566,Investors!$G:$G,$B566)-$B$2&gt;L$4),SUMIFS(Investors!$Q:$Q,Investors!$A:$A,$A566,Investors!$G:$G,$B566),0)</f>
        <v>0</v>
      </c>
      <c r="N566" s="4">
        <f>IF(AND(SUMIFS(Investors!$P:$P,Investors!$A:$A,$A566,Investors!$G:$G,$B566)-$B$2&lt;=N$4,SUMIFS(Investors!$P:$P,Investors!$A:$A,$A566,Investors!$G:$G,$B566)-$B$2&gt;M$4),SUMIFS(Investors!$Q:$Q,Investors!$A:$A,$A566,Investors!$G:$G,$B566),0)</f>
        <v>0</v>
      </c>
      <c r="O566" s="4">
        <f>IF(AND(SUMIFS(Investors!$P:$P,Investors!$A:$A,$A566,Investors!$G:$G,$B566)-$B$2&lt;=O$4,SUMIFS(Investors!$P:$P,Investors!$A:$A,$A566,Investors!$G:$G,$B566)-$B$2&gt;N$4),SUMIFS(Investors!$Q:$Q,Investors!$A:$A,$A566,Investors!$G:$G,$B566),0)</f>
        <v>0</v>
      </c>
      <c r="P566" s="4">
        <f>IF(AND(SUMIFS(Investors!$P:$P,Investors!$A:$A,$A566,Investors!$G:$G,$B566)-$B$2&lt;=P$4,SUMIFS(Investors!$P:$P,Investors!$A:$A,$A566,Investors!$G:$G,$B566)-$B$2&gt;O$4),SUMIFS(Investors!$Q:$Q,Investors!$A:$A,$A566,Investors!$G:$G,$B566),0)</f>
        <v>0</v>
      </c>
      <c r="Q566" s="4">
        <f>IF(AND(SUMIFS(Investors!$P:$P,Investors!$A:$A,$A566,Investors!$G:$G,$B566)-$B$2&lt;=Q$4,SUMIFS(Investors!$P:$P,Investors!$A:$A,$A566,Investors!$G:$G,$B566)-$B$2&gt;P$4),SUMIFS(Investors!$Q:$Q,Investors!$A:$A,$A566,Investors!$G:$G,$B566),0)</f>
        <v>0</v>
      </c>
      <c r="R566" s="4">
        <f>IF(AND(SUMIFS(Investors!$P:$P,Investors!$A:$A,$A566,Investors!$G:$G,$B566)-$B$2&lt;=R$4,SUMIFS(Investors!$P:$P,Investors!$A:$A,$A566,Investors!$G:$G,$B566)-$B$2&gt;Q$4),SUMIFS(Investors!$Q:$Q,Investors!$A:$A,$A566,Investors!$G:$G,$B566),0)</f>
        <v>0</v>
      </c>
      <c r="S566" s="4">
        <f>IF(AND(SUMIFS(Investors!$P:$P,Investors!$A:$A,$A566,Investors!$G:$G,$B566)-$B$2&lt;=S$4,SUMIFS(Investors!$P:$P,Investors!$A:$A,$A566,Investors!$G:$G,$B566)-$B$2&gt;R$4),SUMIFS(Investors!$Q:$Q,Investors!$A:$A,$A566,Investors!$G:$G,$B566),0)</f>
        <v>0</v>
      </c>
      <c r="T566" s="4">
        <f>IF(AND(SUMIFS(Investors!$P:$P,Investors!$A:$A,$A566,Investors!$G:$G,$B566)-$B$2&lt;=T$4,SUMIFS(Investors!$P:$P,Investors!$A:$A,$A566,Investors!$G:$G,$B566)-$B$2&gt;S$4),SUMIFS(Investors!$Q:$Q,Investors!$A:$A,$A566,Investors!$G:$G,$B566),0)</f>
        <v>0</v>
      </c>
      <c r="U566" s="4">
        <f>IF(AND(SUMIFS(Investors!$P:$P,Investors!$A:$A,$A566,Investors!$G:$G,$B566)-$B$2&lt;=U$4,SUMIFS(Investors!$P:$P,Investors!$A:$A,$A566,Investors!$G:$G,$B566)-$B$2&gt;T$4),SUMIFS(Investors!$Q:$Q,Investors!$A:$A,$A566,Investors!$G:$G,$B566),0)</f>
        <v>0</v>
      </c>
      <c r="V566" s="4">
        <f>IF(AND(SUMIFS(Investors!$P:$P,Investors!$A:$A,$A566,Investors!$G:$G,$B566)-$B$2&lt;=V$4,SUMIFS(Investors!$P:$P,Investors!$A:$A,$A566,Investors!$G:$G,$B566)-$B$2&gt;U$4),SUMIFS(Investors!$Q:$Q,Investors!$A:$A,$A566,Investors!$G:$G,$B566),0)</f>
        <v>0</v>
      </c>
      <c r="W566" s="4">
        <f>IF(AND(SUMIFS(Investors!$P:$P,Investors!$A:$A,$A566,Investors!$G:$G,$B566)-$B$2&lt;=W$4,SUMIFS(Investors!$P:$P,Investors!$A:$A,$A566,Investors!$G:$G,$B566)-$B$2&gt;V$4),SUMIFS(Investors!$Q:$Q,Investors!$A:$A,$A566,Investors!$G:$G,$B566),0)</f>
        <v>0</v>
      </c>
      <c r="X566" s="4">
        <f>IF(AND(SUMIFS(Investors!$P:$P,Investors!$A:$A,$A566,Investors!$G:$G,$B566)-$B$2&lt;=X$4,SUMIFS(Investors!$P:$P,Investors!$A:$A,$A566,Investors!$G:$G,$B566)-$B$2&gt;W$4),SUMIFS(Investors!$Q:$Q,Investors!$A:$A,$A566,Investors!$G:$G,$B566),0)</f>
        <v>0</v>
      </c>
      <c r="Y566" s="4">
        <f>IF(AND(SUMIFS(Investors!$P:$P,Investors!$A:$A,$A566,Investors!$G:$G,$B566)-$B$2&lt;=Y$4,SUMIFS(Investors!$P:$P,Investors!$A:$A,$A566,Investors!$G:$G,$B566)-$B$2&gt;X$4),SUMIFS(Investors!$Q:$Q,Investors!$A:$A,$A566,Investors!$G:$G,$B566),0)</f>
        <v>0</v>
      </c>
      <c r="Z566" s="4">
        <f>IF(AND(SUMIFS(Investors!$P:$P,Investors!$A:$A,$A566,Investors!$G:$G,$B566)-$B$2&lt;=Z$4,SUMIFS(Investors!$P:$P,Investors!$A:$A,$A566,Investors!$G:$G,$B566)-$B$2&gt;Y$4),SUMIFS(Investors!$Q:$Q,Investors!$A:$A,$A566,Investors!$G:$G,$B566),0)</f>
        <v>0</v>
      </c>
      <c r="AA566" s="4">
        <f>IF(AND(SUMIFS(Investors!$P:$P,Investors!$A:$A,$A566,Investors!$G:$G,$B566)-$B$2&lt;=AA$4,SUMIFS(Investors!$P:$P,Investors!$A:$A,$A566,Investors!$G:$G,$B566)-$B$2&gt;Z$4),SUMIFS(Investors!$Q:$Q,Investors!$A:$A,$A566,Investors!$G:$G,$B566),0)</f>
        <v>0</v>
      </c>
      <c r="AB566" s="4">
        <f>IF(AND(SUMIFS(Investors!$P:$P,Investors!$A:$A,$A566,Investors!$G:$G,$B566)-$B$2&lt;=AB$4,SUMIFS(Investors!$P:$P,Investors!$A:$A,$A566,Investors!$G:$G,$B566)-$B$2&gt;AA$4),SUMIFS(Investors!$Q:$Q,Investors!$A:$A,$A566,Investors!$G:$G,$B566),0)</f>
        <v>0</v>
      </c>
      <c r="AC566" s="4">
        <f>IF(AND(SUMIFS(Investors!$P:$P,Investors!$A:$A,$A566,Investors!$G:$G,$B566)-$B$2&lt;=AC$4,SUMIFS(Investors!$P:$P,Investors!$A:$A,$A566,Investors!$G:$G,$B566)-$B$2&gt;AB$4),SUMIFS(Investors!$Q:$Q,Investors!$A:$A,$A566,Investors!$G:$G,$B566),0)</f>
        <v>0</v>
      </c>
    </row>
    <row r="567" spans="1:29">
      <c r="A567" t="s">
        <v>867</v>
      </c>
      <c r="B567" t="s">
        <v>252</v>
      </c>
      <c r="C567" s="4">
        <f t="shared" si="9"/>
        <v>0</v>
      </c>
      <c r="E567" s="4">
        <f>IF(AND(SUMIFS(Investors!$P:$P,Investors!$A:$A,$A567,Investors!$G:$G,$B567)-$B$2&lt;=E$4,SUMIFS(Investors!$P:$P,Investors!$A:$A,$A567,Investors!$G:$G,$B567)-$B$2&gt;D$4),SUMIFS(Investors!$Q:$Q,Investors!$A:$A,$A567,Investors!$G:$G,$B567),0)</f>
        <v>0</v>
      </c>
      <c r="F567" s="4">
        <f>IF(AND(SUMIFS(Investors!$P:$P,Investors!$A:$A,$A567,Investors!$G:$G,$B567)-$B$2&lt;=F$4,SUMIFS(Investors!$P:$P,Investors!$A:$A,$A567,Investors!$G:$G,$B567)-$B$2&gt;E$4),SUMIFS(Investors!$Q:$Q,Investors!$A:$A,$A567,Investors!$G:$G,$B567),0)</f>
        <v>0</v>
      </c>
      <c r="G567" s="4">
        <f>IF(AND(SUMIFS(Investors!$P:$P,Investors!$A:$A,$A567,Investors!$G:$G,$B567)-$B$2&lt;=G$4,SUMIFS(Investors!$P:$P,Investors!$A:$A,$A567,Investors!$G:$G,$B567)-$B$2&gt;F$4),SUMIFS(Investors!$Q:$Q,Investors!$A:$A,$A567,Investors!$G:$G,$B567),0)</f>
        <v>0</v>
      </c>
      <c r="H567" s="4">
        <f>IF(AND(SUMIFS(Investors!$P:$P,Investors!$A:$A,$A567,Investors!$G:$G,$B567)-$B$2&lt;=H$4,SUMIFS(Investors!$P:$P,Investors!$A:$A,$A567,Investors!$G:$G,$B567)-$B$2&gt;G$4),SUMIFS(Investors!$Q:$Q,Investors!$A:$A,$A567,Investors!$G:$G,$B567),0)</f>
        <v>0</v>
      </c>
      <c r="I567" s="4">
        <f>IF(AND(SUMIFS(Investors!$P:$P,Investors!$A:$A,$A567,Investors!$G:$G,$B567)-$B$2&lt;=I$4,SUMIFS(Investors!$P:$P,Investors!$A:$A,$A567,Investors!$G:$G,$B567)-$B$2&gt;H$4),SUMIFS(Investors!$Q:$Q,Investors!$A:$A,$A567,Investors!$G:$G,$B567),0)</f>
        <v>0</v>
      </c>
      <c r="J567" s="4">
        <f>IF(AND(SUMIFS(Investors!$P:$P,Investors!$A:$A,$A567,Investors!$G:$G,$B567)-$B$2&lt;=J$4,SUMIFS(Investors!$P:$P,Investors!$A:$A,$A567,Investors!$G:$G,$B567)-$B$2&gt;I$4),SUMIFS(Investors!$Q:$Q,Investors!$A:$A,$A567,Investors!$G:$G,$B567),0)</f>
        <v>0</v>
      </c>
      <c r="K567" s="4">
        <f>IF(AND(SUMIFS(Investors!$P:$P,Investors!$A:$A,$A567,Investors!$G:$G,$B567)-$B$2&lt;=K$4,SUMIFS(Investors!$P:$P,Investors!$A:$A,$A567,Investors!$G:$G,$B567)-$B$2&gt;J$4),SUMIFS(Investors!$Q:$Q,Investors!$A:$A,$A567,Investors!$G:$G,$B567),0)</f>
        <v>0</v>
      </c>
      <c r="L567" s="4">
        <f>IF(AND(SUMIFS(Investors!$P:$P,Investors!$A:$A,$A567,Investors!$G:$G,$B567)-$B$2&lt;=L$4,SUMIFS(Investors!$P:$P,Investors!$A:$A,$A567,Investors!$G:$G,$B567)-$B$2&gt;K$4),SUMIFS(Investors!$Q:$Q,Investors!$A:$A,$A567,Investors!$G:$G,$B567),0)</f>
        <v>0</v>
      </c>
      <c r="M567" s="4">
        <f>IF(AND(SUMIFS(Investors!$P:$P,Investors!$A:$A,$A567,Investors!$G:$G,$B567)-$B$2&lt;=M$4,SUMIFS(Investors!$P:$P,Investors!$A:$A,$A567,Investors!$G:$G,$B567)-$B$2&gt;L$4),SUMIFS(Investors!$Q:$Q,Investors!$A:$A,$A567,Investors!$G:$G,$B567),0)</f>
        <v>0</v>
      </c>
      <c r="N567" s="4">
        <f>IF(AND(SUMIFS(Investors!$P:$P,Investors!$A:$A,$A567,Investors!$G:$G,$B567)-$B$2&lt;=N$4,SUMIFS(Investors!$P:$P,Investors!$A:$A,$A567,Investors!$G:$G,$B567)-$B$2&gt;M$4),SUMIFS(Investors!$Q:$Q,Investors!$A:$A,$A567,Investors!$G:$G,$B567),0)</f>
        <v>0</v>
      </c>
      <c r="O567" s="4">
        <f>IF(AND(SUMIFS(Investors!$P:$P,Investors!$A:$A,$A567,Investors!$G:$G,$B567)-$B$2&lt;=O$4,SUMIFS(Investors!$P:$P,Investors!$A:$A,$A567,Investors!$G:$G,$B567)-$B$2&gt;N$4),SUMIFS(Investors!$Q:$Q,Investors!$A:$A,$A567,Investors!$G:$G,$B567),0)</f>
        <v>0</v>
      </c>
      <c r="P567" s="4">
        <f>IF(AND(SUMIFS(Investors!$P:$P,Investors!$A:$A,$A567,Investors!$G:$G,$B567)-$B$2&lt;=P$4,SUMIFS(Investors!$P:$P,Investors!$A:$A,$A567,Investors!$G:$G,$B567)-$B$2&gt;O$4),SUMIFS(Investors!$Q:$Q,Investors!$A:$A,$A567,Investors!$G:$G,$B567),0)</f>
        <v>0</v>
      </c>
      <c r="Q567" s="4">
        <f>IF(AND(SUMIFS(Investors!$P:$P,Investors!$A:$A,$A567,Investors!$G:$G,$B567)-$B$2&lt;=Q$4,SUMIFS(Investors!$P:$P,Investors!$A:$A,$A567,Investors!$G:$G,$B567)-$B$2&gt;P$4),SUMIFS(Investors!$Q:$Q,Investors!$A:$A,$A567,Investors!$G:$G,$B567),0)</f>
        <v>0</v>
      </c>
      <c r="R567" s="4">
        <f>IF(AND(SUMIFS(Investors!$P:$P,Investors!$A:$A,$A567,Investors!$G:$G,$B567)-$B$2&lt;=R$4,SUMIFS(Investors!$P:$P,Investors!$A:$A,$A567,Investors!$G:$G,$B567)-$B$2&gt;Q$4),SUMIFS(Investors!$Q:$Q,Investors!$A:$A,$A567,Investors!$G:$G,$B567),0)</f>
        <v>0</v>
      </c>
      <c r="S567" s="4">
        <f>IF(AND(SUMIFS(Investors!$P:$P,Investors!$A:$A,$A567,Investors!$G:$G,$B567)-$B$2&lt;=S$4,SUMIFS(Investors!$P:$P,Investors!$A:$A,$A567,Investors!$G:$G,$B567)-$B$2&gt;R$4),SUMIFS(Investors!$Q:$Q,Investors!$A:$A,$A567,Investors!$G:$G,$B567),0)</f>
        <v>0</v>
      </c>
      <c r="T567" s="4">
        <f>IF(AND(SUMIFS(Investors!$P:$P,Investors!$A:$A,$A567,Investors!$G:$G,$B567)-$B$2&lt;=T$4,SUMIFS(Investors!$P:$P,Investors!$A:$A,$A567,Investors!$G:$G,$B567)-$B$2&gt;S$4),SUMIFS(Investors!$Q:$Q,Investors!$A:$A,$A567,Investors!$G:$G,$B567),0)</f>
        <v>0</v>
      </c>
      <c r="U567" s="4">
        <f>IF(AND(SUMIFS(Investors!$P:$P,Investors!$A:$A,$A567,Investors!$G:$G,$B567)-$B$2&lt;=U$4,SUMIFS(Investors!$P:$P,Investors!$A:$A,$A567,Investors!$G:$G,$B567)-$B$2&gt;T$4),SUMIFS(Investors!$Q:$Q,Investors!$A:$A,$A567,Investors!$G:$G,$B567),0)</f>
        <v>0</v>
      </c>
      <c r="V567" s="4">
        <f>IF(AND(SUMIFS(Investors!$P:$P,Investors!$A:$A,$A567,Investors!$G:$G,$B567)-$B$2&lt;=V$4,SUMIFS(Investors!$P:$P,Investors!$A:$A,$A567,Investors!$G:$G,$B567)-$B$2&gt;U$4),SUMIFS(Investors!$Q:$Q,Investors!$A:$A,$A567,Investors!$G:$G,$B567),0)</f>
        <v>0</v>
      </c>
      <c r="W567" s="4">
        <f>IF(AND(SUMIFS(Investors!$P:$P,Investors!$A:$A,$A567,Investors!$G:$G,$B567)-$B$2&lt;=W$4,SUMIFS(Investors!$P:$P,Investors!$A:$A,$A567,Investors!$G:$G,$B567)-$B$2&gt;V$4),SUMIFS(Investors!$Q:$Q,Investors!$A:$A,$A567,Investors!$G:$G,$B567),0)</f>
        <v>0</v>
      </c>
      <c r="X567" s="4">
        <f>IF(AND(SUMIFS(Investors!$P:$P,Investors!$A:$A,$A567,Investors!$G:$G,$B567)-$B$2&lt;=X$4,SUMIFS(Investors!$P:$P,Investors!$A:$A,$A567,Investors!$G:$G,$B567)-$B$2&gt;W$4),SUMIFS(Investors!$Q:$Q,Investors!$A:$A,$A567,Investors!$G:$G,$B567),0)</f>
        <v>0</v>
      </c>
      <c r="Y567" s="4">
        <f>IF(AND(SUMIFS(Investors!$P:$P,Investors!$A:$A,$A567,Investors!$G:$G,$B567)-$B$2&lt;=Y$4,SUMIFS(Investors!$P:$P,Investors!$A:$A,$A567,Investors!$G:$G,$B567)-$B$2&gt;X$4),SUMIFS(Investors!$Q:$Q,Investors!$A:$A,$A567,Investors!$G:$G,$B567),0)</f>
        <v>0</v>
      </c>
      <c r="Z567" s="4">
        <f>IF(AND(SUMIFS(Investors!$P:$P,Investors!$A:$A,$A567,Investors!$G:$G,$B567)-$B$2&lt;=Z$4,SUMIFS(Investors!$P:$P,Investors!$A:$A,$A567,Investors!$G:$G,$B567)-$B$2&gt;Y$4),SUMIFS(Investors!$Q:$Q,Investors!$A:$A,$A567,Investors!$G:$G,$B567),0)</f>
        <v>0</v>
      </c>
      <c r="AA567" s="4">
        <f>IF(AND(SUMIFS(Investors!$P:$P,Investors!$A:$A,$A567,Investors!$G:$G,$B567)-$B$2&lt;=AA$4,SUMIFS(Investors!$P:$P,Investors!$A:$A,$A567,Investors!$G:$G,$B567)-$B$2&gt;Z$4),SUMIFS(Investors!$Q:$Q,Investors!$A:$A,$A567,Investors!$G:$G,$B567),0)</f>
        <v>0</v>
      </c>
      <c r="AB567" s="4">
        <f>IF(AND(SUMIFS(Investors!$P:$P,Investors!$A:$A,$A567,Investors!$G:$G,$B567)-$B$2&lt;=AB$4,SUMIFS(Investors!$P:$P,Investors!$A:$A,$A567,Investors!$G:$G,$B567)-$B$2&gt;AA$4),SUMIFS(Investors!$Q:$Q,Investors!$A:$A,$A567,Investors!$G:$G,$B567),0)</f>
        <v>0</v>
      </c>
      <c r="AC567" s="4">
        <f>IF(AND(SUMIFS(Investors!$P:$P,Investors!$A:$A,$A567,Investors!$G:$G,$B567)-$B$2&lt;=AC$4,SUMIFS(Investors!$P:$P,Investors!$A:$A,$A567,Investors!$G:$G,$B567)-$B$2&gt;AB$4),SUMIFS(Investors!$Q:$Q,Investors!$A:$A,$A567,Investors!$G:$G,$B567),0)</f>
        <v>0</v>
      </c>
    </row>
    <row r="568" spans="1:29">
      <c r="A568" t="s">
        <v>869</v>
      </c>
      <c r="B568" t="s">
        <v>253</v>
      </c>
      <c r="C568" s="4">
        <f t="shared" si="9"/>
        <v>0</v>
      </c>
      <c r="E568" s="4">
        <f>IF(AND(SUMIFS(Investors!$P:$P,Investors!$A:$A,$A568,Investors!$G:$G,$B568)-$B$2&lt;=E$4,SUMIFS(Investors!$P:$P,Investors!$A:$A,$A568,Investors!$G:$G,$B568)-$B$2&gt;D$4),SUMIFS(Investors!$Q:$Q,Investors!$A:$A,$A568,Investors!$G:$G,$B568),0)</f>
        <v>0</v>
      </c>
      <c r="F568" s="4">
        <f>IF(AND(SUMIFS(Investors!$P:$P,Investors!$A:$A,$A568,Investors!$G:$G,$B568)-$B$2&lt;=F$4,SUMIFS(Investors!$P:$P,Investors!$A:$A,$A568,Investors!$G:$G,$B568)-$B$2&gt;E$4),SUMIFS(Investors!$Q:$Q,Investors!$A:$A,$A568,Investors!$G:$G,$B568),0)</f>
        <v>0</v>
      </c>
      <c r="G568" s="4">
        <f>IF(AND(SUMIFS(Investors!$P:$P,Investors!$A:$A,$A568,Investors!$G:$G,$B568)-$B$2&lt;=G$4,SUMIFS(Investors!$P:$P,Investors!$A:$A,$A568,Investors!$G:$G,$B568)-$B$2&gt;F$4),SUMIFS(Investors!$Q:$Q,Investors!$A:$A,$A568,Investors!$G:$G,$B568),0)</f>
        <v>0</v>
      </c>
      <c r="H568" s="4">
        <f>IF(AND(SUMIFS(Investors!$P:$P,Investors!$A:$A,$A568,Investors!$G:$G,$B568)-$B$2&lt;=H$4,SUMIFS(Investors!$P:$P,Investors!$A:$A,$A568,Investors!$G:$G,$B568)-$B$2&gt;G$4),SUMIFS(Investors!$Q:$Q,Investors!$A:$A,$A568,Investors!$G:$G,$B568),0)</f>
        <v>0</v>
      </c>
      <c r="I568" s="4">
        <f>IF(AND(SUMIFS(Investors!$P:$P,Investors!$A:$A,$A568,Investors!$G:$G,$B568)-$B$2&lt;=I$4,SUMIFS(Investors!$P:$P,Investors!$A:$A,$A568,Investors!$G:$G,$B568)-$B$2&gt;H$4),SUMIFS(Investors!$Q:$Q,Investors!$A:$A,$A568,Investors!$G:$G,$B568),0)</f>
        <v>0</v>
      </c>
      <c r="J568" s="4">
        <f>IF(AND(SUMIFS(Investors!$P:$P,Investors!$A:$A,$A568,Investors!$G:$G,$B568)-$B$2&lt;=J$4,SUMIFS(Investors!$P:$P,Investors!$A:$A,$A568,Investors!$G:$G,$B568)-$B$2&gt;I$4),SUMIFS(Investors!$Q:$Q,Investors!$A:$A,$A568,Investors!$G:$G,$B568),0)</f>
        <v>0</v>
      </c>
      <c r="K568" s="4">
        <f>IF(AND(SUMIFS(Investors!$P:$P,Investors!$A:$A,$A568,Investors!$G:$G,$B568)-$B$2&lt;=K$4,SUMIFS(Investors!$P:$P,Investors!$A:$A,$A568,Investors!$G:$G,$B568)-$B$2&gt;J$4),SUMIFS(Investors!$Q:$Q,Investors!$A:$A,$A568,Investors!$G:$G,$B568),0)</f>
        <v>0</v>
      </c>
      <c r="L568" s="4">
        <f>IF(AND(SUMIFS(Investors!$P:$P,Investors!$A:$A,$A568,Investors!$G:$G,$B568)-$B$2&lt;=L$4,SUMIFS(Investors!$P:$P,Investors!$A:$A,$A568,Investors!$G:$G,$B568)-$B$2&gt;K$4),SUMIFS(Investors!$Q:$Q,Investors!$A:$A,$A568,Investors!$G:$G,$B568),0)</f>
        <v>0</v>
      </c>
      <c r="M568" s="4">
        <f>IF(AND(SUMIFS(Investors!$P:$P,Investors!$A:$A,$A568,Investors!$G:$G,$B568)-$B$2&lt;=M$4,SUMIFS(Investors!$P:$P,Investors!$A:$A,$A568,Investors!$G:$G,$B568)-$B$2&gt;L$4),SUMIFS(Investors!$Q:$Q,Investors!$A:$A,$A568,Investors!$G:$G,$B568),0)</f>
        <v>0</v>
      </c>
      <c r="N568" s="4">
        <f>IF(AND(SUMIFS(Investors!$P:$P,Investors!$A:$A,$A568,Investors!$G:$G,$B568)-$B$2&lt;=N$4,SUMIFS(Investors!$P:$P,Investors!$A:$A,$A568,Investors!$G:$G,$B568)-$B$2&gt;M$4),SUMIFS(Investors!$Q:$Q,Investors!$A:$A,$A568,Investors!$G:$G,$B568),0)</f>
        <v>0</v>
      </c>
      <c r="O568" s="4">
        <f>IF(AND(SUMIFS(Investors!$P:$P,Investors!$A:$A,$A568,Investors!$G:$G,$B568)-$B$2&lt;=O$4,SUMIFS(Investors!$P:$P,Investors!$A:$A,$A568,Investors!$G:$G,$B568)-$B$2&gt;N$4),SUMIFS(Investors!$Q:$Q,Investors!$A:$A,$A568,Investors!$G:$G,$B568),0)</f>
        <v>0</v>
      </c>
      <c r="P568" s="4">
        <f>IF(AND(SUMIFS(Investors!$P:$P,Investors!$A:$A,$A568,Investors!$G:$G,$B568)-$B$2&lt;=P$4,SUMIFS(Investors!$P:$P,Investors!$A:$A,$A568,Investors!$G:$G,$B568)-$B$2&gt;O$4),SUMIFS(Investors!$Q:$Q,Investors!$A:$A,$A568,Investors!$G:$G,$B568),0)</f>
        <v>0</v>
      </c>
      <c r="Q568" s="4">
        <f>IF(AND(SUMIFS(Investors!$P:$P,Investors!$A:$A,$A568,Investors!$G:$G,$B568)-$B$2&lt;=Q$4,SUMIFS(Investors!$P:$P,Investors!$A:$A,$A568,Investors!$G:$G,$B568)-$B$2&gt;P$4),SUMIFS(Investors!$Q:$Q,Investors!$A:$A,$A568,Investors!$G:$G,$B568),0)</f>
        <v>0</v>
      </c>
      <c r="R568" s="4">
        <f>IF(AND(SUMIFS(Investors!$P:$P,Investors!$A:$A,$A568,Investors!$G:$G,$B568)-$B$2&lt;=R$4,SUMIFS(Investors!$P:$P,Investors!$A:$A,$A568,Investors!$G:$G,$B568)-$B$2&gt;Q$4),SUMIFS(Investors!$Q:$Q,Investors!$A:$A,$A568,Investors!$G:$G,$B568),0)</f>
        <v>0</v>
      </c>
      <c r="S568" s="4">
        <f>IF(AND(SUMIFS(Investors!$P:$P,Investors!$A:$A,$A568,Investors!$G:$G,$B568)-$B$2&lt;=S$4,SUMIFS(Investors!$P:$P,Investors!$A:$A,$A568,Investors!$G:$G,$B568)-$B$2&gt;R$4),SUMIFS(Investors!$Q:$Q,Investors!$A:$A,$A568,Investors!$G:$G,$B568),0)</f>
        <v>0</v>
      </c>
      <c r="T568" s="4">
        <f>IF(AND(SUMIFS(Investors!$P:$P,Investors!$A:$A,$A568,Investors!$G:$G,$B568)-$B$2&lt;=T$4,SUMIFS(Investors!$P:$P,Investors!$A:$A,$A568,Investors!$G:$G,$B568)-$B$2&gt;S$4),SUMIFS(Investors!$Q:$Q,Investors!$A:$A,$A568,Investors!$G:$G,$B568),0)</f>
        <v>0</v>
      </c>
      <c r="U568" s="4">
        <f>IF(AND(SUMIFS(Investors!$P:$P,Investors!$A:$A,$A568,Investors!$G:$G,$B568)-$B$2&lt;=U$4,SUMIFS(Investors!$P:$P,Investors!$A:$A,$A568,Investors!$G:$G,$B568)-$B$2&gt;T$4),SUMIFS(Investors!$Q:$Q,Investors!$A:$A,$A568,Investors!$G:$G,$B568),0)</f>
        <v>0</v>
      </c>
      <c r="V568" s="4">
        <f>IF(AND(SUMIFS(Investors!$P:$P,Investors!$A:$A,$A568,Investors!$G:$G,$B568)-$B$2&lt;=V$4,SUMIFS(Investors!$P:$P,Investors!$A:$A,$A568,Investors!$G:$G,$B568)-$B$2&gt;U$4),SUMIFS(Investors!$Q:$Q,Investors!$A:$A,$A568,Investors!$G:$G,$B568),0)</f>
        <v>0</v>
      </c>
      <c r="W568" s="4">
        <f>IF(AND(SUMIFS(Investors!$P:$P,Investors!$A:$A,$A568,Investors!$G:$G,$B568)-$B$2&lt;=W$4,SUMIFS(Investors!$P:$P,Investors!$A:$A,$A568,Investors!$G:$G,$B568)-$B$2&gt;V$4),SUMIFS(Investors!$Q:$Q,Investors!$A:$A,$A568,Investors!$G:$G,$B568),0)</f>
        <v>0</v>
      </c>
      <c r="X568" s="4">
        <f>IF(AND(SUMIFS(Investors!$P:$P,Investors!$A:$A,$A568,Investors!$G:$G,$B568)-$B$2&lt;=X$4,SUMIFS(Investors!$P:$P,Investors!$A:$A,$A568,Investors!$G:$G,$B568)-$B$2&gt;W$4),SUMIFS(Investors!$Q:$Q,Investors!$A:$A,$A568,Investors!$G:$G,$B568),0)</f>
        <v>0</v>
      </c>
      <c r="Y568" s="4">
        <f>IF(AND(SUMIFS(Investors!$P:$P,Investors!$A:$A,$A568,Investors!$G:$G,$B568)-$B$2&lt;=Y$4,SUMIFS(Investors!$P:$P,Investors!$A:$A,$A568,Investors!$G:$G,$B568)-$B$2&gt;X$4),SUMIFS(Investors!$Q:$Q,Investors!$A:$A,$A568,Investors!$G:$G,$B568),0)</f>
        <v>0</v>
      </c>
      <c r="Z568" s="4">
        <f>IF(AND(SUMIFS(Investors!$P:$P,Investors!$A:$A,$A568,Investors!$G:$G,$B568)-$B$2&lt;=Z$4,SUMIFS(Investors!$P:$P,Investors!$A:$A,$A568,Investors!$G:$G,$B568)-$B$2&gt;Y$4),SUMIFS(Investors!$Q:$Q,Investors!$A:$A,$A568,Investors!$G:$G,$B568),0)</f>
        <v>0</v>
      </c>
      <c r="AA568" s="4">
        <f>IF(AND(SUMIFS(Investors!$P:$P,Investors!$A:$A,$A568,Investors!$G:$G,$B568)-$B$2&lt;=AA$4,SUMIFS(Investors!$P:$P,Investors!$A:$A,$A568,Investors!$G:$G,$B568)-$B$2&gt;Z$4),SUMIFS(Investors!$Q:$Q,Investors!$A:$A,$A568,Investors!$G:$G,$B568),0)</f>
        <v>0</v>
      </c>
      <c r="AB568" s="4">
        <f>IF(AND(SUMIFS(Investors!$P:$P,Investors!$A:$A,$A568,Investors!$G:$G,$B568)-$B$2&lt;=AB$4,SUMIFS(Investors!$P:$P,Investors!$A:$A,$A568,Investors!$G:$G,$B568)-$B$2&gt;AA$4),SUMIFS(Investors!$Q:$Q,Investors!$A:$A,$A568,Investors!$G:$G,$B568),0)</f>
        <v>0</v>
      </c>
      <c r="AC568" s="4">
        <f>IF(AND(SUMIFS(Investors!$P:$P,Investors!$A:$A,$A568,Investors!$G:$G,$B568)-$B$2&lt;=AC$4,SUMIFS(Investors!$P:$P,Investors!$A:$A,$A568,Investors!$G:$G,$B568)-$B$2&gt;AB$4),SUMIFS(Investors!$Q:$Q,Investors!$A:$A,$A568,Investors!$G:$G,$B568),0)</f>
        <v>0</v>
      </c>
    </row>
    <row r="569" spans="1:29">
      <c r="A569" t="s">
        <v>871</v>
      </c>
      <c r="B569" t="s">
        <v>253</v>
      </c>
      <c r="C569" s="4">
        <f t="shared" si="9"/>
        <v>0</v>
      </c>
      <c r="E569" s="4">
        <f>IF(AND(SUMIFS(Investors!$P:$P,Investors!$A:$A,$A569,Investors!$G:$G,$B569)-$B$2&lt;=E$4,SUMIFS(Investors!$P:$P,Investors!$A:$A,$A569,Investors!$G:$G,$B569)-$B$2&gt;D$4),SUMIFS(Investors!$Q:$Q,Investors!$A:$A,$A569,Investors!$G:$G,$B569),0)</f>
        <v>0</v>
      </c>
      <c r="F569" s="4">
        <f>IF(AND(SUMIFS(Investors!$P:$P,Investors!$A:$A,$A569,Investors!$G:$G,$B569)-$B$2&lt;=F$4,SUMIFS(Investors!$P:$P,Investors!$A:$A,$A569,Investors!$G:$G,$B569)-$B$2&gt;E$4),SUMIFS(Investors!$Q:$Q,Investors!$A:$A,$A569,Investors!$G:$G,$B569),0)</f>
        <v>0</v>
      </c>
      <c r="G569" s="4">
        <f>IF(AND(SUMIFS(Investors!$P:$P,Investors!$A:$A,$A569,Investors!$G:$G,$B569)-$B$2&lt;=G$4,SUMIFS(Investors!$P:$P,Investors!$A:$A,$A569,Investors!$G:$G,$B569)-$B$2&gt;F$4),SUMIFS(Investors!$Q:$Q,Investors!$A:$A,$A569,Investors!$G:$G,$B569),0)</f>
        <v>0</v>
      </c>
      <c r="H569" s="4">
        <f>IF(AND(SUMIFS(Investors!$P:$P,Investors!$A:$A,$A569,Investors!$G:$G,$B569)-$B$2&lt;=H$4,SUMIFS(Investors!$P:$P,Investors!$A:$A,$A569,Investors!$G:$G,$B569)-$B$2&gt;G$4),SUMIFS(Investors!$Q:$Q,Investors!$A:$A,$A569,Investors!$G:$G,$B569),0)</f>
        <v>0</v>
      </c>
      <c r="I569" s="4">
        <f>IF(AND(SUMIFS(Investors!$P:$P,Investors!$A:$A,$A569,Investors!$G:$G,$B569)-$B$2&lt;=I$4,SUMIFS(Investors!$P:$P,Investors!$A:$A,$A569,Investors!$G:$G,$B569)-$B$2&gt;H$4),SUMIFS(Investors!$Q:$Q,Investors!$A:$A,$A569,Investors!$G:$G,$B569),0)</f>
        <v>0</v>
      </c>
      <c r="J569" s="4">
        <f>IF(AND(SUMIFS(Investors!$P:$P,Investors!$A:$A,$A569,Investors!$G:$G,$B569)-$B$2&lt;=J$4,SUMIFS(Investors!$P:$P,Investors!$A:$A,$A569,Investors!$G:$G,$B569)-$B$2&gt;I$4),SUMIFS(Investors!$Q:$Q,Investors!$A:$A,$A569,Investors!$G:$G,$B569),0)</f>
        <v>0</v>
      </c>
      <c r="K569" s="4">
        <f>IF(AND(SUMIFS(Investors!$P:$P,Investors!$A:$A,$A569,Investors!$G:$G,$B569)-$B$2&lt;=K$4,SUMIFS(Investors!$P:$P,Investors!$A:$A,$A569,Investors!$G:$G,$B569)-$B$2&gt;J$4),SUMIFS(Investors!$Q:$Q,Investors!$A:$A,$A569,Investors!$G:$G,$B569),0)</f>
        <v>0</v>
      </c>
      <c r="L569" s="4">
        <f>IF(AND(SUMIFS(Investors!$P:$P,Investors!$A:$A,$A569,Investors!$G:$G,$B569)-$B$2&lt;=L$4,SUMIFS(Investors!$P:$P,Investors!$A:$A,$A569,Investors!$G:$G,$B569)-$B$2&gt;K$4),SUMIFS(Investors!$Q:$Q,Investors!$A:$A,$A569,Investors!$G:$G,$B569),0)</f>
        <v>0</v>
      </c>
      <c r="M569" s="4">
        <f>IF(AND(SUMIFS(Investors!$P:$P,Investors!$A:$A,$A569,Investors!$G:$G,$B569)-$B$2&lt;=M$4,SUMIFS(Investors!$P:$P,Investors!$A:$A,$A569,Investors!$G:$G,$B569)-$B$2&gt;L$4),SUMIFS(Investors!$Q:$Q,Investors!$A:$A,$A569,Investors!$G:$G,$B569),0)</f>
        <v>0</v>
      </c>
      <c r="N569" s="4">
        <f>IF(AND(SUMIFS(Investors!$P:$P,Investors!$A:$A,$A569,Investors!$G:$G,$B569)-$B$2&lt;=N$4,SUMIFS(Investors!$P:$P,Investors!$A:$A,$A569,Investors!$G:$G,$B569)-$B$2&gt;M$4),SUMIFS(Investors!$Q:$Q,Investors!$A:$A,$A569,Investors!$G:$G,$B569),0)</f>
        <v>0</v>
      </c>
      <c r="O569" s="4">
        <f>IF(AND(SUMIFS(Investors!$P:$P,Investors!$A:$A,$A569,Investors!$G:$G,$B569)-$B$2&lt;=O$4,SUMIFS(Investors!$P:$P,Investors!$A:$A,$A569,Investors!$G:$G,$B569)-$B$2&gt;N$4),SUMIFS(Investors!$Q:$Q,Investors!$A:$A,$A569,Investors!$G:$G,$B569),0)</f>
        <v>0</v>
      </c>
      <c r="P569" s="4">
        <f>IF(AND(SUMIFS(Investors!$P:$P,Investors!$A:$A,$A569,Investors!$G:$G,$B569)-$B$2&lt;=P$4,SUMIFS(Investors!$P:$P,Investors!$A:$A,$A569,Investors!$G:$G,$B569)-$B$2&gt;O$4),SUMIFS(Investors!$Q:$Q,Investors!$A:$A,$A569,Investors!$G:$G,$B569),0)</f>
        <v>0</v>
      </c>
      <c r="Q569" s="4">
        <f>IF(AND(SUMIFS(Investors!$P:$P,Investors!$A:$A,$A569,Investors!$G:$G,$B569)-$B$2&lt;=Q$4,SUMIFS(Investors!$P:$P,Investors!$A:$A,$A569,Investors!$G:$G,$B569)-$B$2&gt;P$4),SUMIFS(Investors!$Q:$Q,Investors!$A:$A,$A569,Investors!$G:$G,$B569),0)</f>
        <v>0</v>
      </c>
      <c r="R569" s="4">
        <f>IF(AND(SUMIFS(Investors!$P:$P,Investors!$A:$A,$A569,Investors!$G:$G,$B569)-$B$2&lt;=R$4,SUMIFS(Investors!$P:$P,Investors!$A:$A,$A569,Investors!$G:$G,$B569)-$B$2&gt;Q$4),SUMIFS(Investors!$Q:$Q,Investors!$A:$A,$A569,Investors!$G:$G,$B569),0)</f>
        <v>0</v>
      </c>
      <c r="S569" s="4">
        <f>IF(AND(SUMIFS(Investors!$P:$P,Investors!$A:$A,$A569,Investors!$G:$G,$B569)-$B$2&lt;=S$4,SUMIFS(Investors!$P:$P,Investors!$A:$A,$A569,Investors!$G:$G,$B569)-$B$2&gt;R$4),SUMIFS(Investors!$Q:$Q,Investors!$A:$A,$A569,Investors!$G:$G,$B569),0)</f>
        <v>0</v>
      </c>
      <c r="T569" s="4">
        <f>IF(AND(SUMIFS(Investors!$P:$P,Investors!$A:$A,$A569,Investors!$G:$G,$B569)-$B$2&lt;=T$4,SUMIFS(Investors!$P:$P,Investors!$A:$A,$A569,Investors!$G:$G,$B569)-$B$2&gt;S$4),SUMIFS(Investors!$Q:$Q,Investors!$A:$A,$A569,Investors!$G:$G,$B569),0)</f>
        <v>0</v>
      </c>
      <c r="U569" s="4">
        <f>IF(AND(SUMIFS(Investors!$P:$P,Investors!$A:$A,$A569,Investors!$G:$G,$B569)-$B$2&lt;=U$4,SUMIFS(Investors!$P:$P,Investors!$A:$A,$A569,Investors!$G:$G,$B569)-$B$2&gt;T$4),SUMIFS(Investors!$Q:$Q,Investors!$A:$A,$A569,Investors!$G:$G,$B569),0)</f>
        <v>0</v>
      </c>
      <c r="V569" s="4">
        <f>IF(AND(SUMIFS(Investors!$P:$P,Investors!$A:$A,$A569,Investors!$G:$G,$B569)-$B$2&lt;=V$4,SUMIFS(Investors!$P:$P,Investors!$A:$A,$A569,Investors!$G:$G,$B569)-$B$2&gt;U$4),SUMIFS(Investors!$Q:$Q,Investors!$A:$A,$A569,Investors!$G:$G,$B569),0)</f>
        <v>0</v>
      </c>
      <c r="W569" s="4">
        <f>IF(AND(SUMIFS(Investors!$P:$P,Investors!$A:$A,$A569,Investors!$G:$G,$B569)-$B$2&lt;=W$4,SUMIFS(Investors!$P:$P,Investors!$A:$A,$A569,Investors!$G:$G,$B569)-$B$2&gt;V$4),SUMIFS(Investors!$Q:$Q,Investors!$A:$A,$A569,Investors!$G:$G,$B569),0)</f>
        <v>0</v>
      </c>
      <c r="X569" s="4">
        <f>IF(AND(SUMIFS(Investors!$P:$P,Investors!$A:$A,$A569,Investors!$G:$G,$B569)-$B$2&lt;=X$4,SUMIFS(Investors!$P:$P,Investors!$A:$A,$A569,Investors!$G:$G,$B569)-$B$2&gt;W$4),SUMIFS(Investors!$Q:$Q,Investors!$A:$A,$A569,Investors!$G:$G,$B569),0)</f>
        <v>0</v>
      </c>
      <c r="Y569" s="4">
        <f>IF(AND(SUMIFS(Investors!$P:$P,Investors!$A:$A,$A569,Investors!$G:$G,$B569)-$B$2&lt;=Y$4,SUMIFS(Investors!$P:$P,Investors!$A:$A,$A569,Investors!$G:$G,$B569)-$B$2&gt;X$4),SUMIFS(Investors!$Q:$Q,Investors!$A:$A,$A569,Investors!$G:$G,$B569),0)</f>
        <v>0</v>
      </c>
      <c r="Z569" s="4">
        <f>IF(AND(SUMIFS(Investors!$P:$P,Investors!$A:$A,$A569,Investors!$G:$G,$B569)-$B$2&lt;=Z$4,SUMIFS(Investors!$P:$P,Investors!$A:$A,$A569,Investors!$G:$G,$B569)-$B$2&gt;Y$4),SUMIFS(Investors!$Q:$Q,Investors!$A:$A,$A569,Investors!$G:$G,$B569),0)</f>
        <v>0</v>
      </c>
      <c r="AA569" s="4">
        <f>IF(AND(SUMIFS(Investors!$P:$P,Investors!$A:$A,$A569,Investors!$G:$G,$B569)-$B$2&lt;=AA$4,SUMIFS(Investors!$P:$P,Investors!$A:$A,$A569,Investors!$G:$G,$B569)-$B$2&gt;Z$4),SUMIFS(Investors!$Q:$Q,Investors!$A:$A,$A569,Investors!$G:$G,$B569),0)</f>
        <v>0</v>
      </c>
      <c r="AB569" s="4">
        <f>IF(AND(SUMIFS(Investors!$P:$P,Investors!$A:$A,$A569,Investors!$G:$G,$B569)-$B$2&lt;=AB$4,SUMIFS(Investors!$P:$P,Investors!$A:$A,$A569,Investors!$G:$G,$B569)-$B$2&gt;AA$4),SUMIFS(Investors!$Q:$Q,Investors!$A:$A,$A569,Investors!$G:$G,$B569),0)</f>
        <v>0</v>
      </c>
      <c r="AC569" s="4">
        <f>IF(AND(SUMIFS(Investors!$P:$P,Investors!$A:$A,$A569,Investors!$G:$G,$B569)-$B$2&lt;=AC$4,SUMIFS(Investors!$P:$P,Investors!$A:$A,$A569,Investors!$G:$G,$B569)-$B$2&gt;AB$4),SUMIFS(Investors!$Q:$Q,Investors!$A:$A,$A569,Investors!$G:$G,$B569),0)</f>
        <v>0</v>
      </c>
    </row>
    <row r="570" spans="1:29">
      <c r="A570" t="s">
        <v>874</v>
      </c>
      <c r="B570" t="s">
        <v>144</v>
      </c>
      <c r="C570" s="4">
        <f t="shared" si="9"/>
        <v>715090.41095890407</v>
      </c>
      <c r="E570" s="4">
        <f>IF(AND(SUMIFS(Investors!$P:$P,Investors!$A:$A,$A570,Investors!$G:$G,$B570)-$B$2&lt;=E$4,SUMIFS(Investors!$P:$P,Investors!$A:$A,$A570,Investors!$G:$G,$B570)-$B$2&gt;D$4),SUMIFS(Investors!$Q:$Q,Investors!$A:$A,$A570,Investors!$G:$G,$B570),0)</f>
        <v>0</v>
      </c>
      <c r="F570" s="4">
        <f>IF(AND(SUMIFS(Investors!$P:$P,Investors!$A:$A,$A570,Investors!$G:$G,$B570)-$B$2&lt;=F$4,SUMIFS(Investors!$P:$P,Investors!$A:$A,$A570,Investors!$G:$G,$B570)-$B$2&gt;E$4),SUMIFS(Investors!$Q:$Q,Investors!$A:$A,$A570,Investors!$G:$G,$B570),0)</f>
        <v>0</v>
      </c>
      <c r="G570" s="4">
        <f>IF(AND(SUMIFS(Investors!$P:$P,Investors!$A:$A,$A570,Investors!$G:$G,$B570)-$B$2&lt;=G$4,SUMIFS(Investors!$P:$P,Investors!$A:$A,$A570,Investors!$G:$G,$B570)-$B$2&gt;F$4),SUMIFS(Investors!$Q:$Q,Investors!$A:$A,$A570,Investors!$G:$G,$B570),0)</f>
        <v>0</v>
      </c>
      <c r="H570" s="4">
        <f>IF(AND(SUMIFS(Investors!$P:$P,Investors!$A:$A,$A570,Investors!$G:$G,$B570)-$B$2&lt;=H$4,SUMIFS(Investors!$P:$P,Investors!$A:$A,$A570,Investors!$G:$G,$B570)-$B$2&gt;G$4),SUMIFS(Investors!$Q:$Q,Investors!$A:$A,$A570,Investors!$G:$G,$B570),0)</f>
        <v>0</v>
      </c>
      <c r="I570" s="4">
        <f>IF(AND(SUMIFS(Investors!$P:$P,Investors!$A:$A,$A570,Investors!$G:$G,$B570)-$B$2&lt;=I$4,SUMIFS(Investors!$P:$P,Investors!$A:$A,$A570,Investors!$G:$G,$B570)-$B$2&gt;H$4),SUMIFS(Investors!$Q:$Q,Investors!$A:$A,$A570,Investors!$G:$G,$B570),0)</f>
        <v>0</v>
      </c>
      <c r="J570" s="4">
        <f>IF(AND(SUMIFS(Investors!$P:$P,Investors!$A:$A,$A570,Investors!$G:$G,$B570)-$B$2&lt;=J$4,SUMIFS(Investors!$P:$P,Investors!$A:$A,$A570,Investors!$G:$G,$B570)-$B$2&gt;I$4),SUMIFS(Investors!$Q:$Q,Investors!$A:$A,$A570,Investors!$G:$G,$B570),0)</f>
        <v>0</v>
      </c>
      <c r="K570" s="4">
        <f>IF(AND(SUMIFS(Investors!$P:$P,Investors!$A:$A,$A570,Investors!$G:$G,$B570)-$B$2&lt;=K$4,SUMIFS(Investors!$P:$P,Investors!$A:$A,$A570,Investors!$G:$G,$B570)-$B$2&gt;J$4),SUMIFS(Investors!$Q:$Q,Investors!$A:$A,$A570,Investors!$G:$G,$B570),0)</f>
        <v>0</v>
      </c>
      <c r="L570" s="4">
        <f>IF(AND(SUMIFS(Investors!$P:$P,Investors!$A:$A,$A570,Investors!$G:$G,$B570)-$B$2&lt;=L$4,SUMIFS(Investors!$P:$P,Investors!$A:$A,$A570,Investors!$G:$G,$B570)-$B$2&gt;K$4),SUMIFS(Investors!$Q:$Q,Investors!$A:$A,$A570,Investors!$G:$G,$B570),0)</f>
        <v>715090.41095890407</v>
      </c>
      <c r="M570" s="4">
        <f>IF(AND(SUMIFS(Investors!$P:$P,Investors!$A:$A,$A570,Investors!$G:$G,$B570)-$B$2&lt;=M$4,SUMIFS(Investors!$P:$P,Investors!$A:$A,$A570,Investors!$G:$G,$B570)-$B$2&gt;L$4),SUMIFS(Investors!$Q:$Q,Investors!$A:$A,$A570,Investors!$G:$G,$B570),0)</f>
        <v>0</v>
      </c>
      <c r="N570" s="4">
        <f>IF(AND(SUMIFS(Investors!$P:$P,Investors!$A:$A,$A570,Investors!$G:$G,$B570)-$B$2&lt;=N$4,SUMIFS(Investors!$P:$P,Investors!$A:$A,$A570,Investors!$G:$G,$B570)-$B$2&gt;M$4),SUMIFS(Investors!$Q:$Q,Investors!$A:$A,$A570,Investors!$G:$G,$B570),0)</f>
        <v>0</v>
      </c>
      <c r="O570" s="4">
        <f>IF(AND(SUMIFS(Investors!$P:$P,Investors!$A:$A,$A570,Investors!$G:$G,$B570)-$B$2&lt;=O$4,SUMIFS(Investors!$P:$P,Investors!$A:$A,$A570,Investors!$G:$G,$B570)-$B$2&gt;N$4),SUMIFS(Investors!$Q:$Q,Investors!$A:$A,$A570,Investors!$G:$G,$B570),0)</f>
        <v>0</v>
      </c>
      <c r="P570" s="4">
        <f>IF(AND(SUMIFS(Investors!$P:$P,Investors!$A:$A,$A570,Investors!$G:$G,$B570)-$B$2&lt;=P$4,SUMIFS(Investors!$P:$P,Investors!$A:$A,$A570,Investors!$G:$G,$B570)-$B$2&gt;O$4),SUMIFS(Investors!$Q:$Q,Investors!$A:$A,$A570,Investors!$G:$G,$B570),0)</f>
        <v>0</v>
      </c>
      <c r="Q570" s="4">
        <f>IF(AND(SUMIFS(Investors!$P:$P,Investors!$A:$A,$A570,Investors!$G:$G,$B570)-$B$2&lt;=Q$4,SUMIFS(Investors!$P:$P,Investors!$A:$A,$A570,Investors!$G:$G,$B570)-$B$2&gt;P$4),SUMIFS(Investors!$Q:$Q,Investors!$A:$A,$A570,Investors!$G:$G,$B570),0)</f>
        <v>0</v>
      </c>
      <c r="R570" s="4">
        <f>IF(AND(SUMIFS(Investors!$P:$P,Investors!$A:$A,$A570,Investors!$G:$G,$B570)-$B$2&lt;=R$4,SUMIFS(Investors!$P:$P,Investors!$A:$A,$A570,Investors!$G:$G,$B570)-$B$2&gt;Q$4),SUMIFS(Investors!$Q:$Q,Investors!$A:$A,$A570,Investors!$G:$G,$B570),0)</f>
        <v>0</v>
      </c>
      <c r="S570" s="4">
        <f>IF(AND(SUMIFS(Investors!$P:$P,Investors!$A:$A,$A570,Investors!$G:$G,$B570)-$B$2&lt;=S$4,SUMIFS(Investors!$P:$P,Investors!$A:$A,$A570,Investors!$G:$G,$B570)-$B$2&gt;R$4),SUMIFS(Investors!$Q:$Q,Investors!$A:$A,$A570,Investors!$G:$G,$B570),0)</f>
        <v>0</v>
      </c>
      <c r="T570" s="4">
        <f>IF(AND(SUMIFS(Investors!$P:$P,Investors!$A:$A,$A570,Investors!$G:$G,$B570)-$B$2&lt;=T$4,SUMIFS(Investors!$P:$P,Investors!$A:$A,$A570,Investors!$G:$G,$B570)-$B$2&gt;S$4),SUMIFS(Investors!$Q:$Q,Investors!$A:$A,$A570,Investors!$G:$G,$B570),0)</f>
        <v>0</v>
      </c>
      <c r="U570" s="4">
        <f>IF(AND(SUMIFS(Investors!$P:$P,Investors!$A:$A,$A570,Investors!$G:$G,$B570)-$B$2&lt;=U$4,SUMIFS(Investors!$P:$P,Investors!$A:$A,$A570,Investors!$G:$G,$B570)-$B$2&gt;T$4),SUMIFS(Investors!$Q:$Q,Investors!$A:$A,$A570,Investors!$G:$G,$B570),0)</f>
        <v>0</v>
      </c>
      <c r="V570" s="4">
        <f>IF(AND(SUMIFS(Investors!$P:$P,Investors!$A:$A,$A570,Investors!$G:$G,$B570)-$B$2&lt;=V$4,SUMIFS(Investors!$P:$P,Investors!$A:$A,$A570,Investors!$G:$G,$B570)-$B$2&gt;U$4),SUMIFS(Investors!$Q:$Q,Investors!$A:$A,$A570,Investors!$G:$G,$B570),0)</f>
        <v>0</v>
      </c>
      <c r="W570" s="4">
        <f>IF(AND(SUMIFS(Investors!$P:$P,Investors!$A:$A,$A570,Investors!$G:$G,$B570)-$B$2&lt;=W$4,SUMIFS(Investors!$P:$P,Investors!$A:$A,$A570,Investors!$G:$G,$B570)-$B$2&gt;V$4),SUMIFS(Investors!$Q:$Q,Investors!$A:$A,$A570,Investors!$G:$G,$B570),0)</f>
        <v>0</v>
      </c>
      <c r="X570" s="4">
        <f>IF(AND(SUMIFS(Investors!$P:$P,Investors!$A:$A,$A570,Investors!$G:$G,$B570)-$B$2&lt;=X$4,SUMIFS(Investors!$P:$P,Investors!$A:$A,$A570,Investors!$G:$G,$B570)-$B$2&gt;W$4),SUMIFS(Investors!$Q:$Q,Investors!$A:$A,$A570,Investors!$G:$G,$B570),0)</f>
        <v>0</v>
      </c>
      <c r="Y570" s="4">
        <f>IF(AND(SUMIFS(Investors!$P:$P,Investors!$A:$A,$A570,Investors!$G:$G,$B570)-$B$2&lt;=Y$4,SUMIFS(Investors!$P:$P,Investors!$A:$A,$A570,Investors!$G:$G,$B570)-$B$2&gt;X$4),SUMIFS(Investors!$Q:$Q,Investors!$A:$A,$A570,Investors!$G:$G,$B570),0)</f>
        <v>0</v>
      </c>
      <c r="Z570" s="4">
        <f>IF(AND(SUMIFS(Investors!$P:$P,Investors!$A:$A,$A570,Investors!$G:$G,$B570)-$B$2&lt;=Z$4,SUMIFS(Investors!$P:$P,Investors!$A:$A,$A570,Investors!$G:$G,$B570)-$B$2&gt;Y$4),SUMIFS(Investors!$Q:$Q,Investors!$A:$A,$A570,Investors!$G:$G,$B570),0)</f>
        <v>0</v>
      </c>
      <c r="AA570" s="4">
        <f>IF(AND(SUMIFS(Investors!$P:$P,Investors!$A:$A,$A570,Investors!$G:$G,$B570)-$B$2&lt;=AA$4,SUMIFS(Investors!$P:$P,Investors!$A:$A,$A570,Investors!$G:$G,$B570)-$B$2&gt;Z$4),SUMIFS(Investors!$Q:$Q,Investors!$A:$A,$A570,Investors!$G:$G,$B570),0)</f>
        <v>0</v>
      </c>
      <c r="AB570" s="4">
        <f>IF(AND(SUMIFS(Investors!$P:$P,Investors!$A:$A,$A570,Investors!$G:$G,$B570)-$B$2&lt;=AB$4,SUMIFS(Investors!$P:$P,Investors!$A:$A,$A570,Investors!$G:$G,$B570)-$B$2&gt;AA$4),SUMIFS(Investors!$Q:$Q,Investors!$A:$A,$A570,Investors!$G:$G,$B570),0)</f>
        <v>0</v>
      </c>
      <c r="AC570" s="4">
        <f>IF(AND(SUMIFS(Investors!$P:$P,Investors!$A:$A,$A570,Investors!$G:$G,$B570)-$B$2&lt;=AC$4,SUMIFS(Investors!$P:$P,Investors!$A:$A,$A570,Investors!$G:$G,$B570)-$B$2&gt;AB$4),SUMIFS(Investors!$Q:$Q,Investors!$A:$A,$A570,Investors!$G:$G,$B570),0)</f>
        <v>0</v>
      </c>
    </row>
    <row r="571" spans="1:29">
      <c r="A571" t="s">
        <v>877</v>
      </c>
      <c r="B571" t="s">
        <v>149</v>
      </c>
      <c r="C571" s="4">
        <f t="shared" si="9"/>
        <v>443349.31506849313</v>
      </c>
      <c r="E571" s="4">
        <f>IF(AND(SUMIFS(Investors!$P:$P,Investors!$A:$A,$A571,Investors!$G:$G,$B571)-$B$2&lt;=E$4,SUMIFS(Investors!$P:$P,Investors!$A:$A,$A571,Investors!$G:$G,$B571)-$B$2&gt;D$4),SUMIFS(Investors!$Q:$Q,Investors!$A:$A,$A571,Investors!$G:$G,$B571),0)</f>
        <v>0</v>
      </c>
      <c r="F571" s="4">
        <f>IF(AND(SUMIFS(Investors!$P:$P,Investors!$A:$A,$A571,Investors!$G:$G,$B571)-$B$2&lt;=F$4,SUMIFS(Investors!$P:$P,Investors!$A:$A,$A571,Investors!$G:$G,$B571)-$B$2&gt;E$4),SUMIFS(Investors!$Q:$Q,Investors!$A:$A,$A571,Investors!$G:$G,$B571),0)</f>
        <v>0</v>
      </c>
      <c r="G571" s="4">
        <f>IF(AND(SUMIFS(Investors!$P:$P,Investors!$A:$A,$A571,Investors!$G:$G,$B571)-$B$2&lt;=G$4,SUMIFS(Investors!$P:$P,Investors!$A:$A,$A571,Investors!$G:$G,$B571)-$B$2&gt;F$4),SUMIFS(Investors!$Q:$Q,Investors!$A:$A,$A571,Investors!$G:$G,$B571),0)</f>
        <v>0</v>
      </c>
      <c r="H571" s="4">
        <f>IF(AND(SUMIFS(Investors!$P:$P,Investors!$A:$A,$A571,Investors!$G:$G,$B571)-$B$2&lt;=H$4,SUMIFS(Investors!$P:$P,Investors!$A:$A,$A571,Investors!$G:$G,$B571)-$B$2&gt;G$4),SUMIFS(Investors!$Q:$Q,Investors!$A:$A,$A571,Investors!$G:$G,$B571),0)</f>
        <v>0</v>
      </c>
      <c r="I571" s="4">
        <f>IF(AND(SUMIFS(Investors!$P:$P,Investors!$A:$A,$A571,Investors!$G:$G,$B571)-$B$2&lt;=I$4,SUMIFS(Investors!$P:$P,Investors!$A:$A,$A571,Investors!$G:$G,$B571)-$B$2&gt;H$4),SUMIFS(Investors!$Q:$Q,Investors!$A:$A,$A571,Investors!$G:$G,$B571),0)</f>
        <v>0</v>
      </c>
      <c r="J571" s="4">
        <f>IF(AND(SUMIFS(Investors!$P:$P,Investors!$A:$A,$A571,Investors!$G:$G,$B571)-$B$2&lt;=J$4,SUMIFS(Investors!$P:$P,Investors!$A:$A,$A571,Investors!$G:$G,$B571)-$B$2&gt;I$4),SUMIFS(Investors!$Q:$Q,Investors!$A:$A,$A571,Investors!$G:$G,$B571),0)</f>
        <v>0</v>
      </c>
      <c r="K571" s="4">
        <f>IF(AND(SUMIFS(Investors!$P:$P,Investors!$A:$A,$A571,Investors!$G:$G,$B571)-$B$2&lt;=K$4,SUMIFS(Investors!$P:$P,Investors!$A:$A,$A571,Investors!$G:$G,$B571)-$B$2&gt;J$4),SUMIFS(Investors!$Q:$Q,Investors!$A:$A,$A571,Investors!$G:$G,$B571),0)</f>
        <v>0</v>
      </c>
      <c r="L571" s="4">
        <f>IF(AND(SUMIFS(Investors!$P:$P,Investors!$A:$A,$A571,Investors!$G:$G,$B571)-$B$2&lt;=L$4,SUMIFS(Investors!$P:$P,Investors!$A:$A,$A571,Investors!$G:$G,$B571)-$B$2&gt;K$4),SUMIFS(Investors!$Q:$Q,Investors!$A:$A,$A571,Investors!$G:$G,$B571),0)</f>
        <v>443349.31506849313</v>
      </c>
      <c r="M571" s="4">
        <f>IF(AND(SUMIFS(Investors!$P:$P,Investors!$A:$A,$A571,Investors!$G:$G,$B571)-$B$2&lt;=M$4,SUMIFS(Investors!$P:$P,Investors!$A:$A,$A571,Investors!$G:$G,$B571)-$B$2&gt;L$4),SUMIFS(Investors!$Q:$Q,Investors!$A:$A,$A571,Investors!$G:$G,$B571),0)</f>
        <v>0</v>
      </c>
      <c r="N571" s="4">
        <f>IF(AND(SUMIFS(Investors!$P:$P,Investors!$A:$A,$A571,Investors!$G:$G,$B571)-$B$2&lt;=N$4,SUMIFS(Investors!$P:$P,Investors!$A:$A,$A571,Investors!$G:$G,$B571)-$B$2&gt;M$4),SUMIFS(Investors!$Q:$Q,Investors!$A:$A,$A571,Investors!$G:$G,$B571),0)</f>
        <v>0</v>
      </c>
      <c r="O571" s="4">
        <f>IF(AND(SUMIFS(Investors!$P:$P,Investors!$A:$A,$A571,Investors!$G:$G,$B571)-$B$2&lt;=O$4,SUMIFS(Investors!$P:$P,Investors!$A:$A,$A571,Investors!$G:$G,$B571)-$B$2&gt;N$4),SUMIFS(Investors!$Q:$Q,Investors!$A:$A,$A571,Investors!$G:$G,$B571),0)</f>
        <v>0</v>
      </c>
      <c r="P571" s="4">
        <f>IF(AND(SUMIFS(Investors!$P:$P,Investors!$A:$A,$A571,Investors!$G:$G,$B571)-$B$2&lt;=P$4,SUMIFS(Investors!$P:$P,Investors!$A:$A,$A571,Investors!$G:$G,$B571)-$B$2&gt;O$4),SUMIFS(Investors!$Q:$Q,Investors!$A:$A,$A571,Investors!$G:$G,$B571),0)</f>
        <v>0</v>
      </c>
      <c r="Q571" s="4">
        <f>IF(AND(SUMIFS(Investors!$P:$P,Investors!$A:$A,$A571,Investors!$G:$G,$B571)-$B$2&lt;=Q$4,SUMIFS(Investors!$P:$P,Investors!$A:$A,$A571,Investors!$G:$G,$B571)-$B$2&gt;P$4),SUMIFS(Investors!$Q:$Q,Investors!$A:$A,$A571,Investors!$G:$G,$B571),0)</f>
        <v>0</v>
      </c>
      <c r="R571" s="4">
        <f>IF(AND(SUMIFS(Investors!$P:$P,Investors!$A:$A,$A571,Investors!$G:$G,$B571)-$B$2&lt;=R$4,SUMIFS(Investors!$P:$P,Investors!$A:$A,$A571,Investors!$G:$G,$B571)-$B$2&gt;Q$4),SUMIFS(Investors!$Q:$Q,Investors!$A:$A,$A571,Investors!$G:$G,$B571),0)</f>
        <v>0</v>
      </c>
      <c r="S571" s="4">
        <f>IF(AND(SUMIFS(Investors!$P:$P,Investors!$A:$A,$A571,Investors!$G:$G,$B571)-$B$2&lt;=S$4,SUMIFS(Investors!$P:$P,Investors!$A:$A,$A571,Investors!$G:$G,$B571)-$B$2&gt;R$4),SUMIFS(Investors!$Q:$Q,Investors!$A:$A,$A571,Investors!$G:$G,$B571),0)</f>
        <v>0</v>
      </c>
      <c r="T571" s="4">
        <f>IF(AND(SUMIFS(Investors!$P:$P,Investors!$A:$A,$A571,Investors!$G:$G,$B571)-$B$2&lt;=T$4,SUMIFS(Investors!$P:$P,Investors!$A:$A,$A571,Investors!$G:$G,$B571)-$B$2&gt;S$4),SUMIFS(Investors!$Q:$Q,Investors!$A:$A,$A571,Investors!$G:$G,$B571),0)</f>
        <v>0</v>
      </c>
      <c r="U571" s="4">
        <f>IF(AND(SUMIFS(Investors!$P:$P,Investors!$A:$A,$A571,Investors!$G:$G,$B571)-$B$2&lt;=U$4,SUMIFS(Investors!$P:$P,Investors!$A:$A,$A571,Investors!$G:$G,$B571)-$B$2&gt;T$4),SUMIFS(Investors!$Q:$Q,Investors!$A:$A,$A571,Investors!$G:$G,$B571),0)</f>
        <v>0</v>
      </c>
      <c r="V571" s="4">
        <f>IF(AND(SUMIFS(Investors!$P:$P,Investors!$A:$A,$A571,Investors!$G:$G,$B571)-$B$2&lt;=V$4,SUMIFS(Investors!$P:$P,Investors!$A:$A,$A571,Investors!$G:$G,$B571)-$B$2&gt;U$4),SUMIFS(Investors!$Q:$Q,Investors!$A:$A,$A571,Investors!$G:$G,$B571),0)</f>
        <v>0</v>
      </c>
      <c r="W571" s="4">
        <f>IF(AND(SUMIFS(Investors!$P:$P,Investors!$A:$A,$A571,Investors!$G:$G,$B571)-$B$2&lt;=W$4,SUMIFS(Investors!$P:$P,Investors!$A:$A,$A571,Investors!$G:$G,$B571)-$B$2&gt;V$4),SUMIFS(Investors!$Q:$Q,Investors!$A:$A,$A571,Investors!$G:$G,$B571),0)</f>
        <v>0</v>
      </c>
      <c r="X571" s="4">
        <f>IF(AND(SUMIFS(Investors!$P:$P,Investors!$A:$A,$A571,Investors!$G:$G,$B571)-$B$2&lt;=X$4,SUMIFS(Investors!$P:$P,Investors!$A:$A,$A571,Investors!$G:$G,$B571)-$B$2&gt;W$4),SUMIFS(Investors!$Q:$Q,Investors!$A:$A,$A571,Investors!$G:$G,$B571),0)</f>
        <v>0</v>
      </c>
      <c r="Y571" s="4">
        <f>IF(AND(SUMIFS(Investors!$P:$P,Investors!$A:$A,$A571,Investors!$G:$G,$B571)-$B$2&lt;=Y$4,SUMIFS(Investors!$P:$P,Investors!$A:$A,$A571,Investors!$G:$G,$B571)-$B$2&gt;X$4),SUMIFS(Investors!$Q:$Q,Investors!$A:$A,$A571,Investors!$G:$G,$B571),0)</f>
        <v>0</v>
      </c>
      <c r="Z571" s="4">
        <f>IF(AND(SUMIFS(Investors!$P:$P,Investors!$A:$A,$A571,Investors!$G:$G,$B571)-$B$2&lt;=Z$4,SUMIFS(Investors!$P:$P,Investors!$A:$A,$A571,Investors!$G:$G,$B571)-$B$2&gt;Y$4),SUMIFS(Investors!$Q:$Q,Investors!$A:$A,$A571,Investors!$G:$G,$B571),0)</f>
        <v>0</v>
      </c>
      <c r="AA571" s="4">
        <f>IF(AND(SUMIFS(Investors!$P:$P,Investors!$A:$A,$A571,Investors!$G:$G,$B571)-$B$2&lt;=AA$4,SUMIFS(Investors!$P:$P,Investors!$A:$A,$A571,Investors!$G:$G,$B571)-$B$2&gt;Z$4),SUMIFS(Investors!$Q:$Q,Investors!$A:$A,$A571,Investors!$G:$G,$B571),0)</f>
        <v>0</v>
      </c>
      <c r="AB571" s="4">
        <f>IF(AND(SUMIFS(Investors!$P:$P,Investors!$A:$A,$A571,Investors!$G:$G,$B571)-$B$2&lt;=AB$4,SUMIFS(Investors!$P:$P,Investors!$A:$A,$A571,Investors!$G:$G,$B571)-$B$2&gt;AA$4),SUMIFS(Investors!$Q:$Q,Investors!$A:$A,$A571,Investors!$G:$G,$B571),0)</f>
        <v>0</v>
      </c>
      <c r="AC571" s="4">
        <f>IF(AND(SUMIFS(Investors!$P:$P,Investors!$A:$A,$A571,Investors!$G:$G,$B571)-$B$2&lt;=AC$4,SUMIFS(Investors!$P:$P,Investors!$A:$A,$A571,Investors!$G:$G,$B571)-$B$2&gt;AB$4),SUMIFS(Investors!$Q:$Q,Investors!$A:$A,$A571,Investors!$G:$G,$B571),0)</f>
        <v>0</v>
      </c>
    </row>
    <row r="572" spans="1:29">
      <c r="A572" t="s">
        <v>880</v>
      </c>
      <c r="B572" t="s">
        <v>150</v>
      </c>
      <c r="C572" s="4">
        <f t="shared" si="9"/>
        <v>507528.76712328766</v>
      </c>
      <c r="E572" s="4">
        <f>IF(AND(SUMIFS(Investors!$P:$P,Investors!$A:$A,$A572,Investors!$G:$G,$B572)-$B$2&lt;=E$4,SUMIFS(Investors!$P:$P,Investors!$A:$A,$A572,Investors!$G:$G,$B572)-$B$2&gt;D$4),SUMIFS(Investors!$Q:$Q,Investors!$A:$A,$A572,Investors!$G:$G,$B572),0)</f>
        <v>0</v>
      </c>
      <c r="F572" s="4">
        <f>IF(AND(SUMIFS(Investors!$P:$P,Investors!$A:$A,$A572,Investors!$G:$G,$B572)-$B$2&lt;=F$4,SUMIFS(Investors!$P:$P,Investors!$A:$A,$A572,Investors!$G:$G,$B572)-$B$2&gt;E$4),SUMIFS(Investors!$Q:$Q,Investors!$A:$A,$A572,Investors!$G:$G,$B572),0)</f>
        <v>0</v>
      </c>
      <c r="G572" s="4">
        <f>IF(AND(SUMIFS(Investors!$P:$P,Investors!$A:$A,$A572,Investors!$G:$G,$B572)-$B$2&lt;=G$4,SUMIFS(Investors!$P:$P,Investors!$A:$A,$A572,Investors!$G:$G,$B572)-$B$2&gt;F$4),SUMIFS(Investors!$Q:$Q,Investors!$A:$A,$A572,Investors!$G:$G,$B572),0)</f>
        <v>0</v>
      </c>
      <c r="H572" s="4">
        <f>IF(AND(SUMIFS(Investors!$P:$P,Investors!$A:$A,$A572,Investors!$G:$G,$B572)-$B$2&lt;=H$4,SUMIFS(Investors!$P:$P,Investors!$A:$A,$A572,Investors!$G:$G,$B572)-$B$2&gt;G$4),SUMIFS(Investors!$Q:$Q,Investors!$A:$A,$A572,Investors!$G:$G,$B572),0)</f>
        <v>0</v>
      </c>
      <c r="I572" s="4">
        <f>IF(AND(SUMIFS(Investors!$P:$P,Investors!$A:$A,$A572,Investors!$G:$G,$B572)-$B$2&lt;=I$4,SUMIFS(Investors!$P:$P,Investors!$A:$A,$A572,Investors!$G:$G,$B572)-$B$2&gt;H$4),SUMIFS(Investors!$Q:$Q,Investors!$A:$A,$A572,Investors!$G:$G,$B572),0)</f>
        <v>0</v>
      </c>
      <c r="J572" s="4">
        <f>IF(AND(SUMIFS(Investors!$P:$P,Investors!$A:$A,$A572,Investors!$G:$G,$B572)-$B$2&lt;=J$4,SUMIFS(Investors!$P:$P,Investors!$A:$A,$A572,Investors!$G:$G,$B572)-$B$2&gt;I$4),SUMIFS(Investors!$Q:$Q,Investors!$A:$A,$A572,Investors!$G:$G,$B572),0)</f>
        <v>0</v>
      </c>
      <c r="K572" s="4">
        <f>IF(AND(SUMIFS(Investors!$P:$P,Investors!$A:$A,$A572,Investors!$G:$G,$B572)-$B$2&lt;=K$4,SUMIFS(Investors!$P:$P,Investors!$A:$A,$A572,Investors!$G:$G,$B572)-$B$2&gt;J$4),SUMIFS(Investors!$Q:$Q,Investors!$A:$A,$A572,Investors!$G:$G,$B572),0)</f>
        <v>0</v>
      </c>
      <c r="L572" s="4">
        <f>IF(AND(SUMIFS(Investors!$P:$P,Investors!$A:$A,$A572,Investors!$G:$G,$B572)-$B$2&lt;=L$4,SUMIFS(Investors!$P:$P,Investors!$A:$A,$A572,Investors!$G:$G,$B572)-$B$2&gt;K$4),SUMIFS(Investors!$Q:$Q,Investors!$A:$A,$A572,Investors!$G:$G,$B572),0)</f>
        <v>507528.76712328766</v>
      </c>
      <c r="M572" s="4">
        <f>IF(AND(SUMIFS(Investors!$P:$P,Investors!$A:$A,$A572,Investors!$G:$G,$B572)-$B$2&lt;=M$4,SUMIFS(Investors!$P:$P,Investors!$A:$A,$A572,Investors!$G:$G,$B572)-$B$2&gt;L$4),SUMIFS(Investors!$Q:$Q,Investors!$A:$A,$A572,Investors!$G:$G,$B572),0)</f>
        <v>0</v>
      </c>
      <c r="N572" s="4">
        <f>IF(AND(SUMIFS(Investors!$P:$P,Investors!$A:$A,$A572,Investors!$G:$G,$B572)-$B$2&lt;=N$4,SUMIFS(Investors!$P:$P,Investors!$A:$A,$A572,Investors!$G:$G,$B572)-$B$2&gt;M$4),SUMIFS(Investors!$Q:$Q,Investors!$A:$A,$A572,Investors!$G:$G,$B572),0)</f>
        <v>0</v>
      </c>
      <c r="O572" s="4">
        <f>IF(AND(SUMIFS(Investors!$P:$P,Investors!$A:$A,$A572,Investors!$G:$G,$B572)-$B$2&lt;=O$4,SUMIFS(Investors!$P:$P,Investors!$A:$A,$A572,Investors!$G:$G,$B572)-$B$2&gt;N$4),SUMIFS(Investors!$Q:$Q,Investors!$A:$A,$A572,Investors!$G:$G,$B572),0)</f>
        <v>0</v>
      </c>
      <c r="P572" s="4">
        <f>IF(AND(SUMIFS(Investors!$P:$P,Investors!$A:$A,$A572,Investors!$G:$G,$B572)-$B$2&lt;=P$4,SUMIFS(Investors!$P:$P,Investors!$A:$A,$A572,Investors!$G:$G,$B572)-$B$2&gt;O$4),SUMIFS(Investors!$Q:$Q,Investors!$A:$A,$A572,Investors!$G:$G,$B572),0)</f>
        <v>0</v>
      </c>
      <c r="Q572" s="4">
        <f>IF(AND(SUMIFS(Investors!$P:$P,Investors!$A:$A,$A572,Investors!$G:$G,$B572)-$B$2&lt;=Q$4,SUMIFS(Investors!$P:$P,Investors!$A:$A,$A572,Investors!$G:$G,$B572)-$B$2&gt;P$4),SUMIFS(Investors!$Q:$Q,Investors!$A:$A,$A572,Investors!$G:$G,$B572),0)</f>
        <v>0</v>
      </c>
      <c r="R572" s="4">
        <f>IF(AND(SUMIFS(Investors!$P:$P,Investors!$A:$A,$A572,Investors!$G:$G,$B572)-$B$2&lt;=R$4,SUMIFS(Investors!$P:$P,Investors!$A:$A,$A572,Investors!$G:$G,$B572)-$B$2&gt;Q$4),SUMIFS(Investors!$Q:$Q,Investors!$A:$A,$A572,Investors!$G:$G,$B572),0)</f>
        <v>0</v>
      </c>
      <c r="S572" s="4">
        <f>IF(AND(SUMIFS(Investors!$P:$P,Investors!$A:$A,$A572,Investors!$G:$G,$B572)-$B$2&lt;=S$4,SUMIFS(Investors!$P:$P,Investors!$A:$A,$A572,Investors!$G:$G,$B572)-$B$2&gt;R$4),SUMIFS(Investors!$Q:$Q,Investors!$A:$A,$A572,Investors!$G:$G,$B572),0)</f>
        <v>0</v>
      </c>
      <c r="T572" s="4">
        <f>IF(AND(SUMIFS(Investors!$P:$P,Investors!$A:$A,$A572,Investors!$G:$G,$B572)-$B$2&lt;=T$4,SUMIFS(Investors!$P:$P,Investors!$A:$A,$A572,Investors!$G:$G,$B572)-$B$2&gt;S$4),SUMIFS(Investors!$Q:$Q,Investors!$A:$A,$A572,Investors!$G:$G,$B572),0)</f>
        <v>0</v>
      </c>
      <c r="U572" s="4">
        <f>IF(AND(SUMIFS(Investors!$P:$P,Investors!$A:$A,$A572,Investors!$G:$G,$B572)-$B$2&lt;=U$4,SUMIFS(Investors!$P:$P,Investors!$A:$A,$A572,Investors!$G:$G,$B572)-$B$2&gt;T$4),SUMIFS(Investors!$Q:$Q,Investors!$A:$A,$A572,Investors!$G:$G,$B572),0)</f>
        <v>0</v>
      </c>
      <c r="V572" s="4">
        <f>IF(AND(SUMIFS(Investors!$P:$P,Investors!$A:$A,$A572,Investors!$G:$G,$B572)-$B$2&lt;=V$4,SUMIFS(Investors!$P:$P,Investors!$A:$A,$A572,Investors!$G:$G,$B572)-$B$2&gt;U$4),SUMIFS(Investors!$Q:$Q,Investors!$A:$A,$A572,Investors!$G:$G,$B572),0)</f>
        <v>0</v>
      </c>
      <c r="W572" s="4">
        <f>IF(AND(SUMIFS(Investors!$P:$P,Investors!$A:$A,$A572,Investors!$G:$G,$B572)-$B$2&lt;=W$4,SUMIFS(Investors!$P:$P,Investors!$A:$A,$A572,Investors!$G:$G,$B572)-$B$2&gt;V$4),SUMIFS(Investors!$Q:$Q,Investors!$A:$A,$A572,Investors!$G:$G,$B572),0)</f>
        <v>0</v>
      </c>
      <c r="X572" s="4">
        <f>IF(AND(SUMIFS(Investors!$P:$P,Investors!$A:$A,$A572,Investors!$G:$G,$B572)-$B$2&lt;=X$4,SUMIFS(Investors!$P:$P,Investors!$A:$A,$A572,Investors!$G:$G,$B572)-$B$2&gt;W$4),SUMIFS(Investors!$Q:$Q,Investors!$A:$A,$A572,Investors!$G:$G,$B572),0)</f>
        <v>0</v>
      </c>
      <c r="Y572" s="4">
        <f>IF(AND(SUMIFS(Investors!$P:$P,Investors!$A:$A,$A572,Investors!$G:$G,$B572)-$B$2&lt;=Y$4,SUMIFS(Investors!$P:$P,Investors!$A:$A,$A572,Investors!$G:$G,$B572)-$B$2&gt;X$4),SUMIFS(Investors!$Q:$Q,Investors!$A:$A,$A572,Investors!$G:$G,$B572),0)</f>
        <v>0</v>
      </c>
      <c r="Z572" s="4">
        <f>IF(AND(SUMIFS(Investors!$P:$P,Investors!$A:$A,$A572,Investors!$G:$G,$B572)-$B$2&lt;=Z$4,SUMIFS(Investors!$P:$P,Investors!$A:$A,$A572,Investors!$G:$G,$B572)-$B$2&gt;Y$4),SUMIFS(Investors!$Q:$Q,Investors!$A:$A,$A572,Investors!$G:$G,$B572),0)</f>
        <v>0</v>
      </c>
      <c r="AA572" s="4">
        <f>IF(AND(SUMIFS(Investors!$P:$P,Investors!$A:$A,$A572,Investors!$G:$G,$B572)-$B$2&lt;=AA$4,SUMIFS(Investors!$P:$P,Investors!$A:$A,$A572,Investors!$G:$G,$B572)-$B$2&gt;Z$4),SUMIFS(Investors!$Q:$Q,Investors!$A:$A,$A572,Investors!$G:$G,$B572),0)</f>
        <v>0</v>
      </c>
      <c r="AB572" s="4">
        <f>IF(AND(SUMIFS(Investors!$P:$P,Investors!$A:$A,$A572,Investors!$G:$G,$B572)-$B$2&lt;=AB$4,SUMIFS(Investors!$P:$P,Investors!$A:$A,$A572,Investors!$G:$G,$B572)-$B$2&gt;AA$4),SUMIFS(Investors!$Q:$Q,Investors!$A:$A,$A572,Investors!$G:$G,$B572),0)</f>
        <v>0</v>
      </c>
      <c r="AC572" s="4">
        <f>IF(AND(SUMIFS(Investors!$P:$P,Investors!$A:$A,$A572,Investors!$G:$G,$B572)-$B$2&lt;=AC$4,SUMIFS(Investors!$P:$P,Investors!$A:$A,$A572,Investors!$G:$G,$B572)-$B$2&gt;AB$4),SUMIFS(Investors!$Q:$Q,Investors!$A:$A,$A572,Investors!$G:$G,$B572),0)</f>
        <v>0</v>
      </c>
    </row>
    <row r="573" spans="1:29">
      <c r="A573" t="s">
        <v>883</v>
      </c>
      <c r="B573" t="s">
        <v>149</v>
      </c>
      <c r="C573" s="4">
        <f t="shared" si="9"/>
        <v>649027.39726027404</v>
      </c>
      <c r="E573" s="4">
        <f>IF(AND(SUMIFS(Investors!$P:$P,Investors!$A:$A,$A573,Investors!$G:$G,$B573)-$B$2&lt;=E$4,SUMIFS(Investors!$P:$P,Investors!$A:$A,$A573,Investors!$G:$G,$B573)-$B$2&gt;D$4),SUMIFS(Investors!$Q:$Q,Investors!$A:$A,$A573,Investors!$G:$G,$B573),0)</f>
        <v>0</v>
      </c>
      <c r="F573" s="4">
        <f>IF(AND(SUMIFS(Investors!$P:$P,Investors!$A:$A,$A573,Investors!$G:$G,$B573)-$B$2&lt;=F$4,SUMIFS(Investors!$P:$P,Investors!$A:$A,$A573,Investors!$G:$G,$B573)-$B$2&gt;E$4),SUMIFS(Investors!$Q:$Q,Investors!$A:$A,$A573,Investors!$G:$G,$B573),0)</f>
        <v>0</v>
      </c>
      <c r="G573" s="4">
        <f>IF(AND(SUMIFS(Investors!$P:$P,Investors!$A:$A,$A573,Investors!$G:$G,$B573)-$B$2&lt;=G$4,SUMIFS(Investors!$P:$P,Investors!$A:$A,$A573,Investors!$G:$G,$B573)-$B$2&gt;F$4),SUMIFS(Investors!$Q:$Q,Investors!$A:$A,$A573,Investors!$G:$G,$B573),0)</f>
        <v>0</v>
      </c>
      <c r="H573" s="4">
        <f>IF(AND(SUMIFS(Investors!$P:$P,Investors!$A:$A,$A573,Investors!$G:$G,$B573)-$B$2&lt;=H$4,SUMIFS(Investors!$P:$P,Investors!$A:$A,$A573,Investors!$G:$G,$B573)-$B$2&gt;G$4),SUMIFS(Investors!$Q:$Q,Investors!$A:$A,$A573,Investors!$G:$G,$B573),0)</f>
        <v>0</v>
      </c>
      <c r="I573" s="4">
        <f>IF(AND(SUMIFS(Investors!$P:$P,Investors!$A:$A,$A573,Investors!$G:$G,$B573)-$B$2&lt;=I$4,SUMIFS(Investors!$P:$P,Investors!$A:$A,$A573,Investors!$G:$G,$B573)-$B$2&gt;H$4),SUMIFS(Investors!$Q:$Q,Investors!$A:$A,$A573,Investors!$G:$G,$B573),0)</f>
        <v>0</v>
      </c>
      <c r="J573" s="4">
        <f>IF(AND(SUMIFS(Investors!$P:$P,Investors!$A:$A,$A573,Investors!$G:$G,$B573)-$B$2&lt;=J$4,SUMIFS(Investors!$P:$P,Investors!$A:$A,$A573,Investors!$G:$G,$B573)-$B$2&gt;I$4),SUMIFS(Investors!$Q:$Q,Investors!$A:$A,$A573,Investors!$G:$G,$B573),0)</f>
        <v>0</v>
      </c>
      <c r="K573" s="4">
        <f>IF(AND(SUMIFS(Investors!$P:$P,Investors!$A:$A,$A573,Investors!$G:$G,$B573)-$B$2&lt;=K$4,SUMIFS(Investors!$P:$P,Investors!$A:$A,$A573,Investors!$G:$G,$B573)-$B$2&gt;J$4),SUMIFS(Investors!$Q:$Q,Investors!$A:$A,$A573,Investors!$G:$G,$B573),0)</f>
        <v>0</v>
      </c>
      <c r="L573" s="4">
        <f>IF(AND(SUMIFS(Investors!$P:$P,Investors!$A:$A,$A573,Investors!$G:$G,$B573)-$B$2&lt;=L$4,SUMIFS(Investors!$P:$P,Investors!$A:$A,$A573,Investors!$G:$G,$B573)-$B$2&gt;K$4),SUMIFS(Investors!$Q:$Q,Investors!$A:$A,$A573,Investors!$G:$G,$B573),0)</f>
        <v>649027.39726027404</v>
      </c>
      <c r="M573" s="4">
        <f>IF(AND(SUMIFS(Investors!$P:$P,Investors!$A:$A,$A573,Investors!$G:$G,$B573)-$B$2&lt;=M$4,SUMIFS(Investors!$P:$P,Investors!$A:$A,$A573,Investors!$G:$G,$B573)-$B$2&gt;L$4),SUMIFS(Investors!$Q:$Q,Investors!$A:$A,$A573,Investors!$G:$G,$B573),0)</f>
        <v>0</v>
      </c>
      <c r="N573" s="4">
        <f>IF(AND(SUMIFS(Investors!$P:$P,Investors!$A:$A,$A573,Investors!$G:$G,$B573)-$B$2&lt;=N$4,SUMIFS(Investors!$P:$P,Investors!$A:$A,$A573,Investors!$G:$G,$B573)-$B$2&gt;M$4),SUMIFS(Investors!$Q:$Q,Investors!$A:$A,$A573,Investors!$G:$G,$B573),0)</f>
        <v>0</v>
      </c>
      <c r="O573" s="4">
        <f>IF(AND(SUMIFS(Investors!$P:$P,Investors!$A:$A,$A573,Investors!$G:$G,$B573)-$B$2&lt;=O$4,SUMIFS(Investors!$P:$P,Investors!$A:$A,$A573,Investors!$G:$G,$B573)-$B$2&gt;N$4),SUMIFS(Investors!$Q:$Q,Investors!$A:$A,$A573,Investors!$G:$G,$B573),0)</f>
        <v>0</v>
      </c>
      <c r="P573" s="4">
        <f>IF(AND(SUMIFS(Investors!$P:$P,Investors!$A:$A,$A573,Investors!$G:$G,$B573)-$B$2&lt;=P$4,SUMIFS(Investors!$P:$P,Investors!$A:$A,$A573,Investors!$G:$G,$B573)-$B$2&gt;O$4),SUMIFS(Investors!$Q:$Q,Investors!$A:$A,$A573,Investors!$G:$G,$B573),0)</f>
        <v>0</v>
      </c>
      <c r="Q573" s="4">
        <f>IF(AND(SUMIFS(Investors!$P:$P,Investors!$A:$A,$A573,Investors!$G:$G,$B573)-$B$2&lt;=Q$4,SUMIFS(Investors!$P:$P,Investors!$A:$A,$A573,Investors!$G:$G,$B573)-$B$2&gt;P$4),SUMIFS(Investors!$Q:$Q,Investors!$A:$A,$A573,Investors!$G:$G,$B573),0)</f>
        <v>0</v>
      </c>
      <c r="R573" s="4">
        <f>IF(AND(SUMIFS(Investors!$P:$P,Investors!$A:$A,$A573,Investors!$G:$G,$B573)-$B$2&lt;=R$4,SUMIFS(Investors!$P:$P,Investors!$A:$A,$A573,Investors!$G:$G,$B573)-$B$2&gt;Q$4),SUMIFS(Investors!$Q:$Q,Investors!$A:$A,$A573,Investors!$G:$G,$B573),0)</f>
        <v>0</v>
      </c>
      <c r="S573" s="4">
        <f>IF(AND(SUMIFS(Investors!$P:$P,Investors!$A:$A,$A573,Investors!$G:$G,$B573)-$B$2&lt;=S$4,SUMIFS(Investors!$P:$P,Investors!$A:$A,$A573,Investors!$G:$G,$B573)-$B$2&gt;R$4),SUMIFS(Investors!$Q:$Q,Investors!$A:$A,$A573,Investors!$G:$G,$B573),0)</f>
        <v>0</v>
      </c>
      <c r="T573" s="4">
        <f>IF(AND(SUMIFS(Investors!$P:$P,Investors!$A:$A,$A573,Investors!$G:$G,$B573)-$B$2&lt;=T$4,SUMIFS(Investors!$P:$P,Investors!$A:$A,$A573,Investors!$G:$G,$B573)-$B$2&gt;S$4),SUMIFS(Investors!$Q:$Q,Investors!$A:$A,$A573,Investors!$G:$G,$B573),0)</f>
        <v>0</v>
      </c>
      <c r="U573" s="4">
        <f>IF(AND(SUMIFS(Investors!$P:$P,Investors!$A:$A,$A573,Investors!$G:$G,$B573)-$B$2&lt;=U$4,SUMIFS(Investors!$P:$P,Investors!$A:$A,$A573,Investors!$G:$G,$B573)-$B$2&gt;T$4),SUMIFS(Investors!$Q:$Q,Investors!$A:$A,$A573,Investors!$G:$G,$B573),0)</f>
        <v>0</v>
      </c>
      <c r="V573" s="4">
        <f>IF(AND(SUMIFS(Investors!$P:$P,Investors!$A:$A,$A573,Investors!$G:$G,$B573)-$B$2&lt;=V$4,SUMIFS(Investors!$P:$P,Investors!$A:$A,$A573,Investors!$G:$G,$B573)-$B$2&gt;U$4),SUMIFS(Investors!$Q:$Q,Investors!$A:$A,$A573,Investors!$G:$G,$B573),0)</f>
        <v>0</v>
      </c>
      <c r="W573" s="4">
        <f>IF(AND(SUMIFS(Investors!$P:$P,Investors!$A:$A,$A573,Investors!$G:$G,$B573)-$B$2&lt;=W$4,SUMIFS(Investors!$P:$P,Investors!$A:$A,$A573,Investors!$G:$G,$B573)-$B$2&gt;V$4),SUMIFS(Investors!$Q:$Q,Investors!$A:$A,$A573,Investors!$G:$G,$B573),0)</f>
        <v>0</v>
      </c>
      <c r="X573" s="4">
        <f>IF(AND(SUMIFS(Investors!$P:$P,Investors!$A:$A,$A573,Investors!$G:$G,$B573)-$B$2&lt;=X$4,SUMIFS(Investors!$P:$P,Investors!$A:$A,$A573,Investors!$G:$G,$B573)-$B$2&gt;W$4),SUMIFS(Investors!$Q:$Q,Investors!$A:$A,$A573,Investors!$G:$G,$B573),0)</f>
        <v>0</v>
      </c>
      <c r="Y573" s="4">
        <f>IF(AND(SUMIFS(Investors!$P:$P,Investors!$A:$A,$A573,Investors!$G:$G,$B573)-$B$2&lt;=Y$4,SUMIFS(Investors!$P:$P,Investors!$A:$A,$A573,Investors!$G:$G,$B573)-$B$2&gt;X$4),SUMIFS(Investors!$Q:$Q,Investors!$A:$A,$A573,Investors!$G:$G,$B573),0)</f>
        <v>0</v>
      </c>
      <c r="Z573" s="4">
        <f>IF(AND(SUMIFS(Investors!$P:$P,Investors!$A:$A,$A573,Investors!$G:$G,$B573)-$B$2&lt;=Z$4,SUMIFS(Investors!$P:$P,Investors!$A:$A,$A573,Investors!$G:$G,$B573)-$B$2&gt;Y$4),SUMIFS(Investors!$Q:$Q,Investors!$A:$A,$A573,Investors!$G:$G,$B573),0)</f>
        <v>0</v>
      </c>
      <c r="AA573" s="4">
        <f>IF(AND(SUMIFS(Investors!$P:$P,Investors!$A:$A,$A573,Investors!$G:$G,$B573)-$B$2&lt;=AA$4,SUMIFS(Investors!$P:$P,Investors!$A:$A,$A573,Investors!$G:$G,$B573)-$B$2&gt;Z$4),SUMIFS(Investors!$Q:$Q,Investors!$A:$A,$A573,Investors!$G:$G,$B573),0)</f>
        <v>0</v>
      </c>
      <c r="AB573" s="4">
        <f>IF(AND(SUMIFS(Investors!$P:$P,Investors!$A:$A,$A573,Investors!$G:$G,$B573)-$B$2&lt;=AB$4,SUMIFS(Investors!$P:$P,Investors!$A:$A,$A573,Investors!$G:$G,$B573)-$B$2&gt;AA$4),SUMIFS(Investors!$Q:$Q,Investors!$A:$A,$A573,Investors!$G:$G,$B573),0)</f>
        <v>0</v>
      </c>
      <c r="AC573" s="4">
        <f>IF(AND(SUMIFS(Investors!$P:$P,Investors!$A:$A,$A573,Investors!$G:$G,$B573)-$B$2&lt;=AC$4,SUMIFS(Investors!$P:$P,Investors!$A:$A,$A573,Investors!$G:$G,$B573)-$B$2&gt;AB$4),SUMIFS(Investors!$Q:$Q,Investors!$A:$A,$A573,Investors!$G:$G,$B573),0)</f>
        <v>0</v>
      </c>
    </row>
    <row r="574" spans="1:29">
      <c r="A574" t="s">
        <v>886</v>
      </c>
      <c r="B574" t="s">
        <v>165</v>
      </c>
      <c r="C574" s="4">
        <f t="shared" si="9"/>
        <v>505468.49315068492</v>
      </c>
      <c r="E574" s="4">
        <f>IF(AND(SUMIFS(Investors!$P:$P,Investors!$A:$A,$A574,Investors!$G:$G,$B574)-$B$2&lt;=E$4,SUMIFS(Investors!$P:$P,Investors!$A:$A,$A574,Investors!$G:$G,$B574)-$B$2&gt;D$4),SUMIFS(Investors!$Q:$Q,Investors!$A:$A,$A574,Investors!$G:$G,$B574),0)</f>
        <v>0</v>
      </c>
      <c r="F574" s="4">
        <f>IF(AND(SUMIFS(Investors!$P:$P,Investors!$A:$A,$A574,Investors!$G:$G,$B574)-$B$2&lt;=F$4,SUMIFS(Investors!$P:$P,Investors!$A:$A,$A574,Investors!$G:$G,$B574)-$B$2&gt;E$4),SUMIFS(Investors!$Q:$Q,Investors!$A:$A,$A574,Investors!$G:$G,$B574),0)</f>
        <v>0</v>
      </c>
      <c r="G574" s="4">
        <f>IF(AND(SUMIFS(Investors!$P:$P,Investors!$A:$A,$A574,Investors!$G:$G,$B574)-$B$2&lt;=G$4,SUMIFS(Investors!$P:$P,Investors!$A:$A,$A574,Investors!$G:$G,$B574)-$B$2&gt;F$4),SUMIFS(Investors!$Q:$Q,Investors!$A:$A,$A574,Investors!$G:$G,$B574),0)</f>
        <v>0</v>
      </c>
      <c r="H574" s="4">
        <f>IF(AND(SUMIFS(Investors!$P:$P,Investors!$A:$A,$A574,Investors!$G:$G,$B574)-$B$2&lt;=H$4,SUMIFS(Investors!$P:$P,Investors!$A:$A,$A574,Investors!$G:$G,$B574)-$B$2&gt;G$4),SUMIFS(Investors!$Q:$Q,Investors!$A:$A,$A574,Investors!$G:$G,$B574),0)</f>
        <v>0</v>
      </c>
      <c r="I574" s="4">
        <f>IF(AND(SUMIFS(Investors!$P:$P,Investors!$A:$A,$A574,Investors!$G:$G,$B574)-$B$2&lt;=I$4,SUMIFS(Investors!$P:$P,Investors!$A:$A,$A574,Investors!$G:$G,$B574)-$B$2&gt;H$4),SUMIFS(Investors!$Q:$Q,Investors!$A:$A,$A574,Investors!$G:$G,$B574),0)</f>
        <v>0</v>
      </c>
      <c r="J574" s="4">
        <f>IF(AND(SUMIFS(Investors!$P:$P,Investors!$A:$A,$A574,Investors!$G:$G,$B574)-$B$2&lt;=J$4,SUMIFS(Investors!$P:$P,Investors!$A:$A,$A574,Investors!$G:$G,$B574)-$B$2&gt;I$4),SUMIFS(Investors!$Q:$Q,Investors!$A:$A,$A574,Investors!$G:$G,$B574),0)</f>
        <v>0</v>
      </c>
      <c r="K574" s="4">
        <f>IF(AND(SUMIFS(Investors!$P:$P,Investors!$A:$A,$A574,Investors!$G:$G,$B574)-$B$2&lt;=K$4,SUMIFS(Investors!$P:$P,Investors!$A:$A,$A574,Investors!$G:$G,$B574)-$B$2&gt;J$4),SUMIFS(Investors!$Q:$Q,Investors!$A:$A,$A574,Investors!$G:$G,$B574),0)</f>
        <v>0</v>
      </c>
      <c r="L574" s="4">
        <f>IF(AND(SUMIFS(Investors!$P:$P,Investors!$A:$A,$A574,Investors!$G:$G,$B574)-$B$2&lt;=L$4,SUMIFS(Investors!$P:$P,Investors!$A:$A,$A574,Investors!$G:$G,$B574)-$B$2&gt;K$4),SUMIFS(Investors!$Q:$Q,Investors!$A:$A,$A574,Investors!$G:$G,$B574),0)</f>
        <v>505468.49315068492</v>
      </c>
      <c r="M574" s="4">
        <f>IF(AND(SUMIFS(Investors!$P:$P,Investors!$A:$A,$A574,Investors!$G:$G,$B574)-$B$2&lt;=M$4,SUMIFS(Investors!$P:$P,Investors!$A:$A,$A574,Investors!$G:$G,$B574)-$B$2&gt;L$4),SUMIFS(Investors!$Q:$Q,Investors!$A:$A,$A574,Investors!$G:$G,$B574),0)</f>
        <v>0</v>
      </c>
      <c r="N574" s="4">
        <f>IF(AND(SUMIFS(Investors!$P:$P,Investors!$A:$A,$A574,Investors!$G:$G,$B574)-$B$2&lt;=N$4,SUMIFS(Investors!$P:$P,Investors!$A:$A,$A574,Investors!$G:$G,$B574)-$B$2&gt;M$4),SUMIFS(Investors!$Q:$Q,Investors!$A:$A,$A574,Investors!$G:$G,$B574),0)</f>
        <v>0</v>
      </c>
      <c r="O574" s="4">
        <f>IF(AND(SUMIFS(Investors!$P:$P,Investors!$A:$A,$A574,Investors!$G:$G,$B574)-$B$2&lt;=O$4,SUMIFS(Investors!$P:$P,Investors!$A:$A,$A574,Investors!$G:$G,$B574)-$B$2&gt;N$4),SUMIFS(Investors!$Q:$Q,Investors!$A:$A,$A574,Investors!$G:$G,$B574),0)</f>
        <v>0</v>
      </c>
      <c r="P574" s="4">
        <f>IF(AND(SUMIFS(Investors!$P:$P,Investors!$A:$A,$A574,Investors!$G:$G,$B574)-$B$2&lt;=P$4,SUMIFS(Investors!$P:$P,Investors!$A:$A,$A574,Investors!$G:$G,$B574)-$B$2&gt;O$4),SUMIFS(Investors!$Q:$Q,Investors!$A:$A,$A574,Investors!$G:$G,$B574),0)</f>
        <v>0</v>
      </c>
      <c r="Q574" s="4">
        <f>IF(AND(SUMIFS(Investors!$P:$P,Investors!$A:$A,$A574,Investors!$G:$G,$B574)-$B$2&lt;=Q$4,SUMIFS(Investors!$P:$P,Investors!$A:$A,$A574,Investors!$G:$G,$B574)-$B$2&gt;P$4),SUMIFS(Investors!$Q:$Q,Investors!$A:$A,$A574,Investors!$G:$G,$B574),0)</f>
        <v>0</v>
      </c>
      <c r="R574" s="4">
        <f>IF(AND(SUMIFS(Investors!$P:$P,Investors!$A:$A,$A574,Investors!$G:$G,$B574)-$B$2&lt;=R$4,SUMIFS(Investors!$P:$P,Investors!$A:$A,$A574,Investors!$G:$G,$B574)-$B$2&gt;Q$4),SUMIFS(Investors!$Q:$Q,Investors!$A:$A,$A574,Investors!$G:$G,$B574),0)</f>
        <v>0</v>
      </c>
      <c r="S574" s="4">
        <f>IF(AND(SUMIFS(Investors!$P:$P,Investors!$A:$A,$A574,Investors!$G:$G,$B574)-$B$2&lt;=S$4,SUMIFS(Investors!$P:$P,Investors!$A:$A,$A574,Investors!$G:$G,$B574)-$B$2&gt;R$4),SUMIFS(Investors!$Q:$Q,Investors!$A:$A,$A574,Investors!$G:$G,$B574),0)</f>
        <v>0</v>
      </c>
      <c r="T574" s="4">
        <f>IF(AND(SUMIFS(Investors!$P:$P,Investors!$A:$A,$A574,Investors!$G:$G,$B574)-$B$2&lt;=T$4,SUMIFS(Investors!$P:$P,Investors!$A:$A,$A574,Investors!$G:$G,$B574)-$B$2&gt;S$4),SUMIFS(Investors!$Q:$Q,Investors!$A:$A,$A574,Investors!$G:$G,$B574),0)</f>
        <v>0</v>
      </c>
      <c r="U574" s="4">
        <f>IF(AND(SUMIFS(Investors!$P:$P,Investors!$A:$A,$A574,Investors!$G:$G,$B574)-$B$2&lt;=U$4,SUMIFS(Investors!$P:$P,Investors!$A:$A,$A574,Investors!$G:$G,$B574)-$B$2&gt;T$4),SUMIFS(Investors!$Q:$Q,Investors!$A:$A,$A574,Investors!$G:$G,$B574),0)</f>
        <v>0</v>
      </c>
      <c r="V574" s="4">
        <f>IF(AND(SUMIFS(Investors!$P:$P,Investors!$A:$A,$A574,Investors!$G:$G,$B574)-$B$2&lt;=V$4,SUMIFS(Investors!$P:$P,Investors!$A:$A,$A574,Investors!$G:$G,$B574)-$B$2&gt;U$4),SUMIFS(Investors!$Q:$Q,Investors!$A:$A,$A574,Investors!$G:$G,$B574),0)</f>
        <v>0</v>
      </c>
      <c r="W574" s="4">
        <f>IF(AND(SUMIFS(Investors!$P:$P,Investors!$A:$A,$A574,Investors!$G:$G,$B574)-$B$2&lt;=W$4,SUMIFS(Investors!$P:$P,Investors!$A:$A,$A574,Investors!$G:$G,$B574)-$B$2&gt;V$4),SUMIFS(Investors!$Q:$Q,Investors!$A:$A,$A574,Investors!$G:$G,$B574),0)</f>
        <v>0</v>
      </c>
      <c r="X574" s="4">
        <f>IF(AND(SUMIFS(Investors!$P:$P,Investors!$A:$A,$A574,Investors!$G:$G,$B574)-$B$2&lt;=X$4,SUMIFS(Investors!$P:$P,Investors!$A:$A,$A574,Investors!$G:$G,$B574)-$B$2&gt;W$4),SUMIFS(Investors!$Q:$Q,Investors!$A:$A,$A574,Investors!$G:$G,$B574),0)</f>
        <v>0</v>
      </c>
      <c r="Y574" s="4">
        <f>IF(AND(SUMIFS(Investors!$P:$P,Investors!$A:$A,$A574,Investors!$G:$G,$B574)-$B$2&lt;=Y$4,SUMIFS(Investors!$P:$P,Investors!$A:$A,$A574,Investors!$G:$G,$B574)-$B$2&gt;X$4),SUMIFS(Investors!$Q:$Q,Investors!$A:$A,$A574,Investors!$G:$G,$B574),0)</f>
        <v>0</v>
      </c>
      <c r="Z574" s="4">
        <f>IF(AND(SUMIFS(Investors!$P:$P,Investors!$A:$A,$A574,Investors!$G:$G,$B574)-$B$2&lt;=Z$4,SUMIFS(Investors!$P:$P,Investors!$A:$A,$A574,Investors!$G:$G,$B574)-$B$2&gt;Y$4),SUMIFS(Investors!$Q:$Q,Investors!$A:$A,$A574,Investors!$G:$G,$B574),0)</f>
        <v>0</v>
      </c>
      <c r="AA574" s="4">
        <f>IF(AND(SUMIFS(Investors!$P:$P,Investors!$A:$A,$A574,Investors!$G:$G,$B574)-$B$2&lt;=AA$4,SUMIFS(Investors!$P:$P,Investors!$A:$A,$A574,Investors!$G:$G,$B574)-$B$2&gt;Z$4),SUMIFS(Investors!$Q:$Q,Investors!$A:$A,$A574,Investors!$G:$G,$B574),0)</f>
        <v>0</v>
      </c>
      <c r="AB574" s="4">
        <f>IF(AND(SUMIFS(Investors!$P:$P,Investors!$A:$A,$A574,Investors!$G:$G,$B574)-$B$2&lt;=AB$4,SUMIFS(Investors!$P:$P,Investors!$A:$A,$A574,Investors!$G:$G,$B574)-$B$2&gt;AA$4),SUMIFS(Investors!$Q:$Q,Investors!$A:$A,$A574,Investors!$G:$G,$B574),0)</f>
        <v>0</v>
      </c>
      <c r="AC574" s="4">
        <f>IF(AND(SUMIFS(Investors!$P:$P,Investors!$A:$A,$A574,Investors!$G:$G,$B574)-$B$2&lt;=AC$4,SUMIFS(Investors!$P:$P,Investors!$A:$A,$A574,Investors!$G:$G,$B574)-$B$2&gt;AB$4),SUMIFS(Investors!$Q:$Q,Investors!$A:$A,$A574,Investors!$G:$G,$B574),0)</f>
        <v>0</v>
      </c>
    </row>
    <row r="575" spans="1:29">
      <c r="A575" t="s">
        <v>889</v>
      </c>
      <c r="B575" t="s">
        <v>166</v>
      </c>
      <c r="C575" s="4">
        <f t="shared" si="9"/>
        <v>1310767.1232876712</v>
      </c>
      <c r="E575" s="4">
        <f>IF(AND(SUMIFS(Investors!$P:$P,Investors!$A:$A,$A575,Investors!$G:$G,$B575)-$B$2&lt;=E$4,SUMIFS(Investors!$P:$P,Investors!$A:$A,$A575,Investors!$G:$G,$B575)-$B$2&gt;D$4),SUMIFS(Investors!$Q:$Q,Investors!$A:$A,$A575,Investors!$G:$G,$B575),0)</f>
        <v>0</v>
      </c>
      <c r="F575" s="4">
        <f>IF(AND(SUMIFS(Investors!$P:$P,Investors!$A:$A,$A575,Investors!$G:$G,$B575)-$B$2&lt;=F$4,SUMIFS(Investors!$P:$P,Investors!$A:$A,$A575,Investors!$G:$G,$B575)-$B$2&gt;E$4),SUMIFS(Investors!$Q:$Q,Investors!$A:$A,$A575,Investors!$G:$G,$B575),0)</f>
        <v>0</v>
      </c>
      <c r="G575" s="4">
        <f>IF(AND(SUMIFS(Investors!$P:$P,Investors!$A:$A,$A575,Investors!$G:$G,$B575)-$B$2&lt;=G$4,SUMIFS(Investors!$P:$P,Investors!$A:$A,$A575,Investors!$G:$G,$B575)-$B$2&gt;F$4),SUMIFS(Investors!$Q:$Q,Investors!$A:$A,$A575,Investors!$G:$G,$B575),0)</f>
        <v>0</v>
      </c>
      <c r="H575" s="4">
        <f>IF(AND(SUMIFS(Investors!$P:$P,Investors!$A:$A,$A575,Investors!$G:$G,$B575)-$B$2&lt;=H$4,SUMIFS(Investors!$P:$P,Investors!$A:$A,$A575,Investors!$G:$G,$B575)-$B$2&gt;G$4),SUMIFS(Investors!$Q:$Q,Investors!$A:$A,$A575,Investors!$G:$G,$B575),0)</f>
        <v>0</v>
      </c>
      <c r="I575" s="4">
        <f>IF(AND(SUMIFS(Investors!$P:$P,Investors!$A:$A,$A575,Investors!$G:$G,$B575)-$B$2&lt;=I$4,SUMIFS(Investors!$P:$P,Investors!$A:$A,$A575,Investors!$G:$G,$B575)-$B$2&gt;H$4),SUMIFS(Investors!$Q:$Q,Investors!$A:$A,$A575,Investors!$G:$G,$B575),0)</f>
        <v>0</v>
      </c>
      <c r="J575" s="4">
        <f>IF(AND(SUMIFS(Investors!$P:$P,Investors!$A:$A,$A575,Investors!$G:$G,$B575)-$B$2&lt;=J$4,SUMIFS(Investors!$P:$P,Investors!$A:$A,$A575,Investors!$G:$G,$B575)-$B$2&gt;I$4),SUMIFS(Investors!$Q:$Q,Investors!$A:$A,$A575,Investors!$G:$G,$B575),0)</f>
        <v>0</v>
      </c>
      <c r="K575" s="4">
        <f>IF(AND(SUMIFS(Investors!$P:$P,Investors!$A:$A,$A575,Investors!$G:$G,$B575)-$B$2&lt;=K$4,SUMIFS(Investors!$P:$P,Investors!$A:$A,$A575,Investors!$G:$G,$B575)-$B$2&gt;J$4),SUMIFS(Investors!$Q:$Q,Investors!$A:$A,$A575,Investors!$G:$G,$B575),0)</f>
        <v>0</v>
      </c>
      <c r="L575" s="4">
        <f>IF(AND(SUMIFS(Investors!$P:$P,Investors!$A:$A,$A575,Investors!$G:$G,$B575)-$B$2&lt;=L$4,SUMIFS(Investors!$P:$P,Investors!$A:$A,$A575,Investors!$G:$G,$B575)-$B$2&gt;K$4),SUMIFS(Investors!$Q:$Q,Investors!$A:$A,$A575,Investors!$G:$G,$B575),0)</f>
        <v>1310767.1232876712</v>
      </c>
      <c r="M575" s="4">
        <f>IF(AND(SUMIFS(Investors!$P:$P,Investors!$A:$A,$A575,Investors!$G:$G,$B575)-$B$2&lt;=M$4,SUMIFS(Investors!$P:$P,Investors!$A:$A,$A575,Investors!$G:$G,$B575)-$B$2&gt;L$4),SUMIFS(Investors!$Q:$Q,Investors!$A:$A,$A575,Investors!$G:$G,$B575),0)</f>
        <v>0</v>
      </c>
      <c r="N575" s="4">
        <f>IF(AND(SUMIFS(Investors!$P:$P,Investors!$A:$A,$A575,Investors!$G:$G,$B575)-$B$2&lt;=N$4,SUMIFS(Investors!$P:$P,Investors!$A:$A,$A575,Investors!$G:$G,$B575)-$B$2&gt;M$4),SUMIFS(Investors!$Q:$Q,Investors!$A:$A,$A575,Investors!$G:$G,$B575),0)</f>
        <v>0</v>
      </c>
      <c r="O575" s="4">
        <f>IF(AND(SUMIFS(Investors!$P:$P,Investors!$A:$A,$A575,Investors!$G:$G,$B575)-$B$2&lt;=O$4,SUMIFS(Investors!$P:$P,Investors!$A:$A,$A575,Investors!$G:$G,$B575)-$B$2&gt;N$4),SUMIFS(Investors!$Q:$Q,Investors!$A:$A,$A575,Investors!$G:$G,$B575),0)</f>
        <v>0</v>
      </c>
      <c r="P575" s="4">
        <f>IF(AND(SUMIFS(Investors!$P:$P,Investors!$A:$A,$A575,Investors!$G:$G,$B575)-$B$2&lt;=P$4,SUMIFS(Investors!$P:$P,Investors!$A:$A,$A575,Investors!$G:$G,$B575)-$B$2&gt;O$4),SUMIFS(Investors!$Q:$Q,Investors!$A:$A,$A575,Investors!$G:$G,$B575),0)</f>
        <v>0</v>
      </c>
      <c r="Q575" s="4">
        <f>IF(AND(SUMIFS(Investors!$P:$P,Investors!$A:$A,$A575,Investors!$G:$G,$B575)-$B$2&lt;=Q$4,SUMIFS(Investors!$P:$P,Investors!$A:$A,$A575,Investors!$G:$G,$B575)-$B$2&gt;P$4),SUMIFS(Investors!$Q:$Q,Investors!$A:$A,$A575,Investors!$G:$G,$B575),0)</f>
        <v>0</v>
      </c>
      <c r="R575" s="4">
        <f>IF(AND(SUMIFS(Investors!$P:$P,Investors!$A:$A,$A575,Investors!$G:$G,$B575)-$B$2&lt;=R$4,SUMIFS(Investors!$P:$P,Investors!$A:$A,$A575,Investors!$G:$G,$B575)-$B$2&gt;Q$4),SUMIFS(Investors!$Q:$Q,Investors!$A:$A,$A575,Investors!$G:$G,$B575),0)</f>
        <v>0</v>
      </c>
      <c r="S575" s="4">
        <f>IF(AND(SUMIFS(Investors!$P:$P,Investors!$A:$A,$A575,Investors!$G:$G,$B575)-$B$2&lt;=S$4,SUMIFS(Investors!$P:$P,Investors!$A:$A,$A575,Investors!$G:$G,$B575)-$B$2&gt;R$4),SUMIFS(Investors!$Q:$Q,Investors!$A:$A,$A575,Investors!$G:$G,$B575),0)</f>
        <v>0</v>
      </c>
      <c r="T575" s="4">
        <f>IF(AND(SUMIFS(Investors!$P:$P,Investors!$A:$A,$A575,Investors!$G:$G,$B575)-$B$2&lt;=T$4,SUMIFS(Investors!$P:$P,Investors!$A:$A,$A575,Investors!$G:$G,$B575)-$B$2&gt;S$4),SUMIFS(Investors!$Q:$Q,Investors!$A:$A,$A575,Investors!$G:$G,$B575),0)</f>
        <v>0</v>
      </c>
      <c r="U575" s="4">
        <f>IF(AND(SUMIFS(Investors!$P:$P,Investors!$A:$A,$A575,Investors!$G:$G,$B575)-$B$2&lt;=U$4,SUMIFS(Investors!$P:$P,Investors!$A:$A,$A575,Investors!$G:$G,$B575)-$B$2&gt;T$4),SUMIFS(Investors!$Q:$Q,Investors!$A:$A,$A575,Investors!$G:$G,$B575),0)</f>
        <v>0</v>
      </c>
      <c r="V575" s="4">
        <f>IF(AND(SUMIFS(Investors!$P:$P,Investors!$A:$A,$A575,Investors!$G:$G,$B575)-$B$2&lt;=V$4,SUMIFS(Investors!$P:$P,Investors!$A:$A,$A575,Investors!$G:$G,$B575)-$B$2&gt;U$4),SUMIFS(Investors!$Q:$Q,Investors!$A:$A,$A575,Investors!$G:$G,$B575),0)</f>
        <v>0</v>
      </c>
      <c r="W575" s="4">
        <f>IF(AND(SUMIFS(Investors!$P:$P,Investors!$A:$A,$A575,Investors!$G:$G,$B575)-$B$2&lt;=W$4,SUMIFS(Investors!$P:$P,Investors!$A:$A,$A575,Investors!$G:$G,$B575)-$B$2&gt;V$4),SUMIFS(Investors!$Q:$Q,Investors!$A:$A,$A575,Investors!$G:$G,$B575),0)</f>
        <v>0</v>
      </c>
      <c r="X575" s="4">
        <f>IF(AND(SUMIFS(Investors!$P:$P,Investors!$A:$A,$A575,Investors!$G:$G,$B575)-$B$2&lt;=X$4,SUMIFS(Investors!$P:$P,Investors!$A:$A,$A575,Investors!$G:$G,$B575)-$B$2&gt;W$4),SUMIFS(Investors!$Q:$Q,Investors!$A:$A,$A575,Investors!$G:$G,$B575),0)</f>
        <v>0</v>
      </c>
      <c r="Y575" s="4">
        <f>IF(AND(SUMIFS(Investors!$P:$P,Investors!$A:$A,$A575,Investors!$G:$G,$B575)-$B$2&lt;=Y$4,SUMIFS(Investors!$P:$P,Investors!$A:$A,$A575,Investors!$G:$G,$B575)-$B$2&gt;X$4),SUMIFS(Investors!$Q:$Q,Investors!$A:$A,$A575,Investors!$G:$G,$B575),0)</f>
        <v>0</v>
      </c>
      <c r="Z575" s="4">
        <f>IF(AND(SUMIFS(Investors!$P:$P,Investors!$A:$A,$A575,Investors!$G:$G,$B575)-$B$2&lt;=Z$4,SUMIFS(Investors!$P:$P,Investors!$A:$A,$A575,Investors!$G:$G,$B575)-$B$2&gt;Y$4),SUMIFS(Investors!$Q:$Q,Investors!$A:$A,$A575,Investors!$G:$G,$B575),0)</f>
        <v>0</v>
      </c>
      <c r="AA575" s="4">
        <f>IF(AND(SUMIFS(Investors!$P:$P,Investors!$A:$A,$A575,Investors!$G:$G,$B575)-$B$2&lt;=AA$4,SUMIFS(Investors!$P:$P,Investors!$A:$A,$A575,Investors!$G:$G,$B575)-$B$2&gt;Z$4),SUMIFS(Investors!$Q:$Q,Investors!$A:$A,$A575,Investors!$G:$G,$B575),0)</f>
        <v>0</v>
      </c>
      <c r="AB575" s="4">
        <f>IF(AND(SUMIFS(Investors!$P:$P,Investors!$A:$A,$A575,Investors!$G:$G,$B575)-$B$2&lt;=AB$4,SUMIFS(Investors!$P:$P,Investors!$A:$A,$A575,Investors!$G:$G,$B575)-$B$2&gt;AA$4),SUMIFS(Investors!$Q:$Q,Investors!$A:$A,$A575,Investors!$G:$G,$B575),0)</f>
        <v>0</v>
      </c>
      <c r="AC575" s="4">
        <f>IF(AND(SUMIFS(Investors!$P:$P,Investors!$A:$A,$A575,Investors!$G:$G,$B575)-$B$2&lt;=AC$4,SUMIFS(Investors!$P:$P,Investors!$A:$A,$A575,Investors!$G:$G,$B575)-$B$2&gt;AB$4),SUMIFS(Investors!$Q:$Q,Investors!$A:$A,$A575,Investors!$G:$G,$B575),0)</f>
        <v>0</v>
      </c>
    </row>
    <row r="576" spans="1:29">
      <c r="A576" t="s">
        <v>892</v>
      </c>
      <c r="B576" t="s">
        <v>153</v>
      </c>
      <c r="C576" s="4">
        <f t="shared" si="9"/>
        <v>125745.20547945207</v>
      </c>
      <c r="E576" s="4">
        <f>IF(AND(SUMIFS(Investors!$P:$P,Investors!$A:$A,$A576,Investors!$G:$G,$B576)-$B$2&lt;=E$4,SUMIFS(Investors!$P:$P,Investors!$A:$A,$A576,Investors!$G:$G,$B576)-$B$2&gt;D$4),SUMIFS(Investors!$Q:$Q,Investors!$A:$A,$A576,Investors!$G:$G,$B576),0)</f>
        <v>0</v>
      </c>
      <c r="F576" s="4">
        <f>IF(AND(SUMIFS(Investors!$P:$P,Investors!$A:$A,$A576,Investors!$G:$G,$B576)-$B$2&lt;=F$4,SUMIFS(Investors!$P:$P,Investors!$A:$A,$A576,Investors!$G:$G,$B576)-$B$2&gt;E$4),SUMIFS(Investors!$Q:$Q,Investors!$A:$A,$A576,Investors!$G:$G,$B576),0)</f>
        <v>0</v>
      </c>
      <c r="G576" s="4">
        <f>IF(AND(SUMIFS(Investors!$P:$P,Investors!$A:$A,$A576,Investors!$G:$G,$B576)-$B$2&lt;=G$4,SUMIFS(Investors!$P:$P,Investors!$A:$A,$A576,Investors!$G:$G,$B576)-$B$2&gt;F$4),SUMIFS(Investors!$Q:$Q,Investors!$A:$A,$A576,Investors!$G:$G,$B576),0)</f>
        <v>0</v>
      </c>
      <c r="H576" s="4">
        <f>IF(AND(SUMIFS(Investors!$P:$P,Investors!$A:$A,$A576,Investors!$G:$G,$B576)-$B$2&lt;=H$4,SUMIFS(Investors!$P:$P,Investors!$A:$A,$A576,Investors!$G:$G,$B576)-$B$2&gt;G$4),SUMIFS(Investors!$Q:$Q,Investors!$A:$A,$A576,Investors!$G:$G,$B576),0)</f>
        <v>0</v>
      </c>
      <c r="I576" s="4">
        <f>IF(AND(SUMIFS(Investors!$P:$P,Investors!$A:$A,$A576,Investors!$G:$G,$B576)-$B$2&lt;=I$4,SUMIFS(Investors!$P:$P,Investors!$A:$A,$A576,Investors!$G:$G,$B576)-$B$2&gt;H$4),SUMIFS(Investors!$Q:$Q,Investors!$A:$A,$A576,Investors!$G:$G,$B576),0)</f>
        <v>0</v>
      </c>
      <c r="J576" s="4">
        <f>IF(AND(SUMIFS(Investors!$P:$P,Investors!$A:$A,$A576,Investors!$G:$G,$B576)-$B$2&lt;=J$4,SUMIFS(Investors!$P:$P,Investors!$A:$A,$A576,Investors!$G:$G,$B576)-$B$2&gt;I$4),SUMIFS(Investors!$Q:$Q,Investors!$A:$A,$A576,Investors!$G:$G,$B576),0)</f>
        <v>0</v>
      </c>
      <c r="K576" s="4">
        <f>IF(AND(SUMIFS(Investors!$P:$P,Investors!$A:$A,$A576,Investors!$G:$G,$B576)-$B$2&lt;=K$4,SUMIFS(Investors!$P:$P,Investors!$A:$A,$A576,Investors!$G:$G,$B576)-$B$2&gt;J$4),SUMIFS(Investors!$Q:$Q,Investors!$A:$A,$A576,Investors!$G:$G,$B576),0)</f>
        <v>0</v>
      </c>
      <c r="L576" s="4">
        <f>IF(AND(SUMIFS(Investors!$P:$P,Investors!$A:$A,$A576,Investors!$G:$G,$B576)-$B$2&lt;=L$4,SUMIFS(Investors!$P:$P,Investors!$A:$A,$A576,Investors!$G:$G,$B576)-$B$2&gt;K$4),SUMIFS(Investors!$Q:$Q,Investors!$A:$A,$A576,Investors!$G:$G,$B576),0)</f>
        <v>125745.20547945207</v>
      </c>
      <c r="M576" s="4">
        <f>IF(AND(SUMIFS(Investors!$P:$P,Investors!$A:$A,$A576,Investors!$G:$G,$B576)-$B$2&lt;=M$4,SUMIFS(Investors!$P:$P,Investors!$A:$A,$A576,Investors!$G:$G,$B576)-$B$2&gt;L$4),SUMIFS(Investors!$Q:$Q,Investors!$A:$A,$A576,Investors!$G:$G,$B576),0)</f>
        <v>0</v>
      </c>
      <c r="N576" s="4">
        <f>IF(AND(SUMIFS(Investors!$P:$P,Investors!$A:$A,$A576,Investors!$G:$G,$B576)-$B$2&lt;=N$4,SUMIFS(Investors!$P:$P,Investors!$A:$A,$A576,Investors!$G:$G,$B576)-$B$2&gt;M$4),SUMIFS(Investors!$Q:$Q,Investors!$A:$A,$A576,Investors!$G:$G,$B576),0)</f>
        <v>0</v>
      </c>
      <c r="O576" s="4">
        <f>IF(AND(SUMIFS(Investors!$P:$P,Investors!$A:$A,$A576,Investors!$G:$G,$B576)-$B$2&lt;=O$4,SUMIFS(Investors!$P:$P,Investors!$A:$A,$A576,Investors!$G:$G,$B576)-$B$2&gt;N$4),SUMIFS(Investors!$Q:$Q,Investors!$A:$A,$A576,Investors!$G:$G,$B576),0)</f>
        <v>0</v>
      </c>
      <c r="P576" s="4">
        <f>IF(AND(SUMIFS(Investors!$P:$P,Investors!$A:$A,$A576,Investors!$G:$G,$B576)-$B$2&lt;=P$4,SUMIFS(Investors!$P:$P,Investors!$A:$A,$A576,Investors!$G:$G,$B576)-$B$2&gt;O$4),SUMIFS(Investors!$Q:$Q,Investors!$A:$A,$A576,Investors!$G:$G,$B576),0)</f>
        <v>0</v>
      </c>
      <c r="Q576" s="4">
        <f>IF(AND(SUMIFS(Investors!$P:$P,Investors!$A:$A,$A576,Investors!$G:$G,$B576)-$B$2&lt;=Q$4,SUMIFS(Investors!$P:$P,Investors!$A:$A,$A576,Investors!$G:$G,$B576)-$B$2&gt;P$4),SUMIFS(Investors!$Q:$Q,Investors!$A:$A,$A576,Investors!$G:$G,$B576),0)</f>
        <v>0</v>
      </c>
      <c r="R576" s="4">
        <f>IF(AND(SUMIFS(Investors!$P:$P,Investors!$A:$A,$A576,Investors!$G:$G,$B576)-$B$2&lt;=R$4,SUMIFS(Investors!$P:$P,Investors!$A:$A,$A576,Investors!$G:$G,$B576)-$B$2&gt;Q$4),SUMIFS(Investors!$Q:$Q,Investors!$A:$A,$A576,Investors!$G:$G,$B576),0)</f>
        <v>0</v>
      </c>
      <c r="S576" s="4">
        <f>IF(AND(SUMIFS(Investors!$P:$P,Investors!$A:$A,$A576,Investors!$G:$G,$B576)-$B$2&lt;=S$4,SUMIFS(Investors!$P:$P,Investors!$A:$A,$A576,Investors!$G:$G,$B576)-$B$2&gt;R$4),SUMIFS(Investors!$Q:$Q,Investors!$A:$A,$A576,Investors!$G:$G,$B576),0)</f>
        <v>0</v>
      </c>
      <c r="T576" s="4">
        <f>IF(AND(SUMIFS(Investors!$P:$P,Investors!$A:$A,$A576,Investors!$G:$G,$B576)-$B$2&lt;=T$4,SUMIFS(Investors!$P:$P,Investors!$A:$A,$A576,Investors!$G:$G,$B576)-$B$2&gt;S$4),SUMIFS(Investors!$Q:$Q,Investors!$A:$A,$A576,Investors!$G:$G,$B576),0)</f>
        <v>0</v>
      </c>
      <c r="U576" s="4">
        <f>IF(AND(SUMIFS(Investors!$P:$P,Investors!$A:$A,$A576,Investors!$G:$G,$B576)-$B$2&lt;=U$4,SUMIFS(Investors!$P:$P,Investors!$A:$A,$A576,Investors!$G:$G,$B576)-$B$2&gt;T$4),SUMIFS(Investors!$Q:$Q,Investors!$A:$A,$A576,Investors!$G:$G,$B576),0)</f>
        <v>0</v>
      </c>
      <c r="V576" s="4">
        <f>IF(AND(SUMIFS(Investors!$P:$P,Investors!$A:$A,$A576,Investors!$G:$G,$B576)-$B$2&lt;=V$4,SUMIFS(Investors!$P:$P,Investors!$A:$A,$A576,Investors!$G:$G,$B576)-$B$2&gt;U$4),SUMIFS(Investors!$Q:$Q,Investors!$A:$A,$A576,Investors!$G:$G,$B576),0)</f>
        <v>0</v>
      </c>
      <c r="W576" s="4">
        <f>IF(AND(SUMIFS(Investors!$P:$P,Investors!$A:$A,$A576,Investors!$G:$G,$B576)-$B$2&lt;=W$4,SUMIFS(Investors!$P:$P,Investors!$A:$A,$A576,Investors!$G:$G,$B576)-$B$2&gt;V$4),SUMIFS(Investors!$Q:$Q,Investors!$A:$A,$A576,Investors!$G:$G,$B576),0)</f>
        <v>0</v>
      </c>
      <c r="X576" s="4">
        <f>IF(AND(SUMIFS(Investors!$P:$P,Investors!$A:$A,$A576,Investors!$G:$G,$B576)-$B$2&lt;=X$4,SUMIFS(Investors!$P:$P,Investors!$A:$A,$A576,Investors!$G:$G,$B576)-$B$2&gt;W$4),SUMIFS(Investors!$Q:$Q,Investors!$A:$A,$A576,Investors!$G:$G,$B576),0)</f>
        <v>0</v>
      </c>
      <c r="Y576" s="4">
        <f>IF(AND(SUMIFS(Investors!$P:$P,Investors!$A:$A,$A576,Investors!$G:$G,$B576)-$B$2&lt;=Y$4,SUMIFS(Investors!$P:$P,Investors!$A:$A,$A576,Investors!$G:$G,$B576)-$B$2&gt;X$4),SUMIFS(Investors!$Q:$Q,Investors!$A:$A,$A576,Investors!$G:$G,$B576),0)</f>
        <v>0</v>
      </c>
      <c r="Z576" s="4">
        <f>IF(AND(SUMIFS(Investors!$P:$P,Investors!$A:$A,$A576,Investors!$G:$G,$B576)-$B$2&lt;=Z$4,SUMIFS(Investors!$P:$P,Investors!$A:$A,$A576,Investors!$G:$G,$B576)-$B$2&gt;Y$4),SUMIFS(Investors!$Q:$Q,Investors!$A:$A,$A576,Investors!$G:$G,$B576),0)</f>
        <v>0</v>
      </c>
      <c r="AA576" s="4">
        <f>IF(AND(SUMIFS(Investors!$P:$P,Investors!$A:$A,$A576,Investors!$G:$G,$B576)-$B$2&lt;=AA$4,SUMIFS(Investors!$P:$P,Investors!$A:$A,$A576,Investors!$G:$G,$B576)-$B$2&gt;Z$4),SUMIFS(Investors!$Q:$Q,Investors!$A:$A,$A576,Investors!$G:$G,$B576),0)</f>
        <v>0</v>
      </c>
      <c r="AB576" s="4">
        <f>IF(AND(SUMIFS(Investors!$P:$P,Investors!$A:$A,$A576,Investors!$G:$G,$B576)-$B$2&lt;=AB$4,SUMIFS(Investors!$P:$P,Investors!$A:$A,$A576,Investors!$G:$G,$B576)-$B$2&gt;AA$4),SUMIFS(Investors!$Q:$Q,Investors!$A:$A,$A576,Investors!$G:$G,$B576),0)</f>
        <v>0</v>
      </c>
      <c r="AC576" s="4">
        <f>IF(AND(SUMIFS(Investors!$P:$P,Investors!$A:$A,$A576,Investors!$G:$G,$B576)-$B$2&lt;=AC$4,SUMIFS(Investors!$P:$P,Investors!$A:$A,$A576,Investors!$G:$G,$B576)-$B$2&gt;AB$4),SUMIFS(Investors!$Q:$Q,Investors!$A:$A,$A576,Investors!$G:$G,$B576),0)</f>
        <v>0</v>
      </c>
    </row>
    <row r="577" spans="1:29">
      <c r="A577" t="s">
        <v>895</v>
      </c>
      <c r="B577" t="s">
        <v>148</v>
      </c>
      <c r="C577" s="4">
        <f t="shared" si="9"/>
        <v>125504.10958904109</v>
      </c>
      <c r="E577" s="4">
        <f>IF(AND(SUMIFS(Investors!$P:$P,Investors!$A:$A,$A577,Investors!$G:$G,$B577)-$B$2&lt;=E$4,SUMIFS(Investors!$P:$P,Investors!$A:$A,$A577,Investors!$G:$G,$B577)-$B$2&gt;D$4),SUMIFS(Investors!$Q:$Q,Investors!$A:$A,$A577,Investors!$G:$G,$B577),0)</f>
        <v>0</v>
      </c>
      <c r="F577" s="4">
        <f>IF(AND(SUMIFS(Investors!$P:$P,Investors!$A:$A,$A577,Investors!$G:$G,$B577)-$B$2&lt;=F$4,SUMIFS(Investors!$P:$P,Investors!$A:$A,$A577,Investors!$G:$G,$B577)-$B$2&gt;E$4),SUMIFS(Investors!$Q:$Q,Investors!$A:$A,$A577,Investors!$G:$G,$B577),0)</f>
        <v>0</v>
      </c>
      <c r="G577" s="4">
        <f>IF(AND(SUMIFS(Investors!$P:$P,Investors!$A:$A,$A577,Investors!$G:$G,$B577)-$B$2&lt;=G$4,SUMIFS(Investors!$P:$P,Investors!$A:$A,$A577,Investors!$G:$G,$B577)-$B$2&gt;F$4),SUMIFS(Investors!$Q:$Q,Investors!$A:$A,$A577,Investors!$G:$G,$B577),0)</f>
        <v>0</v>
      </c>
      <c r="H577" s="4">
        <f>IF(AND(SUMIFS(Investors!$P:$P,Investors!$A:$A,$A577,Investors!$G:$G,$B577)-$B$2&lt;=H$4,SUMIFS(Investors!$P:$P,Investors!$A:$A,$A577,Investors!$G:$G,$B577)-$B$2&gt;G$4),SUMIFS(Investors!$Q:$Q,Investors!$A:$A,$A577,Investors!$G:$G,$B577),0)</f>
        <v>0</v>
      </c>
      <c r="I577" s="4">
        <f>IF(AND(SUMIFS(Investors!$P:$P,Investors!$A:$A,$A577,Investors!$G:$G,$B577)-$B$2&lt;=I$4,SUMIFS(Investors!$P:$P,Investors!$A:$A,$A577,Investors!$G:$G,$B577)-$B$2&gt;H$4),SUMIFS(Investors!$Q:$Q,Investors!$A:$A,$A577,Investors!$G:$G,$B577),0)</f>
        <v>0</v>
      </c>
      <c r="J577" s="4">
        <f>IF(AND(SUMIFS(Investors!$P:$P,Investors!$A:$A,$A577,Investors!$G:$G,$B577)-$B$2&lt;=J$4,SUMIFS(Investors!$P:$P,Investors!$A:$A,$A577,Investors!$G:$G,$B577)-$B$2&gt;I$4),SUMIFS(Investors!$Q:$Q,Investors!$A:$A,$A577,Investors!$G:$G,$B577),0)</f>
        <v>0</v>
      </c>
      <c r="K577" s="4">
        <f>IF(AND(SUMIFS(Investors!$P:$P,Investors!$A:$A,$A577,Investors!$G:$G,$B577)-$B$2&lt;=K$4,SUMIFS(Investors!$P:$P,Investors!$A:$A,$A577,Investors!$G:$G,$B577)-$B$2&gt;J$4),SUMIFS(Investors!$Q:$Q,Investors!$A:$A,$A577,Investors!$G:$G,$B577),0)</f>
        <v>0</v>
      </c>
      <c r="L577" s="4">
        <f>IF(AND(SUMIFS(Investors!$P:$P,Investors!$A:$A,$A577,Investors!$G:$G,$B577)-$B$2&lt;=L$4,SUMIFS(Investors!$P:$P,Investors!$A:$A,$A577,Investors!$G:$G,$B577)-$B$2&gt;K$4),SUMIFS(Investors!$Q:$Q,Investors!$A:$A,$A577,Investors!$G:$G,$B577),0)</f>
        <v>125504.10958904109</v>
      </c>
      <c r="M577" s="4">
        <f>IF(AND(SUMIFS(Investors!$P:$P,Investors!$A:$A,$A577,Investors!$G:$G,$B577)-$B$2&lt;=M$4,SUMIFS(Investors!$P:$P,Investors!$A:$A,$A577,Investors!$G:$G,$B577)-$B$2&gt;L$4),SUMIFS(Investors!$Q:$Q,Investors!$A:$A,$A577,Investors!$G:$G,$B577),0)</f>
        <v>0</v>
      </c>
      <c r="N577" s="4">
        <f>IF(AND(SUMIFS(Investors!$P:$P,Investors!$A:$A,$A577,Investors!$G:$G,$B577)-$B$2&lt;=N$4,SUMIFS(Investors!$P:$P,Investors!$A:$A,$A577,Investors!$G:$G,$B577)-$B$2&gt;M$4),SUMIFS(Investors!$Q:$Q,Investors!$A:$A,$A577,Investors!$G:$G,$B577),0)</f>
        <v>0</v>
      </c>
      <c r="O577" s="4">
        <f>IF(AND(SUMIFS(Investors!$P:$P,Investors!$A:$A,$A577,Investors!$G:$G,$B577)-$B$2&lt;=O$4,SUMIFS(Investors!$P:$P,Investors!$A:$A,$A577,Investors!$G:$G,$B577)-$B$2&gt;N$4),SUMIFS(Investors!$Q:$Q,Investors!$A:$A,$A577,Investors!$G:$G,$B577),0)</f>
        <v>0</v>
      </c>
      <c r="P577" s="4">
        <f>IF(AND(SUMIFS(Investors!$P:$P,Investors!$A:$A,$A577,Investors!$G:$G,$B577)-$B$2&lt;=P$4,SUMIFS(Investors!$P:$P,Investors!$A:$A,$A577,Investors!$G:$G,$B577)-$B$2&gt;O$4),SUMIFS(Investors!$Q:$Q,Investors!$A:$A,$A577,Investors!$G:$G,$B577),0)</f>
        <v>0</v>
      </c>
      <c r="Q577" s="4">
        <f>IF(AND(SUMIFS(Investors!$P:$P,Investors!$A:$A,$A577,Investors!$G:$G,$B577)-$B$2&lt;=Q$4,SUMIFS(Investors!$P:$P,Investors!$A:$A,$A577,Investors!$G:$G,$B577)-$B$2&gt;P$4),SUMIFS(Investors!$Q:$Q,Investors!$A:$A,$A577,Investors!$G:$G,$B577),0)</f>
        <v>0</v>
      </c>
      <c r="R577" s="4">
        <f>IF(AND(SUMIFS(Investors!$P:$P,Investors!$A:$A,$A577,Investors!$G:$G,$B577)-$B$2&lt;=R$4,SUMIFS(Investors!$P:$P,Investors!$A:$A,$A577,Investors!$G:$G,$B577)-$B$2&gt;Q$4),SUMIFS(Investors!$Q:$Q,Investors!$A:$A,$A577,Investors!$G:$G,$B577),0)</f>
        <v>0</v>
      </c>
      <c r="S577" s="4">
        <f>IF(AND(SUMIFS(Investors!$P:$P,Investors!$A:$A,$A577,Investors!$G:$G,$B577)-$B$2&lt;=S$4,SUMIFS(Investors!$P:$P,Investors!$A:$A,$A577,Investors!$G:$G,$B577)-$B$2&gt;R$4),SUMIFS(Investors!$Q:$Q,Investors!$A:$A,$A577,Investors!$G:$G,$B577),0)</f>
        <v>0</v>
      </c>
      <c r="T577" s="4">
        <f>IF(AND(SUMIFS(Investors!$P:$P,Investors!$A:$A,$A577,Investors!$G:$G,$B577)-$B$2&lt;=T$4,SUMIFS(Investors!$P:$P,Investors!$A:$A,$A577,Investors!$G:$G,$B577)-$B$2&gt;S$4),SUMIFS(Investors!$Q:$Q,Investors!$A:$A,$A577,Investors!$G:$G,$B577),0)</f>
        <v>0</v>
      </c>
      <c r="U577" s="4">
        <f>IF(AND(SUMIFS(Investors!$P:$P,Investors!$A:$A,$A577,Investors!$G:$G,$B577)-$B$2&lt;=U$4,SUMIFS(Investors!$P:$P,Investors!$A:$A,$A577,Investors!$G:$G,$B577)-$B$2&gt;T$4),SUMIFS(Investors!$Q:$Q,Investors!$A:$A,$A577,Investors!$G:$G,$B577),0)</f>
        <v>0</v>
      </c>
      <c r="V577" s="4">
        <f>IF(AND(SUMIFS(Investors!$P:$P,Investors!$A:$A,$A577,Investors!$G:$G,$B577)-$B$2&lt;=V$4,SUMIFS(Investors!$P:$P,Investors!$A:$A,$A577,Investors!$G:$G,$B577)-$B$2&gt;U$4),SUMIFS(Investors!$Q:$Q,Investors!$A:$A,$A577,Investors!$G:$G,$B577),0)</f>
        <v>0</v>
      </c>
      <c r="W577" s="4">
        <f>IF(AND(SUMIFS(Investors!$P:$P,Investors!$A:$A,$A577,Investors!$G:$G,$B577)-$B$2&lt;=W$4,SUMIFS(Investors!$P:$P,Investors!$A:$A,$A577,Investors!$G:$G,$B577)-$B$2&gt;V$4),SUMIFS(Investors!$Q:$Q,Investors!$A:$A,$A577,Investors!$G:$G,$B577),0)</f>
        <v>0</v>
      </c>
      <c r="X577" s="4">
        <f>IF(AND(SUMIFS(Investors!$P:$P,Investors!$A:$A,$A577,Investors!$G:$G,$B577)-$B$2&lt;=X$4,SUMIFS(Investors!$P:$P,Investors!$A:$A,$A577,Investors!$G:$G,$B577)-$B$2&gt;W$4),SUMIFS(Investors!$Q:$Q,Investors!$A:$A,$A577,Investors!$G:$G,$B577),0)</f>
        <v>0</v>
      </c>
      <c r="Y577" s="4">
        <f>IF(AND(SUMIFS(Investors!$P:$P,Investors!$A:$A,$A577,Investors!$G:$G,$B577)-$B$2&lt;=Y$4,SUMIFS(Investors!$P:$P,Investors!$A:$A,$A577,Investors!$G:$G,$B577)-$B$2&gt;X$4),SUMIFS(Investors!$Q:$Q,Investors!$A:$A,$A577,Investors!$G:$G,$B577),0)</f>
        <v>0</v>
      </c>
      <c r="Z577" s="4">
        <f>IF(AND(SUMIFS(Investors!$P:$P,Investors!$A:$A,$A577,Investors!$G:$G,$B577)-$B$2&lt;=Z$4,SUMIFS(Investors!$P:$P,Investors!$A:$A,$A577,Investors!$G:$G,$B577)-$B$2&gt;Y$4),SUMIFS(Investors!$Q:$Q,Investors!$A:$A,$A577,Investors!$G:$G,$B577),0)</f>
        <v>0</v>
      </c>
      <c r="AA577" s="4">
        <f>IF(AND(SUMIFS(Investors!$P:$P,Investors!$A:$A,$A577,Investors!$G:$G,$B577)-$B$2&lt;=AA$4,SUMIFS(Investors!$P:$P,Investors!$A:$A,$A577,Investors!$G:$G,$B577)-$B$2&gt;Z$4),SUMIFS(Investors!$Q:$Q,Investors!$A:$A,$A577,Investors!$G:$G,$B577),0)</f>
        <v>0</v>
      </c>
      <c r="AB577" s="4">
        <f>IF(AND(SUMIFS(Investors!$P:$P,Investors!$A:$A,$A577,Investors!$G:$G,$B577)-$B$2&lt;=AB$4,SUMIFS(Investors!$P:$P,Investors!$A:$A,$A577,Investors!$G:$G,$B577)-$B$2&gt;AA$4),SUMIFS(Investors!$Q:$Q,Investors!$A:$A,$A577,Investors!$G:$G,$B577),0)</f>
        <v>0</v>
      </c>
      <c r="AC577" s="4">
        <f>IF(AND(SUMIFS(Investors!$P:$P,Investors!$A:$A,$A577,Investors!$G:$G,$B577)-$B$2&lt;=AC$4,SUMIFS(Investors!$P:$P,Investors!$A:$A,$A577,Investors!$G:$G,$B577)-$B$2&gt;AB$4),SUMIFS(Investors!$Q:$Q,Investors!$A:$A,$A577,Investors!$G:$G,$B577),0)</f>
        <v>0</v>
      </c>
    </row>
    <row r="578" spans="1:29">
      <c r="A578" t="s">
        <v>898</v>
      </c>
      <c r="B578" t="s">
        <v>252</v>
      </c>
      <c r="C578" s="4">
        <f t="shared" si="9"/>
        <v>0</v>
      </c>
      <c r="E578" s="4">
        <f>IF(AND(SUMIFS(Investors!$P:$P,Investors!$A:$A,$A578,Investors!$G:$G,$B578)-$B$2&lt;=E$4,SUMIFS(Investors!$P:$P,Investors!$A:$A,$A578,Investors!$G:$G,$B578)-$B$2&gt;D$4),SUMIFS(Investors!$Q:$Q,Investors!$A:$A,$A578,Investors!$G:$G,$B578),0)</f>
        <v>0</v>
      </c>
      <c r="F578" s="4">
        <f>IF(AND(SUMIFS(Investors!$P:$P,Investors!$A:$A,$A578,Investors!$G:$G,$B578)-$B$2&lt;=F$4,SUMIFS(Investors!$P:$P,Investors!$A:$A,$A578,Investors!$G:$G,$B578)-$B$2&gt;E$4),SUMIFS(Investors!$Q:$Q,Investors!$A:$A,$A578,Investors!$G:$G,$B578),0)</f>
        <v>0</v>
      </c>
      <c r="G578" s="4">
        <f>IF(AND(SUMIFS(Investors!$P:$P,Investors!$A:$A,$A578,Investors!$G:$G,$B578)-$B$2&lt;=G$4,SUMIFS(Investors!$P:$P,Investors!$A:$A,$A578,Investors!$G:$G,$B578)-$B$2&gt;F$4),SUMIFS(Investors!$Q:$Q,Investors!$A:$A,$A578,Investors!$G:$G,$B578),0)</f>
        <v>0</v>
      </c>
      <c r="H578" s="4">
        <f>IF(AND(SUMIFS(Investors!$P:$P,Investors!$A:$A,$A578,Investors!$G:$G,$B578)-$B$2&lt;=H$4,SUMIFS(Investors!$P:$P,Investors!$A:$A,$A578,Investors!$G:$G,$B578)-$B$2&gt;G$4),SUMIFS(Investors!$Q:$Q,Investors!$A:$A,$A578,Investors!$G:$G,$B578),0)</f>
        <v>0</v>
      </c>
      <c r="I578" s="4">
        <f>IF(AND(SUMIFS(Investors!$P:$P,Investors!$A:$A,$A578,Investors!$G:$G,$B578)-$B$2&lt;=I$4,SUMIFS(Investors!$P:$P,Investors!$A:$A,$A578,Investors!$G:$G,$B578)-$B$2&gt;H$4),SUMIFS(Investors!$Q:$Q,Investors!$A:$A,$A578,Investors!$G:$G,$B578),0)</f>
        <v>0</v>
      </c>
      <c r="J578" s="4">
        <f>IF(AND(SUMIFS(Investors!$P:$P,Investors!$A:$A,$A578,Investors!$G:$G,$B578)-$B$2&lt;=J$4,SUMIFS(Investors!$P:$P,Investors!$A:$A,$A578,Investors!$G:$G,$B578)-$B$2&gt;I$4),SUMIFS(Investors!$Q:$Q,Investors!$A:$A,$A578,Investors!$G:$G,$B578),0)</f>
        <v>0</v>
      </c>
      <c r="K578" s="4">
        <f>IF(AND(SUMIFS(Investors!$P:$P,Investors!$A:$A,$A578,Investors!$G:$G,$B578)-$B$2&lt;=K$4,SUMIFS(Investors!$P:$P,Investors!$A:$A,$A578,Investors!$G:$G,$B578)-$B$2&gt;J$4),SUMIFS(Investors!$Q:$Q,Investors!$A:$A,$A578,Investors!$G:$G,$B578),0)</f>
        <v>0</v>
      </c>
      <c r="L578" s="4">
        <f>IF(AND(SUMIFS(Investors!$P:$P,Investors!$A:$A,$A578,Investors!$G:$G,$B578)-$B$2&lt;=L$4,SUMIFS(Investors!$P:$P,Investors!$A:$A,$A578,Investors!$G:$G,$B578)-$B$2&gt;K$4),SUMIFS(Investors!$Q:$Q,Investors!$A:$A,$A578,Investors!$G:$G,$B578),0)</f>
        <v>0</v>
      </c>
      <c r="M578" s="4">
        <f>IF(AND(SUMIFS(Investors!$P:$P,Investors!$A:$A,$A578,Investors!$G:$G,$B578)-$B$2&lt;=M$4,SUMIFS(Investors!$P:$P,Investors!$A:$A,$A578,Investors!$G:$G,$B578)-$B$2&gt;L$4),SUMIFS(Investors!$Q:$Q,Investors!$A:$A,$A578,Investors!$G:$G,$B578),0)</f>
        <v>0</v>
      </c>
      <c r="N578" s="4">
        <f>IF(AND(SUMIFS(Investors!$P:$P,Investors!$A:$A,$A578,Investors!$G:$G,$B578)-$B$2&lt;=N$4,SUMIFS(Investors!$P:$P,Investors!$A:$A,$A578,Investors!$G:$G,$B578)-$B$2&gt;M$4),SUMIFS(Investors!$Q:$Q,Investors!$A:$A,$A578,Investors!$G:$G,$B578),0)</f>
        <v>0</v>
      </c>
      <c r="O578" s="4">
        <f>IF(AND(SUMIFS(Investors!$P:$P,Investors!$A:$A,$A578,Investors!$G:$G,$B578)-$B$2&lt;=O$4,SUMIFS(Investors!$P:$P,Investors!$A:$A,$A578,Investors!$G:$G,$B578)-$B$2&gt;N$4),SUMIFS(Investors!$Q:$Q,Investors!$A:$A,$A578,Investors!$G:$G,$B578),0)</f>
        <v>0</v>
      </c>
      <c r="P578" s="4">
        <f>IF(AND(SUMIFS(Investors!$P:$P,Investors!$A:$A,$A578,Investors!$G:$G,$B578)-$B$2&lt;=P$4,SUMIFS(Investors!$P:$P,Investors!$A:$A,$A578,Investors!$G:$G,$B578)-$B$2&gt;O$4),SUMIFS(Investors!$Q:$Q,Investors!$A:$A,$A578,Investors!$G:$G,$B578),0)</f>
        <v>0</v>
      </c>
      <c r="Q578" s="4">
        <f>IF(AND(SUMIFS(Investors!$P:$P,Investors!$A:$A,$A578,Investors!$G:$G,$B578)-$B$2&lt;=Q$4,SUMIFS(Investors!$P:$P,Investors!$A:$A,$A578,Investors!$G:$G,$B578)-$B$2&gt;P$4),SUMIFS(Investors!$Q:$Q,Investors!$A:$A,$A578,Investors!$G:$G,$B578),0)</f>
        <v>0</v>
      </c>
      <c r="R578" s="4">
        <f>IF(AND(SUMIFS(Investors!$P:$P,Investors!$A:$A,$A578,Investors!$G:$G,$B578)-$B$2&lt;=R$4,SUMIFS(Investors!$P:$P,Investors!$A:$A,$A578,Investors!$G:$G,$B578)-$B$2&gt;Q$4),SUMIFS(Investors!$Q:$Q,Investors!$A:$A,$A578,Investors!$G:$G,$B578),0)</f>
        <v>0</v>
      </c>
      <c r="S578" s="4">
        <f>IF(AND(SUMIFS(Investors!$P:$P,Investors!$A:$A,$A578,Investors!$G:$G,$B578)-$B$2&lt;=S$4,SUMIFS(Investors!$P:$P,Investors!$A:$A,$A578,Investors!$G:$G,$B578)-$B$2&gt;R$4),SUMIFS(Investors!$Q:$Q,Investors!$A:$A,$A578,Investors!$G:$G,$B578),0)</f>
        <v>0</v>
      </c>
      <c r="T578" s="4">
        <f>IF(AND(SUMIFS(Investors!$P:$P,Investors!$A:$A,$A578,Investors!$G:$G,$B578)-$B$2&lt;=T$4,SUMIFS(Investors!$P:$P,Investors!$A:$A,$A578,Investors!$G:$G,$B578)-$B$2&gt;S$4),SUMIFS(Investors!$Q:$Q,Investors!$A:$A,$A578,Investors!$G:$G,$B578),0)</f>
        <v>0</v>
      </c>
      <c r="U578" s="4">
        <f>IF(AND(SUMIFS(Investors!$P:$P,Investors!$A:$A,$A578,Investors!$G:$G,$B578)-$B$2&lt;=U$4,SUMIFS(Investors!$P:$P,Investors!$A:$A,$A578,Investors!$G:$G,$B578)-$B$2&gt;T$4),SUMIFS(Investors!$Q:$Q,Investors!$A:$A,$A578,Investors!$G:$G,$B578),0)</f>
        <v>0</v>
      </c>
      <c r="V578" s="4">
        <f>IF(AND(SUMIFS(Investors!$P:$P,Investors!$A:$A,$A578,Investors!$G:$G,$B578)-$B$2&lt;=V$4,SUMIFS(Investors!$P:$P,Investors!$A:$A,$A578,Investors!$G:$G,$B578)-$B$2&gt;U$4),SUMIFS(Investors!$Q:$Q,Investors!$A:$A,$A578,Investors!$G:$G,$B578),0)</f>
        <v>0</v>
      </c>
      <c r="W578" s="4">
        <f>IF(AND(SUMIFS(Investors!$P:$P,Investors!$A:$A,$A578,Investors!$G:$G,$B578)-$B$2&lt;=W$4,SUMIFS(Investors!$P:$P,Investors!$A:$A,$A578,Investors!$G:$G,$B578)-$B$2&gt;V$4),SUMIFS(Investors!$Q:$Q,Investors!$A:$A,$A578,Investors!$G:$G,$B578),0)</f>
        <v>0</v>
      </c>
      <c r="X578" s="4">
        <f>IF(AND(SUMIFS(Investors!$P:$P,Investors!$A:$A,$A578,Investors!$G:$G,$B578)-$B$2&lt;=X$4,SUMIFS(Investors!$P:$P,Investors!$A:$A,$A578,Investors!$G:$G,$B578)-$B$2&gt;W$4),SUMIFS(Investors!$Q:$Q,Investors!$A:$A,$A578,Investors!$G:$G,$B578),0)</f>
        <v>0</v>
      </c>
      <c r="Y578" s="4">
        <f>IF(AND(SUMIFS(Investors!$P:$P,Investors!$A:$A,$A578,Investors!$G:$G,$B578)-$B$2&lt;=Y$4,SUMIFS(Investors!$P:$P,Investors!$A:$A,$A578,Investors!$G:$G,$B578)-$B$2&gt;X$4),SUMIFS(Investors!$Q:$Q,Investors!$A:$A,$A578,Investors!$G:$G,$B578),0)</f>
        <v>0</v>
      </c>
      <c r="Z578" s="4">
        <f>IF(AND(SUMIFS(Investors!$P:$P,Investors!$A:$A,$A578,Investors!$G:$G,$B578)-$B$2&lt;=Z$4,SUMIFS(Investors!$P:$P,Investors!$A:$A,$A578,Investors!$G:$G,$B578)-$B$2&gt;Y$4),SUMIFS(Investors!$Q:$Q,Investors!$A:$A,$A578,Investors!$G:$G,$B578),0)</f>
        <v>0</v>
      </c>
      <c r="AA578" s="4">
        <f>IF(AND(SUMIFS(Investors!$P:$P,Investors!$A:$A,$A578,Investors!$G:$G,$B578)-$B$2&lt;=AA$4,SUMIFS(Investors!$P:$P,Investors!$A:$A,$A578,Investors!$G:$G,$B578)-$B$2&gt;Z$4),SUMIFS(Investors!$Q:$Q,Investors!$A:$A,$A578,Investors!$G:$G,$B578),0)</f>
        <v>0</v>
      </c>
      <c r="AB578" s="4">
        <f>IF(AND(SUMIFS(Investors!$P:$P,Investors!$A:$A,$A578,Investors!$G:$G,$B578)-$B$2&lt;=AB$4,SUMIFS(Investors!$P:$P,Investors!$A:$A,$A578,Investors!$G:$G,$B578)-$B$2&gt;AA$4),SUMIFS(Investors!$Q:$Q,Investors!$A:$A,$A578,Investors!$G:$G,$B578),0)</f>
        <v>0</v>
      </c>
      <c r="AC578" s="4">
        <f>IF(AND(SUMIFS(Investors!$P:$P,Investors!$A:$A,$A578,Investors!$G:$G,$B578)-$B$2&lt;=AC$4,SUMIFS(Investors!$P:$P,Investors!$A:$A,$A578,Investors!$G:$G,$B578)-$B$2&gt;AB$4),SUMIFS(Investors!$Q:$Q,Investors!$A:$A,$A578,Investors!$G:$G,$B578),0)</f>
        <v>0</v>
      </c>
    </row>
    <row r="579" spans="1:29">
      <c r="A579" t="s">
        <v>901</v>
      </c>
      <c r="B579" t="s">
        <v>155</v>
      </c>
      <c r="C579" s="4">
        <f t="shared" si="9"/>
        <v>0</v>
      </c>
      <c r="E579" s="4">
        <f>IF(AND(SUMIFS(Investors!$P:$P,Investors!$A:$A,$A579,Investors!$G:$G,$B579)-$B$2&lt;=E$4,SUMIFS(Investors!$P:$P,Investors!$A:$A,$A579,Investors!$G:$G,$B579)-$B$2&gt;D$4),SUMIFS(Investors!$Q:$Q,Investors!$A:$A,$A579,Investors!$G:$G,$B579),0)</f>
        <v>0</v>
      </c>
      <c r="F579" s="4">
        <f>IF(AND(SUMIFS(Investors!$P:$P,Investors!$A:$A,$A579,Investors!$G:$G,$B579)-$B$2&lt;=F$4,SUMIFS(Investors!$P:$P,Investors!$A:$A,$A579,Investors!$G:$G,$B579)-$B$2&gt;E$4),SUMIFS(Investors!$Q:$Q,Investors!$A:$A,$A579,Investors!$G:$G,$B579),0)</f>
        <v>0</v>
      </c>
      <c r="G579" s="4">
        <f>IF(AND(SUMIFS(Investors!$P:$P,Investors!$A:$A,$A579,Investors!$G:$G,$B579)-$B$2&lt;=G$4,SUMIFS(Investors!$P:$P,Investors!$A:$A,$A579,Investors!$G:$G,$B579)-$B$2&gt;F$4),SUMIFS(Investors!$Q:$Q,Investors!$A:$A,$A579,Investors!$G:$G,$B579),0)</f>
        <v>0</v>
      </c>
      <c r="H579" s="4">
        <f>IF(AND(SUMIFS(Investors!$P:$P,Investors!$A:$A,$A579,Investors!$G:$G,$B579)-$B$2&lt;=H$4,SUMIFS(Investors!$P:$P,Investors!$A:$A,$A579,Investors!$G:$G,$B579)-$B$2&gt;G$4),SUMIFS(Investors!$Q:$Q,Investors!$A:$A,$A579,Investors!$G:$G,$B579),0)</f>
        <v>0</v>
      </c>
      <c r="I579" s="4">
        <f>IF(AND(SUMIFS(Investors!$P:$P,Investors!$A:$A,$A579,Investors!$G:$G,$B579)-$B$2&lt;=I$4,SUMIFS(Investors!$P:$P,Investors!$A:$A,$A579,Investors!$G:$G,$B579)-$B$2&gt;H$4),SUMIFS(Investors!$Q:$Q,Investors!$A:$A,$A579,Investors!$G:$G,$B579),0)</f>
        <v>0</v>
      </c>
      <c r="J579" s="4">
        <f>IF(AND(SUMIFS(Investors!$P:$P,Investors!$A:$A,$A579,Investors!$G:$G,$B579)-$B$2&lt;=J$4,SUMIFS(Investors!$P:$P,Investors!$A:$A,$A579,Investors!$G:$G,$B579)-$B$2&gt;I$4),SUMIFS(Investors!$Q:$Q,Investors!$A:$A,$A579,Investors!$G:$G,$B579),0)</f>
        <v>0</v>
      </c>
      <c r="K579" s="4">
        <f>IF(AND(SUMIFS(Investors!$P:$P,Investors!$A:$A,$A579,Investors!$G:$G,$B579)-$B$2&lt;=K$4,SUMIFS(Investors!$P:$P,Investors!$A:$A,$A579,Investors!$G:$G,$B579)-$B$2&gt;J$4),SUMIFS(Investors!$Q:$Q,Investors!$A:$A,$A579,Investors!$G:$G,$B579),0)</f>
        <v>0</v>
      </c>
      <c r="L579" s="4">
        <f>IF(AND(SUMIFS(Investors!$P:$P,Investors!$A:$A,$A579,Investors!$G:$G,$B579)-$B$2&lt;=L$4,SUMIFS(Investors!$P:$P,Investors!$A:$A,$A579,Investors!$G:$G,$B579)-$B$2&gt;K$4),SUMIFS(Investors!$Q:$Q,Investors!$A:$A,$A579,Investors!$G:$G,$B579),0)</f>
        <v>0</v>
      </c>
      <c r="M579" s="4">
        <f>IF(AND(SUMIFS(Investors!$P:$P,Investors!$A:$A,$A579,Investors!$G:$G,$B579)-$B$2&lt;=M$4,SUMIFS(Investors!$P:$P,Investors!$A:$A,$A579,Investors!$G:$G,$B579)-$B$2&gt;L$4),SUMIFS(Investors!$Q:$Q,Investors!$A:$A,$A579,Investors!$G:$G,$B579),0)</f>
        <v>0</v>
      </c>
      <c r="N579" s="4">
        <f>IF(AND(SUMIFS(Investors!$P:$P,Investors!$A:$A,$A579,Investors!$G:$G,$B579)-$B$2&lt;=N$4,SUMIFS(Investors!$P:$P,Investors!$A:$A,$A579,Investors!$G:$G,$B579)-$B$2&gt;M$4),SUMIFS(Investors!$Q:$Q,Investors!$A:$A,$A579,Investors!$G:$G,$B579),0)</f>
        <v>0</v>
      </c>
      <c r="O579" s="4">
        <f>IF(AND(SUMIFS(Investors!$P:$P,Investors!$A:$A,$A579,Investors!$G:$G,$B579)-$B$2&lt;=O$4,SUMIFS(Investors!$P:$P,Investors!$A:$A,$A579,Investors!$G:$G,$B579)-$B$2&gt;N$4),SUMIFS(Investors!$Q:$Q,Investors!$A:$A,$A579,Investors!$G:$G,$B579),0)</f>
        <v>0</v>
      </c>
      <c r="P579" s="4">
        <f>IF(AND(SUMIFS(Investors!$P:$P,Investors!$A:$A,$A579,Investors!$G:$G,$B579)-$B$2&lt;=P$4,SUMIFS(Investors!$P:$P,Investors!$A:$A,$A579,Investors!$G:$G,$B579)-$B$2&gt;O$4),SUMIFS(Investors!$Q:$Q,Investors!$A:$A,$A579,Investors!$G:$G,$B579),0)</f>
        <v>0</v>
      </c>
      <c r="Q579" s="4">
        <f>IF(AND(SUMIFS(Investors!$P:$P,Investors!$A:$A,$A579,Investors!$G:$G,$B579)-$B$2&lt;=Q$4,SUMIFS(Investors!$P:$P,Investors!$A:$A,$A579,Investors!$G:$G,$B579)-$B$2&gt;P$4),SUMIFS(Investors!$Q:$Q,Investors!$A:$A,$A579,Investors!$G:$G,$B579),0)</f>
        <v>0</v>
      </c>
      <c r="R579" s="4">
        <f>IF(AND(SUMIFS(Investors!$P:$P,Investors!$A:$A,$A579,Investors!$G:$G,$B579)-$B$2&lt;=R$4,SUMIFS(Investors!$P:$P,Investors!$A:$A,$A579,Investors!$G:$G,$B579)-$B$2&gt;Q$4),SUMIFS(Investors!$Q:$Q,Investors!$A:$A,$A579,Investors!$G:$G,$B579),0)</f>
        <v>0</v>
      </c>
      <c r="S579" s="4">
        <f>IF(AND(SUMIFS(Investors!$P:$P,Investors!$A:$A,$A579,Investors!$G:$G,$B579)-$B$2&lt;=S$4,SUMIFS(Investors!$P:$P,Investors!$A:$A,$A579,Investors!$G:$G,$B579)-$B$2&gt;R$4),SUMIFS(Investors!$Q:$Q,Investors!$A:$A,$A579,Investors!$G:$G,$B579),0)</f>
        <v>0</v>
      </c>
      <c r="T579" s="4">
        <f>IF(AND(SUMIFS(Investors!$P:$P,Investors!$A:$A,$A579,Investors!$G:$G,$B579)-$B$2&lt;=T$4,SUMIFS(Investors!$P:$P,Investors!$A:$A,$A579,Investors!$G:$G,$B579)-$B$2&gt;S$4),SUMIFS(Investors!$Q:$Q,Investors!$A:$A,$A579,Investors!$G:$G,$B579),0)</f>
        <v>0</v>
      </c>
      <c r="U579" s="4">
        <f>IF(AND(SUMIFS(Investors!$P:$P,Investors!$A:$A,$A579,Investors!$G:$G,$B579)-$B$2&lt;=U$4,SUMIFS(Investors!$P:$P,Investors!$A:$A,$A579,Investors!$G:$G,$B579)-$B$2&gt;T$4),SUMIFS(Investors!$Q:$Q,Investors!$A:$A,$A579,Investors!$G:$G,$B579),0)</f>
        <v>0</v>
      </c>
      <c r="V579" s="4">
        <f>IF(AND(SUMIFS(Investors!$P:$P,Investors!$A:$A,$A579,Investors!$G:$G,$B579)-$B$2&lt;=V$4,SUMIFS(Investors!$P:$P,Investors!$A:$A,$A579,Investors!$G:$G,$B579)-$B$2&gt;U$4),SUMIFS(Investors!$Q:$Q,Investors!$A:$A,$A579,Investors!$G:$G,$B579),0)</f>
        <v>0</v>
      </c>
      <c r="W579" s="4">
        <f>IF(AND(SUMIFS(Investors!$P:$P,Investors!$A:$A,$A579,Investors!$G:$G,$B579)-$B$2&lt;=W$4,SUMIFS(Investors!$P:$P,Investors!$A:$A,$A579,Investors!$G:$G,$B579)-$B$2&gt;V$4),SUMIFS(Investors!$Q:$Q,Investors!$A:$A,$A579,Investors!$G:$G,$B579),0)</f>
        <v>0</v>
      </c>
      <c r="X579" s="4">
        <f>IF(AND(SUMIFS(Investors!$P:$P,Investors!$A:$A,$A579,Investors!$G:$G,$B579)-$B$2&lt;=X$4,SUMIFS(Investors!$P:$P,Investors!$A:$A,$A579,Investors!$G:$G,$B579)-$B$2&gt;W$4),SUMIFS(Investors!$Q:$Q,Investors!$A:$A,$A579,Investors!$G:$G,$B579),0)</f>
        <v>0</v>
      </c>
      <c r="Y579" s="4">
        <f>IF(AND(SUMIFS(Investors!$P:$P,Investors!$A:$A,$A579,Investors!$G:$G,$B579)-$B$2&lt;=Y$4,SUMIFS(Investors!$P:$P,Investors!$A:$A,$A579,Investors!$G:$G,$B579)-$B$2&gt;X$4),SUMIFS(Investors!$Q:$Q,Investors!$A:$A,$A579,Investors!$G:$G,$B579),0)</f>
        <v>0</v>
      </c>
      <c r="Z579" s="4">
        <f>IF(AND(SUMIFS(Investors!$P:$P,Investors!$A:$A,$A579,Investors!$G:$G,$B579)-$B$2&lt;=Z$4,SUMIFS(Investors!$P:$P,Investors!$A:$A,$A579,Investors!$G:$G,$B579)-$B$2&gt;Y$4),SUMIFS(Investors!$Q:$Q,Investors!$A:$A,$A579,Investors!$G:$G,$B579),0)</f>
        <v>0</v>
      </c>
      <c r="AA579" s="4">
        <f>IF(AND(SUMIFS(Investors!$P:$P,Investors!$A:$A,$A579,Investors!$G:$G,$B579)-$B$2&lt;=AA$4,SUMIFS(Investors!$P:$P,Investors!$A:$A,$A579,Investors!$G:$G,$B579)-$B$2&gt;Z$4),SUMIFS(Investors!$Q:$Q,Investors!$A:$A,$A579,Investors!$G:$G,$B579),0)</f>
        <v>0</v>
      </c>
      <c r="AB579" s="4">
        <f>IF(AND(SUMIFS(Investors!$P:$P,Investors!$A:$A,$A579,Investors!$G:$G,$B579)-$B$2&lt;=AB$4,SUMIFS(Investors!$P:$P,Investors!$A:$A,$A579,Investors!$G:$G,$B579)-$B$2&gt;AA$4),SUMIFS(Investors!$Q:$Q,Investors!$A:$A,$A579,Investors!$G:$G,$B579),0)</f>
        <v>0</v>
      </c>
      <c r="AC579" s="4">
        <f>IF(AND(SUMIFS(Investors!$P:$P,Investors!$A:$A,$A579,Investors!$G:$G,$B579)-$B$2&lt;=AC$4,SUMIFS(Investors!$P:$P,Investors!$A:$A,$A579,Investors!$G:$G,$B579)-$B$2&gt;AB$4),SUMIFS(Investors!$Q:$Q,Investors!$A:$A,$A579,Investors!$G:$G,$B579),0)</f>
        <v>0</v>
      </c>
    </row>
    <row r="580" spans="1:29">
      <c r="A580" t="s">
        <v>901</v>
      </c>
      <c r="B580" t="s">
        <v>156</v>
      </c>
      <c r="C580" s="4">
        <f t="shared" si="9"/>
        <v>0</v>
      </c>
      <c r="E580" s="4">
        <f>IF(AND(SUMIFS(Investors!$P:$P,Investors!$A:$A,$A580,Investors!$G:$G,$B580)-$B$2&lt;=E$4,SUMIFS(Investors!$P:$P,Investors!$A:$A,$A580,Investors!$G:$G,$B580)-$B$2&gt;D$4),SUMIFS(Investors!$Q:$Q,Investors!$A:$A,$A580,Investors!$G:$G,$B580),0)</f>
        <v>0</v>
      </c>
      <c r="F580" s="4">
        <f>IF(AND(SUMIFS(Investors!$P:$P,Investors!$A:$A,$A580,Investors!$G:$G,$B580)-$B$2&lt;=F$4,SUMIFS(Investors!$P:$P,Investors!$A:$A,$A580,Investors!$G:$G,$B580)-$B$2&gt;E$4),SUMIFS(Investors!$Q:$Q,Investors!$A:$A,$A580,Investors!$G:$G,$B580),0)</f>
        <v>0</v>
      </c>
      <c r="G580" s="4">
        <f>IF(AND(SUMIFS(Investors!$P:$P,Investors!$A:$A,$A580,Investors!$G:$G,$B580)-$B$2&lt;=G$4,SUMIFS(Investors!$P:$P,Investors!$A:$A,$A580,Investors!$G:$G,$B580)-$B$2&gt;F$4),SUMIFS(Investors!$Q:$Q,Investors!$A:$A,$A580,Investors!$G:$G,$B580),0)</f>
        <v>0</v>
      </c>
      <c r="H580" s="4">
        <f>IF(AND(SUMIFS(Investors!$P:$P,Investors!$A:$A,$A580,Investors!$G:$G,$B580)-$B$2&lt;=H$4,SUMIFS(Investors!$P:$P,Investors!$A:$A,$A580,Investors!$G:$G,$B580)-$B$2&gt;G$4),SUMIFS(Investors!$Q:$Q,Investors!$A:$A,$A580,Investors!$G:$G,$B580),0)</f>
        <v>0</v>
      </c>
      <c r="I580" s="4">
        <f>IF(AND(SUMIFS(Investors!$P:$P,Investors!$A:$A,$A580,Investors!$G:$G,$B580)-$B$2&lt;=I$4,SUMIFS(Investors!$P:$P,Investors!$A:$A,$A580,Investors!$G:$G,$B580)-$B$2&gt;H$4),SUMIFS(Investors!$Q:$Q,Investors!$A:$A,$A580,Investors!$G:$G,$B580),0)</f>
        <v>0</v>
      </c>
      <c r="J580" s="4">
        <f>IF(AND(SUMIFS(Investors!$P:$P,Investors!$A:$A,$A580,Investors!$G:$G,$B580)-$B$2&lt;=J$4,SUMIFS(Investors!$P:$P,Investors!$A:$A,$A580,Investors!$G:$G,$B580)-$B$2&gt;I$4),SUMIFS(Investors!$Q:$Q,Investors!$A:$A,$A580,Investors!$G:$G,$B580),0)</f>
        <v>0</v>
      </c>
      <c r="K580" s="4">
        <f>IF(AND(SUMIFS(Investors!$P:$P,Investors!$A:$A,$A580,Investors!$G:$G,$B580)-$B$2&lt;=K$4,SUMIFS(Investors!$P:$P,Investors!$A:$A,$A580,Investors!$G:$G,$B580)-$B$2&gt;J$4),SUMIFS(Investors!$Q:$Q,Investors!$A:$A,$A580,Investors!$G:$G,$B580),0)</f>
        <v>0</v>
      </c>
      <c r="L580" s="4">
        <f>IF(AND(SUMIFS(Investors!$P:$P,Investors!$A:$A,$A580,Investors!$G:$G,$B580)-$B$2&lt;=L$4,SUMIFS(Investors!$P:$P,Investors!$A:$A,$A580,Investors!$G:$G,$B580)-$B$2&gt;K$4),SUMIFS(Investors!$Q:$Q,Investors!$A:$A,$A580,Investors!$G:$G,$B580),0)</f>
        <v>0</v>
      </c>
      <c r="M580" s="4">
        <f>IF(AND(SUMIFS(Investors!$P:$P,Investors!$A:$A,$A580,Investors!$G:$G,$B580)-$B$2&lt;=M$4,SUMIFS(Investors!$P:$P,Investors!$A:$A,$A580,Investors!$G:$G,$B580)-$B$2&gt;L$4),SUMIFS(Investors!$Q:$Q,Investors!$A:$A,$A580,Investors!$G:$G,$B580),0)</f>
        <v>0</v>
      </c>
      <c r="N580" s="4">
        <f>IF(AND(SUMIFS(Investors!$P:$P,Investors!$A:$A,$A580,Investors!$G:$G,$B580)-$B$2&lt;=N$4,SUMIFS(Investors!$P:$P,Investors!$A:$A,$A580,Investors!$G:$G,$B580)-$B$2&gt;M$4),SUMIFS(Investors!$Q:$Q,Investors!$A:$A,$A580,Investors!$G:$G,$B580),0)</f>
        <v>0</v>
      </c>
      <c r="O580" s="4">
        <f>IF(AND(SUMIFS(Investors!$P:$P,Investors!$A:$A,$A580,Investors!$G:$G,$B580)-$B$2&lt;=O$4,SUMIFS(Investors!$P:$P,Investors!$A:$A,$A580,Investors!$G:$G,$B580)-$B$2&gt;N$4),SUMIFS(Investors!$Q:$Q,Investors!$A:$A,$A580,Investors!$G:$G,$B580),0)</f>
        <v>0</v>
      </c>
      <c r="P580" s="4">
        <f>IF(AND(SUMIFS(Investors!$P:$P,Investors!$A:$A,$A580,Investors!$G:$G,$B580)-$B$2&lt;=P$4,SUMIFS(Investors!$P:$P,Investors!$A:$A,$A580,Investors!$G:$G,$B580)-$B$2&gt;O$4),SUMIFS(Investors!$Q:$Q,Investors!$A:$A,$A580,Investors!$G:$G,$B580),0)</f>
        <v>0</v>
      </c>
      <c r="Q580" s="4">
        <f>IF(AND(SUMIFS(Investors!$P:$P,Investors!$A:$A,$A580,Investors!$G:$G,$B580)-$B$2&lt;=Q$4,SUMIFS(Investors!$P:$P,Investors!$A:$A,$A580,Investors!$G:$G,$B580)-$B$2&gt;P$4),SUMIFS(Investors!$Q:$Q,Investors!$A:$A,$A580,Investors!$G:$G,$B580),0)</f>
        <v>0</v>
      </c>
      <c r="R580" s="4">
        <f>IF(AND(SUMIFS(Investors!$P:$P,Investors!$A:$A,$A580,Investors!$G:$G,$B580)-$B$2&lt;=R$4,SUMIFS(Investors!$P:$P,Investors!$A:$A,$A580,Investors!$G:$G,$B580)-$B$2&gt;Q$4),SUMIFS(Investors!$Q:$Q,Investors!$A:$A,$A580,Investors!$G:$G,$B580),0)</f>
        <v>0</v>
      </c>
      <c r="S580" s="4">
        <f>IF(AND(SUMIFS(Investors!$P:$P,Investors!$A:$A,$A580,Investors!$G:$G,$B580)-$B$2&lt;=S$4,SUMIFS(Investors!$P:$P,Investors!$A:$A,$A580,Investors!$G:$G,$B580)-$B$2&gt;R$4),SUMIFS(Investors!$Q:$Q,Investors!$A:$A,$A580,Investors!$G:$G,$B580),0)</f>
        <v>0</v>
      </c>
      <c r="T580" s="4">
        <f>IF(AND(SUMIFS(Investors!$P:$P,Investors!$A:$A,$A580,Investors!$G:$G,$B580)-$B$2&lt;=T$4,SUMIFS(Investors!$P:$P,Investors!$A:$A,$A580,Investors!$G:$G,$B580)-$B$2&gt;S$4),SUMIFS(Investors!$Q:$Q,Investors!$A:$A,$A580,Investors!$G:$G,$B580),0)</f>
        <v>0</v>
      </c>
      <c r="U580" s="4">
        <f>IF(AND(SUMIFS(Investors!$P:$P,Investors!$A:$A,$A580,Investors!$G:$G,$B580)-$B$2&lt;=U$4,SUMIFS(Investors!$P:$P,Investors!$A:$A,$A580,Investors!$G:$G,$B580)-$B$2&gt;T$4),SUMIFS(Investors!$Q:$Q,Investors!$A:$A,$A580,Investors!$G:$G,$B580),0)</f>
        <v>0</v>
      </c>
      <c r="V580" s="4">
        <f>IF(AND(SUMIFS(Investors!$P:$P,Investors!$A:$A,$A580,Investors!$G:$G,$B580)-$B$2&lt;=V$4,SUMIFS(Investors!$P:$P,Investors!$A:$A,$A580,Investors!$G:$G,$B580)-$B$2&gt;U$4),SUMIFS(Investors!$Q:$Q,Investors!$A:$A,$A580,Investors!$G:$G,$B580),0)</f>
        <v>0</v>
      </c>
      <c r="W580" s="4">
        <f>IF(AND(SUMIFS(Investors!$P:$P,Investors!$A:$A,$A580,Investors!$G:$G,$B580)-$B$2&lt;=W$4,SUMIFS(Investors!$P:$P,Investors!$A:$A,$A580,Investors!$G:$G,$B580)-$B$2&gt;V$4),SUMIFS(Investors!$Q:$Q,Investors!$A:$A,$A580,Investors!$G:$G,$B580),0)</f>
        <v>0</v>
      </c>
      <c r="X580" s="4">
        <f>IF(AND(SUMIFS(Investors!$P:$P,Investors!$A:$A,$A580,Investors!$G:$G,$B580)-$B$2&lt;=X$4,SUMIFS(Investors!$P:$P,Investors!$A:$A,$A580,Investors!$G:$G,$B580)-$B$2&gt;W$4),SUMIFS(Investors!$Q:$Q,Investors!$A:$A,$A580,Investors!$G:$G,$B580),0)</f>
        <v>0</v>
      </c>
      <c r="Y580" s="4">
        <f>IF(AND(SUMIFS(Investors!$P:$P,Investors!$A:$A,$A580,Investors!$G:$G,$B580)-$B$2&lt;=Y$4,SUMIFS(Investors!$P:$P,Investors!$A:$A,$A580,Investors!$G:$G,$B580)-$B$2&gt;X$4),SUMIFS(Investors!$Q:$Q,Investors!$A:$A,$A580,Investors!$G:$G,$B580),0)</f>
        <v>0</v>
      </c>
      <c r="Z580" s="4">
        <f>IF(AND(SUMIFS(Investors!$P:$P,Investors!$A:$A,$A580,Investors!$G:$G,$B580)-$B$2&lt;=Z$4,SUMIFS(Investors!$P:$P,Investors!$A:$A,$A580,Investors!$G:$G,$B580)-$B$2&gt;Y$4),SUMIFS(Investors!$Q:$Q,Investors!$A:$A,$A580,Investors!$G:$G,$B580),0)</f>
        <v>0</v>
      </c>
      <c r="AA580" s="4">
        <f>IF(AND(SUMIFS(Investors!$P:$P,Investors!$A:$A,$A580,Investors!$G:$G,$B580)-$B$2&lt;=AA$4,SUMIFS(Investors!$P:$P,Investors!$A:$A,$A580,Investors!$G:$G,$B580)-$B$2&gt;Z$4),SUMIFS(Investors!$Q:$Q,Investors!$A:$A,$A580,Investors!$G:$G,$B580),0)</f>
        <v>0</v>
      </c>
      <c r="AB580" s="4">
        <f>IF(AND(SUMIFS(Investors!$P:$P,Investors!$A:$A,$A580,Investors!$G:$G,$B580)-$B$2&lt;=AB$4,SUMIFS(Investors!$P:$P,Investors!$A:$A,$A580,Investors!$G:$G,$B580)-$B$2&gt;AA$4),SUMIFS(Investors!$Q:$Q,Investors!$A:$A,$A580,Investors!$G:$G,$B580),0)</f>
        <v>0</v>
      </c>
      <c r="AC580" s="4">
        <f>IF(AND(SUMIFS(Investors!$P:$P,Investors!$A:$A,$A580,Investors!$G:$G,$B580)-$B$2&lt;=AC$4,SUMIFS(Investors!$P:$P,Investors!$A:$A,$A580,Investors!$G:$G,$B580)-$B$2&gt;AB$4),SUMIFS(Investors!$Q:$Q,Investors!$A:$A,$A580,Investors!$G:$G,$B580),0)</f>
        <v>0</v>
      </c>
    </row>
    <row r="581" spans="1:29">
      <c r="A581" t="s">
        <v>901</v>
      </c>
      <c r="B581" t="s">
        <v>157</v>
      </c>
      <c r="C581" s="4">
        <f t="shared" ref="C581:C629" si="10">SUM(E581:AC581)</f>
        <v>0</v>
      </c>
      <c r="E581" s="4">
        <f>IF(AND(SUMIFS(Investors!$P:$P,Investors!$A:$A,$A581,Investors!$G:$G,$B581)-$B$2&lt;=E$4,SUMIFS(Investors!$P:$P,Investors!$A:$A,$A581,Investors!$G:$G,$B581)-$B$2&gt;D$4),SUMIFS(Investors!$Q:$Q,Investors!$A:$A,$A581,Investors!$G:$G,$B581),0)</f>
        <v>0</v>
      </c>
      <c r="F581" s="4">
        <f>IF(AND(SUMIFS(Investors!$P:$P,Investors!$A:$A,$A581,Investors!$G:$G,$B581)-$B$2&lt;=F$4,SUMIFS(Investors!$P:$P,Investors!$A:$A,$A581,Investors!$G:$G,$B581)-$B$2&gt;E$4),SUMIFS(Investors!$Q:$Q,Investors!$A:$A,$A581,Investors!$G:$G,$B581),0)</f>
        <v>0</v>
      </c>
      <c r="G581" s="4">
        <f>IF(AND(SUMIFS(Investors!$P:$P,Investors!$A:$A,$A581,Investors!$G:$G,$B581)-$B$2&lt;=G$4,SUMIFS(Investors!$P:$P,Investors!$A:$A,$A581,Investors!$G:$G,$B581)-$B$2&gt;F$4),SUMIFS(Investors!$Q:$Q,Investors!$A:$A,$A581,Investors!$G:$G,$B581),0)</f>
        <v>0</v>
      </c>
      <c r="H581" s="4">
        <f>IF(AND(SUMIFS(Investors!$P:$P,Investors!$A:$A,$A581,Investors!$G:$G,$B581)-$B$2&lt;=H$4,SUMIFS(Investors!$P:$P,Investors!$A:$A,$A581,Investors!$G:$G,$B581)-$B$2&gt;G$4),SUMIFS(Investors!$Q:$Q,Investors!$A:$A,$A581,Investors!$G:$G,$B581),0)</f>
        <v>0</v>
      </c>
      <c r="I581" s="4">
        <f>IF(AND(SUMIFS(Investors!$P:$P,Investors!$A:$A,$A581,Investors!$G:$G,$B581)-$B$2&lt;=I$4,SUMIFS(Investors!$P:$P,Investors!$A:$A,$A581,Investors!$G:$G,$B581)-$B$2&gt;H$4),SUMIFS(Investors!$Q:$Q,Investors!$A:$A,$A581,Investors!$G:$G,$B581),0)</f>
        <v>0</v>
      </c>
      <c r="J581" s="4">
        <f>IF(AND(SUMIFS(Investors!$P:$P,Investors!$A:$A,$A581,Investors!$G:$G,$B581)-$B$2&lt;=J$4,SUMIFS(Investors!$P:$P,Investors!$A:$A,$A581,Investors!$G:$G,$B581)-$B$2&gt;I$4),SUMIFS(Investors!$Q:$Q,Investors!$A:$A,$A581,Investors!$G:$G,$B581),0)</f>
        <v>0</v>
      </c>
      <c r="K581" s="4">
        <f>IF(AND(SUMIFS(Investors!$P:$P,Investors!$A:$A,$A581,Investors!$G:$G,$B581)-$B$2&lt;=K$4,SUMIFS(Investors!$P:$P,Investors!$A:$A,$A581,Investors!$G:$G,$B581)-$B$2&gt;J$4),SUMIFS(Investors!$Q:$Q,Investors!$A:$A,$A581,Investors!$G:$G,$B581),0)</f>
        <v>0</v>
      </c>
      <c r="L581" s="4">
        <f>IF(AND(SUMIFS(Investors!$P:$P,Investors!$A:$A,$A581,Investors!$G:$G,$B581)-$B$2&lt;=L$4,SUMIFS(Investors!$P:$P,Investors!$A:$A,$A581,Investors!$G:$G,$B581)-$B$2&gt;K$4),SUMIFS(Investors!$Q:$Q,Investors!$A:$A,$A581,Investors!$G:$G,$B581),0)</f>
        <v>0</v>
      </c>
      <c r="M581" s="4">
        <f>IF(AND(SUMIFS(Investors!$P:$P,Investors!$A:$A,$A581,Investors!$G:$G,$B581)-$B$2&lt;=M$4,SUMIFS(Investors!$P:$P,Investors!$A:$A,$A581,Investors!$G:$G,$B581)-$B$2&gt;L$4),SUMIFS(Investors!$Q:$Q,Investors!$A:$A,$A581,Investors!$G:$G,$B581),0)</f>
        <v>0</v>
      </c>
      <c r="N581" s="4">
        <f>IF(AND(SUMIFS(Investors!$P:$P,Investors!$A:$A,$A581,Investors!$G:$G,$B581)-$B$2&lt;=N$4,SUMIFS(Investors!$P:$P,Investors!$A:$A,$A581,Investors!$G:$G,$B581)-$B$2&gt;M$4),SUMIFS(Investors!$Q:$Q,Investors!$A:$A,$A581,Investors!$G:$G,$B581),0)</f>
        <v>0</v>
      </c>
      <c r="O581" s="4">
        <f>IF(AND(SUMIFS(Investors!$P:$P,Investors!$A:$A,$A581,Investors!$G:$G,$B581)-$B$2&lt;=O$4,SUMIFS(Investors!$P:$P,Investors!$A:$A,$A581,Investors!$G:$G,$B581)-$B$2&gt;N$4),SUMIFS(Investors!$Q:$Q,Investors!$A:$A,$A581,Investors!$G:$G,$B581),0)</f>
        <v>0</v>
      </c>
      <c r="P581" s="4">
        <f>IF(AND(SUMIFS(Investors!$P:$P,Investors!$A:$A,$A581,Investors!$G:$G,$B581)-$B$2&lt;=P$4,SUMIFS(Investors!$P:$P,Investors!$A:$A,$A581,Investors!$G:$G,$B581)-$B$2&gt;O$4),SUMIFS(Investors!$Q:$Q,Investors!$A:$A,$A581,Investors!$G:$G,$B581),0)</f>
        <v>0</v>
      </c>
      <c r="Q581" s="4">
        <f>IF(AND(SUMIFS(Investors!$P:$P,Investors!$A:$A,$A581,Investors!$G:$G,$B581)-$B$2&lt;=Q$4,SUMIFS(Investors!$P:$P,Investors!$A:$A,$A581,Investors!$G:$G,$B581)-$B$2&gt;P$4),SUMIFS(Investors!$Q:$Q,Investors!$A:$A,$A581,Investors!$G:$G,$B581),0)</f>
        <v>0</v>
      </c>
      <c r="R581" s="4">
        <f>IF(AND(SUMIFS(Investors!$P:$P,Investors!$A:$A,$A581,Investors!$G:$G,$B581)-$B$2&lt;=R$4,SUMIFS(Investors!$P:$P,Investors!$A:$A,$A581,Investors!$G:$G,$B581)-$B$2&gt;Q$4),SUMIFS(Investors!$Q:$Q,Investors!$A:$A,$A581,Investors!$G:$G,$B581),0)</f>
        <v>0</v>
      </c>
      <c r="S581" s="4">
        <f>IF(AND(SUMIFS(Investors!$P:$P,Investors!$A:$A,$A581,Investors!$G:$G,$B581)-$B$2&lt;=S$4,SUMIFS(Investors!$P:$P,Investors!$A:$A,$A581,Investors!$G:$G,$B581)-$B$2&gt;R$4),SUMIFS(Investors!$Q:$Q,Investors!$A:$A,$A581,Investors!$G:$G,$B581),0)</f>
        <v>0</v>
      </c>
      <c r="T581" s="4">
        <f>IF(AND(SUMIFS(Investors!$P:$P,Investors!$A:$A,$A581,Investors!$G:$G,$B581)-$B$2&lt;=T$4,SUMIFS(Investors!$P:$P,Investors!$A:$A,$A581,Investors!$G:$G,$B581)-$B$2&gt;S$4),SUMIFS(Investors!$Q:$Q,Investors!$A:$A,$A581,Investors!$G:$G,$B581),0)</f>
        <v>0</v>
      </c>
      <c r="U581" s="4">
        <f>IF(AND(SUMIFS(Investors!$P:$P,Investors!$A:$A,$A581,Investors!$G:$G,$B581)-$B$2&lt;=U$4,SUMIFS(Investors!$P:$P,Investors!$A:$A,$A581,Investors!$G:$G,$B581)-$B$2&gt;T$4),SUMIFS(Investors!$Q:$Q,Investors!$A:$A,$A581,Investors!$G:$G,$B581),0)</f>
        <v>0</v>
      </c>
      <c r="V581" s="4">
        <f>IF(AND(SUMIFS(Investors!$P:$P,Investors!$A:$A,$A581,Investors!$G:$G,$B581)-$B$2&lt;=V$4,SUMIFS(Investors!$P:$P,Investors!$A:$A,$A581,Investors!$G:$G,$B581)-$B$2&gt;U$4),SUMIFS(Investors!$Q:$Q,Investors!$A:$A,$A581,Investors!$G:$G,$B581),0)</f>
        <v>0</v>
      </c>
      <c r="W581" s="4">
        <f>IF(AND(SUMIFS(Investors!$P:$P,Investors!$A:$A,$A581,Investors!$G:$G,$B581)-$B$2&lt;=W$4,SUMIFS(Investors!$P:$P,Investors!$A:$A,$A581,Investors!$G:$G,$B581)-$B$2&gt;V$4),SUMIFS(Investors!$Q:$Q,Investors!$A:$A,$A581,Investors!$G:$G,$B581),0)</f>
        <v>0</v>
      </c>
      <c r="X581" s="4">
        <f>IF(AND(SUMIFS(Investors!$P:$P,Investors!$A:$A,$A581,Investors!$G:$G,$B581)-$B$2&lt;=X$4,SUMIFS(Investors!$P:$P,Investors!$A:$A,$A581,Investors!$G:$G,$B581)-$B$2&gt;W$4),SUMIFS(Investors!$Q:$Q,Investors!$A:$A,$A581,Investors!$G:$G,$B581),0)</f>
        <v>0</v>
      </c>
      <c r="Y581" s="4">
        <f>IF(AND(SUMIFS(Investors!$P:$P,Investors!$A:$A,$A581,Investors!$G:$G,$B581)-$B$2&lt;=Y$4,SUMIFS(Investors!$P:$P,Investors!$A:$A,$A581,Investors!$G:$G,$B581)-$B$2&gt;X$4),SUMIFS(Investors!$Q:$Q,Investors!$A:$A,$A581,Investors!$G:$G,$B581),0)</f>
        <v>0</v>
      </c>
      <c r="Z581" s="4">
        <f>IF(AND(SUMIFS(Investors!$P:$P,Investors!$A:$A,$A581,Investors!$G:$G,$B581)-$B$2&lt;=Z$4,SUMIFS(Investors!$P:$P,Investors!$A:$A,$A581,Investors!$G:$G,$B581)-$B$2&gt;Y$4),SUMIFS(Investors!$Q:$Q,Investors!$A:$A,$A581,Investors!$G:$G,$B581),0)</f>
        <v>0</v>
      </c>
      <c r="AA581" s="4">
        <f>IF(AND(SUMIFS(Investors!$P:$P,Investors!$A:$A,$A581,Investors!$G:$G,$B581)-$B$2&lt;=AA$4,SUMIFS(Investors!$P:$P,Investors!$A:$A,$A581,Investors!$G:$G,$B581)-$B$2&gt;Z$4),SUMIFS(Investors!$Q:$Q,Investors!$A:$A,$A581,Investors!$G:$G,$B581),0)</f>
        <v>0</v>
      </c>
      <c r="AB581" s="4">
        <f>IF(AND(SUMIFS(Investors!$P:$P,Investors!$A:$A,$A581,Investors!$G:$G,$B581)-$B$2&lt;=AB$4,SUMIFS(Investors!$P:$P,Investors!$A:$A,$A581,Investors!$G:$G,$B581)-$B$2&gt;AA$4),SUMIFS(Investors!$Q:$Q,Investors!$A:$A,$A581,Investors!$G:$G,$B581),0)</f>
        <v>0</v>
      </c>
      <c r="AC581" s="4">
        <f>IF(AND(SUMIFS(Investors!$P:$P,Investors!$A:$A,$A581,Investors!$G:$G,$B581)-$B$2&lt;=AC$4,SUMIFS(Investors!$P:$P,Investors!$A:$A,$A581,Investors!$G:$G,$B581)-$B$2&gt;AB$4),SUMIFS(Investors!$Q:$Q,Investors!$A:$A,$A581,Investors!$G:$G,$B581),0)</f>
        <v>0</v>
      </c>
    </row>
    <row r="582" spans="1:29">
      <c r="A582" t="s">
        <v>901</v>
      </c>
      <c r="B582" t="s">
        <v>158</v>
      </c>
      <c r="C582" s="4">
        <f t="shared" si="10"/>
        <v>0</v>
      </c>
      <c r="E582" s="4">
        <f>IF(AND(SUMIFS(Investors!$P:$P,Investors!$A:$A,$A582,Investors!$G:$G,$B582)-$B$2&lt;=E$4,SUMIFS(Investors!$P:$P,Investors!$A:$A,$A582,Investors!$G:$G,$B582)-$B$2&gt;D$4),SUMIFS(Investors!$Q:$Q,Investors!$A:$A,$A582,Investors!$G:$G,$B582),0)</f>
        <v>0</v>
      </c>
      <c r="F582" s="4">
        <f>IF(AND(SUMIFS(Investors!$P:$P,Investors!$A:$A,$A582,Investors!$G:$G,$B582)-$B$2&lt;=F$4,SUMIFS(Investors!$P:$P,Investors!$A:$A,$A582,Investors!$G:$G,$B582)-$B$2&gt;E$4),SUMIFS(Investors!$Q:$Q,Investors!$A:$A,$A582,Investors!$G:$G,$B582),0)</f>
        <v>0</v>
      </c>
      <c r="G582" s="4">
        <f>IF(AND(SUMIFS(Investors!$P:$P,Investors!$A:$A,$A582,Investors!$G:$G,$B582)-$B$2&lt;=G$4,SUMIFS(Investors!$P:$P,Investors!$A:$A,$A582,Investors!$G:$G,$B582)-$B$2&gt;F$4),SUMIFS(Investors!$Q:$Q,Investors!$A:$A,$A582,Investors!$G:$G,$B582),0)</f>
        <v>0</v>
      </c>
      <c r="H582" s="4">
        <f>IF(AND(SUMIFS(Investors!$P:$P,Investors!$A:$A,$A582,Investors!$G:$G,$B582)-$B$2&lt;=H$4,SUMIFS(Investors!$P:$P,Investors!$A:$A,$A582,Investors!$G:$G,$B582)-$B$2&gt;G$4),SUMIFS(Investors!$Q:$Q,Investors!$A:$A,$A582,Investors!$G:$G,$B582),0)</f>
        <v>0</v>
      </c>
      <c r="I582" s="4">
        <f>IF(AND(SUMIFS(Investors!$P:$P,Investors!$A:$A,$A582,Investors!$G:$G,$B582)-$B$2&lt;=I$4,SUMIFS(Investors!$P:$P,Investors!$A:$A,$A582,Investors!$G:$G,$B582)-$B$2&gt;H$4),SUMIFS(Investors!$Q:$Q,Investors!$A:$A,$A582,Investors!$G:$G,$B582),0)</f>
        <v>0</v>
      </c>
      <c r="J582" s="4">
        <f>IF(AND(SUMIFS(Investors!$P:$P,Investors!$A:$A,$A582,Investors!$G:$G,$B582)-$B$2&lt;=J$4,SUMIFS(Investors!$P:$P,Investors!$A:$A,$A582,Investors!$G:$G,$B582)-$B$2&gt;I$4),SUMIFS(Investors!$Q:$Q,Investors!$A:$A,$A582,Investors!$G:$G,$B582),0)</f>
        <v>0</v>
      </c>
      <c r="K582" s="4">
        <f>IF(AND(SUMIFS(Investors!$P:$P,Investors!$A:$A,$A582,Investors!$G:$G,$B582)-$B$2&lt;=K$4,SUMIFS(Investors!$P:$P,Investors!$A:$A,$A582,Investors!$G:$G,$B582)-$B$2&gt;J$4),SUMIFS(Investors!$Q:$Q,Investors!$A:$A,$A582,Investors!$G:$G,$B582),0)</f>
        <v>0</v>
      </c>
      <c r="L582" s="4">
        <f>IF(AND(SUMIFS(Investors!$P:$P,Investors!$A:$A,$A582,Investors!$G:$G,$B582)-$B$2&lt;=L$4,SUMIFS(Investors!$P:$P,Investors!$A:$A,$A582,Investors!$G:$G,$B582)-$B$2&gt;K$4),SUMIFS(Investors!$Q:$Q,Investors!$A:$A,$A582,Investors!$G:$G,$B582),0)</f>
        <v>0</v>
      </c>
      <c r="M582" s="4">
        <f>IF(AND(SUMIFS(Investors!$P:$P,Investors!$A:$A,$A582,Investors!$G:$G,$B582)-$B$2&lt;=M$4,SUMIFS(Investors!$P:$P,Investors!$A:$A,$A582,Investors!$G:$G,$B582)-$B$2&gt;L$4),SUMIFS(Investors!$Q:$Q,Investors!$A:$A,$A582,Investors!$G:$G,$B582),0)</f>
        <v>0</v>
      </c>
      <c r="N582" s="4">
        <f>IF(AND(SUMIFS(Investors!$P:$P,Investors!$A:$A,$A582,Investors!$G:$G,$B582)-$B$2&lt;=N$4,SUMIFS(Investors!$P:$P,Investors!$A:$A,$A582,Investors!$G:$G,$B582)-$B$2&gt;M$4),SUMIFS(Investors!$Q:$Q,Investors!$A:$A,$A582,Investors!$G:$G,$B582),0)</f>
        <v>0</v>
      </c>
      <c r="O582" s="4">
        <f>IF(AND(SUMIFS(Investors!$P:$P,Investors!$A:$A,$A582,Investors!$G:$G,$B582)-$B$2&lt;=O$4,SUMIFS(Investors!$P:$P,Investors!$A:$A,$A582,Investors!$G:$G,$B582)-$B$2&gt;N$4),SUMIFS(Investors!$Q:$Q,Investors!$A:$A,$A582,Investors!$G:$G,$B582),0)</f>
        <v>0</v>
      </c>
      <c r="P582" s="4">
        <f>IF(AND(SUMIFS(Investors!$P:$P,Investors!$A:$A,$A582,Investors!$G:$G,$B582)-$B$2&lt;=P$4,SUMIFS(Investors!$P:$P,Investors!$A:$A,$A582,Investors!$G:$G,$B582)-$B$2&gt;O$4),SUMIFS(Investors!$Q:$Q,Investors!$A:$A,$A582,Investors!$G:$G,$B582),0)</f>
        <v>0</v>
      </c>
      <c r="Q582" s="4">
        <f>IF(AND(SUMIFS(Investors!$P:$P,Investors!$A:$A,$A582,Investors!$G:$G,$B582)-$B$2&lt;=Q$4,SUMIFS(Investors!$P:$P,Investors!$A:$A,$A582,Investors!$G:$G,$B582)-$B$2&gt;P$4),SUMIFS(Investors!$Q:$Q,Investors!$A:$A,$A582,Investors!$G:$G,$B582),0)</f>
        <v>0</v>
      </c>
      <c r="R582" s="4">
        <f>IF(AND(SUMIFS(Investors!$P:$P,Investors!$A:$A,$A582,Investors!$G:$G,$B582)-$B$2&lt;=R$4,SUMIFS(Investors!$P:$P,Investors!$A:$A,$A582,Investors!$G:$G,$B582)-$B$2&gt;Q$4),SUMIFS(Investors!$Q:$Q,Investors!$A:$A,$A582,Investors!$G:$G,$B582),0)</f>
        <v>0</v>
      </c>
      <c r="S582" s="4">
        <f>IF(AND(SUMIFS(Investors!$P:$P,Investors!$A:$A,$A582,Investors!$G:$G,$B582)-$B$2&lt;=S$4,SUMIFS(Investors!$P:$P,Investors!$A:$A,$A582,Investors!$G:$G,$B582)-$B$2&gt;R$4),SUMIFS(Investors!$Q:$Q,Investors!$A:$A,$A582,Investors!$G:$G,$B582),0)</f>
        <v>0</v>
      </c>
      <c r="T582" s="4">
        <f>IF(AND(SUMIFS(Investors!$P:$P,Investors!$A:$A,$A582,Investors!$G:$G,$B582)-$B$2&lt;=T$4,SUMIFS(Investors!$P:$P,Investors!$A:$A,$A582,Investors!$G:$G,$B582)-$B$2&gt;S$4),SUMIFS(Investors!$Q:$Q,Investors!$A:$A,$A582,Investors!$G:$G,$B582),0)</f>
        <v>0</v>
      </c>
      <c r="U582" s="4">
        <f>IF(AND(SUMIFS(Investors!$P:$P,Investors!$A:$A,$A582,Investors!$G:$G,$B582)-$B$2&lt;=U$4,SUMIFS(Investors!$P:$P,Investors!$A:$A,$A582,Investors!$G:$G,$B582)-$B$2&gt;T$4),SUMIFS(Investors!$Q:$Q,Investors!$A:$A,$A582,Investors!$G:$G,$B582),0)</f>
        <v>0</v>
      </c>
      <c r="V582" s="4">
        <f>IF(AND(SUMIFS(Investors!$P:$P,Investors!$A:$A,$A582,Investors!$G:$G,$B582)-$B$2&lt;=V$4,SUMIFS(Investors!$P:$P,Investors!$A:$A,$A582,Investors!$G:$G,$B582)-$B$2&gt;U$4),SUMIFS(Investors!$Q:$Q,Investors!$A:$A,$A582,Investors!$G:$G,$B582),0)</f>
        <v>0</v>
      </c>
      <c r="W582" s="4">
        <f>IF(AND(SUMIFS(Investors!$P:$P,Investors!$A:$A,$A582,Investors!$G:$G,$B582)-$B$2&lt;=W$4,SUMIFS(Investors!$P:$P,Investors!$A:$A,$A582,Investors!$G:$G,$B582)-$B$2&gt;V$4),SUMIFS(Investors!$Q:$Q,Investors!$A:$A,$A582,Investors!$G:$G,$B582),0)</f>
        <v>0</v>
      </c>
      <c r="X582" s="4">
        <f>IF(AND(SUMIFS(Investors!$P:$P,Investors!$A:$A,$A582,Investors!$G:$G,$B582)-$B$2&lt;=X$4,SUMIFS(Investors!$P:$P,Investors!$A:$A,$A582,Investors!$G:$G,$B582)-$B$2&gt;W$4),SUMIFS(Investors!$Q:$Q,Investors!$A:$A,$A582,Investors!$G:$G,$B582),0)</f>
        <v>0</v>
      </c>
      <c r="Y582" s="4">
        <f>IF(AND(SUMIFS(Investors!$P:$P,Investors!$A:$A,$A582,Investors!$G:$G,$B582)-$B$2&lt;=Y$4,SUMIFS(Investors!$P:$P,Investors!$A:$A,$A582,Investors!$G:$G,$B582)-$B$2&gt;X$4),SUMIFS(Investors!$Q:$Q,Investors!$A:$A,$A582,Investors!$G:$G,$B582),0)</f>
        <v>0</v>
      </c>
      <c r="Z582" s="4">
        <f>IF(AND(SUMIFS(Investors!$P:$P,Investors!$A:$A,$A582,Investors!$G:$G,$B582)-$B$2&lt;=Z$4,SUMIFS(Investors!$P:$P,Investors!$A:$A,$A582,Investors!$G:$G,$B582)-$B$2&gt;Y$4),SUMIFS(Investors!$Q:$Q,Investors!$A:$A,$A582,Investors!$G:$G,$B582),0)</f>
        <v>0</v>
      </c>
      <c r="AA582" s="4">
        <f>IF(AND(SUMIFS(Investors!$P:$P,Investors!$A:$A,$A582,Investors!$G:$G,$B582)-$B$2&lt;=AA$4,SUMIFS(Investors!$P:$P,Investors!$A:$A,$A582,Investors!$G:$G,$B582)-$B$2&gt;Z$4),SUMIFS(Investors!$Q:$Q,Investors!$A:$A,$A582,Investors!$G:$G,$B582),0)</f>
        <v>0</v>
      </c>
      <c r="AB582" s="4">
        <f>IF(AND(SUMIFS(Investors!$P:$P,Investors!$A:$A,$A582,Investors!$G:$G,$B582)-$B$2&lt;=AB$4,SUMIFS(Investors!$P:$P,Investors!$A:$A,$A582,Investors!$G:$G,$B582)-$B$2&gt;AA$4),SUMIFS(Investors!$Q:$Q,Investors!$A:$A,$A582,Investors!$G:$G,$B582),0)</f>
        <v>0</v>
      </c>
      <c r="AC582" s="4">
        <f>IF(AND(SUMIFS(Investors!$P:$P,Investors!$A:$A,$A582,Investors!$G:$G,$B582)-$B$2&lt;=AC$4,SUMIFS(Investors!$P:$P,Investors!$A:$A,$A582,Investors!$G:$G,$B582)-$B$2&gt;AB$4),SUMIFS(Investors!$Q:$Q,Investors!$A:$A,$A582,Investors!$G:$G,$B582),0)</f>
        <v>0</v>
      </c>
    </row>
    <row r="583" spans="1:29">
      <c r="A583" t="s">
        <v>901</v>
      </c>
      <c r="B583" t="s">
        <v>159</v>
      </c>
      <c r="C583" s="4">
        <f t="shared" si="10"/>
        <v>0</v>
      </c>
      <c r="E583" s="4">
        <f>IF(AND(SUMIFS(Investors!$P:$P,Investors!$A:$A,$A583,Investors!$G:$G,$B583)-$B$2&lt;=E$4,SUMIFS(Investors!$P:$P,Investors!$A:$A,$A583,Investors!$G:$G,$B583)-$B$2&gt;D$4),SUMIFS(Investors!$Q:$Q,Investors!$A:$A,$A583,Investors!$G:$G,$B583),0)</f>
        <v>0</v>
      </c>
      <c r="F583" s="4">
        <f>IF(AND(SUMIFS(Investors!$P:$P,Investors!$A:$A,$A583,Investors!$G:$G,$B583)-$B$2&lt;=F$4,SUMIFS(Investors!$P:$P,Investors!$A:$A,$A583,Investors!$G:$G,$B583)-$B$2&gt;E$4),SUMIFS(Investors!$Q:$Q,Investors!$A:$A,$A583,Investors!$G:$G,$B583),0)</f>
        <v>0</v>
      </c>
      <c r="G583" s="4">
        <f>IF(AND(SUMIFS(Investors!$P:$P,Investors!$A:$A,$A583,Investors!$G:$G,$B583)-$B$2&lt;=G$4,SUMIFS(Investors!$P:$P,Investors!$A:$A,$A583,Investors!$G:$G,$B583)-$B$2&gt;F$4),SUMIFS(Investors!$Q:$Q,Investors!$A:$A,$A583,Investors!$G:$G,$B583),0)</f>
        <v>0</v>
      </c>
      <c r="H583" s="4">
        <f>IF(AND(SUMIFS(Investors!$P:$P,Investors!$A:$A,$A583,Investors!$G:$G,$B583)-$B$2&lt;=H$4,SUMIFS(Investors!$P:$P,Investors!$A:$A,$A583,Investors!$G:$G,$B583)-$B$2&gt;G$4),SUMIFS(Investors!$Q:$Q,Investors!$A:$A,$A583,Investors!$G:$G,$B583),0)</f>
        <v>0</v>
      </c>
      <c r="I583" s="4">
        <f>IF(AND(SUMIFS(Investors!$P:$P,Investors!$A:$A,$A583,Investors!$G:$G,$B583)-$B$2&lt;=I$4,SUMIFS(Investors!$P:$P,Investors!$A:$A,$A583,Investors!$G:$G,$B583)-$B$2&gt;H$4),SUMIFS(Investors!$Q:$Q,Investors!$A:$A,$A583,Investors!$G:$G,$B583),0)</f>
        <v>0</v>
      </c>
      <c r="J583" s="4">
        <f>IF(AND(SUMIFS(Investors!$P:$P,Investors!$A:$A,$A583,Investors!$G:$G,$B583)-$B$2&lt;=J$4,SUMIFS(Investors!$P:$P,Investors!$A:$A,$A583,Investors!$G:$G,$B583)-$B$2&gt;I$4),SUMIFS(Investors!$Q:$Q,Investors!$A:$A,$A583,Investors!$G:$G,$B583),0)</f>
        <v>0</v>
      </c>
      <c r="K583" s="4">
        <f>IF(AND(SUMIFS(Investors!$P:$P,Investors!$A:$A,$A583,Investors!$G:$G,$B583)-$B$2&lt;=K$4,SUMIFS(Investors!$P:$P,Investors!$A:$A,$A583,Investors!$G:$G,$B583)-$B$2&gt;J$4),SUMIFS(Investors!$Q:$Q,Investors!$A:$A,$A583,Investors!$G:$G,$B583),0)</f>
        <v>0</v>
      </c>
      <c r="L583" s="4">
        <f>IF(AND(SUMIFS(Investors!$P:$P,Investors!$A:$A,$A583,Investors!$G:$G,$B583)-$B$2&lt;=L$4,SUMIFS(Investors!$P:$P,Investors!$A:$A,$A583,Investors!$G:$G,$B583)-$B$2&gt;K$4),SUMIFS(Investors!$Q:$Q,Investors!$A:$A,$A583,Investors!$G:$G,$B583),0)</f>
        <v>0</v>
      </c>
      <c r="M583" s="4">
        <f>IF(AND(SUMIFS(Investors!$P:$P,Investors!$A:$A,$A583,Investors!$G:$G,$B583)-$B$2&lt;=M$4,SUMIFS(Investors!$P:$P,Investors!$A:$A,$A583,Investors!$G:$G,$B583)-$B$2&gt;L$4),SUMIFS(Investors!$Q:$Q,Investors!$A:$A,$A583,Investors!$G:$G,$B583),0)</f>
        <v>0</v>
      </c>
      <c r="N583" s="4">
        <f>IF(AND(SUMIFS(Investors!$P:$P,Investors!$A:$A,$A583,Investors!$G:$G,$B583)-$B$2&lt;=N$4,SUMIFS(Investors!$P:$P,Investors!$A:$A,$A583,Investors!$G:$G,$B583)-$B$2&gt;M$4),SUMIFS(Investors!$Q:$Q,Investors!$A:$A,$A583,Investors!$G:$G,$B583),0)</f>
        <v>0</v>
      </c>
      <c r="O583" s="4">
        <f>IF(AND(SUMIFS(Investors!$P:$P,Investors!$A:$A,$A583,Investors!$G:$G,$B583)-$B$2&lt;=O$4,SUMIFS(Investors!$P:$P,Investors!$A:$A,$A583,Investors!$G:$G,$B583)-$B$2&gt;N$4),SUMIFS(Investors!$Q:$Q,Investors!$A:$A,$A583,Investors!$G:$G,$B583),0)</f>
        <v>0</v>
      </c>
      <c r="P583" s="4">
        <f>IF(AND(SUMIFS(Investors!$P:$P,Investors!$A:$A,$A583,Investors!$G:$G,$B583)-$B$2&lt;=P$4,SUMIFS(Investors!$P:$P,Investors!$A:$A,$A583,Investors!$G:$G,$B583)-$B$2&gt;O$4),SUMIFS(Investors!$Q:$Q,Investors!$A:$A,$A583,Investors!$G:$G,$B583),0)</f>
        <v>0</v>
      </c>
      <c r="Q583" s="4">
        <f>IF(AND(SUMIFS(Investors!$P:$P,Investors!$A:$A,$A583,Investors!$G:$G,$B583)-$B$2&lt;=Q$4,SUMIFS(Investors!$P:$P,Investors!$A:$A,$A583,Investors!$G:$G,$B583)-$B$2&gt;P$4),SUMIFS(Investors!$Q:$Q,Investors!$A:$A,$A583,Investors!$G:$G,$B583),0)</f>
        <v>0</v>
      </c>
      <c r="R583" s="4">
        <f>IF(AND(SUMIFS(Investors!$P:$P,Investors!$A:$A,$A583,Investors!$G:$G,$B583)-$B$2&lt;=R$4,SUMIFS(Investors!$P:$P,Investors!$A:$A,$A583,Investors!$G:$G,$B583)-$B$2&gt;Q$4),SUMIFS(Investors!$Q:$Q,Investors!$A:$A,$A583,Investors!$G:$G,$B583),0)</f>
        <v>0</v>
      </c>
      <c r="S583" s="4">
        <f>IF(AND(SUMIFS(Investors!$P:$P,Investors!$A:$A,$A583,Investors!$G:$G,$B583)-$B$2&lt;=S$4,SUMIFS(Investors!$P:$P,Investors!$A:$A,$A583,Investors!$G:$G,$B583)-$B$2&gt;R$4),SUMIFS(Investors!$Q:$Q,Investors!$A:$A,$A583,Investors!$G:$G,$B583),0)</f>
        <v>0</v>
      </c>
      <c r="T583" s="4">
        <f>IF(AND(SUMIFS(Investors!$P:$P,Investors!$A:$A,$A583,Investors!$G:$G,$B583)-$B$2&lt;=T$4,SUMIFS(Investors!$P:$P,Investors!$A:$A,$A583,Investors!$G:$G,$B583)-$B$2&gt;S$4),SUMIFS(Investors!$Q:$Q,Investors!$A:$A,$A583,Investors!$G:$G,$B583),0)</f>
        <v>0</v>
      </c>
      <c r="U583" s="4">
        <f>IF(AND(SUMIFS(Investors!$P:$P,Investors!$A:$A,$A583,Investors!$G:$G,$B583)-$B$2&lt;=U$4,SUMIFS(Investors!$P:$P,Investors!$A:$A,$A583,Investors!$G:$G,$B583)-$B$2&gt;T$4),SUMIFS(Investors!$Q:$Q,Investors!$A:$A,$A583,Investors!$G:$G,$B583),0)</f>
        <v>0</v>
      </c>
      <c r="V583" s="4">
        <f>IF(AND(SUMIFS(Investors!$P:$P,Investors!$A:$A,$A583,Investors!$G:$G,$B583)-$B$2&lt;=V$4,SUMIFS(Investors!$P:$P,Investors!$A:$A,$A583,Investors!$G:$G,$B583)-$B$2&gt;U$4),SUMIFS(Investors!$Q:$Q,Investors!$A:$A,$A583,Investors!$G:$G,$B583),0)</f>
        <v>0</v>
      </c>
      <c r="W583" s="4">
        <f>IF(AND(SUMIFS(Investors!$P:$P,Investors!$A:$A,$A583,Investors!$G:$G,$B583)-$B$2&lt;=W$4,SUMIFS(Investors!$P:$P,Investors!$A:$A,$A583,Investors!$G:$G,$B583)-$B$2&gt;V$4),SUMIFS(Investors!$Q:$Q,Investors!$A:$A,$A583,Investors!$G:$G,$B583),0)</f>
        <v>0</v>
      </c>
      <c r="X583" s="4">
        <f>IF(AND(SUMIFS(Investors!$P:$P,Investors!$A:$A,$A583,Investors!$G:$G,$B583)-$B$2&lt;=X$4,SUMIFS(Investors!$P:$P,Investors!$A:$A,$A583,Investors!$G:$G,$B583)-$B$2&gt;W$4),SUMIFS(Investors!$Q:$Q,Investors!$A:$A,$A583,Investors!$G:$G,$B583),0)</f>
        <v>0</v>
      </c>
      <c r="Y583" s="4">
        <f>IF(AND(SUMIFS(Investors!$P:$P,Investors!$A:$A,$A583,Investors!$G:$G,$B583)-$B$2&lt;=Y$4,SUMIFS(Investors!$P:$P,Investors!$A:$A,$A583,Investors!$G:$G,$B583)-$B$2&gt;X$4),SUMIFS(Investors!$Q:$Q,Investors!$A:$A,$A583,Investors!$G:$G,$B583),0)</f>
        <v>0</v>
      </c>
      <c r="Z583" s="4">
        <f>IF(AND(SUMIFS(Investors!$P:$P,Investors!$A:$A,$A583,Investors!$G:$G,$B583)-$B$2&lt;=Z$4,SUMIFS(Investors!$P:$P,Investors!$A:$A,$A583,Investors!$G:$G,$B583)-$B$2&gt;Y$4),SUMIFS(Investors!$Q:$Q,Investors!$A:$A,$A583,Investors!$G:$G,$B583),0)</f>
        <v>0</v>
      </c>
      <c r="AA583" s="4">
        <f>IF(AND(SUMIFS(Investors!$P:$P,Investors!$A:$A,$A583,Investors!$G:$G,$B583)-$B$2&lt;=AA$4,SUMIFS(Investors!$P:$P,Investors!$A:$A,$A583,Investors!$G:$G,$B583)-$B$2&gt;Z$4),SUMIFS(Investors!$Q:$Q,Investors!$A:$A,$A583,Investors!$G:$G,$B583),0)</f>
        <v>0</v>
      </c>
      <c r="AB583" s="4">
        <f>IF(AND(SUMIFS(Investors!$P:$P,Investors!$A:$A,$A583,Investors!$G:$G,$B583)-$B$2&lt;=AB$4,SUMIFS(Investors!$P:$P,Investors!$A:$A,$A583,Investors!$G:$G,$B583)-$B$2&gt;AA$4),SUMIFS(Investors!$Q:$Q,Investors!$A:$A,$A583,Investors!$G:$G,$B583),0)</f>
        <v>0</v>
      </c>
      <c r="AC583" s="4">
        <f>IF(AND(SUMIFS(Investors!$P:$P,Investors!$A:$A,$A583,Investors!$G:$G,$B583)-$B$2&lt;=AC$4,SUMIFS(Investors!$P:$P,Investors!$A:$A,$A583,Investors!$G:$G,$B583)-$B$2&gt;AB$4),SUMIFS(Investors!$Q:$Q,Investors!$A:$A,$A583,Investors!$G:$G,$B583),0)</f>
        <v>0</v>
      </c>
    </row>
    <row r="584" spans="1:29">
      <c r="A584" t="s">
        <v>901</v>
      </c>
      <c r="B584" t="s">
        <v>160</v>
      </c>
      <c r="C584" s="4">
        <f t="shared" si="10"/>
        <v>0</v>
      </c>
      <c r="E584" s="4">
        <f>IF(AND(SUMIFS(Investors!$P:$P,Investors!$A:$A,$A584,Investors!$G:$G,$B584)-$B$2&lt;=E$4,SUMIFS(Investors!$P:$P,Investors!$A:$A,$A584,Investors!$G:$G,$B584)-$B$2&gt;D$4),SUMIFS(Investors!$Q:$Q,Investors!$A:$A,$A584,Investors!$G:$G,$B584),0)</f>
        <v>0</v>
      </c>
      <c r="F584" s="4">
        <f>IF(AND(SUMIFS(Investors!$P:$P,Investors!$A:$A,$A584,Investors!$G:$G,$B584)-$B$2&lt;=F$4,SUMIFS(Investors!$P:$P,Investors!$A:$A,$A584,Investors!$G:$G,$B584)-$B$2&gt;E$4),SUMIFS(Investors!$Q:$Q,Investors!$A:$A,$A584,Investors!$G:$G,$B584),0)</f>
        <v>0</v>
      </c>
      <c r="G584" s="4">
        <f>IF(AND(SUMIFS(Investors!$P:$P,Investors!$A:$A,$A584,Investors!$G:$G,$B584)-$B$2&lt;=G$4,SUMIFS(Investors!$P:$P,Investors!$A:$A,$A584,Investors!$G:$G,$B584)-$B$2&gt;F$4),SUMIFS(Investors!$Q:$Q,Investors!$A:$A,$A584,Investors!$G:$G,$B584),0)</f>
        <v>0</v>
      </c>
      <c r="H584" s="4">
        <f>IF(AND(SUMIFS(Investors!$P:$P,Investors!$A:$A,$A584,Investors!$G:$G,$B584)-$B$2&lt;=H$4,SUMIFS(Investors!$P:$P,Investors!$A:$A,$A584,Investors!$G:$G,$B584)-$B$2&gt;G$4),SUMIFS(Investors!$Q:$Q,Investors!$A:$A,$A584,Investors!$G:$G,$B584),0)</f>
        <v>0</v>
      </c>
      <c r="I584" s="4">
        <f>IF(AND(SUMIFS(Investors!$P:$P,Investors!$A:$A,$A584,Investors!$G:$G,$B584)-$B$2&lt;=I$4,SUMIFS(Investors!$P:$P,Investors!$A:$A,$A584,Investors!$G:$G,$B584)-$B$2&gt;H$4),SUMIFS(Investors!$Q:$Q,Investors!$A:$A,$A584,Investors!$G:$G,$B584),0)</f>
        <v>0</v>
      </c>
      <c r="J584" s="4">
        <f>IF(AND(SUMIFS(Investors!$P:$P,Investors!$A:$A,$A584,Investors!$G:$G,$B584)-$B$2&lt;=J$4,SUMIFS(Investors!$P:$P,Investors!$A:$A,$A584,Investors!$G:$G,$B584)-$B$2&gt;I$4),SUMIFS(Investors!$Q:$Q,Investors!$A:$A,$A584,Investors!$G:$G,$B584),0)</f>
        <v>0</v>
      </c>
      <c r="K584" s="4">
        <f>IF(AND(SUMIFS(Investors!$P:$P,Investors!$A:$A,$A584,Investors!$G:$G,$B584)-$B$2&lt;=K$4,SUMIFS(Investors!$P:$P,Investors!$A:$A,$A584,Investors!$G:$G,$B584)-$B$2&gt;J$4),SUMIFS(Investors!$Q:$Q,Investors!$A:$A,$A584,Investors!$G:$G,$B584),0)</f>
        <v>0</v>
      </c>
      <c r="L584" s="4">
        <f>IF(AND(SUMIFS(Investors!$P:$P,Investors!$A:$A,$A584,Investors!$G:$G,$B584)-$B$2&lt;=L$4,SUMIFS(Investors!$P:$P,Investors!$A:$A,$A584,Investors!$G:$G,$B584)-$B$2&gt;K$4),SUMIFS(Investors!$Q:$Q,Investors!$A:$A,$A584,Investors!$G:$G,$B584),0)</f>
        <v>0</v>
      </c>
      <c r="M584" s="4">
        <f>IF(AND(SUMIFS(Investors!$P:$P,Investors!$A:$A,$A584,Investors!$G:$G,$B584)-$B$2&lt;=M$4,SUMIFS(Investors!$P:$P,Investors!$A:$A,$A584,Investors!$G:$G,$B584)-$B$2&gt;L$4),SUMIFS(Investors!$Q:$Q,Investors!$A:$A,$A584,Investors!$G:$G,$B584),0)</f>
        <v>0</v>
      </c>
      <c r="N584" s="4">
        <f>IF(AND(SUMIFS(Investors!$P:$P,Investors!$A:$A,$A584,Investors!$G:$G,$B584)-$B$2&lt;=N$4,SUMIFS(Investors!$P:$P,Investors!$A:$A,$A584,Investors!$G:$G,$B584)-$B$2&gt;M$4),SUMIFS(Investors!$Q:$Q,Investors!$A:$A,$A584,Investors!$G:$G,$B584),0)</f>
        <v>0</v>
      </c>
      <c r="O584" s="4">
        <f>IF(AND(SUMIFS(Investors!$P:$P,Investors!$A:$A,$A584,Investors!$G:$G,$B584)-$B$2&lt;=O$4,SUMIFS(Investors!$P:$P,Investors!$A:$A,$A584,Investors!$G:$G,$B584)-$B$2&gt;N$4),SUMIFS(Investors!$Q:$Q,Investors!$A:$A,$A584,Investors!$G:$G,$B584),0)</f>
        <v>0</v>
      </c>
      <c r="P584" s="4">
        <f>IF(AND(SUMIFS(Investors!$P:$P,Investors!$A:$A,$A584,Investors!$G:$G,$B584)-$B$2&lt;=P$4,SUMIFS(Investors!$P:$P,Investors!$A:$A,$A584,Investors!$G:$G,$B584)-$B$2&gt;O$4),SUMIFS(Investors!$Q:$Q,Investors!$A:$A,$A584,Investors!$G:$G,$B584),0)</f>
        <v>0</v>
      </c>
      <c r="Q584" s="4">
        <f>IF(AND(SUMIFS(Investors!$P:$P,Investors!$A:$A,$A584,Investors!$G:$G,$B584)-$B$2&lt;=Q$4,SUMIFS(Investors!$P:$P,Investors!$A:$A,$A584,Investors!$G:$G,$B584)-$B$2&gt;P$4),SUMIFS(Investors!$Q:$Q,Investors!$A:$A,$A584,Investors!$G:$G,$B584),0)</f>
        <v>0</v>
      </c>
      <c r="R584" s="4">
        <f>IF(AND(SUMIFS(Investors!$P:$P,Investors!$A:$A,$A584,Investors!$G:$G,$B584)-$B$2&lt;=R$4,SUMIFS(Investors!$P:$P,Investors!$A:$A,$A584,Investors!$G:$G,$B584)-$B$2&gt;Q$4),SUMIFS(Investors!$Q:$Q,Investors!$A:$A,$A584,Investors!$G:$G,$B584),0)</f>
        <v>0</v>
      </c>
      <c r="S584" s="4">
        <f>IF(AND(SUMIFS(Investors!$P:$P,Investors!$A:$A,$A584,Investors!$G:$G,$B584)-$B$2&lt;=S$4,SUMIFS(Investors!$P:$P,Investors!$A:$A,$A584,Investors!$G:$G,$B584)-$B$2&gt;R$4),SUMIFS(Investors!$Q:$Q,Investors!$A:$A,$A584,Investors!$G:$G,$B584),0)</f>
        <v>0</v>
      </c>
      <c r="T584" s="4">
        <f>IF(AND(SUMIFS(Investors!$P:$P,Investors!$A:$A,$A584,Investors!$G:$G,$B584)-$B$2&lt;=T$4,SUMIFS(Investors!$P:$P,Investors!$A:$A,$A584,Investors!$G:$G,$B584)-$B$2&gt;S$4),SUMIFS(Investors!$Q:$Q,Investors!$A:$A,$A584,Investors!$G:$G,$B584),0)</f>
        <v>0</v>
      </c>
      <c r="U584" s="4">
        <f>IF(AND(SUMIFS(Investors!$P:$P,Investors!$A:$A,$A584,Investors!$G:$G,$B584)-$B$2&lt;=U$4,SUMIFS(Investors!$P:$P,Investors!$A:$A,$A584,Investors!$G:$G,$B584)-$B$2&gt;T$4),SUMIFS(Investors!$Q:$Q,Investors!$A:$A,$A584,Investors!$G:$G,$B584),0)</f>
        <v>0</v>
      </c>
      <c r="V584" s="4">
        <f>IF(AND(SUMIFS(Investors!$P:$P,Investors!$A:$A,$A584,Investors!$G:$G,$B584)-$B$2&lt;=V$4,SUMIFS(Investors!$P:$P,Investors!$A:$A,$A584,Investors!$G:$G,$B584)-$B$2&gt;U$4),SUMIFS(Investors!$Q:$Q,Investors!$A:$A,$A584,Investors!$G:$G,$B584),0)</f>
        <v>0</v>
      </c>
      <c r="W584" s="4">
        <f>IF(AND(SUMIFS(Investors!$P:$P,Investors!$A:$A,$A584,Investors!$G:$G,$B584)-$B$2&lt;=W$4,SUMIFS(Investors!$P:$P,Investors!$A:$A,$A584,Investors!$G:$G,$B584)-$B$2&gt;V$4),SUMIFS(Investors!$Q:$Q,Investors!$A:$A,$A584,Investors!$G:$G,$B584),0)</f>
        <v>0</v>
      </c>
      <c r="X584" s="4">
        <f>IF(AND(SUMIFS(Investors!$P:$P,Investors!$A:$A,$A584,Investors!$G:$G,$B584)-$B$2&lt;=X$4,SUMIFS(Investors!$P:$P,Investors!$A:$A,$A584,Investors!$G:$G,$B584)-$B$2&gt;W$4),SUMIFS(Investors!$Q:$Q,Investors!$A:$A,$A584,Investors!$G:$G,$B584),0)</f>
        <v>0</v>
      </c>
      <c r="Y584" s="4">
        <f>IF(AND(SUMIFS(Investors!$P:$P,Investors!$A:$A,$A584,Investors!$G:$G,$B584)-$B$2&lt;=Y$4,SUMIFS(Investors!$P:$P,Investors!$A:$A,$A584,Investors!$G:$G,$B584)-$B$2&gt;X$4),SUMIFS(Investors!$Q:$Q,Investors!$A:$A,$A584,Investors!$G:$G,$B584),0)</f>
        <v>0</v>
      </c>
      <c r="Z584" s="4">
        <f>IF(AND(SUMIFS(Investors!$P:$P,Investors!$A:$A,$A584,Investors!$G:$G,$B584)-$B$2&lt;=Z$4,SUMIFS(Investors!$P:$P,Investors!$A:$A,$A584,Investors!$G:$G,$B584)-$B$2&gt;Y$4),SUMIFS(Investors!$Q:$Q,Investors!$A:$A,$A584,Investors!$G:$G,$B584),0)</f>
        <v>0</v>
      </c>
      <c r="AA584" s="4">
        <f>IF(AND(SUMIFS(Investors!$P:$P,Investors!$A:$A,$A584,Investors!$G:$G,$B584)-$B$2&lt;=AA$4,SUMIFS(Investors!$P:$P,Investors!$A:$A,$A584,Investors!$G:$G,$B584)-$B$2&gt;Z$4),SUMIFS(Investors!$Q:$Q,Investors!$A:$A,$A584,Investors!$G:$G,$B584),0)</f>
        <v>0</v>
      </c>
      <c r="AB584" s="4">
        <f>IF(AND(SUMIFS(Investors!$P:$P,Investors!$A:$A,$A584,Investors!$G:$G,$B584)-$B$2&lt;=AB$4,SUMIFS(Investors!$P:$P,Investors!$A:$A,$A584,Investors!$G:$G,$B584)-$B$2&gt;AA$4),SUMIFS(Investors!$Q:$Q,Investors!$A:$A,$A584,Investors!$G:$G,$B584),0)</f>
        <v>0</v>
      </c>
      <c r="AC584" s="4">
        <f>IF(AND(SUMIFS(Investors!$P:$P,Investors!$A:$A,$A584,Investors!$G:$G,$B584)-$B$2&lt;=AC$4,SUMIFS(Investors!$P:$P,Investors!$A:$A,$A584,Investors!$G:$G,$B584)-$B$2&gt;AB$4),SUMIFS(Investors!$Q:$Q,Investors!$A:$A,$A584,Investors!$G:$G,$B584),0)</f>
        <v>0</v>
      </c>
    </row>
    <row r="585" spans="1:29">
      <c r="A585" t="s">
        <v>901</v>
      </c>
      <c r="B585" t="s">
        <v>161</v>
      </c>
      <c r="C585" s="4">
        <f t="shared" si="10"/>
        <v>0</v>
      </c>
      <c r="E585" s="4">
        <f>IF(AND(SUMIFS(Investors!$P:$P,Investors!$A:$A,$A585,Investors!$G:$G,$B585)-$B$2&lt;=E$4,SUMIFS(Investors!$P:$P,Investors!$A:$A,$A585,Investors!$G:$G,$B585)-$B$2&gt;D$4),SUMIFS(Investors!$Q:$Q,Investors!$A:$A,$A585,Investors!$G:$G,$B585),0)</f>
        <v>0</v>
      </c>
      <c r="F585" s="4">
        <f>IF(AND(SUMIFS(Investors!$P:$P,Investors!$A:$A,$A585,Investors!$G:$G,$B585)-$B$2&lt;=F$4,SUMIFS(Investors!$P:$P,Investors!$A:$A,$A585,Investors!$G:$G,$B585)-$B$2&gt;E$4),SUMIFS(Investors!$Q:$Q,Investors!$A:$A,$A585,Investors!$G:$G,$B585),0)</f>
        <v>0</v>
      </c>
      <c r="G585" s="4">
        <f>IF(AND(SUMIFS(Investors!$P:$P,Investors!$A:$A,$A585,Investors!$G:$G,$B585)-$B$2&lt;=G$4,SUMIFS(Investors!$P:$P,Investors!$A:$A,$A585,Investors!$G:$G,$B585)-$B$2&gt;F$4),SUMIFS(Investors!$Q:$Q,Investors!$A:$A,$A585,Investors!$G:$G,$B585),0)</f>
        <v>0</v>
      </c>
      <c r="H585" s="4">
        <f>IF(AND(SUMIFS(Investors!$P:$P,Investors!$A:$A,$A585,Investors!$G:$G,$B585)-$B$2&lt;=H$4,SUMIFS(Investors!$P:$P,Investors!$A:$A,$A585,Investors!$G:$G,$B585)-$B$2&gt;G$4),SUMIFS(Investors!$Q:$Q,Investors!$A:$A,$A585,Investors!$G:$G,$B585),0)</f>
        <v>0</v>
      </c>
      <c r="I585" s="4">
        <f>IF(AND(SUMIFS(Investors!$P:$P,Investors!$A:$A,$A585,Investors!$G:$G,$B585)-$B$2&lt;=I$4,SUMIFS(Investors!$P:$P,Investors!$A:$A,$A585,Investors!$G:$G,$B585)-$B$2&gt;H$4),SUMIFS(Investors!$Q:$Q,Investors!$A:$A,$A585,Investors!$G:$G,$B585),0)</f>
        <v>0</v>
      </c>
      <c r="J585" s="4">
        <f>IF(AND(SUMIFS(Investors!$P:$P,Investors!$A:$A,$A585,Investors!$G:$G,$B585)-$B$2&lt;=J$4,SUMIFS(Investors!$P:$P,Investors!$A:$A,$A585,Investors!$G:$G,$B585)-$B$2&gt;I$4),SUMIFS(Investors!$Q:$Q,Investors!$A:$A,$A585,Investors!$G:$G,$B585),0)</f>
        <v>0</v>
      </c>
      <c r="K585" s="4">
        <f>IF(AND(SUMIFS(Investors!$P:$P,Investors!$A:$A,$A585,Investors!$G:$G,$B585)-$B$2&lt;=K$4,SUMIFS(Investors!$P:$P,Investors!$A:$A,$A585,Investors!$G:$G,$B585)-$B$2&gt;J$4),SUMIFS(Investors!$Q:$Q,Investors!$A:$A,$A585,Investors!$G:$G,$B585),0)</f>
        <v>0</v>
      </c>
      <c r="L585" s="4">
        <f>IF(AND(SUMIFS(Investors!$P:$P,Investors!$A:$A,$A585,Investors!$G:$G,$B585)-$B$2&lt;=L$4,SUMIFS(Investors!$P:$P,Investors!$A:$A,$A585,Investors!$G:$G,$B585)-$B$2&gt;K$4),SUMIFS(Investors!$Q:$Q,Investors!$A:$A,$A585,Investors!$G:$G,$B585),0)</f>
        <v>0</v>
      </c>
      <c r="M585" s="4">
        <f>IF(AND(SUMIFS(Investors!$P:$P,Investors!$A:$A,$A585,Investors!$G:$G,$B585)-$B$2&lt;=M$4,SUMIFS(Investors!$P:$P,Investors!$A:$A,$A585,Investors!$G:$G,$B585)-$B$2&gt;L$4),SUMIFS(Investors!$Q:$Q,Investors!$A:$A,$A585,Investors!$G:$G,$B585),0)</f>
        <v>0</v>
      </c>
      <c r="N585" s="4">
        <f>IF(AND(SUMIFS(Investors!$P:$P,Investors!$A:$A,$A585,Investors!$G:$G,$B585)-$B$2&lt;=N$4,SUMIFS(Investors!$P:$P,Investors!$A:$A,$A585,Investors!$G:$G,$B585)-$B$2&gt;M$4),SUMIFS(Investors!$Q:$Q,Investors!$A:$A,$A585,Investors!$G:$G,$B585),0)</f>
        <v>0</v>
      </c>
      <c r="O585" s="4">
        <f>IF(AND(SUMIFS(Investors!$P:$P,Investors!$A:$A,$A585,Investors!$G:$G,$B585)-$B$2&lt;=O$4,SUMIFS(Investors!$P:$P,Investors!$A:$A,$A585,Investors!$G:$G,$B585)-$B$2&gt;N$4),SUMIFS(Investors!$Q:$Q,Investors!$A:$A,$A585,Investors!$G:$G,$B585),0)</f>
        <v>0</v>
      </c>
      <c r="P585" s="4">
        <f>IF(AND(SUMIFS(Investors!$P:$P,Investors!$A:$A,$A585,Investors!$G:$G,$B585)-$B$2&lt;=P$4,SUMIFS(Investors!$P:$P,Investors!$A:$A,$A585,Investors!$G:$G,$B585)-$B$2&gt;O$4),SUMIFS(Investors!$Q:$Q,Investors!$A:$A,$A585,Investors!$G:$G,$B585),0)</f>
        <v>0</v>
      </c>
      <c r="Q585" s="4">
        <f>IF(AND(SUMIFS(Investors!$P:$P,Investors!$A:$A,$A585,Investors!$G:$G,$B585)-$B$2&lt;=Q$4,SUMIFS(Investors!$P:$P,Investors!$A:$A,$A585,Investors!$G:$G,$B585)-$B$2&gt;P$4),SUMIFS(Investors!$Q:$Q,Investors!$A:$A,$A585,Investors!$G:$G,$B585),0)</f>
        <v>0</v>
      </c>
      <c r="R585" s="4">
        <f>IF(AND(SUMIFS(Investors!$P:$P,Investors!$A:$A,$A585,Investors!$G:$G,$B585)-$B$2&lt;=R$4,SUMIFS(Investors!$P:$P,Investors!$A:$A,$A585,Investors!$G:$G,$B585)-$B$2&gt;Q$4),SUMIFS(Investors!$Q:$Q,Investors!$A:$A,$A585,Investors!$G:$G,$B585),0)</f>
        <v>0</v>
      </c>
      <c r="S585" s="4">
        <f>IF(AND(SUMIFS(Investors!$P:$P,Investors!$A:$A,$A585,Investors!$G:$G,$B585)-$B$2&lt;=S$4,SUMIFS(Investors!$P:$P,Investors!$A:$A,$A585,Investors!$G:$G,$B585)-$B$2&gt;R$4),SUMIFS(Investors!$Q:$Q,Investors!$A:$A,$A585,Investors!$G:$G,$B585),0)</f>
        <v>0</v>
      </c>
      <c r="T585" s="4">
        <f>IF(AND(SUMIFS(Investors!$P:$P,Investors!$A:$A,$A585,Investors!$G:$G,$B585)-$B$2&lt;=T$4,SUMIFS(Investors!$P:$P,Investors!$A:$A,$A585,Investors!$G:$G,$B585)-$B$2&gt;S$4),SUMIFS(Investors!$Q:$Q,Investors!$A:$A,$A585,Investors!$G:$G,$B585),0)</f>
        <v>0</v>
      </c>
      <c r="U585" s="4">
        <f>IF(AND(SUMIFS(Investors!$P:$P,Investors!$A:$A,$A585,Investors!$G:$G,$B585)-$B$2&lt;=U$4,SUMIFS(Investors!$P:$P,Investors!$A:$A,$A585,Investors!$G:$G,$B585)-$B$2&gt;T$4),SUMIFS(Investors!$Q:$Q,Investors!$A:$A,$A585,Investors!$G:$G,$B585),0)</f>
        <v>0</v>
      </c>
      <c r="V585" s="4">
        <f>IF(AND(SUMIFS(Investors!$P:$P,Investors!$A:$A,$A585,Investors!$G:$G,$B585)-$B$2&lt;=V$4,SUMIFS(Investors!$P:$P,Investors!$A:$A,$A585,Investors!$G:$G,$B585)-$B$2&gt;U$4),SUMIFS(Investors!$Q:$Q,Investors!$A:$A,$A585,Investors!$G:$G,$B585),0)</f>
        <v>0</v>
      </c>
      <c r="W585" s="4">
        <f>IF(AND(SUMIFS(Investors!$P:$P,Investors!$A:$A,$A585,Investors!$G:$G,$B585)-$B$2&lt;=W$4,SUMIFS(Investors!$P:$P,Investors!$A:$A,$A585,Investors!$G:$G,$B585)-$B$2&gt;V$4),SUMIFS(Investors!$Q:$Q,Investors!$A:$A,$A585,Investors!$G:$G,$B585),0)</f>
        <v>0</v>
      </c>
      <c r="X585" s="4">
        <f>IF(AND(SUMIFS(Investors!$P:$P,Investors!$A:$A,$A585,Investors!$G:$G,$B585)-$B$2&lt;=X$4,SUMIFS(Investors!$P:$P,Investors!$A:$A,$A585,Investors!$G:$G,$B585)-$B$2&gt;W$4),SUMIFS(Investors!$Q:$Q,Investors!$A:$A,$A585,Investors!$G:$G,$B585),0)</f>
        <v>0</v>
      </c>
      <c r="Y585" s="4">
        <f>IF(AND(SUMIFS(Investors!$P:$P,Investors!$A:$A,$A585,Investors!$G:$G,$B585)-$B$2&lt;=Y$4,SUMIFS(Investors!$P:$P,Investors!$A:$A,$A585,Investors!$G:$G,$B585)-$B$2&gt;X$4),SUMIFS(Investors!$Q:$Q,Investors!$A:$A,$A585,Investors!$G:$G,$B585),0)</f>
        <v>0</v>
      </c>
      <c r="Z585" s="4">
        <f>IF(AND(SUMIFS(Investors!$P:$P,Investors!$A:$A,$A585,Investors!$G:$G,$B585)-$B$2&lt;=Z$4,SUMIFS(Investors!$P:$P,Investors!$A:$A,$A585,Investors!$G:$G,$B585)-$B$2&gt;Y$4),SUMIFS(Investors!$Q:$Q,Investors!$A:$A,$A585,Investors!$G:$G,$B585),0)</f>
        <v>0</v>
      </c>
      <c r="AA585" s="4">
        <f>IF(AND(SUMIFS(Investors!$P:$P,Investors!$A:$A,$A585,Investors!$G:$G,$B585)-$B$2&lt;=AA$4,SUMIFS(Investors!$P:$P,Investors!$A:$A,$A585,Investors!$G:$G,$B585)-$B$2&gt;Z$4),SUMIFS(Investors!$Q:$Q,Investors!$A:$A,$A585,Investors!$G:$G,$B585),0)</f>
        <v>0</v>
      </c>
      <c r="AB585" s="4">
        <f>IF(AND(SUMIFS(Investors!$P:$P,Investors!$A:$A,$A585,Investors!$G:$G,$B585)-$B$2&lt;=AB$4,SUMIFS(Investors!$P:$P,Investors!$A:$A,$A585,Investors!$G:$G,$B585)-$B$2&gt;AA$4),SUMIFS(Investors!$Q:$Q,Investors!$A:$A,$A585,Investors!$G:$G,$B585),0)</f>
        <v>0</v>
      </c>
      <c r="AC585" s="4">
        <f>IF(AND(SUMIFS(Investors!$P:$P,Investors!$A:$A,$A585,Investors!$G:$G,$B585)-$B$2&lt;=AC$4,SUMIFS(Investors!$P:$P,Investors!$A:$A,$A585,Investors!$G:$G,$B585)-$B$2&gt;AB$4),SUMIFS(Investors!$Q:$Q,Investors!$A:$A,$A585,Investors!$G:$G,$B585),0)</f>
        <v>0</v>
      </c>
    </row>
    <row r="586" spans="1:29">
      <c r="A586" t="s">
        <v>901</v>
      </c>
      <c r="B586" t="s">
        <v>162</v>
      </c>
      <c r="C586" s="4">
        <f t="shared" si="10"/>
        <v>0</v>
      </c>
      <c r="E586" s="4">
        <f>IF(AND(SUMIFS(Investors!$P:$P,Investors!$A:$A,$A586,Investors!$G:$G,$B586)-$B$2&lt;=E$4,SUMIFS(Investors!$P:$P,Investors!$A:$A,$A586,Investors!$G:$G,$B586)-$B$2&gt;D$4),SUMIFS(Investors!$Q:$Q,Investors!$A:$A,$A586,Investors!$G:$G,$B586),0)</f>
        <v>0</v>
      </c>
      <c r="F586" s="4">
        <f>IF(AND(SUMIFS(Investors!$P:$P,Investors!$A:$A,$A586,Investors!$G:$G,$B586)-$B$2&lt;=F$4,SUMIFS(Investors!$P:$P,Investors!$A:$A,$A586,Investors!$G:$G,$B586)-$B$2&gt;E$4),SUMIFS(Investors!$Q:$Q,Investors!$A:$A,$A586,Investors!$G:$G,$B586),0)</f>
        <v>0</v>
      </c>
      <c r="G586" s="4">
        <f>IF(AND(SUMIFS(Investors!$P:$P,Investors!$A:$A,$A586,Investors!$G:$G,$B586)-$B$2&lt;=G$4,SUMIFS(Investors!$P:$P,Investors!$A:$A,$A586,Investors!$G:$G,$B586)-$B$2&gt;F$4),SUMIFS(Investors!$Q:$Q,Investors!$A:$A,$A586,Investors!$G:$G,$B586),0)</f>
        <v>0</v>
      </c>
      <c r="H586" s="4">
        <f>IF(AND(SUMIFS(Investors!$P:$P,Investors!$A:$A,$A586,Investors!$G:$G,$B586)-$B$2&lt;=H$4,SUMIFS(Investors!$P:$P,Investors!$A:$A,$A586,Investors!$G:$G,$B586)-$B$2&gt;G$4),SUMIFS(Investors!$Q:$Q,Investors!$A:$A,$A586,Investors!$G:$G,$B586),0)</f>
        <v>0</v>
      </c>
      <c r="I586" s="4">
        <f>IF(AND(SUMIFS(Investors!$P:$P,Investors!$A:$A,$A586,Investors!$G:$G,$B586)-$B$2&lt;=I$4,SUMIFS(Investors!$P:$P,Investors!$A:$A,$A586,Investors!$G:$G,$B586)-$B$2&gt;H$4),SUMIFS(Investors!$Q:$Q,Investors!$A:$A,$A586,Investors!$G:$G,$B586),0)</f>
        <v>0</v>
      </c>
      <c r="J586" s="4">
        <f>IF(AND(SUMIFS(Investors!$P:$P,Investors!$A:$A,$A586,Investors!$G:$G,$B586)-$B$2&lt;=J$4,SUMIFS(Investors!$P:$P,Investors!$A:$A,$A586,Investors!$G:$G,$B586)-$B$2&gt;I$4),SUMIFS(Investors!$Q:$Q,Investors!$A:$A,$A586,Investors!$G:$G,$B586),0)</f>
        <v>0</v>
      </c>
      <c r="K586" s="4">
        <f>IF(AND(SUMIFS(Investors!$P:$P,Investors!$A:$A,$A586,Investors!$G:$G,$B586)-$B$2&lt;=K$4,SUMIFS(Investors!$P:$P,Investors!$A:$A,$A586,Investors!$G:$G,$B586)-$B$2&gt;J$4),SUMIFS(Investors!$Q:$Q,Investors!$A:$A,$A586,Investors!$G:$G,$B586),0)</f>
        <v>0</v>
      </c>
      <c r="L586" s="4">
        <f>IF(AND(SUMIFS(Investors!$P:$P,Investors!$A:$A,$A586,Investors!$G:$G,$B586)-$B$2&lt;=L$4,SUMIFS(Investors!$P:$P,Investors!$A:$A,$A586,Investors!$G:$G,$B586)-$B$2&gt;K$4),SUMIFS(Investors!$Q:$Q,Investors!$A:$A,$A586,Investors!$G:$G,$B586),0)</f>
        <v>0</v>
      </c>
      <c r="M586" s="4">
        <f>IF(AND(SUMIFS(Investors!$P:$P,Investors!$A:$A,$A586,Investors!$G:$G,$B586)-$B$2&lt;=M$4,SUMIFS(Investors!$P:$P,Investors!$A:$A,$A586,Investors!$G:$G,$B586)-$B$2&gt;L$4),SUMIFS(Investors!$Q:$Q,Investors!$A:$A,$A586,Investors!$G:$G,$B586),0)</f>
        <v>0</v>
      </c>
      <c r="N586" s="4">
        <f>IF(AND(SUMIFS(Investors!$P:$P,Investors!$A:$A,$A586,Investors!$G:$G,$B586)-$B$2&lt;=N$4,SUMIFS(Investors!$P:$P,Investors!$A:$A,$A586,Investors!$G:$G,$B586)-$B$2&gt;M$4),SUMIFS(Investors!$Q:$Q,Investors!$A:$A,$A586,Investors!$G:$G,$B586),0)</f>
        <v>0</v>
      </c>
      <c r="O586" s="4">
        <f>IF(AND(SUMIFS(Investors!$P:$P,Investors!$A:$A,$A586,Investors!$G:$G,$B586)-$B$2&lt;=O$4,SUMIFS(Investors!$P:$P,Investors!$A:$A,$A586,Investors!$G:$G,$B586)-$B$2&gt;N$4),SUMIFS(Investors!$Q:$Q,Investors!$A:$A,$A586,Investors!$G:$G,$B586),0)</f>
        <v>0</v>
      </c>
      <c r="P586" s="4">
        <f>IF(AND(SUMIFS(Investors!$P:$P,Investors!$A:$A,$A586,Investors!$G:$G,$B586)-$B$2&lt;=P$4,SUMIFS(Investors!$P:$P,Investors!$A:$A,$A586,Investors!$G:$G,$B586)-$B$2&gt;O$4),SUMIFS(Investors!$Q:$Q,Investors!$A:$A,$A586,Investors!$G:$G,$B586),0)</f>
        <v>0</v>
      </c>
      <c r="Q586" s="4">
        <f>IF(AND(SUMIFS(Investors!$P:$P,Investors!$A:$A,$A586,Investors!$G:$G,$B586)-$B$2&lt;=Q$4,SUMIFS(Investors!$P:$P,Investors!$A:$A,$A586,Investors!$G:$G,$B586)-$B$2&gt;P$4),SUMIFS(Investors!$Q:$Q,Investors!$A:$A,$A586,Investors!$G:$G,$B586),0)</f>
        <v>0</v>
      </c>
      <c r="R586" s="4">
        <f>IF(AND(SUMIFS(Investors!$P:$P,Investors!$A:$A,$A586,Investors!$G:$G,$B586)-$B$2&lt;=R$4,SUMIFS(Investors!$P:$P,Investors!$A:$A,$A586,Investors!$G:$G,$B586)-$B$2&gt;Q$4),SUMIFS(Investors!$Q:$Q,Investors!$A:$A,$A586,Investors!$G:$G,$B586),0)</f>
        <v>0</v>
      </c>
      <c r="S586" s="4">
        <f>IF(AND(SUMIFS(Investors!$P:$P,Investors!$A:$A,$A586,Investors!$G:$G,$B586)-$B$2&lt;=S$4,SUMIFS(Investors!$P:$P,Investors!$A:$A,$A586,Investors!$G:$G,$B586)-$B$2&gt;R$4),SUMIFS(Investors!$Q:$Q,Investors!$A:$A,$A586,Investors!$G:$G,$B586),0)</f>
        <v>0</v>
      </c>
      <c r="T586" s="4">
        <f>IF(AND(SUMIFS(Investors!$P:$P,Investors!$A:$A,$A586,Investors!$G:$G,$B586)-$B$2&lt;=T$4,SUMIFS(Investors!$P:$P,Investors!$A:$A,$A586,Investors!$G:$G,$B586)-$B$2&gt;S$4),SUMIFS(Investors!$Q:$Q,Investors!$A:$A,$A586,Investors!$G:$G,$B586),0)</f>
        <v>0</v>
      </c>
      <c r="U586" s="4">
        <f>IF(AND(SUMIFS(Investors!$P:$P,Investors!$A:$A,$A586,Investors!$G:$G,$B586)-$B$2&lt;=U$4,SUMIFS(Investors!$P:$P,Investors!$A:$A,$A586,Investors!$G:$G,$B586)-$B$2&gt;T$4),SUMIFS(Investors!$Q:$Q,Investors!$A:$A,$A586,Investors!$G:$G,$B586),0)</f>
        <v>0</v>
      </c>
      <c r="V586" s="4">
        <f>IF(AND(SUMIFS(Investors!$P:$P,Investors!$A:$A,$A586,Investors!$G:$G,$B586)-$B$2&lt;=V$4,SUMIFS(Investors!$P:$P,Investors!$A:$A,$A586,Investors!$G:$G,$B586)-$B$2&gt;U$4),SUMIFS(Investors!$Q:$Q,Investors!$A:$A,$A586,Investors!$G:$G,$B586),0)</f>
        <v>0</v>
      </c>
      <c r="W586" s="4">
        <f>IF(AND(SUMIFS(Investors!$P:$P,Investors!$A:$A,$A586,Investors!$G:$G,$B586)-$B$2&lt;=W$4,SUMIFS(Investors!$P:$P,Investors!$A:$A,$A586,Investors!$G:$G,$B586)-$B$2&gt;V$4),SUMIFS(Investors!$Q:$Q,Investors!$A:$A,$A586,Investors!$G:$G,$B586),0)</f>
        <v>0</v>
      </c>
      <c r="X586" s="4">
        <f>IF(AND(SUMIFS(Investors!$P:$P,Investors!$A:$A,$A586,Investors!$G:$G,$B586)-$B$2&lt;=X$4,SUMIFS(Investors!$P:$P,Investors!$A:$A,$A586,Investors!$G:$G,$B586)-$B$2&gt;W$4),SUMIFS(Investors!$Q:$Q,Investors!$A:$A,$A586,Investors!$G:$G,$B586),0)</f>
        <v>0</v>
      </c>
      <c r="Y586" s="4">
        <f>IF(AND(SUMIFS(Investors!$P:$P,Investors!$A:$A,$A586,Investors!$G:$G,$B586)-$B$2&lt;=Y$4,SUMIFS(Investors!$P:$P,Investors!$A:$A,$A586,Investors!$G:$G,$B586)-$B$2&gt;X$4),SUMIFS(Investors!$Q:$Q,Investors!$A:$A,$A586,Investors!$G:$G,$B586),0)</f>
        <v>0</v>
      </c>
      <c r="Z586" s="4">
        <f>IF(AND(SUMIFS(Investors!$P:$P,Investors!$A:$A,$A586,Investors!$G:$G,$B586)-$B$2&lt;=Z$4,SUMIFS(Investors!$P:$P,Investors!$A:$A,$A586,Investors!$G:$G,$B586)-$B$2&gt;Y$4),SUMIFS(Investors!$Q:$Q,Investors!$A:$A,$A586,Investors!$G:$G,$B586),0)</f>
        <v>0</v>
      </c>
      <c r="AA586" s="4">
        <f>IF(AND(SUMIFS(Investors!$P:$P,Investors!$A:$A,$A586,Investors!$G:$G,$B586)-$B$2&lt;=AA$4,SUMIFS(Investors!$P:$P,Investors!$A:$A,$A586,Investors!$G:$G,$B586)-$B$2&gt;Z$4),SUMIFS(Investors!$Q:$Q,Investors!$A:$A,$A586,Investors!$G:$G,$B586),0)</f>
        <v>0</v>
      </c>
      <c r="AB586" s="4">
        <f>IF(AND(SUMIFS(Investors!$P:$P,Investors!$A:$A,$A586,Investors!$G:$G,$B586)-$B$2&lt;=AB$4,SUMIFS(Investors!$P:$P,Investors!$A:$A,$A586,Investors!$G:$G,$B586)-$B$2&gt;AA$4),SUMIFS(Investors!$Q:$Q,Investors!$A:$A,$A586,Investors!$G:$G,$B586),0)</f>
        <v>0</v>
      </c>
      <c r="AC586" s="4">
        <f>IF(AND(SUMIFS(Investors!$P:$P,Investors!$A:$A,$A586,Investors!$G:$G,$B586)-$B$2&lt;=AC$4,SUMIFS(Investors!$P:$P,Investors!$A:$A,$A586,Investors!$G:$G,$B586)-$B$2&gt;AB$4),SUMIFS(Investors!$Q:$Q,Investors!$A:$A,$A586,Investors!$G:$G,$B586),0)</f>
        <v>0</v>
      </c>
    </row>
    <row r="587" spans="1:29">
      <c r="A587" t="s">
        <v>903</v>
      </c>
      <c r="B587" t="s">
        <v>165</v>
      </c>
      <c r="C587" s="4">
        <f t="shared" si="10"/>
        <v>186632.87671232878</v>
      </c>
      <c r="E587" s="4">
        <f>IF(AND(SUMIFS(Investors!$P:$P,Investors!$A:$A,$A587,Investors!$G:$G,$B587)-$B$2&lt;=E$4,SUMIFS(Investors!$P:$P,Investors!$A:$A,$A587,Investors!$G:$G,$B587)-$B$2&gt;D$4),SUMIFS(Investors!$Q:$Q,Investors!$A:$A,$A587,Investors!$G:$G,$B587),0)</f>
        <v>0</v>
      </c>
      <c r="F587" s="4">
        <f>IF(AND(SUMIFS(Investors!$P:$P,Investors!$A:$A,$A587,Investors!$G:$G,$B587)-$B$2&lt;=F$4,SUMIFS(Investors!$P:$P,Investors!$A:$A,$A587,Investors!$G:$G,$B587)-$B$2&gt;E$4),SUMIFS(Investors!$Q:$Q,Investors!$A:$A,$A587,Investors!$G:$G,$B587),0)</f>
        <v>0</v>
      </c>
      <c r="G587" s="4">
        <f>IF(AND(SUMIFS(Investors!$P:$P,Investors!$A:$A,$A587,Investors!$G:$G,$B587)-$B$2&lt;=G$4,SUMIFS(Investors!$P:$P,Investors!$A:$A,$A587,Investors!$G:$G,$B587)-$B$2&gt;F$4),SUMIFS(Investors!$Q:$Q,Investors!$A:$A,$A587,Investors!$G:$G,$B587),0)</f>
        <v>0</v>
      </c>
      <c r="H587" s="4">
        <f>IF(AND(SUMIFS(Investors!$P:$P,Investors!$A:$A,$A587,Investors!$G:$G,$B587)-$B$2&lt;=H$4,SUMIFS(Investors!$P:$P,Investors!$A:$A,$A587,Investors!$G:$G,$B587)-$B$2&gt;G$4),SUMIFS(Investors!$Q:$Q,Investors!$A:$A,$A587,Investors!$G:$G,$B587),0)</f>
        <v>0</v>
      </c>
      <c r="I587" s="4">
        <f>IF(AND(SUMIFS(Investors!$P:$P,Investors!$A:$A,$A587,Investors!$G:$G,$B587)-$B$2&lt;=I$4,SUMIFS(Investors!$P:$P,Investors!$A:$A,$A587,Investors!$G:$G,$B587)-$B$2&gt;H$4),SUMIFS(Investors!$Q:$Q,Investors!$A:$A,$A587,Investors!$G:$G,$B587),0)</f>
        <v>0</v>
      </c>
      <c r="J587" s="4">
        <f>IF(AND(SUMIFS(Investors!$P:$P,Investors!$A:$A,$A587,Investors!$G:$G,$B587)-$B$2&lt;=J$4,SUMIFS(Investors!$P:$P,Investors!$A:$A,$A587,Investors!$G:$G,$B587)-$B$2&gt;I$4),SUMIFS(Investors!$Q:$Q,Investors!$A:$A,$A587,Investors!$G:$G,$B587),0)</f>
        <v>0</v>
      </c>
      <c r="K587" s="4">
        <f>IF(AND(SUMIFS(Investors!$P:$P,Investors!$A:$A,$A587,Investors!$G:$G,$B587)-$B$2&lt;=K$4,SUMIFS(Investors!$P:$P,Investors!$A:$A,$A587,Investors!$G:$G,$B587)-$B$2&gt;J$4),SUMIFS(Investors!$Q:$Q,Investors!$A:$A,$A587,Investors!$G:$G,$B587),0)</f>
        <v>0</v>
      </c>
      <c r="L587" s="4">
        <f>IF(AND(SUMIFS(Investors!$P:$P,Investors!$A:$A,$A587,Investors!$G:$G,$B587)-$B$2&lt;=L$4,SUMIFS(Investors!$P:$P,Investors!$A:$A,$A587,Investors!$G:$G,$B587)-$B$2&gt;K$4),SUMIFS(Investors!$Q:$Q,Investors!$A:$A,$A587,Investors!$G:$G,$B587),0)</f>
        <v>186632.87671232878</v>
      </c>
      <c r="M587" s="4">
        <f>IF(AND(SUMIFS(Investors!$P:$P,Investors!$A:$A,$A587,Investors!$G:$G,$B587)-$B$2&lt;=M$4,SUMIFS(Investors!$P:$P,Investors!$A:$A,$A587,Investors!$G:$G,$B587)-$B$2&gt;L$4),SUMIFS(Investors!$Q:$Q,Investors!$A:$A,$A587,Investors!$G:$G,$B587),0)</f>
        <v>0</v>
      </c>
      <c r="N587" s="4">
        <f>IF(AND(SUMIFS(Investors!$P:$P,Investors!$A:$A,$A587,Investors!$G:$G,$B587)-$B$2&lt;=N$4,SUMIFS(Investors!$P:$P,Investors!$A:$A,$A587,Investors!$G:$G,$B587)-$B$2&gt;M$4),SUMIFS(Investors!$Q:$Q,Investors!$A:$A,$A587,Investors!$G:$G,$B587),0)</f>
        <v>0</v>
      </c>
      <c r="O587" s="4">
        <f>IF(AND(SUMIFS(Investors!$P:$P,Investors!$A:$A,$A587,Investors!$G:$G,$B587)-$B$2&lt;=O$4,SUMIFS(Investors!$P:$P,Investors!$A:$A,$A587,Investors!$G:$G,$B587)-$B$2&gt;N$4),SUMIFS(Investors!$Q:$Q,Investors!$A:$A,$A587,Investors!$G:$G,$B587),0)</f>
        <v>0</v>
      </c>
      <c r="P587" s="4">
        <f>IF(AND(SUMIFS(Investors!$P:$P,Investors!$A:$A,$A587,Investors!$G:$G,$B587)-$B$2&lt;=P$4,SUMIFS(Investors!$P:$P,Investors!$A:$A,$A587,Investors!$G:$G,$B587)-$B$2&gt;O$4),SUMIFS(Investors!$Q:$Q,Investors!$A:$A,$A587,Investors!$G:$G,$B587),0)</f>
        <v>0</v>
      </c>
      <c r="Q587" s="4">
        <f>IF(AND(SUMIFS(Investors!$P:$P,Investors!$A:$A,$A587,Investors!$G:$G,$B587)-$B$2&lt;=Q$4,SUMIFS(Investors!$P:$P,Investors!$A:$A,$A587,Investors!$G:$G,$B587)-$B$2&gt;P$4),SUMIFS(Investors!$Q:$Q,Investors!$A:$A,$A587,Investors!$G:$G,$B587),0)</f>
        <v>0</v>
      </c>
      <c r="R587" s="4">
        <f>IF(AND(SUMIFS(Investors!$P:$P,Investors!$A:$A,$A587,Investors!$G:$G,$B587)-$B$2&lt;=R$4,SUMIFS(Investors!$P:$P,Investors!$A:$A,$A587,Investors!$G:$G,$B587)-$B$2&gt;Q$4),SUMIFS(Investors!$Q:$Q,Investors!$A:$A,$A587,Investors!$G:$G,$B587),0)</f>
        <v>0</v>
      </c>
      <c r="S587" s="4">
        <f>IF(AND(SUMIFS(Investors!$P:$P,Investors!$A:$A,$A587,Investors!$G:$G,$B587)-$B$2&lt;=S$4,SUMIFS(Investors!$P:$P,Investors!$A:$A,$A587,Investors!$G:$G,$B587)-$B$2&gt;R$4),SUMIFS(Investors!$Q:$Q,Investors!$A:$A,$A587,Investors!$G:$G,$B587),0)</f>
        <v>0</v>
      </c>
      <c r="T587" s="4">
        <f>IF(AND(SUMIFS(Investors!$P:$P,Investors!$A:$A,$A587,Investors!$G:$G,$B587)-$B$2&lt;=T$4,SUMIFS(Investors!$P:$P,Investors!$A:$A,$A587,Investors!$G:$G,$B587)-$B$2&gt;S$4),SUMIFS(Investors!$Q:$Q,Investors!$A:$A,$A587,Investors!$G:$G,$B587),0)</f>
        <v>0</v>
      </c>
      <c r="U587" s="4">
        <f>IF(AND(SUMIFS(Investors!$P:$P,Investors!$A:$A,$A587,Investors!$G:$G,$B587)-$B$2&lt;=U$4,SUMIFS(Investors!$P:$P,Investors!$A:$A,$A587,Investors!$G:$G,$B587)-$B$2&gt;T$4),SUMIFS(Investors!$Q:$Q,Investors!$A:$A,$A587,Investors!$G:$G,$B587),0)</f>
        <v>0</v>
      </c>
      <c r="V587" s="4">
        <f>IF(AND(SUMIFS(Investors!$P:$P,Investors!$A:$A,$A587,Investors!$G:$G,$B587)-$B$2&lt;=V$4,SUMIFS(Investors!$P:$P,Investors!$A:$A,$A587,Investors!$G:$G,$B587)-$B$2&gt;U$4),SUMIFS(Investors!$Q:$Q,Investors!$A:$A,$A587,Investors!$G:$G,$B587),0)</f>
        <v>0</v>
      </c>
      <c r="W587" s="4">
        <f>IF(AND(SUMIFS(Investors!$P:$P,Investors!$A:$A,$A587,Investors!$G:$G,$B587)-$B$2&lt;=W$4,SUMIFS(Investors!$P:$P,Investors!$A:$A,$A587,Investors!$G:$G,$B587)-$B$2&gt;V$4),SUMIFS(Investors!$Q:$Q,Investors!$A:$A,$A587,Investors!$G:$G,$B587),0)</f>
        <v>0</v>
      </c>
      <c r="X587" s="4">
        <f>IF(AND(SUMIFS(Investors!$P:$P,Investors!$A:$A,$A587,Investors!$G:$G,$B587)-$B$2&lt;=X$4,SUMIFS(Investors!$P:$P,Investors!$A:$A,$A587,Investors!$G:$G,$B587)-$B$2&gt;W$4),SUMIFS(Investors!$Q:$Q,Investors!$A:$A,$A587,Investors!$G:$G,$B587),0)</f>
        <v>0</v>
      </c>
      <c r="Y587" s="4">
        <f>IF(AND(SUMIFS(Investors!$P:$P,Investors!$A:$A,$A587,Investors!$G:$G,$B587)-$B$2&lt;=Y$4,SUMIFS(Investors!$P:$P,Investors!$A:$A,$A587,Investors!$G:$G,$B587)-$B$2&gt;X$4),SUMIFS(Investors!$Q:$Q,Investors!$A:$A,$A587,Investors!$G:$G,$B587),0)</f>
        <v>0</v>
      </c>
      <c r="Z587" s="4">
        <f>IF(AND(SUMIFS(Investors!$P:$P,Investors!$A:$A,$A587,Investors!$G:$G,$B587)-$B$2&lt;=Z$4,SUMIFS(Investors!$P:$P,Investors!$A:$A,$A587,Investors!$G:$G,$B587)-$B$2&gt;Y$4),SUMIFS(Investors!$Q:$Q,Investors!$A:$A,$A587,Investors!$G:$G,$B587),0)</f>
        <v>0</v>
      </c>
      <c r="AA587" s="4">
        <f>IF(AND(SUMIFS(Investors!$P:$P,Investors!$A:$A,$A587,Investors!$G:$G,$B587)-$B$2&lt;=AA$4,SUMIFS(Investors!$P:$P,Investors!$A:$A,$A587,Investors!$G:$G,$B587)-$B$2&gt;Z$4),SUMIFS(Investors!$Q:$Q,Investors!$A:$A,$A587,Investors!$G:$G,$B587),0)</f>
        <v>0</v>
      </c>
      <c r="AB587" s="4">
        <f>IF(AND(SUMIFS(Investors!$P:$P,Investors!$A:$A,$A587,Investors!$G:$G,$B587)-$B$2&lt;=AB$4,SUMIFS(Investors!$P:$P,Investors!$A:$A,$A587,Investors!$G:$G,$B587)-$B$2&gt;AA$4),SUMIFS(Investors!$Q:$Q,Investors!$A:$A,$A587,Investors!$G:$G,$B587),0)</f>
        <v>0</v>
      </c>
      <c r="AC587" s="4">
        <f>IF(AND(SUMIFS(Investors!$P:$P,Investors!$A:$A,$A587,Investors!$G:$G,$B587)-$B$2&lt;=AC$4,SUMIFS(Investors!$P:$P,Investors!$A:$A,$A587,Investors!$G:$G,$B587)-$B$2&gt;AB$4),SUMIFS(Investors!$Q:$Q,Investors!$A:$A,$A587,Investors!$G:$G,$B587),0)</f>
        <v>0</v>
      </c>
    </row>
    <row r="588" spans="1:29">
      <c r="A588" t="s">
        <v>906</v>
      </c>
      <c r="B588" t="s">
        <v>165</v>
      </c>
      <c r="C588" s="4">
        <f t="shared" si="10"/>
        <v>248000</v>
      </c>
      <c r="E588" s="4">
        <f>IF(AND(SUMIFS(Investors!$P:$P,Investors!$A:$A,$A588,Investors!$G:$G,$B588)-$B$2&lt;=E$4,SUMIFS(Investors!$P:$P,Investors!$A:$A,$A588,Investors!$G:$G,$B588)-$B$2&gt;D$4),SUMIFS(Investors!$Q:$Q,Investors!$A:$A,$A588,Investors!$G:$G,$B588),0)</f>
        <v>0</v>
      </c>
      <c r="F588" s="4">
        <f>IF(AND(SUMIFS(Investors!$P:$P,Investors!$A:$A,$A588,Investors!$G:$G,$B588)-$B$2&lt;=F$4,SUMIFS(Investors!$P:$P,Investors!$A:$A,$A588,Investors!$G:$G,$B588)-$B$2&gt;E$4),SUMIFS(Investors!$Q:$Q,Investors!$A:$A,$A588,Investors!$G:$G,$B588),0)</f>
        <v>0</v>
      </c>
      <c r="G588" s="4">
        <f>IF(AND(SUMIFS(Investors!$P:$P,Investors!$A:$A,$A588,Investors!$G:$G,$B588)-$B$2&lt;=G$4,SUMIFS(Investors!$P:$P,Investors!$A:$A,$A588,Investors!$G:$G,$B588)-$B$2&gt;F$4),SUMIFS(Investors!$Q:$Q,Investors!$A:$A,$A588,Investors!$G:$G,$B588),0)</f>
        <v>0</v>
      </c>
      <c r="H588" s="4">
        <f>IF(AND(SUMIFS(Investors!$P:$P,Investors!$A:$A,$A588,Investors!$G:$G,$B588)-$B$2&lt;=H$4,SUMIFS(Investors!$P:$P,Investors!$A:$A,$A588,Investors!$G:$G,$B588)-$B$2&gt;G$4),SUMIFS(Investors!$Q:$Q,Investors!$A:$A,$A588,Investors!$G:$G,$B588),0)</f>
        <v>0</v>
      </c>
      <c r="I588" s="4">
        <f>IF(AND(SUMIFS(Investors!$P:$P,Investors!$A:$A,$A588,Investors!$G:$G,$B588)-$B$2&lt;=I$4,SUMIFS(Investors!$P:$P,Investors!$A:$A,$A588,Investors!$G:$G,$B588)-$B$2&gt;H$4),SUMIFS(Investors!$Q:$Q,Investors!$A:$A,$A588,Investors!$G:$G,$B588),0)</f>
        <v>0</v>
      </c>
      <c r="J588" s="4">
        <f>IF(AND(SUMIFS(Investors!$P:$P,Investors!$A:$A,$A588,Investors!$G:$G,$B588)-$B$2&lt;=J$4,SUMIFS(Investors!$P:$P,Investors!$A:$A,$A588,Investors!$G:$G,$B588)-$B$2&gt;I$4),SUMIFS(Investors!$Q:$Q,Investors!$A:$A,$A588,Investors!$G:$G,$B588),0)</f>
        <v>0</v>
      </c>
      <c r="K588" s="4">
        <f>IF(AND(SUMIFS(Investors!$P:$P,Investors!$A:$A,$A588,Investors!$G:$G,$B588)-$B$2&lt;=K$4,SUMIFS(Investors!$P:$P,Investors!$A:$A,$A588,Investors!$G:$G,$B588)-$B$2&gt;J$4),SUMIFS(Investors!$Q:$Q,Investors!$A:$A,$A588,Investors!$G:$G,$B588),0)</f>
        <v>0</v>
      </c>
      <c r="L588" s="4">
        <f>IF(AND(SUMIFS(Investors!$P:$P,Investors!$A:$A,$A588,Investors!$G:$G,$B588)-$B$2&lt;=L$4,SUMIFS(Investors!$P:$P,Investors!$A:$A,$A588,Investors!$G:$G,$B588)-$B$2&gt;K$4),SUMIFS(Investors!$Q:$Q,Investors!$A:$A,$A588,Investors!$G:$G,$B588),0)</f>
        <v>248000</v>
      </c>
      <c r="M588" s="4">
        <f>IF(AND(SUMIFS(Investors!$P:$P,Investors!$A:$A,$A588,Investors!$G:$G,$B588)-$B$2&lt;=M$4,SUMIFS(Investors!$P:$P,Investors!$A:$A,$A588,Investors!$G:$G,$B588)-$B$2&gt;L$4),SUMIFS(Investors!$Q:$Q,Investors!$A:$A,$A588,Investors!$G:$G,$B588),0)</f>
        <v>0</v>
      </c>
      <c r="N588" s="4">
        <f>IF(AND(SUMIFS(Investors!$P:$P,Investors!$A:$A,$A588,Investors!$G:$G,$B588)-$B$2&lt;=N$4,SUMIFS(Investors!$P:$P,Investors!$A:$A,$A588,Investors!$G:$G,$B588)-$B$2&gt;M$4),SUMIFS(Investors!$Q:$Q,Investors!$A:$A,$A588,Investors!$G:$G,$B588),0)</f>
        <v>0</v>
      </c>
      <c r="O588" s="4">
        <f>IF(AND(SUMIFS(Investors!$P:$P,Investors!$A:$A,$A588,Investors!$G:$G,$B588)-$B$2&lt;=O$4,SUMIFS(Investors!$P:$P,Investors!$A:$A,$A588,Investors!$G:$G,$B588)-$B$2&gt;N$4),SUMIFS(Investors!$Q:$Q,Investors!$A:$A,$A588,Investors!$G:$G,$B588),0)</f>
        <v>0</v>
      </c>
      <c r="P588" s="4">
        <f>IF(AND(SUMIFS(Investors!$P:$P,Investors!$A:$A,$A588,Investors!$G:$G,$B588)-$B$2&lt;=P$4,SUMIFS(Investors!$P:$P,Investors!$A:$A,$A588,Investors!$G:$G,$B588)-$B$2&gt;O$4),SUMIFS(Investors!$Q:$Q,Investors!$A:$A,$A588,Investors!$G:$G,$B588),0)</f>
        <v>0</v>
      </c>
      <c r="Q588" s="4">
        <f>IF(AND(SUMIFS(Investors!$P:$P,Investors!$A:$A,$A588,Investors!$G:$G,$B588)-$B$2&lt;=Q$4,SUMIFS(Investors!$P:$P,Investors!$A:$A,$A588,Investors!$G:$G,$B588)-$B$2&gt;P$4),SUMIFS(Investors!$Q:$Q,Investors!$A:$A,$A588,Investors!$G:$G,$B588),0)</f>
        <v>0</v>
      </c>
      <c r="R588" s="4">
        <f>IF(AND(SUMIFS(Investors!$P:$P,Investors!$A:$A,$A588,Investors!$G:$G,$B588)-$B$2&lt;=R$4,SUMIFS(Investors!$P:$P,Investors!$A:$A,$A588,Investors!$G:$G,$B588)-$B$2&gt;Q$4),SUMIFS(Investors!$Q:$Q,Investors!$A:$A,$A588,Investors!$G:$G,$B588),0)</f>
        <v>0</v>
      </c>
      <c r="S588" s="4">
        <f>IF(AND(SUMIFS(Investors!$P:$P,Investors!$A:$A,$A588,Investors!$G:$G,$B588)-$B$2&lt;=S$4,SUMIFS(Investors!$P:$P,Investors!$A:$A,$A588,Investors!$G:$G,$B588)-$B$2&gt;R$4),SUMIFS(Investors!$Q:$Q,Investors!$A:$A,$A588,Investors!$G:$G,$B588),0)</f>
        <v>0</v>
      </c>
      <c r="T588" s="4">
        <f>IF(AND(SUMIFS(Investors!$P:$P,Investors!$A:$A,$A588,Investors!$G:$G,$B588)-$B$2&lt;=T$4,SUMIFS(Investors!$P:$P,Investors!$A:$A,$A588,Investors!$G:$G,$B588)-$B$2&gt;S$4),SUMIFS(Investors!$Q:$Q,Investors!$A:$A,$A588,Investors!$G:$G,$B588),0)</f>
        <v>0</v>
      </c>
      <c r="U588" s="4">
        <f>IF(AND(SUMIFS(Investors!$P:$P,Investors!$A:$A,$A588,Investors!$G:$G,$B588)-$B$2&lt;=U$4,SUMIFS(Investors!$P:$P,Investors!$A:$A,$A588,Investors!$G:$G,$B588)-$B$2&gt;T$4),SUMIFS(Investors!$Q:$Q,Investors!$A:$A,$A588,Investors!$G:$G,$B588),0)</f>
        <v>0</v>
      </c>
      <c r="V588" s="4">
        <f>IF(AND(SUMIFS(Investors!$P:$P,Investors!$A:$A,$A588,Investors!$G:$G,$B588)-$B$2&lt;=V$4,SUMIFS(Investors!$P:$P,Investors!$A:$A,$A588,Investors!$G:$G,$B588)-$B$2&gt;U$4),SUMIFS(Investors!$Q:$Q,Investors!$A:$A,$A588,Investors!$G:$G,$B588),0)</f>
        <v>0</v>
      </c>
      <c r="W588" s="4">
        <f>IF(AND(SUMIFS(Investors!$P:$P,Investors!$A:$A,$A588,Investors!$G:$G,$B588)-$B$2&lt;=W$4,SUMIFS(Investors!$P:$P,Investors!$A:$A,$A588,Investors!$G:$G,$B588)-$B$2&gt;V$4),SUMIFS(Investors!$Q:$Q,Investors!$A:$A,$A588,Investors!$G:$G,$B588),0)</f>
        <v>0</v>
      </c>
      <c r="X588" s="4">
        <f>IF(AND(SUMIFS(Investors!$P:$P,Investors!$A:$A,$A588,Investors!$G:$G,$B588)-$B$2&lt;=X$4,SUMIFS(Investors!$P:$P,Investors!$A:$A,$A588,Investors!$G:$G,$B588)-$B$2&gt;W$4),SUMIFS(Investors!$Q:$Q,Investors!$A:$A,$A588,Investors!$G:$G,$B588),0)</f>
        <v>0</v>
      </c>
      <c r="Y588" s="4">
        <f>IF(AND(SUMIFS(Investors!$P:$P,Investors!$A:$A,$A588,Investors!$G:$G,$B588)-$B$2&lt;=Y$4,SUMIFS(Investors!$P:$P,Investors!$A:$A,$A588,Investors!$G:$G,$B588)-$B$2&gt;X$4),SUMIFS(Investors!$Q:$Q,Investors!$A:$A,$A588,Investors!$G:$G,$B588),0)</f>
        <v>0</v>
      </c>
      <c r="Z588" s="4">
        <f>IF(AND(SUMIFS(Investors!$P:$P,Investors!$A:$A,$A588,Investors!$G:$G,$B588)-$B$2&lt;=Z$4,SUMIFS(Investors!$P:$P,Investors!$A:$A,$A588,Investors!$G:$G,$B588)-$B$2&gt;Y$4),SUMIFS(Investors!$Q:$Q,Investors!$A:$A,$A588,Investors!$G:$G,$B588),0)</f>
        <v>0</v>
      </c>
      <c r="AA588" s="4">
        <f>IF(AND(SUMIFS(Investors!$P:$P,Investors!$A:$A,$A588,Investors!$G:$G,$B588)-$B$2&lt;=AA$4,SUMIFS(Investors!$P:$P,Investors!$A:$A,$A588,Investors!$G:$G,$B588)-$B$2&gt;Z$4),SUMIFS(Investors!$Q:$Q,Investors!$A:$A,$A588,Investors!$G:$G,$B588),0)</f>
        <v>0</v>
      </c>
      <c r="AB588" s="4">
        <f>IF(AND(SUMIFS(Investors!$P:$P,Investors!$A:$A,$A588,Investors!$G:$G,$B588)-$B$2&lt;=AB$4,SUMIFS(Investors!$P:$P,Investors!$A:$A,$A588,Investors!$G:$G,$B588)-$B$2&gt;AA$4),SUMIFS(Investors!$Q:$Q,Investors!$A:$A,$A588,Investors!$G:$G,$B588),0)</f>
        <v>0</v>
      </c>
      <c r="AC588" s="4">
        <f>IF(AND(SUMIFS(Investors!$P:$P,Investors!$A:$A,$A588,Investors!$G:$G,$B588)-$B$2&lt;=AC$4,SUMIFS(Investors!$P:$P,Investors!$A:$A,$A588,Investors!$G:$G,$B588)-$B$2&gt;AB$4),SUMIFS(Investors!$Q:$Q,Investors!$A:$A,$A588,Investors!$G:$G,$B588),0)</f>
        <v>0</v>
      </c>
    </row>
    <row r="589" spans="1:29">
      <c r="A589" t="s">
        <v>909</v>
      </c>
      <c r="B589" t="s">
        <v>212</v>
      </c>
      <c r="C589" s="4">
        <f t="shared" si="10"/>
        <v>123868.49315068492</v>
      </c>
      <c r="E589" s="4">
        <f>IF(AND(SUMIFS(Investors!$P:$P,Investors!$A:$A,$A589,Investors!$G:$G,$B589)-$B$2&lt;=E$4,SUMIFS(Investors!$P:$P,Investors!$A:$A,$A589,Investors!$G:$G,$B589)-$B$2&gt;D$4),SUMIFS(Investors!$Q:$Q,Investors!$A:$A,$A589,Investors!$G:$G,$B589),0)</f>
        <v>0</v>
      </c>
      <c r="F589" s="4">
        <f>IF(AND(SUMIFS(Investors!$P:$P,Investors!$A:$A,$A589,Investors!$G:$G,$B589)-$B$2&lt;=F$4,SUMIFS(Investors!$P:$P,Investors!$A:$A,$A589,Investors!$G:$G,$B589)-$B$2&gt;E$4),SUMIFS(Investors!$Q:$Q,Investors!$A:$A,$A589,Investors!$G:$G,$B589),0)</f>
        <v>0</v>
      </c>
      <c r="G589" s="4">
        <f>IF(AND(SUMIFS(Investors!$P:$P,Investors!$A:$A,$A589,Investors!$G:$G,$B589)-$B$2&lt;=G$4,SUMIFS(Investors!$P:$P,Investors!$A:$A,$A589,Investors!$G:$G,$B589)-$B$2&gt;F$4),SUMIFS(Investors!$Q:$Q,Investors!$A:$A,$A589,Investors!$G:$G,$B589),0)</f>
        <v>0</v>
      </c>
      <c r="H589" s="4">
        <f>IF(AND(SUMIFS(Investors!$P:$P,Investors!$A:$A,$A589,Investors!$G:$G,$B589)-$B$2&lt;=H$4,SUMIFS(Investors!$P:$P,Investors!$A:$A,$A589,Investors!$G:$G,$B589)-$B$2&gt;G$4),SUMIFS(Investors!$Q:$Q,Investors!$A:$A,$A589,Investors!$G:$G,$B589),0)</f>
        <v>0</v>
      </c>
      <c r="I589" s="4">
        <f>IF(AND(SUMIFS(Investors!$P:$P,Investors!$A:$A,$A589,Investors!$G:$G,$B589)-$B$2&lt;=I$4,SUMIFS(Investors!$P:$P,Investors!$A:$A,$A589,Investors!$G:$G,$B589)-$B$2&gt;H$4),SUMIFS(Investors!$Q:$Q,Investors!$A:$A,$A589,Investors!$G:$G,$B589),0)</f>
        <v>0</v>
      </c>
      <c r="J589" s="4">
        <f>IF(AND(SUMIFS(Investors!$P:$P,Investors!$A:$A,$A589,Investors!$G:$G,$B589)-$B$2&lt;=J$4,SUMIFS(Investors!$P:$P,Investors!$A:$A,$A589,Investors!$G:$G,$B589)-$B$2&gt;I$4),SUMIFS(Investors!$Q:$Q,Investors!$A:$A,$A589,Investors!$G:$G,$B589),0)</f>
        <v>0</v>
      </c>
      <c r="K589" s="4">
        <f>IF(AND(SUMIFS(Investors!$P:$P,Investors!$A:$A,$A589,Investors!$G:$G,$B589)-$B$2&lt;=K$4,SUMIFS(Investors!$P:$P,Investors!$A:$A,$A589,Investors!$G:$G,$B589)-$B$2&gt;J$4),SUMIFS(Investors!$Q:$Q,Investors!$A:$A,$A589,Investors!$G:$G,$B589),0)</f>
        <v>0</v>
      </c>
      <c r="L589" s="4">
        <f>IF(AND(SUMIFS(Investors!$P:$P,Investors!$A:$A,$A589,Investors!$G:$G,$B589)-$B$2&lt;=L$4,SUMIFS(Investors!$P:$P,Investors!$A:$A,$A589,Investors!$G:$G,$B589)-$B$2&gt;K$4),SUMIFS(Investors!$Q:$Q,Investors!$A:$A,$A589,Investors!$G:$G,$B589),0)</f>
        <v>123868.49315068492</v>
      </c>
      <c r="M589" s="4">
        <f>IF(AND(SUMIFS(Investors!$P:$P,Investors!$A:$A,$A589,Investors!$G:$G,$B589)-$B$2&lt;=M$4,SUMIFS(Investors!$P:$P,Investors!$A:$A,$A589,Investors!$G:$G,$B589)-$B$2&gt;L$4),SUMIFS(Investors!$Q:$Q,Investors!$A:$A,$A589,Investors!$G:$G,$B589),0)</f>
        <v>0</v>
      </c>
      <c r="N589" s="4">
        <f>IF(AND(SUMIFS(Investors!$P:$P,Investors!$A:$A,$A589,Investors!$G:$G,$B589)-$B$2&lt;=N$4,SUMIFS(Investors!$P:$P,Investors!$A:$A,$A589,Investors!$G:$G,$B589)-$B$2&gt;M$4),SUMIFS(Investors!$Q:$Q,Investors!$A:$A,$A589,Investors!$G:$G,$B589),0)</f>
        <v>0</v>
      </c>
      <c r="O589" s="4">
        <f>IF(AND(SUMIFS(Investors!$P:$P,Investors!$A:$A,$A589,Investors!$G:$G,$B589)-$B$2&lt;=O$4,SUMIFS(Investors!$P:$P,Investors!$A:$A,$A589,Investors!$G:$G,$B589)-$B$2&gt;N$4),SUMIFS(Investors!$Q:$Q,Investors!$A:$A,$A589,Investors!$G:$G,$B589),0)</f>
        <v>0</v>
      </c>
      <c r="P589" s="4">
        <f>IF(AND(SUMIFS(Investors!$P:$P,Investors!$A:$A,$A589,Investors!$G:$G,$B589)-$B$2&lt;=P$4,SUMIFS(Investors!$P:$P,Investors!$A:$A,$A589,Investors!$G:$G,$B589)-$B$2&gt;O$4),SUMIFS(Investors!$Q:$Q,Investors!$A:$A,$A589,Investors!$G:$G,$B589),0)</f>
        <v>0</v>
      </c>
      <c r="Q589" s="4">
        <f>IF(AND(SUMIFS(Investors!$P:$P,Investors!$A:$A,$A589,Investors!$G:$G,$B589)-$B$2&lt;=Q$4,SUMIFS(Investors!$P:$P,Investors!$A:$A,$A589,Investors!$G:$G,$B589)-$B$2&gt;P$4),SUMIFS(Investors!$Q:$Q,Investors!$A:$A,$A589,Investors!$G:$G,$B589),0)</f>
        <v>0</v>
      </c>
      <c r="R589" s="4">
        <f>IF(AND(SUMIFS(Investors!$P:$P,Investors!$A:$A,$A589,Investors!$G:$G,$B589)-$B$2&lt;=R$4,SUMIFS(Investors!$P:$P,Investors!$A:$A,$A589,Investors!$G:$G,$B589)-$B$2&gt;Q$4),SUMIFS(Investors!$Q:$Q,Investors!$A:$A,$A589,Investors!$G:$G,$B589),0)</f>
        <v>0</v>
      </c>
      <c r="S589" s="4">
        <f>IF(AND(SUMIFS(Investors!$P:$P,Investors!$A:$A,$A589,Investors!$G:$G,$B589)-$B$2&lt;=S$4,SUMIFS(Investors!$P:$P,Investors!$A:$A,$A589,Investors!$G:$G,$B589)-$B$2&gt;R$4),SUMIFS(Investors!$Q:$Q,Investors!$A:$A,$A589,Investors!$G:$G,$B589),0)</f>
        <v>0</v>
      </c>
      <c r="T589" s="4">
        <f>IF(AND(SUMIFS(Investors!$P:$P,Investors!$A:$A,$A589,Investors!$G:$G,$B589)-$B$2&lt;=T$4,SUMIFS(Investors!$P:$P,Investors!$A:$A,$A589,Investors!$G:$G,$B589)-$B$2&gt;S$4),SUMIFS(Investors!$Q:$Q,Investors!$A:$A,$A589,Investors!$G:$G,$B589),0)</f>
        <v>0</v>
      </c>
      <c r="U589" s="4">
        <f>IF(AND(SUMIFS(Investors!$P:$P,Investors!$A:$A,$A589,Investors!$G:$G,$B589)-$B$2&lt;=U$4,SUMIFS(Investors!$P:$P,Investors!$A:$A,$A589,Investors!$G:$G,$B589)-$B$2&gt;T$4),SUMIFS(Investors!$Q:$Q,Investors!$A:$A,$A589,Investors!$G:$G,$B589),0)</f>
        <v>0</v>
      </c>
      <c r="V589" s="4">
        <f>IF(AND(SUMIFS(Investors!$P:$P,Investors!$A:$A,$A589,Investors!$G:$G,$B589)-$B$2&lt;=V$4,SUMIFS(Investors!$P:$P,Investors!$A:$A,$A589,Investors!$G:$G,$B589)-$B$2&gt;U$4),SUMIFS(Investors!$Q:$Q,Investors!$A:$A,$A589,Investors!$G:$G,$B589),0)</f>
        <v>0</v>
      </c>
      <c r="W589" s="4">
        <f>IF(AND(SUMIFS(Investors!$P:$P,Investors!$A:$A,$A589,Investors!$G:$G,$B589)-$B$2&lt;=W$4,SUMIFS(Investors!$P:$P,Investors!$A:$A,$A589,Investors!$G:$G,$B589)-$B$2&gt;V$4),SUMIFS(Investors!$Q:$Q,Investors!$A:$A,$A589,Investors!$G:$G,$B589),0)</f>
        <v>0</v>
      </c>
      <c r="X589" s="4">
        <f>IF(AND(SUMIFS(Investors!$P:$P,Investors!$A:$A,$A589,Investors!$G:$G,$B589)-$B$2&lt;=X$4,SUMIFS(Investors!$P:$P,Investors!$A:$A,$A589,Investors!$G:$G,$B589)-$B$2&gt;W$4),SUMIFS(Investors!$Q:$Q,Investors!$A:$A,$A589,Investors!$G:$G,$B589),0)</f>
        <v>0</v>
      </c>
      <c r="Y589" s="4">
        <f>IF(AND(SUMIFS(Investors!$P:$P,Investors!$A:$A,$A589,Investors!$G:$G,$B589)-$B$2&lt;=Y$4,SUMIFS(Investors!$P:$P,Investors!$A:$A,$A589,Investors!$G:$G,$B589)-$B$2&gt;X$4),SUMIFS(Investors!$Q:$Q,Investors!$A:$A,$A589,Investors!$G:$G,$B589),0)</f>
        <v>0</v>
      </c>
      <c r="Z589" s="4">
        <f>IF(AND(SUMIFS(Investors!$P:$P,Investors!$A:$A,$A589,Investors!$G:$G,$B589)-$B$2&lt;=Z$4,SUMIFS(Investors!$P:$P,Investors!$A:$A,$A589,Investors!$G:$G,$B589)-$B$2&gt;Y$4),SUMIFS(Investors!$Q:$Q,Investors!$A:$A,$A589,Investors!$G:$G,$B589),0)</f>
        <v>0</v>
      </c>
      <c r="AA589" s="4">
        <f>IF(AND(SUMIFS(Investors!$P:$P,Investors!$A:$A,$A589,Investors!$G:$G,$B589)-$B$2&lt;=AA$4,SUMIFS(Investors!$P:$P,Investors!$A:$A,$A589,Investors!$G:$G,$B589)-$B$2&gt;Z$4),SUMIFS(Investors!$Q:$Q,Investors!$A:$A,$A589,Investors!$G:$G,$B589),0)</f>
        <v>0</v>
      </c>
      <c r="AB589" s="4">
        <f>IF(AND(SUMIFS(Investors!$P:$P,Investors!$A:$A,$A589,Investors!$G:$G,$B589)-$B$2&lt;=AB$4,SUMIFS(Investors!$P:$P,Investors!$A:$A,$A589,Investors!$G:$G,$B589)-$B$2&gt;AA$4),SUMIFS(Investors!$Q:$Q,Investors!$A:$A,$A589,Investors!$G:$G,$B589),0)</f>
        <v>0</v>
      </c>
      <c r="AC589" s="4">
        <f>IF(AND(SUMIFS(Investors!$P:$P,Investors!$A:$A,$A589,Investors!$G:$G,$B589)-$B$2&lt;=AC$4,SUMIFS(Investors!$P:$P,Investors!$A:$A,$A589,Investors!$G:$G,$B589)-$B$2&gt;AB$4),SUMIFS(Investors!$Q:$Q,Investors!$A:$A,$A589,Investors!$G:$G,$B589),0)</f>
        <v>0</v>
      </c>
    </row>
    <row r="590" spans="1:29">
      <c r="A590" t="s">
        <v>912</v>
      </c>
      <c r="B590" t="s">
        <v>213</v>
      </c>
      <c r="C590" s="4">
        <f t="shared" si="10"/>
        <v>123868.49315068492</v>
      </c>
      <c r="E590" s="4">
        <f>IF(AND(SUMIFS(Investors!$P:$P,Investors!$A:$A,$A590,Investors!$G:$G,$B590)-$B$2&lt;=E$4,SUMIFS(Investors!$P:$P,Investors!$A:$A,$A590,Investors!$G:$G,$B590)-$B$2&gt;D$4),SUMIFS(Investors!$Q:$Q,Investors!$A:$A,$A590,Investors!$G:$G,$B590),0)</f>
        <v>0</v>
      </c>
      <c r="F590" s="4">
        <f>IF(AND(SUMIFS(Investors!$P:$P,Investors!$A:$A,$A590,Investors!$G:$G,$B590)-$B$2&lt;=F$4,SUMIFS(Investors!$P:$P,Investors!$A:$A,$A590,Investors!$G:$G,$B590)-$B$2&gt;E$4),SUMIFS(Investors!$Q:$Q,Investors!$A:$A,$A590,Investors!$G:$G,$B590),0)</f>
        <v>0</v>
      </c>
      <c r="G590" s="4">
        <f>IF(AND(SUMIFS(Investors!$P:$P,Investors!$A:$A,$A590,Investors!$G:$G,$B590)-$B$2&lt;=G$4,SUMIFS(Investors!$P:$P,Investors!$A:$A,$A590,Investors!$G:$G,$B590)-$B$2&gt;F$4),SUMIFS(Investors!$Q:$Q,Investors!$A:$A,$A590,Investors!$G:$G,$B590),0)</f>
        <v>0</v>
      </c>
      <c r="H590" s="4">
        <f>IF(AND(SUMIFS(Investors!$P:$P,Investors!$A:$A,$A590,Investors!$G:$G,$B590)-$B$2&lt;=H$4,SUMIFS(Investors!$P:$P,Investors!$A:$A,$A590,Investors!$G:$G,$B590)-$B$2&gt;G$4),SUMIFS(Investors!$Q:$Q,Investors!$A:$A,$A590,Investors!$G:$G,$B590),0)</f>
        <v>0</v>
      </c>
      <c r="I590" s="4">
        <f>IF(AND(SUMIFS(Investors!$P:$P,Investors!$A:$A,$A590,Investors!$G:$G,$B590)-$B$2&lt;=I$4,SUMIFS(Investors!$P:$P,Investors!$A:$A,$A590,Investors!$G:$G,$B590)-$B$2&gt;H$4),SUMIFS(Investors!$Q:$Q,Investors!$A:$A,$A590,Investors!$G:$G,$B590),0)</f>
        <v>0</v>
      </c>
      <c r="J590" s="4">
        <f>IF(AND(SUMIFS(Investors!$P:$P,Investors!$A:$A,$A590,Investors!$G:$G,$B590)-$B$2&lt;=J$4,SUMIFS(Investors!$P:$P,Investors!$A:$A,$A590,Investors!$G:$G,$B590)-$B$2&gt;I$4),SUMIFS(Investors!$Q:$Q,Investors!$A:$A,$A590,Investors!$G:$G,$B590),0)</f>
        <v>0</v>
      </c>
      <c r="K590" s="4">
        <f>IF(AND(SUMIFS(Investors!$P:$P,Investors!$A:$A,$A590,Investors!$G:$G,$B590)-$B$2&lt;=K$4,SUMIFS(Investors!$P:$P,Investors!$A:$A,$A590,Investors!$G:$G,$B590)-$B$2&gt;J$4),SUMIFS(Investors!$Q:$Q,Investors!$A:$A,$A590,Investors!$G:$G,$B590),0)</f>
        <v>0</v>
      </c>
      <c r="L590" s="4">
        <f>IF(AND(SUMIFS(Investors!$P:$P,Investors!$A:$A,$A590,Investors!$G:$G,$B590)-$B$2&lt;=L$4,SUMIFS(Investors!$P:$P,Investors!$A:$A,$A590,Investors!$G:$G,$B590)-$B$2&gt;K$4),SUMIFS(Investors!$Q:$Q,Investors!$A:$A,$A590,Investors!$G:$G,$B590),0)</f>
        <v>123868.49315068492</v>
      </c>
      <c r="M590" s="4">
        <f>IF(AND(SUMIFS(Investors!$P:$P,Investors!$A:$A,$A590,Investors!$G:$G,$B590)-$B$2&lt;=M$4,SUMIFS(Investors!$P:$P,Investors!$A:$A,$A590,Investors!$G:$G,$B590)-$B$2&gt;L$4),SUMIFS(Investors!$Q:$Q,Investors!$A:$A,$A590,Investors!$G:$G,$B590),0)</f>
        <v>0</v>
      </c>
      <c r="N590" s="4">
        <f>IF(AND(SUMIFS(Investors!$P:$P,Investors!$A:$A,$A590,Investors!$G:$G,$B590)-$B$2&lt;=N$4,SUMIFS(Investors!$P:$P,Investors!$A:$A,$A590,Investors!$G:$G,$B590)-$B$2&gt;M$4),SUMIFS(Investors!$Q:$Q,Investors!$A:$A,$A590,Investors!$G:$G,$B590),0)</f>
        <v>0</v>
      </c>
      <c r="O590" s="4">
        <f>IF(AND(SUMIFS(Investors!$P:$P,Investors!$A:$A,$A590,Investors!$G:$G,$B590)-$B$2&lt;=O$4,SUMIFS(Investors!$P:$P,Investors!$A:$A,$A590,Investors!$G:$G,$B590)-$B$2&gt;N$4),SUMIFS(Investors!$Q:$Q,Investors!$A:$A,$A590,Investors!$G:$G,$B590),0)</f>
        <v>0</v>
      </c>
      <c r="P590" s="4">
        <f>IF(AND(SUMIFS(Investors!$P:$P,Investors!$A:$A,$A590,Investors!$G:$G,$B590)-$B$2&lt;=P$4,SUMIFS(Investors!$P:$P,Investors!$A:$A,$A590,Investors!$G:$G,$B590)-$B$2&gt;O$4),SUMIFS(Investors!$Q:$Q,Investors!$A:$A,$A590,Investors!$G:$G,$B590),0)</f>
        <v>0</v>
      </c>
      <c r="Q590" s="4">
        <f>IF(AND(SUMIFS(Investors!$P:$P,Investors!$A:$A,$A590,Investors!$G:$G,$B590)-$B$2&lt;=Q$4,SUMIFS(Investors!$P:$P,Investors!$A:$A,$A590,Investors!$G:$G,$B590)-$B$2&gt;P$4),SUMIFS(Investors!$Q:$Q,Investors!$A:$A,$A590,Investors!$G:$G,$B590),0)</f>
        <v>0</v>
      </c>
      <c r="R590" s="4">
        <f>IF(AND(SUMIFS(Investors!$P:$P,Investors!$A:$A,$A590,Investors!$G:$G,$B590)-$B$2&lt;=R$4,SUMIFS(Investors!$P:$P,Investors!$A:$A,$A590,Investors!$G:$G,$B590)-$B$2&gt;Q$4),SUMIFS(Investors!$Q:$Q,Investors!$A:$A,$A590,Investors!$G:$G,$B590),0)</f>
        <v>0</v>
      </c>
      <c r="S590" s="4">
        <f>IF(AND(SUMIFS(Investors!$P:$P,Investors!$A:$A,$A590,Investors!$G:$G,$B590)-$B$2&lt;=S$4,SUMIFS(Investors!$P:$P,Investors!$A:$A,$A590,Investors!$G:$G,$B590)-$B$2&gt;R$4),SUMIFS(Investors!$Q:$Q,Investors!$A:$A,$A590,Investors!$G:$G,$B590),0)</f>
        <v>0</v>
      </c>
      <c r="T590" s="4">
        <f>IF(AND(SUMIFS(Investors!$P:$P,Investors!$A:$A,$A590,Investors!$G:$G,$B590)-$B$2&lt;=T$4,SUMIFS(Investors!$P:$P,Investors!$A:$A,$A590,Investors!$G:$G,$B590)-$B$2&gt;S$4),SUMIFS(Investors!$Q:$Q,Investors!$A:$A,$A590,Investors!$G:$G,$B590),0)</f>
        <v>0</v>
      </c>
      <c r="U590" s="4">
        <f>IF(AND(SUMIFS(Investors!$P:$P,Investors!$A:$A,$A590,Investors!$G:$G,$B590)-$B$2&lt;=U$4,SUMIFS(Investors!$P:$P,Investors!$A:$A,$A590,Investors!$G:$G,$B590)-$B$2&gt;T$4),SUMIFS(Investors!$Q:$Q,Investors!$A:$A,$A590,Investors!$G:$G,$B590),0)</f>
        <v>0</v>
      </c>
      <c r="V590" s="4">
        <f>IF(AND(SUMIFS(Investors!$P:$P,Investors!$A:$A,$A590,Investors!$G:$G,$B590)-$B$2&lt;=V$4,SUMIFS(Investors!$P:$P,Investors!$A:$A,$A590,Investors!$G:$G,$B590)-$B$2&gt;U$4),SUMIFS(Investors!$Q:$Q,Investors!$A:$A,$A590,Investors!$G:$G,$B590),0)</f>
        <v>0</v>
      </c>
      <c r="W590" s="4">
        <f>IF(AND(SUMIFS(Investors!$P:$P,Investors!$A:$A,$A590,Investors!$G:$G,$B590)-$B$2&lt;=W$4,SUMIFS(Investors!$P:$P,Investors!$A:$A,$A590,Investors!$G:$G,$B590)-$B$2&gt;V$4),SUMIFS(Investors!$Q:$Q,Investors!$A:$A,$A590,Investors!$G:$G,$B590),0)</f>
        <v>0</v>
      </c>
      <c r="X590" s="4">
        <f>IF(AND(SUMIFS(Investors!$P:$P,Investors!$A:$A,$A590,Investors!$G:$G,$B590)-$B$2&lt;=X$4,SUMIFS(Investors!$P:$P,Investors!$A:$A,$A590,Investors!$G:$G,$B590)-$B$2&gt;W$4),SUMIFS(Investors!$Q:$Q,Investors!$A:$A,$A590,Investors!$G:$G,$B590),0)</f>
        <v>0</v>
      </c>
      <c r="Y590" s="4">
        <f>IF(AND(SUMIFS(Investors!$P:$P,Investors!$A:$A,$A590,Investors!$G:$G,$B590)-$B$2&lt;=Y$4,SUMIFS(Investors!$P:$P,Investors!$A:$A,$A590,Investors!$G:$G,$B590)-$B$2&gt;X$4),SUMIFS(Investors!$Q:$Q,Investors!$A:$A,$A590,Investors!$G:$G,$B590),0)</f>
        <v>0</v>
      </c>
      <c r="Z590" s="4">
        <f>IF(AND(SUMIFS(Investors!$P:$P,Investors!$A:$A,$A590,Investors!$G:$G,$B590)-$B$2&lt;=Z$4,SUMIFS(Investors!$P:$P,Investors!$A:$A,$A590,Investors!$G:$G,$B590)-$B$2&gt;Y$4),SUMIFS(Investors!$Q:$Q,Investors!$A:$A,$A590,Investors!$G:$G,$B590),0)</f>
        <v>0</v>
      </c>
      <c r="AA590" s="4">
        <f>IF(AND(SUMIFS(Investors!$P:$P,Investors!$A:$A,$A590,Investors!$G:$G,$B590)-$B$2&lt;=AA$4,SUMIFS(Investors!$P:$P,Investors!$A:$A,$A590,Investors!$G:$G,$B590)-$B$2&gt;Z$4),SUMIFS(Investors!$Q:$Q,Investors!$A:$A,$A590,Investors!$G:$G,$B590),0)</f>
        <v>0</v>
      </c>
      <c r="AB590" s="4">
        <f>IF(AND(SUMIFS(Investors!$P:$P,Investors!$A:$A,$A590,Investors!$G:$G,$B590)-$B$2&lt;=AB$4,SUMIFS(Investors!$P:$P,Investors!$A:$A,$A590,Investors!$G:$G,$B590)-$B$2&gt;AA$4),SUMIFS(Investors!$Q:$Q,Investors!$A:$A,$A590,Investors!$G:$G,$B590),0)</f>
        <v>0</v>
      </c>
      <c r="AC590" s="4">
        <f>IF(AND(SUMIFS(Investors!$P:$P,Investors!$A:$A,$A590,Investors!$G:$G,$B590)-$B$2&lt;=AC$4,SUMIFS(Investors!$P:$P,Investors!$A:$A,$A590,Investors!$G:$G,$B590)-$B$2&gt;AB$4),SUMIFS(Investors!$Q:$Q,Investors!$A:$A,$A590,Investors!$G:$G,$B590),0)</f>
        <v>0</v>
      </c>
    </row>
    <row r="591" spans="1:29">
      <c r="A591" t="s">
        <v>915</v>
      </c>
      <c r="B591" t="s">
        <v>252</v>
      </c>
      <c r="C591" s="4">
        <f t="shared" si="10"/>
        <v>0</v>
      </c>
      <c r="E591" s="4">
        <f>IF(AND(SUMIFS(Investors!$P:$P,Investors!$A:$A,$A591,Investors!$G:$G,$B591)-$B$2&lt;=E$4,SUMIFS(Investors!$P:$P,Investors!$A:$A,$A591,Investors!$G:$G,$B591)-$B$2&gt;D$4),SUMIFS(Investors!$Q:$Q,Investors!$A:$A,$A591,Investors!$G:$G,$B591),0)</f>
        <v>0</v>
      </c>
      <c r="F591" s="4">
        <f>IF(AND(SUMIFS(Investors!$P:$P,Investors!$A:$A,$A591,Investors!$G:$G,$B591)-$B$2&lt;=F$4,SUMIFS(Investors!$P:$P,Investors!$A:$A,$A591,Investors!$G:$G,$B591)-$B$2&gt;E$4),SUMIFS(Investors!$Q:$Q,Investors!$A:$A,$A591,Investors!$G:$G,$B591),0)</f>
        <v>0</v>
      </c>
      <c r="G591" s="4">
        <f>IF(AND(SUMIFS(Investors!$P:$P,Investors!$A:$A,$A591,Investors!$G:$G,$B591)-$B$2&lt;=G$4,SUMIFS(Investors!$P:$P,Investors!$A:$A,$A591,Investors!$G:$G,$B591)-$B$2&gt;F$4),SUMIFS(Investors!$Q:$Q,Investors!$A:$A,$A591,Investors!$G:$G,$B591),0)</f>
        <v>0</v>
      </c>
      <c r="H591" s="4">
        <f>IF(AND(SUMIFS(Investors!$P:$P,Investors!$A:$A,$A591,Investors!$G:$G,$B591)-$B$2&lt;=H$4,SUMIFS(Investors!$P:$P,Investors!$A:$A,$A591,Investors!$G:$G,$B591)-$B$2&gt;G$4),SUMIFS(Investors!$Q:$Q,Investors!$A:$A,$A591,Investors!$G:$G,$B591),0)</f>
        <v>0</v>
      </c>
      <c r="I591" s="4">
        <f>IF(AND(SUMIFS(Investors!$P:$P,Investors!$A:$A,$A591,Investors!$G:$G,$B591)-$B$2&lt;=I$4,SUMIFS(Investors!$P:$P,Investors!$A:$A,$A591,Investors!$G:$G,$B591)-$B$2&gt;H$4),SUMIFS(Investors!$Q:$Q,Investors!$A:$A,$A591,Investors!$G:$G,$B591),0)</f>
        <v>0</v>
      </c>
      <c r="J591" s="4">
        <f>IF(AND(SUMIFS(Investors!$P:$P,Investors!$A:$A,$A591,Investors!$G:$G,$B591)-$B$2&lt;=J$4,SUMIFS(Investors!$P:$P,Investors!$A:$A,$A591,Investors!$G:$G,$B591)-$B$2&gt;I$4),SUMIFS(Investors!$Q:$Q,Investors!$A:$A,$A591,Investors!$G:$G,$B591),0)</f>
        <v>0</v>
      </c>
      <c r="K591" s="4">
        <f>IF(AND(SUMIFS(Investors!$P:$P,Investors!$A:$A,$A591,Investors!$G:$G,$B591)-$B$2&lt;=K$4,SUMIFS(Investors!$P:$P,Investors!$A:$A,$A591,Investors!$G:$G,$B591)-$B$2&gt;J$4),SUMIFS(Investors!$Q:$Q,Investors!$A:$A,$A591,Investors!$G:$G,$B591),0)</f>
        <v>0</v>
      </c>
      <c r="L591" s="4">
        <f>IF(AND(SUMIFS(Investors!$P:$P,Investors!$A:$A,$A591,Investors!$G:$G,$B591)-$B$2&lt;=L$4,SUMIFS(Investors!$P:$P,Investors!$A:$A,$A591,Investors!$G:$G,$B591)-$B$2&gt;K$4),SUMIFS(Investors!$Q:$Q,Investors!$A:$A,$A591,Investors!$G:$G,$B591),0)</f>
        <v>0</v>
      </c>
      <c r="M591" s="4">
        <f>IF(AND(SUMIFS(Investors!$P:$P,Investors!$A:$A,$A591,Investors!$G:$G,$B591)-$B$2&lt;=M$4,SUMIFS(Investors!$P:$P,Investors!$A:$A,$A591,Investors!$G:$G,$B591)-$B$2&gt;L$4),SUMIFS(Investors!$Q:$Q,Investors!$A:$A,$A591,Investors!$G:$G,$B591),0)</f>
        <v>0</v>
      </c>
      <c r="N591" s="4">
        <f>IF(AND(SUMIFS(Investors!$P:$P,Investors!$A:$A,$A591,Investors!$G:$G,$B591)-$B$2&lt;=N$4,SUMIFS(Investors!$P:$P,Investors!$A:$A,$A591,Investors!$G:$G,$B591)-$B$2&gt;M$4),SUMIFS(Investors!$Q:$Q,Investors!$A:$A,$A591,Investors!$G:$G,$B591),0)</f>
        <v>0</v>
      </c>
      <c r="O591" s="4">
        <f>IF(AND(SUMIFS(Investors!$P:$P,Investors!$A:$A,$A591,Investors!$G:$G,$B591)-$B$2&lt;=O$4,SUMIFS(Investors!$P:$P,Investors!$A:$A,$A591,Investors!$G:$G,$B591)-$B$2&gt;N$4),SUMIFS(Investors!$Q:$Q,Investors!$A:$A,$A591,Investors!$G:$G,$B591),0)</f>
        <v>0</v>
      </c>
      <c r="P591" s="4">
        <f>IF(AND(SUMIFS(Investors!$P:$P,Investors!$A:$A,$A591,Investors!$G:$G,$B591)-$B$2&lt;=P$4,SUMIFS(Investors!$P:$P,Investors!$A:$A,$A591,Investors!$G:$G,$B591)-$B$2&gt;O$4),SUMIFS(Investors!$Q:$Q,Investors!$A:$A,$A591,Investors!$G:$G,$B591),0)</f>
        <v>0</v>
      </c>
      <c r="Q591" s="4">
        <f>IF(AND(SUMIFS(Investors!$P:$P,Investors!$A:$A,$A591,Investors!$G:$G,$B591)-$B$2&lt;=Q$4,SUMIFS(Investors!$P:$P,Investors!$A:$A,$A591,Investors!$G:$G,$B591)-$B$2&gt;P$4),SUMIFS(Investors!$Q:$Q,Investors!$A:$A,$A591,Investors!$G:$G,$B591),0)</f>
        <v>0</v>
      </c>
      <c r="R591" s="4">
        <f>IF(AND(SUMIFS(Investors!$P:$P,Investors!$A:$A,$A591,Investors!$G:$G,$B591)-$B$2&lt;=R$4,SUMIFS(Investors!$P:$P,Investors!$A:$A,$A591,Investors!$G:$G,$B591)-$B$2&gt;Q$4),SUMIFS(Investors!$Q:$Q,Investors!$A:$A,$A591,Investors!$G:$G,$B591),0)</f>
        <v>0</v>
      </c>
      <c r="S591" s="4">
        <f>IF(AND(SUMIFS(Investors!$P:$P,Investors!$A:$A,$A591,Investors!$G:$G,$B591)-$B$2&lt;=S$4,SUMIFS(Investors!$P:$P,Investors!$A:$A,$A591,Investors!$G:$G,$B591)-$B$2&gt;R$4),SUMIFS(Investors!$Q:$Q,Investors!$A:$A,$A591,Investors!$G:$G,$B591),0)</f>
        <v>0</v>
      </c>
      <c r="T591" s="4">
        <f>IF(AND(SUMIFS(Investors!$P:$P,Investors!$A:$A,$A591,Investors!$G:$G,$B591)-$B$2&lt;=T$4,SUMIFS(Investors!$P:$P,Investors!$A:$A,$A591,Investors!$G:$G,$B591)-$B$2&gt;S$4),SUMIFS(Investors!$Q:$Q,Investors!$A:$A,$A591,Investors!$G:$G,$B591),0)</f>
        <v>0</v>
      </c>
      <c r="U591" s="4">
        <f>IF(AND(SUMIFS(Investors!$P:$P,Investors!$A:$A,$A591,Investors!$G:$G,$B591)-$B$2&lt;=U$4,SUMIFS(Investors!$P:$P,Investors!$A:$A,$A591,Investors!$G:$G,$B591)-$B$2&gt;T$4),SUMIFS(Investors!$Q:$Q,Investors!$A:$A,$A591,Investors!$G:$G,$B591),0)</f>
        <v>0</v>
      </c>
      <c r="V591" s="4">
        <f>IF(AND(SUMIFS(Investors!$P:$P,Investors!$A:$A,$A591,Investors!$G:$G,$B591)-$B$2&lt;=V$4,SUMIFS(Investors!$P:$P,Investors!$A:$A,$A591,Investors!$G:$G,$B591)-$B$2&gt;U$4),SUMIFS(Investors!$Q:$Q,Investors!$A:$A,$A591,Investors!$G:$G,$B591),0)</f>
        <v>0</v>
      </c>
      <c r="W591" s="4">
        <f>IF(AND(SUMIFS(Investors!$P:$P,Investors!$A:$A,$A591,Investors!$G:$G,$B591)-$B$2&lt;=W$4,SUMIFS(Investors!$P:$P,Investors!$A:$A,$A591,Investors!$G:$G,$B591)-$B$2&gt;V$4),SUMIFS(Investors!$Q:$Q,Investors!$A:$A,$A591,Investors!$G:$G,$B591),0)</f>
        <v>0</v>
      </c>
      <c r="X591" s="4">
        <f>IF(AND(SUMIFS(Investors!$P:$P,Investors!$A:$A,$A591,Investors!$G:$G,$B591)-$B$2&lt;=X$4,SUMIFS(Investors!$P:$P,Investors!$A:$A,$A591,Investors!$G:$G,$B591)-$B$2&gt;W$4),SUMIFS(Investors!$Q:$Q,Investors!$A:$A,$A591,Investors!$G:$G,$B591),0)</f>
        <v>0</v>
      </c>
      <c r="Y591" s="4">
        <f>IF(AND(SUMIFS(Investors!$P:$P,Investors!$A:$A,$A591,Investors!$G:$G,$B591)-$B$2&lt;=Y$4,SUMIFS(Investors!$P:$P,Investors!$A:$A,$A591,Investors!$G:$G,$B591)-$B$2&gt;X$4),SUMIFS(Investors!$Q:$Q,Investors!$A:$A,$A591,Investors!$G:$G,$B591),0)</f>
        <v>0</v>
      </c>
      <c r="Z591" s="4">
        <f>IF(AND(SUMIFS(Investors!$P:$P,Investors!$A:$A,$A591,Investors!$G:$G,$B591)-$B$2&lt;=Z$4,SUMIFS(Investors!$P:$P,Investors!$A:$A,$A591,Investors!$G:$G,$B591)-$B$2&gt;Y$4),SUMIFS(Investors!$Q:$Q,Investors!$A:$A,$A591,Investors!$G:$G,$B591),0)</f>
        <v>0</v>
      </c>
      <c r="AA591" s="4">
        <f>IF(AND(SUMIFS(Investors!$P:$P,Investors!$A:$A,$A591,Investors!$G:$G,$B591)-$B$2&lt;=AA$4,SUMIFS(Investors!$P:$P,Investors!$A:$A,$A591,Investors!$G:$G,$B591)-$B$2&gt;Z$4),SUMIFS(Investors!$Q:$Q,Investors!$A:$A,$A591,Investors!$G:$G,$B591),0)</f>
        <v>0</v>
      </c>
      <c r="AB591" s="4">
        <f>IF(AND(SUMIFS(Investors!$P:$P,Investors!$A:$A,$A591,Investors!$G:$G,$B591)-$B$2&lt;=AB$4,SUMIFS(Investors!$P:$P,Investors!$A:$A,$A591,Investors!$G:$G,$B591)-$B$2&gt;AA$4),SUMIFS(Investors!$Q:$Q,Investors!$A:$A,$A591,Investors!$G:$G,$B591),0)</f>
        <v>0</v>
      </c>
      <c r="AC591" s="4">
        <f>IF(AND(SUMIFS(Investors!$P:$P,Investors!$A:$A,$A591,Investors!$G:$G,$B591)-$B$2&lt;=AC$4,SUMIFS(Investors!$P:$P,Investors!$A:$A,$A591,Investors!$G:$G,$B591)-$B$2&gt;AB$4),SUMIFS(Investors!$Q:$Q,Investors!$A:$A,$A591,Investors!$G:$G,$B591),0)</f>
        <v>0</v>
      </c>
    </row>
    <row r="592" spans="1:29">
      <c r="A592" t="s">
        <v>918</v>
      </c>
      <c r="B592" t="s">
        <v>138</v>
      </c>
      <c r="C592" s="4">
        <f t="shared" si="10"/>
        <v>897250.40960301377</v>
      </c>
      <c r="E592" s="4">
        <f>IF(AND(SUMIFS(Investors!$P:$P,Investors!$A:$A,$A592,Investors!$G:$G,$B592)-$B$2&lt;=E$4,SUMIFS(Investors!$P:$P,Investors!$A:$A,$A592,Investors!$G:$G,$B592)-$B$2&gt;D$4),SUMIFS(Investors!$Q:$Q,Investors!$A:$A,$A592,Investors!$G:$G,$B592),0)</f>
        <v>0</v>
      </c>
      <c r="F592" s="4">
        <f>IF(AND(SUMIFS(Investors!$P:$P,Investors!$A:$A,$A592,Investors!$G:$G,$B592)-$B$2&lt;=F$4,SUMIFS(Investors!$P:$P,Investors!$A:$A,$A592,Investors!$G:$G,$B592)-$B$2&gt;E$4),SUMIFS(Investors!$Q:$Q,Investors!$A:$A,$A592,Investors!$G:$G,$B592),0)</f>
        <v>0</v>
      </c>
      <c r="G592" s="4">
        <f>IF(AND(SUMIFS(Investors!$P:$P,Investors!$A:$A,$A592,Investors!$G:$G,$B592)-$B$2&lt;=G$4,SUMIFS(Investors!$P:$P,Investors!$A:$A,$A592,Investors!$G:$G,$B592)-$B$2&gt;F$4),SUMIFS(Investors!$Q:$Q,Investors!$A:$A,$A592,Investors!$G:$G,$B592),0)</f>
        <v>0</v>
      </c>
      <c r="H592" s="4">
        <f>IF(AND(SUMIFS(Investors!$P:$P,Investors!$A:$A,$A592,Investors!$G:$G,$B592)-$B$2&lt;=H$4,SUMIFS(Investors!$P:$P,Investors!$A:$A,$A592,Investors!$G:$G,$B592)-$B$2&gt;G$4),SUMIFS(Investors!$Q:$Q,Investors!$A:$A,$A592,Investors!$G:$G,$B592),0)</f>
        <v>0</v>
      </c>
      <c r="I592" s="4">
        <f>IF(AND(SUMIFS(Investors!$P:$P,Investors!$A:$A,$A592,Investors!$G:$G,$B592)-$B$2&lt;=I$4,SUMIFS(Investors!$P:$P,Investors!$A:$A,$A592,Investors!$G:$G,$B592)-$B$2&gt;H$4),SUMIFS(Investors!$Q:$Q,Investors!$A:$A,$A592,Investors!$G:$G,$B592),0)</f>
        <v>0</v>
      </c>
      <c r="J592" s="4">
        <f>IF(AND(SUMIFS(Investors!$P:$P,Investors!$A:$A,$A592,Investors!$G:$G,$B592)-$B$2&lt;=J$4,SUMIFS(Investors!$P:$P,Investors!$A:$A,$A592,Investors!$G:$G,$B592)-$B$2&gt;I$4),SUMIFS(Investors!$Q:$Q,Investors!$A:$A,$A592,Investors!$G:$G,$B592),0)</f>
        <v>0</v>
      </c>
      <c r="K592" s="4">
        <f>IF(AND(SUMIFS(Investors!$P:$P,Investors!$A:$A,$A592,Investors!$G:$G,$B592)-$B$2&lt;=K$4,SUMIFS(Investors!$P:$P,Investors!$A:$A,$A592,Investors!$G:$G,$B592)-$B$2&gt;J$4),SUMIFS(Investors!$Q:$Q,Investors!$A:$A,$A592,Investors!$G:$G,$B592),0)</f>
        <v>0</v>
      </c>
      <c r="L592" s="4">
        <f>IF(AND(SUMIFS(Investors!$P:$P,Investors!$A:$A,$A592,Investors!$G:$G,$B592)-$B$2&lt;=L$4,SUMIFS(Investors!$P:$P,Investors!$A:$A,$A592,Investors!$G:$G,$B592)-$B$2&gt;K$4),SUMIFS(Investors!$Q:$Q,Investors!$A:$A,$A592,Investors!$G:$G,$B592),0)</f>
        <v>0</v>
      </c>
      <c r="M592" s="4">
        <f>IF(AND(SUMIFS(Investors!$P:$P,Investors!$A:$A,$A592,Investors!$G:$G,$B592)-$B$2&lt;=M$4,SUMIFS(Investors!$P:$P,Investors!$A:$A,$A592,Investors!$G:$G,$B592)-$B$2&gt;L$4),SUMIFS(Investors!$Q:$Q,Investors!$A:$A,$A592,Investors!$G:$G,$B592),0)</f>
        <v>0</v>
      </c>
      <c r="N592" s="4">
        <f>IF(AND(SUMIFS(Investors!$P:$P,Investors!$A:$A,$A592,Investors!$G:$G,$B592)-$B$2&lt;=N$4,SUMIFS(Investors!$P:$P,Investors!$A:$A,$A592,Investors!$G:$G,$B592)-$B$2&gt;M$4),SUMIFS(Investors!$Q:$Q,Investors!$A:$A,$A592,Investors!$G:$G,$B592),0)</f>
        <v>0</v>
      </c>
      <c r="O592" s="4">
        <f>IF(AND(SUMIFS(Investors!$P:$P,Investors!$A:$A,$A592,Investors!$G:$G,$B592)-$B$2&lt;=O$4,SUMIFS(Investors!$P:$P,Investors!$A:$A,$A592,Investors!$G:$G,$B592)-$B$2&gt;N$4),SUMIFS(Investors!$Q:$Q,Investors!$A:$A,$A592,Investors!$G:$G,$B592),0)</f>
        <v>0</v>
      </c>
      <c r="P592" s="4">
        <f>IF(AND(SUMIFS(Investors!$P:$P,Investors!$A:$A,$A592,Investors!$G:$G,$B592)-$B$2&lt;=P$4,SUMIFS(Investors!$P:$P,Investors!$A:$A,$A592,Investors!$G:$G,$B592)-$B$2&gt;O$4),SUMIFS(Investors!$Q:$Q,Investors!$A:$A,$A592,Investors!$G:$G,$B592),0)</f>
        <v>0</v>
      </c>
      <c r="Q592" s="4">
        <f>IF(AND(SUMIFS(Investors!$P:$P,Investors!$A:$A,$A592,Investors!$G:$G,$B592)-$B$2&lt;=Q$4,SUMIFS(Investors!$P:$P,Investors!$A:$A,$A592,Investors!$G:$G,$B592)-$B$2&gt;P$4),SUMIFS(Investors!$Q:$Q,Investors!$A:$A,$A592,Investors!$G:$G,$B592),0)</f>
        <v>0</v>
      </c>
      <c r="R592" s="4">
        <f>IF(AND(SUMIFS(Investors!$P:$P,Investors!$A:$A,$A592,Investors!$G:$G,$B592)-$B$2&lt;=R$4,SUMIFS(Investors!$P:$P,Investors!$A:$A,$A592,Investors!$G:$G,$B592)-$B$2&gt;Q$4),SUMIFS(Investors!$Q:$Q,Investors!$A:$A,$A592,Investors!$G:$G,$B592),0)</f>
        <v>897250.40960301377</v>
      </c>
      <c r="S592" s="4">
        <f>IF(AND(SUMIFS(Investors!$P:$P,Investors!$A:$A,$A592,Investors!$G:$G,$B592)-$B$2&lt;=S$4,SUMIFS(Investors!$P:$P,Investors!$A:$A,$A592,Investors!$G:$G,$B592)-$B$2&gt;R$4),SUMIFS(Investors!$Q:$Q,Investors!$A:$A,$A592,Investors!$G:$G,$B592),0)</f>
        <v>0</v>
      </c>
      <c r="T592" s="4">
        <f>IF(AND(SUMIFS(Investors!$P:$P,Investors!$A:$A,$A592,Investors!$G:$G,$B592)-$B$2&lt;=T$4,SUMIFS(Investors!$P:$P,Investors!$A:$A,$A592,Investors!$G:$G,$B592)-$B$2&gt;S$4),SUMIFS(Investors!$Q:$Q,Investors!$A:$A,$A592,Investors!$G:$G,$B592),0)</f>
        <v>0</v>
      </c>
      <c r="U592" s="4">
        <f>IF(AND(SUMIFS(Investors!$P:$P,Investors!$A:$A,$A592,Investors!$G:$G,$B592)-$B$2&lt;=U$4,SUMIFS(Investors!$P:$P,Investors!$A:$A,$A592,Investors!$G:$G,$B592)-$B$2&gt;T$4),SUMIFS(Investors!$Q:$Q,Investors!$A:$A,$A592,Investors!$G:$G,$B592),0)</f>
        <v>0</v>
      </c>
      <c r="V592" s="4">
        <f>IF(AND(SUMIFS(Investors!$P:$P,Investors!$A:$A,$A592,Investors!$G:$G,$B592)-$B$2&lt;=V$4,SUMIFS(Investors!$P:$P,Investors!$A:$A,$A592,Investors!$G:$G,$B592)-$B$2&gt;U$4),SUMIFS(Investors!$Q:$Q,Investors!$A:$A,$A592,Investors!$G:$G,$B592),0)</f>
        <v>0</v>
      </c>
      <c r="W592" s="4">
        <f>IF(AND(SUMIFS(Investors!$P:$P,Investors!$A:$A,$A592,Investors!$G:$G,$B592)-$B$2&lt;=W$4,SUMIFS(Investors!$P:$P,Investors!$A:$A,$A592,Investors!$G:$G,$B592)-$B$2&gt;V$4),SUMIFS(Investors!$Q:$Q,Investors!$A:$A,$A592,Investors!$G:$G,$B592),0)</f>
        <v>0</v>
      </c>
      <c r="X592" s="4">
        <f>IF(AND(SUMIFS(Investors!$P:$P,Investors!$A:$A,$A592,Investors!$G:$G,$B592)-$B$2&lt;=X$4,SUMIFS(Investors!$P:$P,Investors!$A:$A,$A592,Investors!$G:$G,$B592)-$B$2&gt;W$4),SUMIFS(Investors!$Q:$Q,Investors!$A:$A,$A592,Investors!$G:$G,$B592),0)</f>
        <v>0</v>
      </c>
      <c r="Y592" s="4">
        <f>IF(AND(SUMIFS(Investors!$P:$P,Investors!$A:$A,$A592,Investors!$G:$G,$B592)-$B$2&lt;=Y$4,SUMIFS(Investors!$P:$P,Investors!$A:$A,$A592,Investors!$G:$G,$B592)-$B$2&gt;X$4),SUMIFS(Investors!$Q:$Q,Investors!$A:$A,$A592,Investors!$G:$G,$B592),0)</f>
        <v>0</v>
      </c>
      <c r="Z592" s="4">
        <f>IF(AND(SUMIFS(Investors!$P:$P,Investors!$A:$A,$A592,Investors!$G:$G,$B592)-$B$2&lt;=Z$4,SUMIFS(Investors!$P:$P,Investors!$A:$A,$A592,Investors!$G:$G,$B592)-$B$2&gt;Y$4),SUMIFS(Investors!$Q:$Q,Investors!$A:$A,$A592,Investors!$G:$G,$B592),0)</f>
        <v>0</v>
      </c>
      <c r="AA592" s="4">
        <f>IF(AND(SUMIFS(Investors!$P:$P,Investors!$A:$A,$A592,Investors!$G:$G,$B592)-$B$2&lt;=AA$4,SUMIFS(Investors!$P:$P,Investors!$A:$A,$A592,Investors!$G:$G,$B592)-$B$2&gt;Z$4),SUMIFS(Investors!$Q:$Q,Investors!$A:$A,$A592,Investors!$G:$G,$B592),0)</f>
        <v>0</v>
      </c>
      <c r="AB592" s="4">
        <f>IF(AND(SUMIFS(Investors!$P:$P,Investors!$A:$A,$A592,Investors!$G:$G,$B592)-$B$2&lt;=AB$4,SUMIFS(Investors!$P:$P,Investors!$A:$A,$A592,Investors!$G:$G,$B592)-$B$2&gt;AA$4),SUMIFS(Investors!$Q:$Q,Investors!$A:$A,$A592,Investors!$G:$G,$B592),0)</f>
        <v>0</v>
      </c>
      <c r="AC592" s="4">
        <f>IF(AND(SUMIFS(Investors!$P:$P,Investors!$A:$A,$A592,Investors!$G:$G,$B592)-$B$2&lt;=AC$4,SUMIFS(Investors!$P:$P,Investors!$A:$A,$A592,Investors!$G:$G,$B592)-$B$2&gt;AB$4),SUMIFS(Investors!$Q:$Q,Investors!$A:$A,$A592,Investors!$G:$G,$B592),0)</f>
        <v>0</v>
      </c>
    </row>
    <row r="593" spans="1:29">
      <c r="A593" t="s">
        <v>921</v>
      </c>
      <c r="B593" t="s">
        <v>126</v>
      </c>
      <c r="C593" s="4">
        <f t="shared" si="10"/>
        <v>1599452.0547945206</v>
      </c>
      <c r="E593" s="4">
        <f>IF(AND(SUMIFS(Investors!$P:$P,Investors!$A:$A,$A593,Investors!$G:$G,$B593)-$B$2&lt;=E$4,SUMIFS(Investors!$P:$P,Investors!$A:$A,$A593,Investors!$G:$G,$B593)-$B$2&gt;D$4),SUMIFS(Investors!$Q:$Q,Investors!$A:$A,$A593,Investors!$G:$G,$B593),0)</f>
        <v>0</v>
      </c>
      <c r="F593" s="4">
        <f>IF(AND(SUMIFS(Investors!$P:$P,Investors!$A:$A,$A593,Investors!$G:$G,$B593)-$B$2&lt;=F$4,SUMIFS(Investors!$P:$P,Investors!$A:$A,$A593,Investors!$G:$G,$B593)-$B$2&gt;E$4),SUMIFS(Investors!$Q:$Q,Investors!$A:$A,$A593,Investors!$G:$G,$B593),0)</f>
        <v>0</v>
      </c>
      <c r="G593" s="4">
        <f>IF(AND(SUMIFS(Investors!$P:$P,Investors!$A:$A,$A593,Investors!$G:$G,$B593)-$B$2&lt;=G$4,SUMIFS(Investors!$P:$P,Investors!$A:$A,$A593,Investors!$G:$G,$B593)-$B$2&gt;F$4),SUMIFS(Investors!$Q:$Q,Investors!$A:$A,$A593,Investors!$G:$G,$B593),0)</f>
        <v>0</v>
      </c>
      <c r="H593" s="4">
        <f>IF(AND(SUMIFS(Investors!$P:$P,Investors!$A:$A,$A593,Investors!$G:$G,$B593)-$B$2&lt;=H$4,SUMIFS(Investors!$P:$P,Investors!$A:$A,$A593,Investors!$G:$G,$B593)-$B$2&gt;G$4),SUMIFS(Investors!$Q:$Q,Investors!$A:$A,$A593,Investors!$G:$G,$B593),0)</f>
        <v>0</v>
      </c>
      <c r="I593" s="4">
        <f>IF(AND(SUMIFS(Investors!$P:$P,Investors!$A:$A,$A593,Investors!$G:$G,$B593)-$B$2&lt;=I$4,SUMIFS(Investors!$P:$P,Investors!$A:$A,$A593,Investors!$G:$G,$B593)-$B$2&gt;H$4),SUMIFS(Investors!$Q:$Q,Investors!$A:$A,$A593,Investors!$G:$G,$B593),0)</f>
        <v>0</v>
      </c>
      <c r="J593" s="4">
        <f>IF(AND(SUMIFS(Investors!$P:$P,Investors!$A:$A,$A593,Investors!$G:$G,$B593)-$B$2&lt;=J$4,SUMIFS(Investors!$P:$P,Investors!$A:$A,$A593,Investors!$G:$G,$B593)-$B$2&gt;I$4),SUMIFS(Investors!$Q:$Q,Investors!$A:$A,$A593,Investors!$G:$G,$B593),0)</f>
        <v>0</v>
      </c>
      <c r="K593" s="4">
        <f>IF(AND(SUMIFS(Investors!$P:$P,Investors!$A:$A,$A593,Investors!$G:$G,$B593)-$B$2&lt;=K$4,SUMIFS(Investors!$P:$P,Investors!$A:$A,$A593,Investors!$G:$G,$B593)-$B$2&gt;J$4),SUMIFS(Investors!$Q:$Q,Investors!$A:$A,$A593,Investors!$G:$G,$B593),0)</f>
        <v>0</v>
      </c>
      <c r="L593" s="4">
        <f>IF(AND(SUMIFS(Investors!$P:$P,Investors!$A:$A,$A593,Investors!$G:$G,$B593)-$B$2&lt;=L$4,SUMIFS(Investors!$P:$P,Investors!$A:$A,$A593,Investors!$G:$G,$B593)-$B$2&gt;K$4),SUMIFS(Investors!$Q:$Q,Investors!$A:$A,$A593,Investors!$G:$G,$B593),0)</f>
        <v>0</v>
      </c>
      <c r="M593" s="4">
        <f>IF(AND(SUMIFS(Investors!$P:$P,Investors!$A:$A,$A593,Investors!$G:$G,$B593)-$B$2&lt;=M$4,SUMIFS(Investors!$P:$P,Investors!$A:$A,$A593,Investors!$G:$G,$B593)-$B$2&gt;L$4),SUMIFS(Investors!$Q:$Q,Investors!$A:$A,$A593,Investors!$G:$G,$B593),0)</f>
        <v>0</v>
      </c>
      <c r="N593" s="4">
        <f>IF(AND(SUMIFS(Investors!$P:$P,Investors!$A:$A,$A593,Investors!$G:$G,$B593)-$B$2&lt;=N$4,SUMIFS(Investors!$P:$P,Investors!$A:$A,$A593,Investors!$G:$G,$B593)-$B$2&gt;M$4),SUMIFS(Investors!$Q:$Q,Investors!$A:$A,$A593,Investors!$G:$G,$B593),0)</f>
        <v>0</v>
      </c>
      <c r="O593" s="4">
        <f>IF(AND(SUMIFS(Investors!$P:$P,Investors!$A:$A,$A593,Investors!$G:$G,$B593)-$B$2&lt;=O$4,SUMIFS(Investors!$P:$P,Investors!$A:$A,$A593,Investors!$G:$G,$B593)-$B$2&gt;N$4),SUMIFS(Investors!$Q:$Q,Investors!$A:$A,$A593,Investors!$G:$G,$B593),0)</f>
        <v>0</v>
      </c>
      <c r="P593" s="4">
        <f>IF(AND(SUMIFS(Investors!$P:$P,Investors!$A:$A,$A593,Investors!$G:$G,$B593)-$B$2&lt;=P$4,SUMIFS(Investors!$P:$P,Investors!$A:$A,$A593,Investors!$G:$G,$B593)-$B$2&gt;O$4),SUMIFS(Investors!$Q:$Q,Investors!$A:$A,$A593,Investors!$G:$G,$B593),0)</f>
        <v>0</v>
      </c>
      <c r="Q593" s="4">
        <f>IF(AND(SUMIFS(Investors!$P:$P,Investors!$A:$A,$A593,Investors!$G:$G,$B593)-$B$2&lt;=Q$4,SUMIFS(Investors!$P:$P,Investors!$A:$A,$A593,Investors!$G:$G,$B593)-$B$2&gt;P$4),SUMIFS(Investors!$Q:$Q,Investors!$A:$A,$A593,Investors!$G:$G,$B593),0)</f>
        <v>1599452.0547945206</v>
      </c>
      <c r="R593" s="4">
        <f>IF(AND(SUMIFS(Investors!$P:$P,Investors!$A:$A,$A593,Investors!$G:$G,$B593)-$B$2&lt;=R$4,SUMIFS(Investors!$P:$P,Investors!$A:$A,$A593,Investors!$G:$G,$B593)-$B$2&gt;Q$4),SUMIFS(Investors!$Q:$Q,Investors!$A:$A,$A593,Investors!$G:$G,$B593),0)</f>
        <v>0</v>
      </c>
      <c r="S593" s="4">
        <f>IF(AND(SUMIFS(Investors!$P:$P,Investors!$A:$A,$A593,Investors!$G:$G,$B593)-$B$2&lt;=S$4,SUMIFS(Investors!$P:$P,Investors!$A:$A,$A593,Investors!$G:$G,$B593)-$B$2&gt;R$4),SUMIFS(Investors!$Q:$Q,Investors!$A:$A,$A593,Investors!$G:$G,$B593),0)</f>
        <v>0</v>
      </c>
      <c r="T593" s="4">
        <f>IF(AND(SUMIFS(Investors!$P:$P,Investors!$A:$A,$A593,Investors!$G:$G,$B593)-$B$2&lt;=T$4,SUMIFS(Investors!$P:$P,Investors!$A:$A,$A593,Investors!$G:$G,$B593)-$B$2&gt;S$4),SUMIFS(Investors!$Q:$Q,Investors!$A:$A,$A593,Investors!$G:$G,$B593),0)</f>
        <v>0</v>
      </c>
      <c r="U593" s="4">
        <f>IF(AND(SUMIFS(Investors!$P:$P,Investors!$A:$A,$A593,Investors!$G:$G,$B593)-$B$2&lt;=U$4,SUMIFS(Investors!$P:$P,Investors!$A:$A,$A593,Investors!$G:$G,$B593)-$B$2&gt;T$4),SUMIFS(Investors!$Q:$Q,Investors!$A:$A,$A593,Investors!$G:$G,$B593),0)</f>
        <v>0</v>
      </c>
      <c r="V593" s="4">
        <f>IF(AND(SUMIFS(Investors!$P:$P,Investors!$A:$A,$A593,Investors!$G:$G,$B593)-$B$2&lt;=V$4,SUMIFS(Investors!$P:$P,Investors!$A:$A,$A593,Investors!$G:$G,$B593)-$B$2&gt;U$4),SUMIFS(Investors!$Q:$Q,Investors!$A:$A,$A593,Investors!$G:$G,$B593),0)</f>
        <v>0</v>
      </c>
      <c r="W593" s="4">
        <f>IF(AND(SUMIFS(Investors!$P:$P,Investors!$A:$A,$A593,Investors!$G:$G,$B593)-$B$2&lt;=W$4,SUMIFS(Investors!$P:$P,Investors!$A:$A,$A593,Investors!$G:$G,$B593)-$B$2&gt;V$4),SUMIFS(Investors!$Q:$Q,Investors!$A:$A,$A593,Investors!$G:$G,$B593),0)</f>
        <v>0</v>
      </c>
      <c r="X593" s="4">
        <f>IF(AND(SUMIFS(Investors!$P:$P,Investors!$A:$A,$A593,Investors!$G:$G,$B593)-$B$2&lt;=X$4,SUMIFS(Investors!$P:$P,Investors!$A:$A,$A593,Investors!$G:$G,$B593)-$B$2&gt;W$4),SUMIFS(Investors!$Q:$Q,Investors!$A:$A,$A593,Investors!$G:$G,$B593),0)</f>
        <v>0</v>
      </c>
      <c r="Y593" s="4">
        <f>IF(AND(SUMIFS(Investors!$P:$P,Investors!$A:$A,$A593,Investors!$G:$G,$B593)-$B$2&lt;=Y$4,SUMIFS(Investors!$P:$P,Investors!$A:$A,$A593,Investors!$G:$G,$B593)-$B$2&gt;X$4),SUMIFS(Investors!$Q:$Q,Investors!$A:$A,$A593,Investors!$G:$G,$B593),0)</f>
        <v>0</v>
      </c>
      <c r="Z593" s="4">
        <f>IF(AND(SUMIFS(Investors!$P:$P,Investors!$A:$A,$A593,Investors!$G:$G,$B593)-$B$2&lt;=Z$4,SUMIFS(Investors!$P:$P,Investors!$A:$A,$A593,Investors!$G:$G,$B593)-$B$2&gt;Y$4),SUMIFS(Investors!$Q:$Q,Investors!$A:$A,$A593,Investors!$G:$G,$B593),0)</f>
        <v>0</v>
      </c>
      <c r="AA593" s="4">
        <f>IF(AND(SUMIFS(Investors!$P:$P,Investors!$A:$A,$A593,Investors!$G:$G,$B593)-$B$2&lt;=AA$4,SUMIFS(Investors!$P:$P,Investors!$A:$A,$A593,Investors!$G:$G,$B593)-$B$2&gt;Z$4),SUMIFS(Investors!$Q:$Q,Investors!$A:$A,$A593,Investors!$G:$G,$B593),0)</f>
        <v>0</v>
      </c>
      <c r="AB593" s="4">
        <f>IF(AND(SUMIFS(Investors!$P:$P,Investors!$A:$A,$A593,Investors!$G:$G,$B593)-$B$2&lt;=AB$4,SUMIFS(Investors!$P:$P,Investors!$A:$A,$A593,Investors!$G:$G,$B593)-$B$2&gt;AA$4),SUMIFS(Investors!$Q:$Q,Investors!$A:$A,$A593,Investors!$G:$G,$B593),0)</f>
        <v>0</v>
      </c>
      <c r="AC593" s="4">
        <f>IF(AND(SUMIFS(Investors!$P:$P,Investors!$A:$A,$A593,Investors!$G:$G,$B593)-$B$2&lt;=AC$4,SUMIFS(Investors!$P:$P,Investors!$A:$A,$A593,Investors!$G:$G,$B593)-$B$2&gt;AB$4),SUMIFS(Investors!$Q:$Q,Investors!$A:$A,$A593,Investors!$G:$G,$B593),0)</f>
        <v>0</v>
      </c>
    </row>
    <row r="594" spans="1:29">
      <c r="A594" t="s">
        <v>921</v>
      </c>
      <c r="B594" t="s">
        <v>129</v>
      </c>
      <c r="C594" s="4">
        <f t="shared" si="10"/>
        <v>1599452.0547945206</v>
      </c>
      <c r="E594" s="4">
        <f>IF(AND(SUMIFS(Investors!$P:$P,Investors!$A:$A,$A594,Investors!$G:$G,$B594)-$B$2&lt;=E$4,SUMIFS(Investors!$P:$P,Investors!$A:$A,$A594,Investors!$G:$G,$B594)-$B$2&gt;D$4),SUMIFS(Investors!$Q:$Q,Investors!$A:$A,$A594,Investors!$G:$G,$B594),0)</f>
        <v>0</v>
      </c>
      <c r="F594" s="4">
        <f>IF(AND(SUMIFS(Investors!$P:$P,Investors!$A:$A,$A594,Investors!$G:$G,$B594)-$B$2&lt;=F$4,SUMIFS(Investors!$P:$P,Investors!$A:$A,$A594,Investors!$G:$G,$B594)-$B$2&gt;E$4),SUMIFS(Investors!$Q:$Q,Investors!$A:$A,$A594,Investors!$G:$G,$B594),0)</f>
        <v>0</v>
      </c>
      <c r="G594" s="4">
        <f>IF(AND(SUMIFS(Investors!$P:$P,Investors!$A:$A,$A594,Investors!$G:$G,$B594)-$B$2&lt;=G$4,SUMIFS(Investors!$P:$P,Investors!$A:$A,$A594,Investors!$G:$G,$B594)-$B$2&gt;F$4),SUMIFS(Investors!$Q:$Q,Investors!$A:$A,$A594,Investors!$G:$G,$B594),0)</f>
        <v>0</v>
      </c>
      <c r="H594" s="4">
        <f>IF(AND(SUMIFS(Investors!$P:$P,Investors!$A:$A,$A594,Investors!$G:$G,$B594)-$B$2&lt;=H$4,SUMIFS(Investors!$P:$P,Investors!$A:$A,$A594,Investors!$G:$G,$B594)-$B$2&gt;G$4),SUMIFS(Investors!$Q:$Q,Investors!$A:$A,$A594,Investors!$G:$G,$B594),0)</f>
        <v>0</v>
      </c>
      <c r="I594" s="4">
        <f>IF(AND(SUMIFS(Investors!$P:$P,Investors!$A:$A,$A594,Investors!$G:$G,$B594)-$B$2&lt;=I$4,SUMIFS(Investors!$P:$P,Investors!$A:$A,$A594,Investors!$G:$G,$B594)-$B$2&gt;H$4),SUMIFS(Investors!$Q:$Q,Investors!$A:$A,$A594,Investors!$G:$G,$B594),0)</f>
        <v>0</v>
      </c>
      <c r="J594" s="4">
        <f>IF(AND(SUMIFS(Investors!$P:$P,Investors!$A:$A,$A594,Investors!$G:$G,$B594)-$B$2&lt;=J$4,SUMIFS(Investors!$P:$P,Investors!$A:$A,$A594,Investors!$G:$G,$B594)-$B$2&gt;I$4),SUMIFS(Investors!$Q:$Q,Investors!$A:$A,$A594,Investors!$G:$G,$B594),0)</f>
        <v>0</v>
      </c>
      <c r="K594" s="4">
        <f>IF(AND(SUMIFS(Investors!$P:$P,Investors!$A:$A,$A594,Investors!$G:$G,$B594)-$B$2&lt;=K$4,SUMIFS(Investors!$P:$P,Investors!$A:$A,$A594,Investors!$G:$G,$B594)-$B$2&gt;J$4),SUMIFS(Investors!$Q:$Q,Investors!$A:$A,$A594,Investors!$G:$G,$B594),0)</f>
        <v>0</v>
      </c>
      <c r="L594" s="4">
        <f>IF(AND(SUMIFS(Investors!$P:$P,Investors!$A:$A,$A594,Investors!$G:$G,$B594)-$B$2&lt;=L$4,SUMIFS(Investors!$P:$P,Investors!$A:$A,$A594,Investors!$G:$G,$B594)-$B$2&gt;K$4),SUMIFS(Investors!$Q:$Q,Investors!$A:$A,$A594,Investors!$G:$G,$B594),0)</f>
        <v>0</v>
      </c>
      <c r="M594" s="4">
        <f>IF(AND(SUMIFS(Investors!$P:$P,Investors!$A:$A,$A594,Investors!$G:$G,$B594)-$B$2&lt;=M$4,SUMIFS(Investors!$P:$P,Investors!$A:$A,$A594,Investors!$G:$G,$B594)-$B$2&gt;L$4),SUMIFS(Investors!$Q:$Q,Investors!$A:$A,$A594,Investors!$G:$G,$B594),0)</f>
        <v>0</v>
      </c>
      <c r="N594" s="4">
        <f>IF(AND(SUMIFS(Investors!$P:$P,Investors!$A:$A,$A594,Investors!$G:$G,$B594)-$B$2&lt;=N$4,SUMIFS(Investors!$P:$P,Investors!$A:$A,$A594,Investors!$G:$G,$B594)-$B$2&gt;M$4),SUMIFS(Investors!$Q:$Q,Investors!$A:$A,$A594,Investors!$G:$G,$B594),0)</f>
        <v>0</v>
      </c>
      <c r="O594" s="4">
        <f>IF(AND(SUMIFS(Investors!$P:$P,Investors!$A:$A,$A594,Investors!$G:$G,$B594)-$B$2&lt;=O$4,SUMIFS(Investors!$P:$P,Investors!$A:$A,$A594,Investors!$G:$G,$B594)-$B$2&gt;N$4),SUMIFS(Investors!$Q:$Q,Investors!$A:$A,$A594,Investors!$G:$G,$B594),0)</f>
        <v>0</v>
      </c>
      <c r="P594" s="4">
        <f>IF(AND(SUMIFS(Investors!$P:$P,Investors!$A:$A,$A594,Investors!$G:$G,$B594)-$B$2&lt;=P$4,SUMIFS(Investors!$P:$P,Investors!$A:$A,$A594,Investors!$G:$G,$B594)-$B$2&gt;O$4),SUMIFS(Investors!$Q:$Q,Investors!$A:$A,$A594,Investors!$G:$G,$B594),0)</f>
        <v>0</v>
      </c>
      <c r="Q594" s="4">
        <f>IF(AND(SUMIFS(Investors!$P:$P,Investors!$A:$A,$A594,Investors!$G:$G,$B594)-$B$2&lt;=Q$4,SUMIFS(Investors!$P:$P,Investors!$A:$A,$A594,Investors!$G:$G,$B594)-$B$2&gt;P$4),SUMIFS(Investors!$Q:$Q,Investors!$A:$A,$A594,Investors!$G:$G,$B594),0)</f>
        <v>1599452.0547945206</v>
      </c>
      <c r="R594" s="4">
        <f>IF(AND(SUMIFS(Investors!$P:$P,Investors!$A:$A,$A594,Investors!$G:$G,$B594)-$B$2&lt;=R$4,SUMIFS(Investors!$P:$P,Investors!$A:$A,$A594,Investors!$G:$G,$B594)-$B$2&gt;Q$4),SUMIFS(Investors!$Q:$Q,Investors!$A:$A,$A594,Investors!$G:$G,$B594),0)</f>
        <v>0</v>
      </c>
      <c r="S594" s="4">
        <f>IF(AND(SUMIFS(Investors!$P:$P,Investors!$A:$A,$A594,Investors!$G:$G,$B594)-$B$2&lt;=S$4,SUMIFS(Investors!$P:$P,Investors!$A:$A,$A594,Investors!$G:$G,$B594)-$B$2&gt;R$4),SUMIFS(Investors!$Q:$Q,Investors!$A:$A,$A594,Investors!$G:$G,$B594),0)</f>
        <v>0</v>
      </c>
      <c r="T594" s="4">
        <f>IF(AND(SUMIFS(Investors!$P:$P,Investors!$A:$A,$A594,Investors!$G:$G,$B594)-$B$2&lt;=T$4,SUMIFS(Investors!$P:$P,Investors!$A:$A,$A594,Investors!$G:$G,$B594)-$B$2&gt;S$4),SUMIFS(Investors!$Q:$Q,Investors!$A:$A,$A594,Investors!$G:$G,$B594),0)</f>
        <v>0</v>
      </c>
      <c r="U594" s="4">
        <f>IF(AND(SUMIFS(Investors!$P:$P,Investors!$A:$A,$A594,Investors!$G:$G,$B594)-$B$2&lt;=U$4,SUMIFS(Investors!$P:$P,Investors!$A:$A,$A594,Investors!$G:$G,$B594)-$B$2&gt;T$4),SUMIFS(Investors!$Q:$Q,Investors!$A:$A,$A594,Investors!$G:$G,$B594),0)</f>
        <v>0</v>
      </c>
      <c r="V594" s="4">
        <f>IF(AND(SUMIFS(Investors!$P:$P,Investors!$A:$A,$A594,Investors!$G:$G,$B594)-$B$2&lt;=V$4,SUMIFS(Investors!$P:$P,Investors!$A:$A,$A594,Investors!$G:$G,$B594)-$B$2&gt;U$4),SUMIFS(Investors!$Q:$Q,Investors!$A:$A,$A594,Investors!$G:$G,$B594),0)</f>
        <v>0</v>
      </c>
      <c r="W594" s="4">
        <f>IF(AND(SUMIFS(Investors!$P:$P,Investors!$A:$A,$A594,Investors!$G:$G,$B594)-$B$2&lt;=W$4,SUMIFS(Investors!$P:$P,Investors!$A:$A,$A594,Investors!$G:$G,$B594)-$B$2&gt;V$4),SUMIFS(Investors!$Q:$Q,Investors!$A:$A,$A594,Investors!$G:$G,$B594),0)</f>
        <v>0</v>
      </c>
      <c r="X594" s="4">
        <f>IF(AND(SUMIFS(Investors!$P:$P,Investors!$A:$A,$A594,Investors!$G:$G,$B594)-$B$2&lt;=X$4,SUMIFS(Investors!$P:$P,Investors!$A:$A,$A594,Investors!$G:$G,$B594)-$B$2&gt;W$4),SUMIFS(Investors!$Q:$Q,Investors!$A:$A,$A594,Investors!$G:$G,$B594),0)</f>
        <v>0</v>
      </c>
      <c r="Y594" s="4">
        <f>IF(AND(SUMIFS(Investors!$P:$P,Investors!$A:$A,$A594,Investors!$G:$G,$B594)-$B$2&lt;=Y$4,SUMIFS(Investors!$P:$P,Investors!$A:$A,$A594,Investors!$G:$G,$B594)-$B$2&gt;X$4),SUMIFS(Investors!$Q:$Q,Investors!$A:$A,$A594,Investors!$G:$G,$B594),0)</f>
        <v>0</v>
      </c>
      <c r="Z594" s="4">
        <f>IF(AND(SUMIFS(Investors!$P:$P,Investors!$A:$A,$A594,Investors!$G:$G,$B594)-$B$2&lt;=Z$4,SUMIFS(Investors!$P:$P,Investors!$A:$A,$A594,Investors!$G:$G,$B594)-$B$2&gt;Y$4),SUMIFS(Investors!$Q:$Q,Investors!$A:$A,$A594,Investors!$G:$G,$B594),0)</f>
        <v>0</v>
      </c>
      <c r="AA594" s="4">
        <f>IF(AND(SUMIFS(Investors!$P:$P,Investors!$A:$A,$A594,Investors!$G:$G,$B594)-$B$2&lt;=AA$4,SUMIFS(Investors!$P:$P,Investors!$A:$A,$A594,Investors!$G:$G,$B594)-$B$2&gt;Z$4),SUMIFS(Investors!$Q:$Q,Investors!$A:$A,$A594,Investors!$G:$G,$B594),0)</f>
        <v>0</v>
      </c>
      <c r="AB594" s="4">
        <f>IF(AND(SUMIFS(Investors!$P:$P,Investors!$A:$A,$A594,Investors!$G:$G,$B594)-$B$2&lt;=AB$4,SUMIFS(Investors!$P:$P,Investors!$A:$A,$A594,Investors!$G:$G,$B594)-$B$2&gt;AA$4),SUMIFS(Investors!$Q:$Q,Investors!$A:$A,$A594,Investors!$G:$G,$B594),0)</f>
        <v>0</v>
      </c>
      <c r="AC594" s="4">
        <f>IF(AND(SUMIFS(Investors!$P:$P,Investors!$A:$A,$A594,Investors!$G:$G,$B594)-$B$2&lt;=AC$4,SUMIFS(Investors!$P:$P,Investors!$A:$A,$A594,Investors!$G:$G,$B594)-$B$2&gt;AB$4),SUMIFS(Investors!$Q:$Q,Investors!$A:$A,$A594,Investors!$G:$G,$B594),0)</f>
        <v>0</v>
      </c>
    </row>
    <row r="595" spans="1:29">
      <c r="A595" t="s">
        <v>921</v>
      </c>
      <c r="B595" t="s">
        <v>130</v>
      </c>
      <c r="C595" s="4">
        <f t="shared" si="10"/>
        <v>799726.0273972603</v>
      </c>
      <c r="E595" s="4">
        <f>IF(AND(SUMIFS(Investors!$P:$P,Investors!$A:$A,$A595,Investors!$G:$G,$B595)-$B$2&lt;=E$4,SUMIFS(Investors!$P:$P,Investors!$A:$A,$A595,Investors!$G:$G,$B595)-$B$2&gt;D$4),SUMIFS(Investors!$Q:$Q,Investors!$A:$A,$A595,Investors!$G:$G,$B595),0)</f>
        <v>0</v>
      </c>
      <c r="F595" s="4">
        <f>IF(AND(SUMIFS(Investors!$P:$P,Investors!$A:$A,$A595,Investors!$G:$G,$B595)-$B$2&lt;=F$4,SUMIFS(Investors!$P:$P,Investors!$A:$A,$A595,Investors!$G:$G,$B595)-$B$2&gt;E$4),SUMIFS(Investors!$Q:$Q,Investors!$A:$A,$A595,Investors!$G:$G,$B595),0)</f>
        <v>0</v>
      </c>
      <c r="G595" s="4">
        <f>IF(AND(SUMIFS(Investors!$P:$P,Investors!$A:$A,$A595,Investors!$G:$G,$B595)-$B$2&lt;=G$4,SUMIFS(Investors!$P:$P,Investors!$A:$A,$A595,Investors!$G:$G,$B595)-$B$2&gt;F$4),SUMIFS(Investors!$Q:$Q,Investors!$A:$A,$A595,Investors!$G:$G,$B595),0)</f>
        <v>0</v>
      </c>
      <c r="H595" s="4">
        <f>IF(AND(SUMIFS(Investors!$P:$P,Investors!$A:$A,$A595,Investors!$G:$G,$B595)-$B$2&lt;=H$4,SUMIFS(Investors!$P:$P,Investors!$A:$A,$A595,Investors!$G:$G,$B595)-$B$2&gt;G$4),SUMIFS(Investors!$Q:$Q,Investors!$A:$A,$A595,Investors!$G:$G,$B595),0)</f>
        <v>0</v>
      </c>
      <c r="I595" s="4">
        <f>IF(AND(SUMIFS(Investors!$P:$P,Investors!$A:$A,$A595,Investors!$G:$G,$B595)-$B$2&lt;=I$4,SUMIFS(Investors!$P:$P,Investors!$A:$A,$A595,Investors!$G:$G,$B595)-$B$2&gt;H$4),SUMIFS(Investors!$Q:$Q,Investors!$A:$A,$A595,Investors!$G:$G,$B595),0)</f>
        <v>0</v>
      </c>
      <c r="J595" s="4">
        <f>IF(AND(SUMIFS(Investors!$P:$P,Investors!$A:$A,$A595,Investors!$G:$G,$B595)-$B$2&lt;=J$4,SUMIFS(Investors!$P:$P,Investors!$A:$A,$A595,Investors!$G:$G,$B595)-$B$2&gt;I$4),SUMIFS(Investors!$Q:$Q,Investors!$A:$A,$A595,Investors!$G:$G,$B595),0)</f>
        <v>0</v>
      </c>
      <c r="K595" s="4">
        <f>IF(AND(SUMIFS(Investors!$P:$P,Investors!$A:$A,$A595,Investors!$G:$G,$B595)-$B$2&lt;=K$4,SUMIFS(Investors!$P:$P,Investors!$A:$A,$A595,Investors!$G:$G,$B595)-$B$2&gt;J$4),SUMIFS(Investors!$Q:$Q,Investors!$A:$A,$A595,Investors!$G:$G,$B595),0)</f>
        <v>0</v>
      </c>
      <c r="L595" s="4">
        <f>IF(AND(SUMIFS(Investors!$P:$P,Investors!$A:$A,$A595,Investors!$G:$G,$B595)-$B$2&lt;=L$4,SUMIFS(Investors!$P:$P,Investors!$A:$A,$A595,Investors!$G:$G,$B595)-$B$2&gt;K$4),SUMIFS(Investors!$Q:$Q,Investors!$A:$A,$A595,Investors!$G:$G,$B595),0)</f>
        <v>0</v>
      </c>
      <c r="M595" s="4">
        <f>IF(AND(SUMIFS(Investors!$P:$P,Investors!$A:$A,$A595,Investors!$G:$G,$B595)-$B$2&lt;=M$4,SUMIFS(Investors!$P:$P,Investors!$A:$A,$A595,Investors!$G:$G,$B595)-$B$2&gt;L$4),SUMIFS(Investors!$Q:$Q,Investors!$A:$A,$A595,Investors!$G:$G,$B595),0)</f>
        <v>0</v>
      </c>
      <c r="N595" s="4">
        <f>IF(AND(SUMIFS(Investors!$P:$P,Investors!$A:$A,$A595,Investors!$G:$G,$B595)-$B$2&lt;=N$4,SUMIFS(Investors!$P:$P,Investors!$A:$A,$A595,Investors!$G:$G,$B595)-$B$2&gt;M$4),SUMIFS(Investors!$Q:$Q,Investors!$A:$A,$A595,Investors!$G:$G,$B595),0)</f>
        <v>0</v>
      </c>
      <c r="O595" s="4">
        <f>IF(AND(SUMIFS(Investors!$P:$P,Investors!$A:$A,$A595,Investors!$G:$G,$B595)-$B$2&lt;=O$4,SUMIFS(Investors!$P:$P,Investors!$A:$A,$A595,Investors!$G:$G,$B595)-$B$2&gt;N$4),SUMIFS(Investors!$Q:$Q,Investors!$A:$A,$A595,Investors!$G:$G,$B595),0)</f>
        <v>0</v>
      </c>
      <c r="P595" s="4">
        <f>IF(AND(SUMIFS(Investors!$P:$P,Investors!$A:$A,$A595,Investors!$G:$G,$B595)-$B$2&lt;=P$4,SUMIFS(Investors!$P:$P,Investors!$A:$A,$A595,Investors!$G:$G,$B595)-$B$2&gt;O$4),SUMIFS(Investors!$Q:$Q,Investors!$A:$A,$A595,Investors!$G:$G,$B595),0)</f>
        <v>0</v>
      </c>
      <c r="Q595" s="4">
        <f>IF(AND(SUMIFS(Investors!$P:$P,Investors!$A:$A,$A595,Investors!$G:$G,$B595)-$B$2&lt;=Q$4,SUMIFS(Investors!$P:$P,Investors!$A:$A,$A595,Investors!$G:$G,$B595)-$B$2&gt;P$4),SUMIFS(Investors!$Q:$Q,Investors!$A:$A,$A595,Investors!$G:$G,$B595),0)</f>
        <v>799726.0273972603</v>
      </c>
      <c r="R595" s="4">
        <f>IF(AND(SUMIFS(Investors!$P:$P,Investors!$A:$A,$A595,Investors!$G:$G,$B595)-$B$2&lt;=R$4,SUMIFS(Investors!$P:$P,Investors!$A:$A,$A595,Investors!$G:$G,$B595)-$B$2&gt;Q$4),SUMIFS(Investors!$Q:$Q,Investors!$A:$A,$A595,Investors!$G:$G,$B595),0)</f>
        <v>0</v>
      </c>
      <c r="S595" s="4">
        <f>IF(AND(SUMIFS(Investors!$P:$P,Investors!$A:$A,$A595,Investors!$G:$G,$B595)-$B$2&lt;=S$4,SUMIFS(Investors!$P:$P,Investors!$A:$A,$A595,Investors!$G:$G,$B595)-$B$2&gt;R$4),SUMIFS(Investors!$Q:$Q,Investors!$A:$A,$A595,Investors!$G:$G,$B595),0)</f>
        <v>0</v>
      </c>
      <c r="T595" s="4">
        <f>IF(AND(SUMIFS(Investors!$P:$P,Investors!$A:$A,$A595,Investors!$G:$G,$B595)-$B$2&lt;=T$4,SUMIFS(Investors!$P:$P,Investors!$A:$A,$A595,Investors!$G:$G,$B595)-$B$2&gt;S$4),SUMIFS(Investors!$Q:$Q,Investors!$A:$A,$A595,Investors!$G:$G,$B595),0)</f>
        <v>0</v>
      </c>
      <c r="U595" s="4">
        <f>IF(AND(SUMIFS(Investors!$P:$P,Investors!$A:$A,$A595,Investors!$G:$G,$B595)-$B$2&lt;=U$4,SUMIFS(Investors!$P:$P,Investors!$A:$A,$A595,Investors!$G:$G,$B595)-$B$2&gt;T$4),SUMIFS(Investors!$Q:$Q,Investors!$A:$A,$A595,Investors!$G:$G,$B595),0)</f>
        <v>0</v>
      </c>
      <c r="V595" s="4">
        <f>IF(AND(SUMIFS(Investors!$P:$P,Investors!$A:$A,$A595,Investors!$G:$G,$B595)-$B$2&lt;=V$4,SUMIFS(Investors!$P:$P,Investors!$A:$A,$A595,Investors!$G:$G,$B595)-$B$2&gt;U$4),SUMIFS(Investors!$Q:$Q,Investors!$A:$A,$A595,Investors!$G:$G,$B595),0)</f>
        <v>0</v>
      </c>
      <c r="W595" s="4">
        <f>IF(AND(SUMIFS(Investors!$P:$P,Investors!$A:$A,$A595,Investors!$G:$G,$B595)-$B$2&lt;=W$4,SUMIFS(Investors!$P:$P,Investors!$A:$A,$A595,Investors!$G:$G,$B595)-$B$2&gt;V$4),SUMIFS(Investors!$Q:$Q,Investors!$A:$A,$A595,Investors!$G:$G,$B595),0)</f>
        <v>0</v>
      </c>
      <c r="X595" s="4">
        <f>IF(AND(SUMIFS(Investors!$P:$P,Investors!$A:$A,$A595,Investors!$G:$G,$B595)-$B$2&lt;=X$4,SUMIFS(Investors!$P:$P,Investors!$A:$A,$A595,Investors!$G:$G,$B595)-$B$2&gt;W$4),SUMIFS(Investors!$Q:$Q,Investors!$A:$A,$A595,Investors!$G:$G,$B595),0)</f>
        <v>0</v>
      </c>
      <c r="Y595" s="4">
        <f>IF(AND(SUMIFS(Investors!$P:$P,Investors!$A:$A,$A595,Investors!$G:$G,$B595)-$B$2&lt;=Y$4,SUMIFS(Investors!$P:$P,Investors!$A:$A,$A595,Investors!$G:$G,$B595)-$B$2&gt;X$4),SUMIFS(Investors!$Q:$Q,Investors!$A:$A,$A595,Investors!$G:$G,$B595),0)</f>
        <v>0</v>
      </c>
      <c r="Z595" s="4">
        <f>IF(AND(SUMIFS(Investors!$P:$P,Investors!$A:$A,$A595,Investors!$G:$G,$B595)-$B$2&lt;=Z$4,SUMIFS(Investors!$P:$P,Investors!$A:$A,$A595,Investors!$G:$G,$B595)-$B$2&gt;Y$4),SUMIFS(Investors!$Q:$Q,Investors!$A:$A,$A595,Investors!$G:$G,$B595),0)</f>
        <v>0</v>
      </c>
      <c r="AA595" s="4">
        <f>IF(AND(SUMIFS(Investors!$P:$P,Investors!$A:$A,$A595,Investors!$G:$G,$B595)-$B$2&lt;=AA$4,SUMIFS(Investors!$P:$P,Investors!$A:$A,$A595,Investors!$G:$G,$B595)-$B$2&gt;Z$4),SUMIFS(Investors!$Q:$Q,Investors!$A:$A,$A595,Investors!$G:$G,$B595),0)</f>
        <v>0</v>
      </c>
      <c r="AB595" s="4">
        <f>IF(AND(SUMIFS(Investors!$P:$P,Investors!$A:$A,$A595,Investors!$G:$G,$B595)-$B$2&lt;=AB$4,SUMIFS(Investors!$P:$P,Investors!$A:$A,$A595,Investors!$G:$G,$B595)-$B$2&gt;AA$4),SUMIFS(Investors!$Q:$Q,Investors!$A:$A,$A595,Investors!$G:$G,$B595),0)</f>
        <v>0</v>
      </c>
      <c r="AC595" s="4">
        <f>IF(AND(SUMIFS(Investors!$P:$P,Investors!$A:$A,$A595,Investors!$G:$G,$B595)-$B$2&lt;=AC$4,SUMIFS(Investors!$P:$P,Investors!$A:$A,$A595,Investors!$G:$G,$B595)-$B$2&gt;AB$4),SUMIFS(Investors!$Q:$Q,Investors!$A:$A,$A595,Investors!$G:$G,$B595),0)</f>
        <v>0</v>
      </c>
    </row>
    <row r="596" spans="1:29">
      <c r="A596" t="s">
        <v>924</v>
      </c>
      <c r="B596" t="s">
        <v>58</v>
      </c>
      <c r="C596" s="4">
        <f t="shared" si="10"/>
        <v>0</v>
      </c>
      <c r="E596" s="4">
        <f>IF(AND(SUMIFS(Investors!$P:$P,Investors!$A:$A,$A596,Investors!$G:$G,$B596)-$B$2&lt;=E$4,SUMIFS(Investors!$P:$P,Investors!$A:$A,$A596,Investors!$G:$G,$B596)-$B$2&gt;D$4),SUMIFS(Investors!$Q:$Q,Investors!$A:$A,$A596,Investors!$G:$G,$B596),0)</f>
        <v>0</v>
      </c>
      <c r="F596" s="4">
        <f>IF(AND(SUMIFS(Investors!$P:$P,Investors!$A:$A,$A596,Investors!$G:$G,$B596)-$B$2&lt;=F$4,SUMIFS(Investors!$P:$P,Investors!$A:$A,$A596,Investors!$G:$G,$B596)-$B$2&gt;E$4),SUMIFS(Investors!$Q:$Q,Investors!$A:$A,$A596,Investors!$G:$G,$B596),0)</f>
        <v>0</v>
      </c>
      <c r="G596" s="4">
        <f>IF(AND(SUMIFS(Investors!$P:$P,Investors!$A:$A,$A596,Investors!$G:$G,$B596)-$B$2&lt;=G$4,SUMIFS(Investors!$P:$P,Investors!$A:$A,$A596,Investors!$G:$G,$B596)-$B$2&gt;F$4),SUMIFS(Investors!$Q:$Q,Investors!$A:$A,$A596,Investors!$G:$G,$B596),0)</f>
        <v>0</v>
      </c>
      <c r="H596" s="4">
        <f>IF(AND(SUMIFS(Investors!$P:$P,Investors!$A:$A,$A596,Investors!$G:$G,$B596)-$B$2&lt;=H$4,SUMIFS(Investors!$P:$P,Investors!$A:$A,$A596,Investors!$G:$G,$B596)-$B$2&gt;G$4),SUMIFS(Investors!$Q:$Q,Investors!$A:$A,$A596,Investors!$G:$G,$B596),0)</f>
        <v>0</v>
      </c>
      <c r="I596" s="4">
        <f>IF(AND(SUMIFS(Investors!$P:$P,Investors!$A:$A,$A596,Investors!$G:$G,$B596)-$B$2&lt;=I$4,SUMIFS(Investors!$P:$P,Investors!$A:$A,$A596,Investors!$G:$G,$B596)-$B$2&gt;H$4),SUMIFS(Investors!$Q:$Q,Investors!$A:$A,$A596,Investors!$G:$G,$B596),0)</f>
        <v>0</v>
      </c>
      <c r="J596" s="4">
        <f>IF(AND(SUMIFS(Investors!$P:$P,Investors!$A:$A,$A596,Investors!$G:$G,$B596)-$B$2&lt;=J$4,SUMIFS(Investors!$P:$P,Investors!$A:$A,$A596,Investors!$G:$G,$B596)-$B$2&gt;I$4),SUMIFS(Investors!$Q:$Q,Investors!$A:$A,$A596,Investors!$G:$G,$B596),0)</f>
        <v>0</v>
      </c>
      <c r="K596" s="4">
        <f>IF(AND(SUMIFS(Investors!$P:$P,Investors!$A:$A,$A596,Investors!$G:$G,$B596)-$B$2&lt;=K$4,SUMIFS(Investors!$P:$P,Investors!$A:$A,$A596,Investors!$G:$G,$B596)-$B$2&gt;J$4),SUMIFS(Investors!$Q:$Q,Investors!$A:$A,$A596,Investors!$G:$G,$B596),0)</f>
        <v>0</v>
      </c>
      <c r="L596" s="4">
        <f>IF(AND(SUMIFS(Investors!$P:$P,Investors!$A:$A,$A596,Investors!$G:$G,$B596)-$B$2&lt;=L$4,SUMIFS(Investors!$P:$P,Investors!$A:$A,$A596,Investors!$G:$G,$B596)-$B$2&gt;K$4),SUMIFS(Investors!$Q:$Q,Investors!$A:$A,$A596,Investors!$G:$G,$B596),0)</f>
        <v>0</v>
      </c>
      <c r="M596" s="4">
        <f>IF(AND(SUMIFS(Investors!$P:$P,Investors!$A:$A,$A596,Investors!$G:$G,$B596)-$B$2&lt;=M$4,SUMIFS(Investors!$P:$P,Investors!$A:$A,$A596,Investors!$G:$G,$B596)-$B$2&gt;L$4),SUMIFS(Investors!$Q:$Q,Investors!$A:$A,$A596,Investors!$G:$G,$B596),0)</f>
        <v>0</v>
      </c>
      <c r="N596" s="4">
        <f>IF(AND(SUMIFS(Investors!$P:$P,Investors!$A:$A,$A596,Investors!$G:$G,$B596)-$B$2&lt;=N$4,SUMIFS(Investors!$P:$P,Investors!$A:$A,$A596,Investors!$G:$G,$B596)-$B$2&gt;M$4),SUMIFS(Investors!$Q:$Q,Investors!$A:$A,$A596,Investors!$G:$G,$B596),0)</f>
        <v>0</v>
      </c>
      <c r="O596" s="4">
        <f>IF(AND(SUMIFS(Investors!$P:$P,Investors!$A:$A,$A596,Investors!$G:$G,$B596)-$B$2&lt;=O$4,SUMIFS(Investors!$P:$P,Investors!$A:$A,$A596,Investors!$G:$G,$B596)-$B$2&gt;N$4),SUMIFS(Investors!$Q:$Q,Investors!$A:$A,$A596,Investors!$G:$G,$B596),0)</f>
        <v>0</v>
      </c>
      <c r="P596" s="4">
        <f>IF(AND(SUMIFS(Investors!$P:$P,Investors!$A:$A,$A596,Investors!$G:$G,$B596)-$B$2&lt;=P$4,SUMIFS(Investors!$P:$P,Investors!$A:$A,$A596,Investors!$G:$G,$B596)-$B$2&gt;O$4),SUMIFS(Investors!$Q:$Q,Investors!$A:$A,$A596,Investors!$G:$G,$B596),0)</f>
        <v>0</v>
      </c>
      <c r="Q596" s="4">
        <f>IF(AND(SUMIFS(Investors!$P:$P,Investors!$A:$A,$A596,Investors!$G:$G,$B596)-$B$2&lt;=Q$4,SUMIFS(Investors!$P:$P,Investors!$A:$A,$A596,Investors!$G:$G,$B596)-$B$2&gt;P$4),SUMIFS(Investors!$Q:$Q,Investors!$A:$A,$A596,Investors!$G:$G,$B596),0)</f>
        <v>0</v>
      </c>
      <c r="R596" s="4">
        <f>IF(AND(SUMIFS(Investors!$P:$P,Investors!$A:$A,$A596,Investors!$G:$G,$B596)-$B$2&lt;=R$4,SUMIFS(Investors!$P:$P,Investors!$A:$A,$A596,Investors!$G:$G,$B596)-$B$2&gt;Q$4),SUMIFS(Investors!$Q:$Q,Investors!$A:$A,$A596,Investors!$G:$G,$B596),0)</f>
        <v>0</v>
      </c>
      <c r="S596" s="4">
        <f>IF(AND(SUMIFS(Investors!$P:$P,Investors!$A:$A,$A596,Investors!$G:$G,$B596)-$B$2&lt;=S$4,SUMIFS(Investors!$P:$P,Investors!$A:$A,$A596,Investors!$G:$G,$B596)-$B$2&gt;R$4),SUMIFS(Investors!$Q:$Q,Investors!$A:$A,$A596,Investors!$G:$G,$B596),0)</f>
        <v>0</v>
      </c>
      <c r="T596" s="4">
        <f>IF(AND(SUMIFS(Investors!$P:$P,Investors!$A:$A,$A596,Investors!$G:$G,$B596)-$B$2&lt;=T$4,SUMIFS(Investors!$P:$P,Investors!$A:$A,$A596,Investors!$G:$G,$B596)-$B$2&gt;S$4),SUMIFS(Investors!$Q:$Q,Investors!$A:$A,$A596,Investors!$G:$G,$B596),0)</f>
        <v>0</v>
      </c>
      <c r="U596" s="4">
        <f>IF(AND(SUMIFS(Investors!$P:$P,Investors!$A:$A,$A596,Investors!$G:$G,$B596)-$B$2&lt;=U$4,SUMIFS(Investors!$P:$P,Investors!$A:$A,$A596,Investors!$G:$G,$B596)-$B$2&gt;T$4),SUMIFS(Investors!$Q:$Q,Investors!$A:$A,$A596,Investors!$G:$G,$B596),0)</f>
        <v>0</v>
      </c>
      <c r="V596" s="4">
        <f>IF(AND(SUMIFS(Investors!$P:$P,Investors!$A:$A,$A596,Investors!$G:$G,$B596)-$B$2&lt;=V$4,SUMIFS(Investors!$P:$P,Investors!$A:$A,$A596,Investors!$G:$G,$B596)-$B$2&gt;U$4),SUMIFS(Investors!$Q:$Q,Investors!$A:$A,$A596,Investors!$G:$G,$B596),0)</f>
        <v>0</v>
      </c>
      <c r="W596" s="4">
        <f>IF(AND(SUMIFS(Investors!$P:$P,Investors!$A:$A,$A596,Investors!$G:$G,$B596)-$B$2&lt;=W$4,SUMIFS(Investors!$P:$P,Investors!$A:$A,$A596,Investors!$G:$G,$B596)-$B$2&gt;V$4),SUMIFS(Investors!$Q:$Q,Investors!$A:$A,$A596,Investors!$G:$G,$B596),0)</f>
        <v>0</v>
      </c>
      <c r="X596" s="4">
        <f>IF(AND(SUMIFS(Investors!$P:$P,Investors!$A:$A,$A596,Investors!$G:$G,$B596)-$B$2&lt;=X$4,SUMIFS(Investors!$P:$P,Investors!$A:$A,$A596,Investors!$G:$G,$B596)-$B$2&gt;W$4),SUMIFS(Investors!$Q:$Q,Investors!$A:$A,$A596,Investors!$G:$G,$B596),0)</f>
        <v>0</v>
      </c>
      <c r="Y596" s="4">
        <f>IF(AND(SUMIFS(Investors!$P:$P,Investors!$A:$A,$A596,Investors!$G:$G,$B596)-$B$2&lt;=Y$4,SUMIFS(Investors!$P:$P,Investors!$A:$A,$A596,Investors!$G:$G,$B596)-$B$2&gt;X$4),SUMIFS(Investors!$Q:$Q,Investors!$A:$A,$A596,Investors!$G:$G,$B596),0)</f>
        <v>0</v>
      </c>
      <c r="Z596" s="4">
        <f>IF(AND(SUMIFS(Investors!$P:$P,Investors!$A:$A,$A596,Investors!$G:$G,$B596)-$B$2&lt;=Z$4,SUMIFS(Investors!$P:$P,Investors!$A:$A,$A596,Investors!$G:$G,$B596)-$B$2&gt;Y$4),SUMIFS(Investors!$Q:$Q,Investors!$A:$A,$A596,Investors!$G:$G,$B596),0)</f>
        <v>0</v>
      </c>
      <c r="AA596" s="4">
        <f>IF(AND(SUMIFS(Investors!$P:$P,Investors!$A:$A,$A596,Investors!$G:$G,$B596)-$B$2&lt;=AA$4,SUMIFS(Investors!$P:$P,Investors!$A:$A,$A596,Investors!$G:$G,$B596)-$B$2&gt;Z$4),SUMIFS(Investors!$Q:$Q,Investors!$A:$A,$A596,Investors!$G:$G,$B596),0)</f>
        <v>0</v>
      </c>
      <c r="AB596" s="4">
        <f>IF(AND(SUMIFS(Investors!$P:$P,Investors!$A:$A,$A596,Investors!$G:$G,$B596)-$B$2&lt;=AB$4,SUMIFS(Investors!$P:$P,Investors!$A:$A,$A596,Investors!$G:$G,$B596)-$B$2&gt;AA$4),SUMIFS(Investors!$Q:$Q,Investors!$A:$A,$A596,Investors!$G:$G,$B596),0)</f>
        <v>0</v>
      </c>
      <c r="AC596" s="4">
        <f>IF(AND(SUMIFS(Investors!$P:$P,Investors!$A:$A,$A596,Investors!$G:$G,$B596)-$B$2&lt;=AC$4,SUMIFS(Investors!$P:$P,Investors!$A:$A,$A596,Investors!$G:$G,$B596)-$B$2&gt;AB$4),SUMIFS(Investors!$Q:$Q,Investors!$A:$A,$A596,Investors!$G:$G,$B596),0)</f>
        <v>0</v>
      </c>
    </row>
    <row r="597" spans="1:29">
      <c r="A597" t="s">
        <v>924</v>
      </c>
      <c r="B597" t="s">
        <v>67</v>
      </c>
      <c r="C597" s="4">
        <f t="shared" si="10"/>
        <v>0</v>
      </c>
      <c r="E597" s="4">
        <f>IF(AND(SUMIFS(Investors!$P:$P,Investors!$A:$A,$A597,Investors!$G:$G,$B597)-$B$2&lt;=E$4,SUMIFS(Investors!$P:$P,Investors!$A:$A,$A597,Investors!$G:$G,$B597)-$B$2&gt;D$4),SUMIFS(Investors!$Q:$Q,Investors!$A:$A,$A597,Investors!$G:$G,$B597),0)</f>
        <v>0</v>
      </c>
      <c r="F597" s="4">
        <f>IF(AND(SUMIFS(Investors!$P:$P,Investors!$A:$A,$A597,Investors!$G:$G,$B597)-$B$2&lt;=F$4,SUMIFS(Investors!$P:$P,Investors!$A:$A,$A597,Investors!$G:$G,$B597)-$B$2&gt;E$4),SUMIFS(Investors!$Q:$Q,Investors!$A:$A,$A597,Investors!$G:$G,$B597),0)</f>
        <v>0</v>
      </c>
      <c r="G597" s="4">
        <f>IF(AND(SUMIFS(Investors!$P:$P,Investors!$A:$A,$A597,Investors!$G:$G,$B597)-$B$2&lt;=G$4,SUMIFS(Investors!$P:$P,Investors!$A:$A,$A597,Investors!$G:$G,$B597)-$B$2&gt;F$4),SUMIFS(Investors!$Q:$Q,Investors!$A:$A,$A597,Investors!$G:$G,$B597),0)</f>
        <v>0</v>
      </c>
      <c r="H597" s="4">
        <f>IF(AND(SUMIFS(Investors!$P:$P,Investors!$A:$A,$A597,Investors!$G:$G,$B597)-$B$2&lt;=H$4,SUMIFS(Investors!$P:$P,Investors!$A:$A,$A597,Investors!$G:$G,$B597)-$B$2&gt;G$4),SUMIFS(Investors!$Q:$Q,Investors!$A:$A,$A597,Investors!$G:$G,$B597),0)</f>
        <v>0</v>
      </c>
      <c r="I597" s="4">
        <f>IF(AND(SUMIFS(Investors!$P:$P,Investors!$A:$A,$A597,Investors!$G:$G,$B597)-$B$2&lt;=I$4,SUMIFS(Investors!$P:$P,Investors!$A:$A,$A597,Investors!$G:$G,$B597)-$B$2&gt;H$4),SUMIFS(Investors!$Q:$Q,Investors!$A:$A,$A597,Investors!$G:$G,$B597),0)</f>
        <v>0</v>
      </c>
      <c r="J597" s="4">
        <f>IF(AND(SUMIFS(Investors!$P:$P,Investors!$A:$A,$A597,Investors!$G:$G,$B597)-$B$2&lt;=J$4,SUMIFS(Investors!$P:$P,Investors!$A:$A,$A597,Investors!$G:$G,$B597)-$B$2&gt;I$4),SUMIFS(Investors!$Q:$Q,Investors!$A:$A,$A597,Investors!$G:$G,$B597),0)</f>
        <v>0</v>
      </c>
      <c r="K597" s="4">
        <f>IF(AND(SUMIFS(Investors!$P:$P,Investors!$A:$A,$A597,Investors!$G:$G,$B597)-$B$2&lt;=K$4,SUMIFS(Investors!$P:$P,Investors!$A:$A,$A597,Investors!$G:$G,$B597)-$B$2&gt;J$4),SUMIFS(Investors!$Q:$Q,Investors!$A:$A,$A597,Investors!$G:$G,$B597),0)</f>
        <v>0</v>
      </c>
      <c r="L597" s="4">
        <f>IF(AND(SUMIFS(Investors!$P:$P,Investors!$A:$A,$A597,Investors!$G:$G,$B597)-$B$2&lt;=L$4,SUMIFS(Investors!$P:$P,Investors!$A:$A,$A597,Investors!$G:$G,$B597)-$B$2&gt;K$4),SUMIFS(Investors!$Q:$Q,Investors!$A:$A,$A597,Investors!$G:$G,$B597),0)</f>
        <v>0</v>
      </c>
      <c r="M597" s="4">
        <f>IF(AND(SUMIFS(Investors!$P:$P,Investors!$A:$A,$A597,Investors!$G:$G,$B597)-$B$2&lt;=M$4,SUMIFS(Investors!$P:$P,Investors!$A:$A,$A597,Investors!$G:$G,$B597)-$B$2&gt;L$4),SUMIFS(Investors!$Q:$Q,Investors!$A:$A,$A597,Investors!$G:$G,$B597),0)</f>
        <v>0</v>
      </c>
      <c r="N597" s="4">
        <f>IF(AND(SUMIFS(Investors!$P:$P,Investors!$A:$A,$A597,Investors!$G:$G,$B597)-$B$2&lt;=N$4,SUMIFS(Investors!$P:$P,Investors!$A:$A,$A597,Investors!$G:$G,$B597)-$B$2&gt;M$4),SUMIFS(Investors!$Q:$Q,Investors!$A:$A,$A597,Investors!$G:$G,$B597),0)</f>
        <v>0</v>
      </c>
      <c r="O597" s="4">
        <f>IF(AND(SUMIFS(Investors!$P:$P,Investors!$A:$A,$A597,Investors!$G:$G,$B597)-$B$2&lt;=O$4,SUMIFS(Investors!$P:$P,Investors!$A:$A,$A597,Investors!$G:$G,$B597)-$B$2&gt;N$4),SUMIFS(Investors!$Q:$Q,Investors!$A:$A,$A597,Investors!$G:$G,$B597),0)</f>
        <v>0</v>
      </c>
      <c r="P597" s="4">
        <f>IF(AND(SUMIFS(Investors!$P:$P,Investors!$A:$A,$A597,Investors!$G:$G,$B597)-$B$2&lt;=P$4,SUMIFS(Investors!$P:$P,Investors!$A:$A,$A597,Investors!$G:$G,$B597)-$B$2&gt;O$4),SUMIFS(Investors!$Q:$Q,Investors!$A:$A,$A597,Investors!$G:$G,$B597),0)</f>
        <v>0</v>
      </c>
      <c r="Q597" s="4">
        <f>IF(AND(SUMIFS(Investors!$P:$P,Investors!$A:$A,$A597,Investors!$G:$G,$B597)-$B$2&lt;=Q$4,SUMIFS(Investors!$P:$P,Investors!$A:$A,$A597,Investors!$G:$G,$B597)-$B$2&gt;P$4),SUMIFS(Investors!$Q:$Q,Investors!$A:$A,$A597,Investors!$G:$G,$B597),0)</f>
        <v>0</v>
      </c>
      <c r="R597" s="4">
        <f>IF(AND(SUMIFS(Investors!$P:$P,Investors!$A:$A,$A597,Investors!$G:$G,$B597)-$B$2&lt;=R$4,SUMIFS(Investors!$P:$P,Investors!$A:$A,$A597,Investors!$G:$G,$B597)-$B$2&gt;Q$4),SUMIFS(Investors!$Q:$Q,Investors!$A:$A,$A597,Investors!$G:$G,$B597),0)</f>
        <v>0</v>
      </c>
      <c r="S597" s="4">
        <f>IF(AND(SUMIFS(Investors!$P:$P,Investors!$A:$A,$A597,Investors!$G:$G,$B597)-$B$2&lt;=S$4,SUMIFS(Investors!$P:$P,Investors!$A:$A,$A597,Investors!$G:$G,$B597)-$B$2&gt;R$4),SUMIFS(Investors!$Q:$Q,Investors!$A:$A,$A597,Investors!$G:$G,$B597),0)</f>
        <v>0</v>
      </c>
      <c r="T597" s="4">
        <f>IF(AND(SUMIFS(Investors!$P:$P,Investors!$A:$A,$A597,Investors!$G:$G,$B597)-$B$2&lt;=T$4,SUMIFS(Investors!$P:$P,Investors!$A:$A,$A597,Investors!$G:$G,$B597)-$B$2&gt;S$4),SUMIFS(Investors!$Q:$Q,Investors!$A:$A,$A597,Investors!$G:$G,$B597),0)</f>
        <v>0</v>
      </c>
      <c r="U597" s="4">
        <f>IF(AND(SUMIFS(Investors!$P:$P,Investors!$A:$A,$A597,Investors!$G:$G,$B597)-$B$2&lt;=U$4,SUMIFS(Investors!$P:$P,Investors!$A:$A,$A597,Investors!$G:$G,$B597)-$B$2&gt;T$4),SUMIFS(Investors!$Q:$Q,Investors!$A:$A,$A597,Investors!$G:$G,$B597),0)</f>
        <v>0</v>
      </c>
      <c r="V597" s="4">
        <f>IF(AND(SUMIFS(Investors!$P:$P,Investors!$A:$A,$A597,Investors!$G:$G,$B597)-$B$2&lt;=V$4,SUMIFS(Investors!$P:$P,Investors!$A:$A,$A597,Investors!$G:$G,$B597)-$B$2&gt;U$4),SUMIFS(Investors!$Q:$Q,Investors!$A:$A,$A597,Investors!$G:$G,$B597),0)</f>
        <v>0</v>
      </c>
      <c r="W597" s="4">
        <f>IF(AND(SUMIFS(Investors!$P:$P,Investors!$A:$A,$A597,Investors!$G:$G,$B597)-$B$2&lt;=W$4,SUMIFS(Investors!$P:$P,Investors!$A:$A,$A597,Investors!$G:$G,$B597)-$B$2&gt;V$4),SUMIFS(Investors!$Q:$Q,Investors!$A:$A,$A597,Investors!$G:$G,$B597),0)</f>
        <v>0</v>
      </c>
      <c r="X597" s="4">
        <f>IF(AND(SUMIFS(Investors!$P:$P,Investors!$A:$A,$A597,Investors!$G:$G,$B597)-$B$2&lt;=X$4,SUMIFS(Investors!$P:$P,Investors!$A:$A,$A597,Investors!$G:$G,$B597)-$B$2&gt;W$4),SUMIFS(Investors!$Q:$Q,Investors!$A:$A,$A597,Investors!$G:$G,$B597),0)</f>
        <v>0</v>
      </c>
      <c r="Y597" s="4">
        <f>IF(AND(SUMIFS(Investors!$P:$P,Investors!$A:$A,$A597,Investors!$G:$G,$B597)-$B$2&lt;=Y$4,SUMIFS(Investors!$P:$P,Investors!$A:$A,$A597,Investors!$G:$G,$B597)-$B$2&gt;X$4),SUMIFS(Investors!$Q:$Q,Investors!$A:$A,$A597,Investors!$G:$G,$B597),0)</f>
        <v>0</v>
      </c>
      <c r="Z597" s="4">
        <f>IF(AND(SUMIFS(Investors!$P:$P,Investors!$A:$A,$A597,Investors!$G:$G,$B597)-$B$2&lt;=Z$4,SUMIFS(Investors!$P:$P,Investors!$A:$A,$A597,Investors!$G:$G,$B597)-$B$2&gt;Y$4),SUMIFS(Investors!$Q:$Q,Investors!$A:$A,$A597,Investors!$G:$G,$B597),0)</f>
        <v>0</v>
      </c>
      <c r="AA597" s="4">
        <f>IF(AND(SUMIFS(Investors!$P:$P,Investors!$A:$A,$A597,Investors!$G:$G,$B597)-$B$2&lt;=AA$4,SUMIFS(Investors!$P:$P,Investors!$A:$A,$A597,Investors!$G:$G,$B597)-$B$2&gt;Z$4),SUMIFS(Investors!$Q:$Q,Investors!$A:$A,$A597,Investors!$G:$G,$B597),0)</f>
        <v>0</v>
      </c>
      <c r="AB597" s="4">
        <f>IF(AND(SUMIFS(Investors!$P:$P,Investors!$A:$A,$A597,Investors!$G:$G,$B597)-$B$2&lt;=AB$4,SUMIFS(Investors!$P:$P,Investors!$A:$A,$A597,Investors!$G:$G,$B597)-$B$2&gt;AA$4),SUMIFS(Investors!$Q:$Q,Investors!$A:$A,$A597,Investors!$G:$G,$B597),0)</f>
        <v>0</v>
      </c>
      <c r="AC597" s="4">
        <f>IF(AND(SUMIFS(Investors!$P:$P,Investors!$A:$A,$A597,Investors!$G:$G,$B597)-$B$2&lt;=AC$4,SUMIFS(Investors!$P:$P,Investors!$A:$A,$A597,Investors!$G:$G,$B597)-$B$2&gt;AB$4),SUMIFS(Investors!$Q:$Q,Investors!$A:$A,$A597,Investors!$G:$G,$B597),0)</f>
        <v>0</v>
      </c>
    </row>
    <row r="598" spans="1:29">
      <c r="A598" t="s">
        <v>924</v>
      </c>
      <c r="B598" t="s">
        <v>51</v>
      </c>
      <c r="C598" s="4">
        <f t="shared" si="10"/>
        <v>0</v>
      </c>
      <c r="E598" s="4">
        <f>IF(AND(SUMIFS(Investors!$P:$P,Investors!$A:$A,$A598,Investors!$G:$G,$B598)-$B$2&lt;=E$4,SUMIFS(Investors!$P:$P,Investors!$A:$A,$A598,Investors!$G:$G,$B598)-$B$2&gt;D$4),SUMIFS(Investors!$Q:$Q,Investors!$A:$A,$A598,Investors!$G:$G,$B598),0)</f>
        <v>0</v>
      </c>
      <c r="F598" s="4">
        <f>IF(AND(SUMIFS(Investors!$P:$P,Investors!$A:$A,$A598,Investors!$G:$G,$B598)-$B$2&lt;=F$4,SUMIFS(Investors!$P:$P,Investors!$A:$A,$A598,Investors!$G:$G,$B598)-$B$2&gt;E$4),SUMIFS(Investors!$Q:$Q,Investors!$A:$A,$A598,Investors!$G:$G,$B598),0)</f>
        <v>0</v>
      </c>
      <c r="G598" s="4">
        <f>IF(AND(SUMIFS(Investors!$P:$P,Investors!$A:$A,$A598,Investors!$G:$G,$B598)-$B$2&lt;=G$4,SUMIFS(Investors!$P:$P,Investors!$A:$A,$A598,Investors!$G:$G,$B598)-$B$2&gt;F$4),SUMIFS(Investors!$Q:$Q,Investors!$A:$A,$A598,Investors!$G:$G,$B598),0)</f>
        <v>0</v>
      </c>
      <c r="H598" s="4">
        <f>IF(AND(SUMIFS(Investors!$P:$P,Investors!$A:$A,$A598,Investors!$G:$G,$B598)-$B$2&lt;=H$4,SUMIFS(Investors!$P:$P,Investors!$A:$A,$A598,Investors!$G:$G,$B598)-$B$2&gt;G$4),SUMIFS(Investors!$Q:$Q,Investors!$A:$A,$A598,Investors!$G:$G,$B598),0)</f>
        <v>0</v>
      </c>
      <c r="I598" s="4">
        <f>IF(AND(SUMIFS(Investors!$P:$P,Investors!$A:$A,$A598,Investors!$G:$G,$B598)-$B$2&lt;=I$4,SUMIFS(Investors!$P:$P,Investors!$A:$A,$A598,Investors!$G:$G,$B598)-$B$2&gt;H$4),SUMIFS(Investors!$Q:$Q,Investors!$A:$A,$A598,Investors!$G:$G,$B598),0)</f>
        <v>0</v>
      </c>
      <c r="J598" s="4">
        <f>IF(AND(SUMIFS(Investors!$P:$P,Investors!$A:$A,$A598,Investors!$G:$G,$B598)-$B$2&lt;=J$4,SUMIFS(Investors!$P:$P,Investors!$A:$A,$A598,Investors!$G:$G,$B598)-$B$2&gt;I$4),SUMIFS(Investors!$Q:$Q,Investors!$A:$A,$A598,Investors!$G:$G,$B598),0)</f>
        <v>0</v>
      </c>
      <c r="K598" s="4">
        <f>IF(AND(SUMIFS(Investors!$P:$P,Investors!$A:$A,$A598,Investors!$G:$G,$B598)-$B$2&lt;=K$4,SUMIFS(Investors!$P:$P,Investors!$A:$A,$A598,Investors!$G:$G,$B598)-$B$2&gt;J$4),SUMIFS(Investors!$Q:$Q,Investors!$A:$A,$A598,Investors!$G:$G,$B598),0)</f>
        <v>0</v>
      </c>
      <c r="L598" s="4">
        <f>IF(AND(SUMIFS(Investors!$P:$P,Investors!$A:$A,$A598,Investors!$G:$G,$B598)-$B$2&lt;=L$4,SUMIFS(Investors!$P:$P,Investors!$A:$A,$A598,Investors!$G:$G,$B598)-$B$2&gt;K$4),SUMIFS(Investors!$Q:$Q,Investors!$A:$A,$A598,Investors!$G:$G,$B598),0)</f>
        <v>0</v>
      </c>
      <c r="M598" s="4">
        <f>IF(AND(SUMIFS(Investors!$P:$P,Investors!$A:$A,$A598,Investors!$G:$G,$B598)-$B$2&lt;=M$4,SUMIFS(Investors!$P:$P,Investors!$A:$A,$A598,Investors!$G:$G,$B598)-$B$2&gt;L$4),SUMIFS(Investors!$Q:$Q,Investors!$A:$A,$A598,Investors!$G:$G,$B598),0)</f>
        <v>0</v>
      </c>
      <c r="N598" s="4">
        <f>IF(AND(SUMIFS(Investors!$P:$P,Investors!$A:$A,$A598,Investors!$G:$G,$B598)-$B$2&lt;=N$4,SUMIFS(Investors!$P:$P,Investors!$A:$A,$A598,Investors!$G:$G,$B598)-$B$2&gt;M$4),SUMIFS(Investors!$Q:$Q,Investors!$A:$A,$A598,Investors!$G:$G,$B598),0)</f>
        <v>0</v>
      </c>
      <c r="O598" s="4">
        <f>IF(AND(SUMIFS(Investors!$P:$P,Investors!$A:$A,$A598,Investors!$G:$G,$B598)-$B$2&lt;=O$4,SUMIFS(Investors!$P:$P,Investors!$A:$A,$A598,Investors!$G:$G,$B598)-$B$2&gt;N$4),SUMIFS(Investors!$Q:$Q,Investors!$A:$A,$A598,Investors!$G:$G,$B598),0)</f>
        <v>0</v>
      </c>
      <c r="P598" s="4">
        <f>IF(AND(SUMIFS(Investors!$P:$P,Investors!$A:$A,$A598,Investors!$G:$G,$B598)-$B$2&lt;=P$4,SUMIFS(Investors!$P:$P,Investors!$A:$A,$A598,Investors!$G:$G,$B598)-$B$2&gt;O$4),SUMIFS(Investors!$Q:$Q,Investors!$A:$A,$A598,Investors!$G:$G,$B598),0)</f>
        <v>0</v>
      </c>
      <c r="Q598" s="4">
        <f>IF(AND(SUMIFS(Investors!$P:$P,Investors!$A:$A,$A598,Investors!$G:$G,$B598)-$B$2&lt;=Q$4,SUMIFS(Investors!$P:$P,Investors!$A:$A,$A598,Investors!$G:$G,$B598)-$B$2&gt;P$4),SUMIFS(Investors!$Q:$Q,Investors!$A:$A,$A598,Investors!$G:$G,$B598),0)</f>
        <v>0</v>
      </c>
      <c r="R598" s="4">
        <f>IF(AND(SUMIFS(Investors!$P:$P,Investors!$A:$A,$A598,Investors!$G:$G,$B598)-$B$2&lt;=R$4,SUMIFS(Investors!$P:$P,Investors!$A:$A,$A598,Investors!$G:$G,$B598)-$B$2&gt;Q$4),SUMIFS(Investors!$Q:$Q,Investors!$A:$A,$A598,Investors!$G:$G,$B598),0)</f>
        <v>0</v>
      </c>
      <c r="S598" s="4">
        <f>IF(AND(SUMIFS(Investors!$P:$P,Investors!$A:$A,$A598,Investors!$G:$G,$B598)-$B$2&lt;=S$4,SUMIFS(Investors!$P:$P,Investors!$A:$A,$A598,Investors!$G:$G,$B598)-$B$2&gt;R$4),SUMIFS(Investors!$Q:$Q,Investors!$A:$A,$A598,Investors!$G:$G,$B598),0)</f>
        <v>0</v>
      </c>
      <c r="T598" s="4">
        <f>IF(AND(SUMIFS(Investors!$P:$P,Investors!$A:$A,$A598,Investors!$G:$G,$B598)-$B$2&lt;=T$4,SUMIFS(Investors!$P:$P,Investors!$A:$A,$A598,Investors!$G:$G,$B598)-$B$2&gt;S$4),SUMIFS(Investors!$Q:$Q,Investors!$A:$A,$A598,Investors!$G:$G,$B598),0)</f>
        <v>0</v>
      </c>
      <c r="U598" s="4">
        <f>IF(AND(SUMIFS(Investors!$P:$P,Investors!$A:$A,$A598,Investors!$G:$G,$B598)-$B$2&lt;=U$4,SUMIFS(Investors!$P:$P,Investors!$A:$A,$A598,Investors!$G:$G,$B598)-$B$2&gt;T$4),SUMIFS(Investors!$Q:$Q,Investors!$A:$A,$A598,Investors!$G:$G,$B598),0)</f>
        <v>0</v>
      </c>
      <c r="V598" s="4">
        <f>IF(AND(SUMIFS(Investors!$P:$P,Investors!$A:$A,$A598,Investors!$G:$G,$B598)-$B$2&lt;=V$4,SUMIFS(Investors!$P:$P,Investors!$A:$A,$A598,Investors!$G:$G,$B598)-$B$2&gt;U$4),SUMIFS(Investors!$Q:$Q,Investors!$A:$A,$A598,Investors!$G:$G,$B598),0)</f>
        <v>0</v>
      </c>
      <c r="W598" s="4">
        <f>IF(AND(SUMIFS(Investors!$P:$P,Investors!$A:$A,$A598,Investors!$G:$G,$B598)-$B$2&lt;=W$4,SUMIFS(Investors!$P:$P,Investors!$A:$A,$A598,Investors!$G:$G,$B598)-$B$2&gt;V$4),SUMIFS(Investors!$Q:$Q,Investors!$A:$A,$A598,Investors!$G:$G,$B598),0)</f>
        <v>0</v>
      </c>
      <c r="X598" s="4">
        <f>IF(AND(SUMIFS(Investors!$P:$P,Investors!$A:$A,$A598,Investors!$G:$G,$B598)-$B$2&lt;=X$4,SUMIFS(Investors!$P:$P,Investors!$A:$A,$A598,Investors!$G:$G,$B598)-$B$2&gt;W$4),SUMIFS(Investors!$Q:$Q,Investors!$A:$A,$A598,Investors!$G:$G,$B598),0)</f>
        <v>0</v>
      </c>
      <c r="Y598" s="4">
        <f>IF(AND(SUMIFS(Investors!$P:$P,Investors!$A:$A,$A598,Investors!$G:$G,$B598)-$B$2&lt;=Y$4,SUMIFS(Investors!$P:$P,Investors!$A:$A,$A598,Investors!$G:$G,$B598)-$B$2&gt;X$4),SUMIFS(Investors!$Q:$Q,Investors!$A:$A,$A598,Investors!$G:$G,$B598),0)</f>
        <v>0</v>
      </c>
      <c r="Z598" s="4">
        <f>IF(AND(SUMIFS(Investors!$P:$P,Investors!$A:$A,$A598,Investors!$G:$G,$B598)-$B$2&lt;=Z$4,SUMIFS(Investors!$P:$P,Investors!$A:$A,$A598,Investors!$G:$G,$B598)-$B$2&gt;Y$4),SUMIFS(Investors!$Q:$Q,Investors!$A:$A,$A598,Investors!$G:$G,$B598),0)</f>
        <v>0</v>
      </c>
      <c r="AA598" s="4">
        <f>IF(AND(SUMIFS(Investors!$P:$P,Investors!$A:$A,$A598,Investors!$G:$G,$B598)-$B$2&lt;=AA$4,SUMIFS(Investors!$P:$P,Investors!$A:$A,$A598,Investors!$G:$G,$B598)-$B$2&gt;Z$4),SUMIFS(Investors!$Q:$Q,Investors!$A:$A,$A598,Investors!$G:$G,$B598),0)</f>
        <v>0</v>
      </c>
      <c r="AB598" s="4">
        <f>IF(AND(SUMIFS(Investors!$P:$P,Investors!$A:$A,$A598,Investors!$G:$G,$B598)-$B$2&lt;=AB$4,SUMIFS(Investors!$P:$P,Investors!$A:$A,$A598,Investors!$G:$G,$B598)-$B$2&gt;AA$4),SUMIFS(Investors!$Q:$Q,Investors!$A:$A,$A598,Investors!$G:$G,$B598),0)</f>
        <v>0</v>
      </c>
      <c r="AC598" s="4">
        <f>IF(AND(SUMIFS(Investors!$P:$P,Investors!$A:$A,$A598,Investors!$G:$G,$B598)-$B$2&lt;=AC$4,SUMIFS(Investors!$P:$P,Investors!$A:$A,$A598,Investors!$G:$G,$B598)-$B$2&gt;AB$4),SUMIFS(Investors!$Q:$Q,Investors!$A:$A,$A598,Investors!$G:$G,$B598),0)</f>
        <v>0</v>
      </c>
    </row>
    <row r="599" spans="1:29">
      <c r="A599" t="s">
        <v>924</v>
      </c>
      <c r="B599" t="s">
        <v>113</v>
      </c>
      <c r="C599" s="4">
        <f t="shared" si="10"/>
        <v>0</v>
      </c>
      <c r="E599" s="4">
        <f>IF(AND(SUMIFS(Investors!$P:$P,Investors!$A:$A,$A599,Investors!$G:$G,$B599)-$B$2&lt;=E$4,SUMIFS(Investors!$P:$P,Investors!$A:$A,$A599,Investors!$G:$G,$B599)-$B$2&gt;D$4),SUMIFS(Investors!$Q:$Q,Investors!$A:$A,$A599,Investors!$G:$G,$B599),0)</f>
        <v>0</v>
      </c>
      <c r="F599" s="4">
        <f>IF(AND(SUMIFS(Investors!$P:$P,Investors!$A:$A,$A599,Investors!$G:$G,$B599)-$B$2&lt;=F$4,SUMIFS(Investors!$P:$P,Investors!$A:$A,$A599,Investors!$G:$G,$B599)-$B$2&gt;E$4),SUMIFS(Investors!$Q:$Q,Investors!$A:$A,$A599,Investors!$G:$G,$B599),0)</f>
        <v>0</v>
      </c>
      <c r="G599" s="4">
        <f>IF(AND(SUMIFS(Investors!$P:$P,Investors!$A:$A,$A599,Investors!$G:$G,$B599)-$B$2&lt;=G$4,SUMIFS(Investors!$P:$P,Investors!$A:$A,$A599,Investors!$G:$G,$B599)-$B$2&gt;F$4),SUMIFS(Investors!$Q:$Q,Investors!$A:$A,$A599,Investors!$G:$G,$B599),0)</f>
        <v>0</v>
      </c>
      <c r="H599" s="4">
        <f>IF(AND(SUMIFS(Investors!$P:$P,Investors!$A:$A,$A599,Investors!$G:$G,$B599)-$B$2&lt;=H$4,SUMIFS(Investors!$P:$P,Investors!$A:$A,$A599,Investors!$G:$G,$B599)-$B$2&gt;G$4),SUMIFS(Investors!$Q:$Q,Investors!$A:$A,$A599,Investors!$G:$G,$B599),0)</f>
        <v>0</v>
      </c>
      <c r="I599" s="4">
        <f>IF(AND(SUMIFS(Investors!$P:$P,Investors!$A:$A,$A599,Investors!$G:$G,$B599)-$B$2&lt;=I$4,SUMIFS(Investors!$P:$P,Investors!$A:$A,$A599,Investors!$G:$G,$B599)-$B$2&gt;H$4),SUMIFS(Investors!$Q:$Q,Investors!$A:$A,$A599,Investors!$G:$G,$B599),0)</f>
        <v>0</v>
      </c>
      <c r="J599" s="4">
        <f>IF(AND(SUMIFS(Investors!$P:$P,Investors!$A:$A,$A599,Investors!$G:$G,$B599)-$B$2&lt;=J$4,SUMIFS(Investors!$P:$P,Investors!$A:$A,$A599,Investors!$G:$G,$B599)-$B$2&gt;I$4),SUMIFS(Investors!$Q:$Q,Investors!$A:$A,$A599,Investors!$G:$G,$B599),0)</f>
        <v>0</v>
      </c>
      <c r="K599" s="4">
        <f>IF(AND(SUMIFS(Investors!$P:$P,Investors!$A:$A,$A599,Investors!$G:$G,$B599)-$B$2&lt;=K$4,SUMIFS(Investors!$P:$P,Investors!$A:$A,$A599,Investors!$G:$G,$B599)-$B$2&gt;J$4),SUMIFS(Investors!$Q:$Q,Investors!$A:$A,$A599,Investors!$G:$G,$B599),0)</f>
        <v>0</v>
      </c>
      <c r="L599" s="4">
        <f>IF(AND(SUMIFS(Investors!$P:$P,Investors!$A:$A,$A599,Investors!$G:$G,$B599)-$B$2&lt;=L$4,SUMIFS(Investors!$P:$P,Investors!$A:$A,$A599,Investors!$G:$G,$B599)-$B$2&gt;K$4),SUMIFS(Investors!$Q:$Q,Investors!$A:$A,$A599,Investors!$G:$G,$B599),0)</f>
        <v>0</v>
      </c>
      <c r="M599" s="4">
        <f>IF(AND(SUMIFS(Investors!$P:$P,Investors!$A:$A,$A599,Investors!$G:$G,$B599)-$B$2&lt;=M$4,SUMIFS(Investors!$P:$P,Investors!$A:$A,$A599,Investors!$G:$G,$B599)-$B$2&gt;L$4),SUMIFS(Investors!$Q:$Q,Investors!$A:$A,$A599,Investors!$G:$G,$B599),0)</f>
        <v>0</v>
      </c>
      <c r="N599" s="4">
        <f>IF(AND(SUMIFS(Investors!$P:$P,Investors!$A:$A,$A599,Investors!$G:$G,$B599)-$B$2&lt;=N$4,SUMIFS(Investors!$P:$P,Investors!$A:$A,$A599,Investors!$G:$G,$B599)-$B$2&gt;M$4),SUMIFS(Investors!$Q:$Q,Investors!$A:$A,$A599,Investors!$G:$G,$B599),0)</f>
        <v>0</v>
      </c>
      <c r="O599" s="4">
        <f>IF(AND(SUMIFS(Investors!$P:$P,Investors!$A:$A,$A599,Investors!$G:$G,$B599)-$B$2&lt;=O$4,SUMIFS(Investors!$P:$P,Investors!$A:$A,$A599,Investors!$G:$G,$B599)-$B$2&gt;N$4),SUMIFS(Investors!$Q:$Q,Investors!$A:$A,$A599,Investors!$G:$G,$B599),0)</f>
        <v>0</v>
      </c>
      <c r="P599" s="4">
        <f>IF(AND(SUMIFS(Investors!$P:$P,Investors!$A:$A,$A599,Investors!$G:$G,$B599)-$B$2&lt;=P$4,SUMIFS(Investors!$P:$P,Investors!$A:$A,$A599,Investors!$G:$G,$B599)-$B$2&gt;O$4),SUMIFS(Investors!$Q:$Q,Investors!$A:$A,$A599,Investors!$G:$G,$B599),0)</f>
        <v>0</v>
      </c>
      <c r="Q599" s="4">
        <f>IF(AND(SUMIFS(Investors!$P:$P,Investors!$A:$A,$A599,Investors!$G:$G,$B599)-$B$2&lt;=Q$4,SUMIFS(Investors!$P:$P,Investors!$A:$A,$A599,Investors!$G:$G,$B599)-$B$2&gt;P$4),SUMIFS(Investors!$Q:$Q,Investors!$A:$A,$A599,Investors!$G:$G,$B599),0)</f>
        <v>0</v>
      </c>
      <c r="R599" s="4">
        <f>IF(AND(SUMIFS(Investors!$P:$P,Investors!$A:$A,$A599,Investors!$G:$G,$B599)-$B$2&lt;=R$4,SUMIFS(Investors!$P:$P,Investors!$A:$A,$A599,Investors!$G:$G,$B599)-$B$2&gt;Q$4),SUMIFS(Investors!$Q:$Q,Investors!$A:$A,$A599,Investors!$G:$G,$B599),0)</f>
        <v>0</v>
      </c>
      <c r="S599" s="4">
        <f>IF(AND(SUMIFS(Investors!$P:$P,Investors!$A:$A,$A599,Investors!$G:$G,$B599)-$B$2&lt;=S$4,SUMIFS(Investors!$P:$P,Investors!$A:$A,$A599,Investors!$G:$G,$B599)-$B$2&gt;R$4),SUMIFS(Investors!$Q:$Q,Investors!$A:$A,$A599,Investors!$G:$G,$B599),0)</f>
        <v>0</v>
      </c>
      <c r="T599" s="4">
        <f>IF(AND(SUMIFS(Investors!$P:$P,Investors!$A:$A,$A599,Investors!$G:$G,$B599)-$B$2&lt;=T$4,SUMIFS(Investors!$P:$P,Investors!$A:$A,$A599,Investors!$G:$G,$B599)-$B$2&gt;S$4),SUMIFS(Investors!$Q:$Q,Investors!$A:$A,$A599,Investors!$G:$G,$B599),0)</f>
        <v>0</v>
      </c>
      <c r="U599" s="4">
        <f>IF(AND(SUMIFS(Investors!$P:$P,Investors!$A:$A,$A599,Investors!$G:$G,$B599)-$B$2&lt;=U$4,SUMIFS(Investors!$P:$P,Investors!$A:$A,$A599,Investors!$G:$G,$B599)-$B$2&gt;T$4),SUMIFS(Investors!$Q:$Q,Investors!$A:$A,$A599,Investors!$G:$G,$B599),0)</f>
        <v>0</v>
      </c>
      <c r="V599" s="4">
        <f>IF(AND(SUMIFS(Investors!$P:$P,Investors!$A:$A,$A599,Investors!$G:$G,$B599)-$B$2&lt;=V$4,SUMIFS(Investors!$P:$P,Investors!$A:$A,$A599,Investors!$G:$G,$B599)-$B$2&gt;U$4),SUMIFS(Investors!$Q:$Q,Investors!$A:$A,$A599,Investors!$G:$G,$B599),0)</f>
        <v>0</v>
      </c>
      <c r="W599" s="4">
        <f>IF(AND(SUMIFS(Investors!$P:$P,Investors!$A:$A,$A599,Investors!$G:$G,$B599)-$B$2&lt;=W$4,SUMIFS(Investors!$P:$P,Investors!$A:$A,$A599,Investors!$G:$G,$B599)-$B$2&gt;V$4),SUMIFS(Investors!$Q:$Q,Investors!$A:$A,$A599,Investors!$G:$G,$B599),0)</f>
        <v>0</v>
      </c>
      <c r="X599" s="4">
        <f>IF(AND(SUMIFS(Investors!$P:$P,Investors!$A:$A,$A599,Investors!$G:$G,$B599)-$B$2&lt;=X$4,SUMIFS(Investors!$P:$P,Investors!$A:$A,$A599,Investors!$G:$G,$B599)-$B$2&gt;W$4),SUMIFS(Investors!$Q:$Q,Investors!$A:$A,$A599,Investors!$G:$G,$B599),0)</f>
        <v>0</v>
      </c>
      <c r="Y599" s="4">
        <f>IF(AND(SUMIFS(Investors!$P:$P,Investors!$A:$A,$A599,Investors!$G:$G,$B599)-$B$2&lt;=Y$4,SUMIFS(Investors!$P:$P,Investors!$A:$A,$A599,Investors!$G:$G,$B599)-$B$2&gt;X$4),SUMIFS(Investors!$Q:$Q,Investors!$A:$A,$A599,Investors!$G:$G,$B599),0)</f>
        <v>0</v>
      </c>
      <c r="Z599" s="4">
        <f>IF(AND(SUMIFS(Investors!$P:$P,Investors!$A:$A,$A599,Investors!$G:$G,$B599)-$B$2&lt;=Z$4,SUMIFS(Investors!$P:$P,Investors!$A:$A,$A599,Investors!$G:$G,$B599)-$B$2&gt;Y$4),SUMIFS(Investors!$Q:$Q,Investors!$A:$A,$A599,Investors!$G:$G,$B599),0)</f>
        <v>0</v>
      </c>
      <c r="AA599" s="4">
        <f>IF(AND(SUMIFS(Investors!$P:$P,Investors!$A:$A,$A599,Investors!$G:$G,$B599)-$B$2&lt;=AA$4,SUMIFS(Investors!$P:$P,Investors!$A:$A,$A599,Investors!$G:$G,$B599)-$B$2&gt;Z$4),SUMIFS(Investors!$Q:$Q,Investors!$A:$A,$A599,Investors!$G:$G,$B599),0)</f>
        <v>0</v>
      </c>
      <c r="AB599" s="4">
        <f>IF(AND(SUMIFS(Investors!$P:$P,Investors!$A:$A,$A599,Investors!$G:$G,$B599)-$B$2&lt;=AB$4,SUMIFS(Investors!$P:$P,Investors!$A:$A,$A599,Investors!$G:$G,$B599)-$B$2&gt;AA$4),SUMIFS(Investors!$Q:$Q,Investors!$A:$A,$A599,Investors!$G:$G,$B599),0)</f>
        <v>0</v>
      </c>
      <c r="AC599" s="4">
        <f>IF(AND(SUMIFS(Investors!$P:$P,Investors!$A:$A,$A599,Investors!$G:$G,$B599)-$B$2&lt;=AC$4,SUMIFS(Investors!$P:$P,Investors!$A:$A,$A599,Investors!$G:$G,$B599)-$B$2&gt;AB$4),SUMIFS(Investors!$Q:$Q,Investors!$A:$A,$A599,Investors!$G:$G,$B599),0)</f>
        <v>0</v>
      </c>
    </row>
    <row r="600" spans="1:29">
      <c r="A600" t="s">
        <v>924</v>
      </c>
      <c r="B600" t="s">
        <v>117</v>
      </c>
      <c r="C600" s="4">
        <f t="shared" si="10"/>
        <v>0</v>
      </c>
      <c r="E600" s="4">
        <f>IF(AND(SUMIFS(Investors!$P:$P,Investors!$A:$A,$A600,Investors!$G:$G,$B600)-$B$2&lt;=E$4,SUMIFS(Investors!$P:$P,Investors!$A:$A,$A600,Investors!$G:$G,$B600)-$B$2&gt;D$4),SUMIFS(Investors!$Q:$Q,Investors!$A:$A,$A600,Investors!$G:$G,$B600),0)</f>
        <v>0</v>
      </c>
      <c r="F600" s="4">
        <f>IF(AND(SUMIFS(Investors!$P:$P,Investors!$A:$A,$A600,Investors!$G:$G,$B600)-$B$2&lt;=F$4,SUMIFS(Investors!$P:$P,Investors!$A:$A,$A600,Investors!$G:$G,$B600)-$B$2&gt;E$4),SUMIFS(Investors!$Q:$Q,Investors!$A:$A,$A600,Investors!$G:$G,$B600),0)</f>
        <v>0</v>
      </c>
      <c r="G600" s="4">
        <f>IF(AND(SUMIFS(Investors!$P:$P,Investors!$A:$A,$A600,Investors!$G:$G,$B600)-$B$2&lt;=G$4,SUMIFS(Investors!$P:$P,Investors!$A:$A,$A600,Investors!$G:$G,$B600)-$B$2&gt;F$4),SUMIFS(Investors!$Q:$Q,Investors!$A:$A,$A600,Investors!$G:$G,$B600),0)</f>
        <v>0</v>
      </c>
      <c r="H600" s="4">
        <f>IF(AND(SUMIFS(Investors!$P:$P,Investors!$A:$A,$A600,Investors!$G:$G,$B600)-$B$2&lt;=H$4,SUMIFS(Investors!$P:$P,Investors!$A:$A,$A600,Investors!$G:$G,$B600)-$B$2&gt;G$4),SUMIFS(Investors!$Q:$Q,Investors!$A:$A,$A600,Investors!$G:$G,$B600),0)</f>
        <v>0</v>
      </c>
      <c r="I600" s="4">
        <f>IF(AND(SUMIFS(Investors!$P:$P,Investors!$A:$A,$A600,Investors!$G:$G,$B600)-$B$2&lt;=I$4,SUMIFS(Investors!$P:$P,Investors!$A:$A,$A600,Investors!$G:$G,$B600)-$B$2&gt;H$4),SUMIFS(Investors!$Q:$Q,Investors!$A:$A,$A600,Investors!$G:$G,$B600),0)</f>
        <v>0</v>
      </c>
      <c r="J600" s="4">
        <f>IF(AND(SUMIFS(Investors!$P:$P,Investors!$A:$A,$A600,Investors!$G:$G,$B600)-$B$2&lt;=J$4,SUMIFS(Investors!$P:$P,Investors!$A:$A,$A600,Investors!$G:$G,$B600)-$B$2&gt;I$4),SUMIFS(Investors!$Q:$Q,Investors!$A:$A,$A600,Investors!$G:$G,$B600),0)</f>
        <v>0</v>
      </c>
      <c r="K600" s="4">
        <f>IF(AND(SUMIFS(Investors!$P:$P,Investors!$A:$A,$A600,Investors!$G:$G,$B600)-$B$2&lt;=K$4,SUMIFS(Investors!$P:$P,Investors!$A:$A,$A600,Investors!$G:$G,$B600)-$B$2&gt;J$4),SUMIFS(Investors!$Q:$Q,Investors!$A:$A,$A600,Investors!$G:$G,$B600),0)</f>
        <v>0</v>
      </c>
      <c r="L600" s="4">
        <f>IF(AND(SUMIFS(Investors!$P:$P,Investors!$A:$A,$A600,Investors!$G:$G,$B600)-$B$2&lt;=L$4,SUMIFS(Investors!$P:$P,Investors!$A:$A,$A600,Investors!$G:$G,$B600)-$B$2&gt;K$4),SUMIFS(Investors!$Q:$Q,Investors!$A:$A,$A600,Investors!$G:$G,$B600),0)</f>
        <v>0</v>
      </c>
      <c r="M600" s="4">
        <f>IF(AND(SUMIFS(Investors!$P:$P,Investors!$A:$A,$A600,Investors!$G:$G,$B600)-$B$2&lt;=M$4,SUMIFS(Investors!$P:$P,Investors!$A:$A,$A600,Investors!$G:$G,$B600)-$B$2&gt;L$4),SUMIFS(Investors!$Q:$Q,Investors!$A:$A,$A600,Investors!$G:$G,$B600),0)</f>
        <v>0</v>
      </c>
      <c r="N600" s="4">
        <f>IF(AND(SUMIFS(Investors!$P:$P,Investors!$A:$A,$A600,Investors!$G:$G,$B600)-$B$2&lt;=N$4,SUMIFS(Investors!$P:$P,Investors!$A:$A,$A600,Investors!$G:$G,$B600)-$B$2&gt;M$4),SUMIFS(Investors!$Q:$Q,Investors!$A:$A,$A600,Investors!$G:$G,$B600),0)</f>
        <v>0</v>
      </c>
      <c r="O600" s="4">
        <f>IF(AND(SUMIFS(Investors!$P:$P,Investors!$A:$A,$A600,Investors!$G:$G,$B600)-$B$2&lt;=O$4,SUMIFS(Investors!$P:$P,Investors!$A:$A,$A600,Investors!$G:$G,$B600)-$B$2&gt;N$4),SUMIFS(Investors!$Q:$Q,Investors!$A:$A,$A600,Investors!$G:$G,$B600),0)</f>
        <v>0</v>
      </c>
      <c r="P600" s="4">
        <f>IF(AND(SUMIFS(Investors!$P:$P,Investors!$A:$A,$A600,Investors!$G:$G,$B600)-$B$2&lt;=P$4,SUMIFS(Investors!$P:$P,Investors!$A:$A,$A600,Investors!$G:$G,$B600)-$B$2&gt;O$4),SUMIFS(Investors!$Q:$Q,Investors!$A:$A,$A600,Investors!$G:$G,$B600),0)</f>
        <v>0</v>
      </c>
      <c r="Q600" s="4">
        <f>IF(AND(SUMIFS(Investors!$P:$P,Investors!$A:$A,$A600,Investors!$G:$G,$B600)-$B$2&lt;=Q$4,SUMIFS(Investors!$P:$P,Investors!$A:$A,$A600,Investors!$G:$G,$B600)-$B$2&gt;P$4),SUMIFS(Investors!$Q:$Q,Investors!$A:$A,$A600,Investors!$G:$G,$B600),0)</f>
        <v>0</v>
      </c>
      <c r="R600" s="4">
        <f>IF(AND(SUMIFS(Investors!$P:$P,Investors!$A:$A,$A600,Investors!$G:$G,$B600)-$B$2&lt;=R$4,SUMIFS(Investors!$P:$P,Investors!$A:$A,$A600,Investors!$G:$G,$B600)-$B$2&gt;Q$4),SUMIFS(Investors!$Q:$Q,Investors!$A:$A,$A600,Investors!$G:$G,$B600),0)</f>
        <v>0</v>
      </c>
      <c r="S600" s="4">
        <f>IF(AND(SUMIFS(Investors!$P:$P,Investors!$A:$A,$A600,Investors!$G:$G,$B600)-$B$2&lt;=S$4,SUMIFS(Investors!$P:$P,Investors!$A:$A,$A600,Investors!$G:$G,$B600)-$B$2&gt;R$4),SUMIFS(Investors!$Q:$Q,Investors!$A:$A,$A600,Investors!$G:$G,$B600),0)</f>
        <v>0</v>
      </c>
      <c r="T600" s="4">
        <f>IF(AND(SUMIFS(Investors!$P:$P,Investors!$A:$A,$A600,Investors!$G:$G,$B600)-$B$2&lt;=T$4,SUMIFS(Investors!$P:$P,Investors!$A:$A,$A600,Investors!$G:$G,$B600)-$B$2&gt;S$4),SUMIFS(Investors!$Q:$Q,Investors!$A:$A,$A600,Investors!$G:$G,$B600),0)</f>
        <v>0</v>
      </c>
      <c r="U600" s="4">
        <f>IF(AND(SUMIFS(Investors!$P:$P,Investors!$A:$A,$A600,Investors!$G:$G,$B600)-$B$2&lt;=U$4,SUMIFS(Investors!$P:$P,Investors!$A:$A,$A600,Investors!$G:$G,$B600)-$B$2&gt;T$4),SUMIFS(Investors!$Q:$Q,Investors!$A:$A,$A600,Investors!$G:$G,$B600),0)</f>
        <v>0</v>
      </c>
      <c r="V600" s="4">
        <f>IF(AND(SUMIFS(Investors!$P:$P,Investors!$A:$A,$A600,Investors!$G:$G,$B600)-$B$2&lt;=V$4,SUMIFS(Investors!$P:$P,Investors!$A:$A,$A600,Investors!$G:$G,$B600)-$B$2&gt;U$4),SUMIFS(Investors!$Q:$Q,Investors!$A:$A,$A600,Investors!$G:$G,$B600),0)</f>
        <v>0</v>
      </c>
      <c r="W600" s="4">
        <f>IF(AND(SUMIFS(Investors!$P:$P,Investors!$A:$A,$A600,Investors!$G:$G,$B600)-$B$2&lt;=W$4,SUMIFS(Investors!$P:$P,Investors!$A:$A,$A600,Investors!$G:$G,$B600)-$B$2&gt;V$4),SUMIFS(Investors!$Q:$Q,Investors!$A:$A,$A600,Investors!$G:$G,$B600),0)</f>
        <v>0</v>
      </c>
      <c r="X600" s="4">
        <f>IF(AND(SUMIFS(Investors!$P:$P,Investors!$A:$A,$A600,Investors!$G:$G,$B600)-$B$2&lt;=X$4,SUMIFS(Investors!$P:$P,Investors!$A:$A,$A600,Investors!$G:$G,$B600)-$B$2&gt;W$4),SUMIFS(Investors!$Q:$Q,Investors!$A:$A,$A600,Investors!$G:$G,$B600),0)</f>
        <v>0</v>
      </c>
      <c r="Y600" s="4">
        <f>IF(AND(SUMIFS(Investors!$P:$P,Investors!$A:$A,$A600,Investors!$G:$G,$B600)-$B$2&lt;=Y$4,SUMIFS(Investors!$P:$P,Investors!$A:$A,$A600,Investors!$G:$G,$B600)-$B$2&gt;X$4),SUMIFS(Investors!$Q:$Q,Investors!$A:$A,$A600,Investors!$G:$G,$B600),0)</f>
        <v>0</v>
      </c>
      <c r="Z600" s="4">
        <f>IF(AND(SUMIFS(Investors!$P:$P,Investors!$A:$A,$A600,Investors!$G:$G,$B600)-$B$2&lt;=Z$4,SUMIFS(Investors!$P:$P,Investors!$A:$A,$A600,Investors!$G:$G,$B600)-$B$2&gt;Y$4),SUMIFS(Investors!$Q:$Q,Investors!$A:$A,$A600,Investors!$G:$G,$B600),0)</f>
        <v>0</v>
      </c>
      <c r="AA600" s="4">
        <f>IF(AND(SUMIFS(Investors!$P:$P,Investors!$A:$A,$A600,Investors!$G:$G,$B600)-$B$2&lt;=AA$4,SUMIFS(Investors!$P:$P,Investors!$A:$A,$A600,Investors!$G:$G,$B600)-$B$2&gt;Z$4),SUMIFS(Investors!$Q:$Q,Investors!$A:$A,$A600,Investors!$G:$G,$B600),0)</f>
        <v>0</v>
      </c>
      <c r="AB600" s="4">
        <f>IF(AND(SUMIFS(Investors!$P:$P,Investors!$A:$A,$A600,Investors!$G:$G,$B600)-$B$2&lt;=AB$4,SUMIFS(Investors!$P:$P,Investors!$A:$A,$A600,Investors!$G:$G,$B600)-$B$2&gt;AA$4),SUMIFS(Investors!$Q:$Q,Investors!$A:$A,$A600,Investors!$G:$G,$B600),0)</f>
        <v>0</v>
      </c>
      <c r="AC600" s="4">
        <f>IF(AND(SUMIFS(Investors!$P:$P,Investors!$A:$A,$A600,Investors!$G:$G,$B600)-$B$2&lt;=AC$4,SUMIFS(Investors!$P:$P,Investors!$A:$A,$A600,Investors!$G:$G,$B600)-$B$2&gt;AB$4),SUMIFS(Investors!$Q:$Q,Investors!$A:$A,$A600,Investors!$G:$G,$B600),0)</f>
        <v>0</v>
      </c>
    </row>
    <row r="601" spans="1:29">
      <c r="A601" t="s">
        <v>924</v>
      </c>
      <c r="B601" t="s">
        <v>175</v>
      </c>
      <c r="C601" s="4">
        <f t="shared" si="10"/>
        <v>0</v>
      </c>
      <c r="E601" s="4">
        <f>IF(AND(SUMIFS(Investors!$P:$P,Investors!$A:$A,$A601,Investors!$G:$G,$B601)-$B$2&lt;=E$4,SUMIFS(Investors!$P:$P,Investors!$A:$A,$A601,Investors!$G:$G,$B601)-$B$2&gt;D$4),SUMIFS(Investors!$Q:$Q,Investors!$A:$A,$A601,Investors!$G:$G,$B601),0)</f>
        <v>0</v>
      </c>
      <c r="F601" s="4">
        <f>IF(AND(SUMIFS(Investors!$P:$P,Investors!$A:$A,$A601,Investors!$G:$G,$B601)-$B$2&lt;=F$4,SUMIFS(Investors!$P:$P,Investors!$A:$A,$A601,Investors!$G:$G,$B601)-$B$2&gt;E$4),SUMIFS(Investors!$Q:$Q,Investors!$A:$A,$A601,Investors!$G:$G,$B601),0)</f>
        <v>0</v>
      </c>
      <c r="G601" s="4">
        <f>IF(AND(SUMIFS(Investors!$P:$P,Investors!$A:$A,$A601,Investors!$G:$G,$B601)-$B$2&lt;=G$4,SUMIFS(Investors!$P:$P,Investors!$A:$A,$A601,Investors!$G:$G,$B601)-$B$2&gt;F$4),SUMIFS(Investors!$Q:$Q,Investors!$A:$A,$A601,Investors!$G:$G,$B601),0)</f>
        <v>0</v>
      </c>
      <c r="H601" s="4">
        <f>IF(AND(SUMIFS(Investors!$P:$P,Investors!$A:$A,$A601,Investors!$G:$G,$B601)-$B$2&lt;=H$4,SUMIFS(Investors!$P:$P,Investors!$A:$A,$A601,Investors!$G:$G,$B601)-$B$2&gt;G$4),SUMIFS(Investors!$Q:$Q,Investors!$A:$A,$A601,Investors!$G:$G,$B601),0)</f>
        <v>0</v>
      </c>
      <c r="I601" s="4">
        <f>IF(AND(SUMIFS(Investors!$P:$P,Investors!$A:$A,$A601,Investors!$G:$G,$B601)-$B$2&lt;=I$4,SUMIFS(Investors!$P:$P,Investors!$A:$A,$A601,Investors!$G:$G,$B601)-$B$2&gt;H$4),SUMIFS(Investors!$Q:$Q,Investors!$A:$A,$A601,Investors!$G:$G,$B601),0)</f>
        <v>0</v>
      </c>
      <c r="J601" s="4">
        <f>IF(AND(SUMIFS(Investors!$P:$P,Investors!$A:$A,$A601,Investors!$G:$G,$B601)-$B$2&lt;=J$4,SUMIFS(Investors!$P:$P,Investors!$A:$A,$A601,Investors!$G:$G,$B601)-$B$2&gt;I$4),SUMIFS(Investors!$Q:$Q,Investors!$A:$A,$A601,Investors!$G:$G,$B601),0)</f>
        <v>0</v>
      </c>
      <c r="K601" s="4">
        <f>IF(AND(SUMIFS(Investors!$P:$P,Investors!$A:$A,$A601,Investors!$G:$G,$B601)-$B$2&lt;=K$4,SUMIFS(Investors!$P:$P,Investors!$A:$A,$A601,Investors!$G:$G,$B601)-$B$2&gt;J$4),SUMIFS(Investors!$Q:$Q,Investors!$A:$A,$A601,Investors!$G:$G,$B601),0)</f>
        <v>0</v>
      </c>
      <c r="L601" s="4">
        <f>IF(AND(SUMIFS(Investors!$P:$P,Investors!$A:$A,$A601,Investors!$G:$G,$B601)-$B$2&lt;=L$4,SUMIFS(Investors!$P:$P,Investors!$A:$A,$A601,Investors!$G:$G,$B601)-$B$2&gt;K$4),SUMIFS(Investors!$Q:$Q,Investors!$A:$A,$A601,Investors!$G:$G,$B601),0)</f>
        <v>0</v>
      </c>
      <c r="M601" s="4">
        <f>IF(AND(SUMIFS(Investors!$P:$P,Investors!$A:$A,$A601,Investors!$G:$G,$B601)-$B$2&lt;=M$4,SUMIFS(Investors!$P:$P,Investors!$A:$A,$A601,Investors!$G:$G,$B601)-$B$2&gt;L$4),SUMIFS(Investors!$Q:$Q,Investors!$A:$A,$A601,Investors!$G:$G,$B601),0)</f>
        <v>0</v>
      </c>
      <c r="N601" s="4">
        <f>IF(AND(SUMIFS(Investors!$P:$P,Investors!$A:$A,$A601,Investors!$G:$G,$B601)-$B$2&lt;=N$4,SUMIFS(Investors!$P:$P,Investors!$A:$A,$A601,Investors!$G:$G,$B601)-$B$2&gt;M$4),SUMIFS(Investors!$Q:$Q,Investors!$A:$A,$A601,Investors!$G:$G,$B601),0)</f>
        <v>0</v>
      </c>
      <c r="O601" s="4">
        <f>IF(AND(SUMIFS(Investors!$P:$P,Investors!$A:$A,$A601,Investors!$G:$G,$B601)-$B$2&lt;=O$4,SUMIFS(Investors!$P:$P,Investors!$A:$A,$A601,Investors!$G:$G,$B601)-$B$2&gt;N$4),SUMIFS(Investors!$Q:$Q,Investors!$A:$A,$A601,Investors!$G:$G,$B601),0)</f>
        <v>0</v>
      </c>
      <c r="P601" s="4">
        <f>IF(AND(SUMIFS(Investors!$P:$P,Investors!$A:$A,$A601,Investors!$G:$G,$B601)-$B$2&lt;=P$4,SUMIFS(Investors!$P:$P,Investors!$A:$A,$A601,Investors!$G:$G,$B601)-$B$2&gt;O$4),SUMIFS(Investors!$Q:$Q,Investors!$A:$A,$A601,Investors!$G:$G,$B601),0)</f>
        <v>0</v>
      </c>
      <c r="Q601" s="4">
        <f>IF(AND(SUMIFS(Investors!$P:$P,Investors!$A:$A,$A601,Investors!$G:$G,$B601)-$B$2&lt;=Q$4,SUMIFS(Investors!$P:$P,Investors!$A:$A,$A601,Investors!$G:$G,$B601)-$B$2&gt;P$4),SUMIFS(Investors!$Q:$Q,Investors!$A:$A,$A601,Investors!$G:$G,$B601),0)</f>
        <v>0</v>
      </c>
      <c r="R601" s="4">
        <f>IF(AND(SUMIFS(Investors!$P:$P,Investors!$A:$A,$A601,Investors!$G:$G,$B601)-$B$2&lt;=R$4,SUMIFS(Investors!$P:$P,Investors!$A:$A,$A601,Investors!$G:$G,$B601)-$B$2&gt;Q$4),SUMIFS(Investors!$Q:$Q,Investors!$A:$A,$A601,Investors!$G:$G,$B601),0)</f>
        <v>0</v>
      </c>
      <c r="S601" s="4">
        <f>IF(AND(SUMIFS(Investors!$P:$P,Investors!$A:$A,$A601,Investors!$G:$G,$B601)-$B$2&lt;=S$4,SUMIFS(Investors!$P:$P,Investors!$A:$A,$A601,Investors!$G:$G,$B601)-$B$2&gt;R$4),SUMIFS(Investors!$Q:$Q,Investors!$A:$A,$A601,Investors!$G:$G,$B601),0)</f>
        <v>0</v>
      </c>
      <c r="T601" s="4">
        <f>IF(AND(SUMIFS(Investors!$P:$P,Investors!$A:$A,$A601,Investors!$G:$G,$B601)-$B$2&lt;=T$4,SUMIFS(Investors!$P:$P,Investors!$A:$A,$A601,Investors!$G:$G,$B601)-$B$2&gt;S$4),SUMIFS(Investors!$Q:$Q,Investors!$A:$A,$A601,Investors!$G:$G,$B601),0)</f>
        <v>0</v>
      </c>
      <c r="U601" s="4">
        <f>IF(AND(SUMIFS(Investors!$P:$P,Investors!$A:$A,$A601,Investors!$G:$G,$B601)-$B$2&lt;=U$4,SUMIFS(Investors!$P:$P,Investors!$A:$A,$A601,Investors!$G:$G,$B601)-$B$2&gt;T$4),SUMIFS(Investors!$Q:$Q,Investors!$A:$A,$A601,Investors!$G:$G,$B601),0)</f>
        <v>0</v>
      </c>
      <c r="V601" s="4">
        <f>IF(AND(SUMIFS(Investors!$P:$P,Investors!$A:$A,$A601,Investors!$G:$G,$B601)-$B$2&lt;=V$4,SUMIFS(Investors!$P:$P,Investors!$A:$A,$A601,Investors!$G:$G,$B601)-$B$2&gt;U$4),SUMIFS(Investors!$Q:$Q,Investors!$A:$A,$A601,Investors!$G:$G,$B601),0)</f>
        <v>0</v>
      </c>
      <c r="W601" s="4">
        <f>IF(AND(SUMIFS(Investors!$P:$P,Investors!$A:$A,$A601,Investors!$G:$G,$B601)-$B$2&lt;=W$4,SUMIFS(Investors!$P:$P,Investors!$A:$A,$A601,Investors!$G:$G,$B601)-$B$2&gt;V$4),SUMIFS(Investors!$Q:$Q,Investors!$A:$A,$A601,Investors!$G:$G,$B601),0)</f>
        <v>0</v>
      </c>
      <c r="X601" s="4">
        <f>IF(AND(SUMIFS(Investors!$P:$P,Investors!$A:$A,$A601,Investors!$G:$G,$B601)-$B$2&lt;=X$4,SUMIFS(Investors!$P:$P,Investors!$A:$A,$A601,Investors!$G:$G,$B601)-$B$2&gt;W$4),SUMIFS(Investors!$Q:$Q,Investors!$A:$A,$A601,Investors!$G:$G,$B601),0)</f>
        <v>0</v>
      </c>
      <c r="Y601" s="4">
        <f>IF(AND(SUMIFS(Investors!$P:$P,Investors!$A:$A,$A601,Investors!$G:$G,$B601)-$B$2&lt;=Y$4,SUMIFS(Investors!$P:$P,Investors!$A:$A,$A601,Investors!$G:$G,$B601)-$B$2&gt;X$4),SUMIFS(Investors!$Q:$Q,Investors!$A:$A,$A601,Investors!$G:$G,$B601),0)</f>
        <v>0</v>
      </c>
      <c r="Z601" s="4">
        <f>IF(AND(SUMIFS(Investors!$P:$P,Investors!$A:$A,$A601,Investors!$G:$G,$B601)-$B$2&lt;=Z$4,SUMIFS(Investors!$P:$P,Investors!$A:$A,$A601,Investors!$G:$G,$B601)-$B$2&gt;Y$4),SUMIFS(Investors!$Q:$Q,Investors!$A:$A,$A601,Investors!$G:$G,$B601),0)</f>
        <v>0</v>
      </c>
      <c r="AA601" s="4">
        <f>IF(AND(SUMIFS(Investors!$P:$P,Investors!$A:$A,$A601,Investors!$G:$G,$B601)-$B$2&lt;=AA$4,SUMIFS(Investors!$P:$P,Investors!$A:$A,$A601,Investors!$G:$G,$B601)-$B$2&gt;Z$4),SUMIFS(Investors!$Q:$Q,Investors!$A:$A,$A601,Investors!$G:$G,$B601),0)</f>
        <v>0</v>
      </c>
      <c r="AB601" s="4">
        <f>IF(AND(SUMIFS(Investors!$P:$P,Investors!$A:$A,$A601,Investors!$G:$G,$B601)-$B$2&lt;=AB$4,SUMIFS(Investors!$P:$P,Investors!$A:$A,$A601,Investors!$G:$G,$B601)-$B$2&gt;AA$4),SUMIFS(Investors!$Q:$Q,Investors!$A:$A,$A601,Investors!$G:$G,$B601),0)</f>
        <v>0</v>
      </c>
      <c r="AC601" s="4">
        <f>IF(AND(SUMIFS(Investors!$P:$P,Investors!$A:$A,$A601,Investors!$G:$G,$B601)-$B$2&lt;=AC$4,SUMIFS(Investors!$P:$P,Investors!$A:$A,$A601,Investors!$G:$G,$B601)-$B$2&gt;AB$4),SUMIFS(Investors!$Q:$Q,Investors!$A:$A,$A601,Investors!$G:$G,$B601),0)</f>
        <v>0</v>
      </c>
    </row>
    <row r="602" spans="1:29">
      <c r="A602" t="s">
        <v>924</v>
      </c>
      <c r="B602" t="s">
        <v>197</v>
      </c>
      <c r="C602" s="4">
        <f t="shared" si="10"/>
        <v>1052141.4787068493</v>
      </c>
      <c r="E602" s="4">
        <f>IF(AND(SUMIFS(Investors!$P:$P,Investors!$A:$A,$A602,Investors!$G:$G,$B602)-$B$2&lt;=E$4,SUMIFS(Investors!$P:$P,Investors!$A:$A,$A602,Investors!$G:$G,$B602)-$B$2&gt;D$4),SUMIFS(Investors!$Q:$Q,Investors!$A:$A,$A602,Investors!$G:$G,$B602),0)</f>
        <v>0</v>
      </c>
      <c r="F602" s="4">
        <f>IF(AND(SUMIFS(Investors!$P:$P,Investors!$A:$A,$A602,Investors!$G:$G,$B602)-$B$2&lt;=F$4,SUMIFS(Investors!$P:$P,Investors!$A:$A,$A602,Investors!$G:$G,$B602)-$B$2&gt;E$4),SUMIFS(Investors!$Q:$Q,Investors!$A:$A,$A602,Investors!$G:$G,$B602),0)</f>
        <v>0</v>
      </c>
      <c r="G602" s="4">
        <f>IF(AND(SUMIFS(Investors!$P:$P,Investors!$A:$A,$A602,Investors!$G:$G,$B602)-$B$2&lt;=G$4,SUMIFS(Investors!$P:$P,Investors!$A:$A,$A602,Investors!$G:$G,$B602)-$B$2&gt;F$4),SUMIFS(Investors!$Q:$Q,Investors!$A:$A,$A602,Investors!$G:$G,$B602),0)</f>
        <v>0</v>
      </c>
      <c r="H602" s="4">
        <f>IF(AND(SUMIFS(Investors!$P:$P,Investors!$A:$A,$A602,Investors!$G:$G,$B602)-$B$2&lt;=H$4,SUMIFS(Investors!$P:$P,Investors!$A:$A,$A602,Investors!$G:$G,$B602)-$B$2&gt;G$4),SUMIFS(Investors!$Q:$Q,Investors!$A:$A,$A602,Investors!$G:$G,$B602),0)</f>
        <v>0</v>
      </c>
      <c r="I602" s="4">
        <f>IF(AND(SUMIFS(Investors!$P:$P,Investors!$A:$A,$A602,Investors!$G:$G,$B602)-$B$2&lt;=I$4,SUMIFS(Investors!$P:$P,Investors!$A:$A,$A602,Investors!$G:$G,$B602)-$B$2&gt;H$4),SUMIFS(Investors!$Q:$Q,Investors!$A:$A,$A602,Investors!$G:$G,$B602),0)</f>
        <v>0</v>
      </c>
      <c r="J602" s="4">
        <f>IF(AND(SUMIFS(Investors!$P:$P,Investors!$A:$A,$A602,Investors!$G:$G,$B602)-$B$2&lt;=J$4,SUMIFS(Investors!$P:$P,Investors!$A:$A,$A602,Investors!$G:$G,$B602)-$B$2&gt;I$4),SUMIFS(Investors!$Q:$Q,Investors!$A:$A,$A602,Investors!$G:$G,$B602),0)</f>
        <v>0</v>
      </c>
      <c r="K602" s="4">
        <f>IF(AND(SUMIFS(Investors!$P:$P,Investors!$A:$A,$A602,Investors!$G:$G,$B602)-$B$2&lt;=K$4,SUMIFS(Investors!$P:$P,Investors!$A:$A,$A602,Investors!$G:$G,$B602)-$B$2&gt;J$4),SUMIFS(Investors!$Q:$Q,Investors!$A:$A,$A602,Investors!$G:$G,$B602),0)</f>
        <v>1052141.4787068493</v>
      </c>
      <c r="L602" s="4">
        <f>IF(AND(SUMIFS(Investors!$P:$P,Investors!$A:$A,$A602,Investors!$G:$G,$B602)-$B$2&lt;=L$4,SUMIFS(Investors!$P:$P,Investors!$A:$A,$A602,Investors!$G:$G,$B602)-$B$2&gt;K$4),SUMIFS(Investors!$Q:$Q,Investors!$A:$A,$A602,Investors!$G:$G,$B602),0)</f>
        <v>0</v>
      </c>
      <c r="M602" s="4">
        <f>IF(AND(SUMIFS(Investors!$P:$P,Investors!$A:$A,$A602,Investors!$G:$G,$B602)-$B$2&lt;=M$4,SUMIFS(Investors!$P:$P,Investors!$A:$A,$A602,Investors!$G:$G,$B602)-$B$2&gt;L$4),SUMIFS(Investors!$Q:$Q,Investors!$A:$A,$A602,Investors!$G:$G,$B602),0)</f>
        <v>0</v>
      </c>
      <c r="N602" s="4">
        <f>IF(AND(SUMIFS(Investors!$P:$P,Investors!$A:$A,$A602,Investors!$G:$G,$B602)-$B$2&lt;=N$4,SUMIFS(Investors!$P:$P,Investors!$A:$A,$A602,Investors!$G:$G,$B602)-$B$2&gt;M$4),SUMIFS(Investors!$Q:$Q,Investors!$A:$A,$A602,Investors!$G:$G,$B602),0)</f>
        <v>0</v>
      </c>
      <c r="O602" s="4">
        <f>IF(AND(SUMIFS(Investors!$P:$P,Investors!$A:$A,$A602,Investors!$G:$G,$B602)-$B$2&lt;=O$4,SUMIFS(Investors!$P:$P,Investors!$A:$A,$A602,Investors!$G:$G,$B602)-$B$2&gt;N$4),SUMIFS(Investors!$Q:$Q,Investors!$A:$A,$A602,Investors!$G:$G,$B602),0)</f>
        <v>0</v>
      </c>
      <c r="P602" s="4">
        <f>IF(AND(SUMIFS(Investors!$P:$P,Investors!$A:$A,$A602,Investors!$G:$G,$B602)-$B$2&lt;=P$4,SUMIFS(Investors!$P:$P,Investors!$A:$A,$A602,Investors!$G:$G,$B602)-$B$2&gt;O$4),SUMIFS(Investors!$Q:$Q,Investors!$A:$A,$A602,Investors!$G:$G,$B602),0)</f>
        <v>0</v>
      </c>
      <c r="Q602" s="4">
        <f>IF(AND(SUMIFS(Investors!$P:$P,Investors!$A:$A,$A602,Investors!$G:$G,$B602)-$B$2&lt;=Q$4,SUMIFS(Investors!$P:$P,Investors!$A:$A,$A602,Investors!$G:$G,$B602)-$B$2&gt;P$4),SUMIFS(Investors!$Q:$Q,Investors!$A:$A,$A602,Investors!$G:$G,$B602),0)</f>
        <v>0</v>
      </c>
      <c r="R602" s="4">
        <f>IF(AND(SUMIFS(Investors!$P:$P,Investors!$A:$A,$A602,Investors!$G:$G,$B602)-$B$2&lt;=R$4,SUMIFS(Investors!$P:$P,Investors!$A:$A,$A602,Investors!$G:$G,$B602)-$B$2&gt;Q$4),SUMIFS(Investors!$Q:$Q,Investors!$A:$A,$A602,Investors!$G:$G,$B602),0)</f>
        <v>0</v>
      </c>
      <c r="S602" s="4">
        <f>IF(AND(SUMIFS(Investors!$P:$P,Investors!$A:$A,$A602,Investors!$G:$G,$B602)-$B$2&lt;=S$4,SUMIFS(Investors!$P:$P,Investors!$A:$A,$A602,Investors!$G:$G,$B602)-$B$2&gt;R$4),SUMIFS(Investors!$Q:$Q,Investors!$A:$A,$A602,Investors!$G:$G,$B602),0)</f>
        <v>0</v>
      </c>
      <c r="T602" s="4">
        <f>IF(AND(SUMIFS(Investors!$P:$P,Investors!$A:$A,$A602,Investors!$G:$G,$B602)-$B$2&lt;=T$4,SUMIFS(Investors!$P:$P,Investors!$A:$A,$A602,Investors!$G:$G,$B602)-$B$2&gt;S$4),SUMIFS(Investors!$Q:$Q,Investors!$A:$A,$A602,Investors!$G:$G,$B602),0)</f>
        <v>0</v>
      </c>
      <c r="U602" s="4">
        <f>IF(AND(SUMIFS(Investors!$P:$P,Investors!$A:$A,$A602,Investors!$G:$G,$B602)-$B$2&lt;=U$4,SUMIFS(Investors!$P:$P,Investors!$A:$A,$A602,Investors!$G:$G,$B602)-$B$2&gt;T$4),SUMIFS(Investors!$Q:$Q,Investors!$A:$A,$A602,Investors!$G:$G,$B602),0)</f>
        <v>0</v>
      </c>
      <c r="V602" s="4">
        <f>IF(AND(SUMIFS(Investors!$P:$P,Investors!$A:$A,$A602,Investors!$G:$G,$B602)-$B$2&lt;=V$4,SUMIFS(Investors!$P:$P,Investors!$A:$A,$A602,Investors!$G:$G,$B602)-$B$2&gt;U$4),SUMIFS(Investors!$Q:$Q,Investors!$A:$A,$A602,Investors!$G:$G,$B602),0)</f>
        <v>0</v>
      </c>
      <c r="W602" s="4">
        <f>IF(AND(SUMIFS(Investors!$P:$P,Investors!$A:$A,$A602,Investors!$G:$G,$B602)-$B$2&lt;=W$4,SUMIFS(Investors!$P:$P,Investors!$A:$A,$A602,Investors!$G:$G,$B602)-$B$2&gt;V$4),SUMIFS(Investors!$Q:$Q,Investors!$A:$A,$A602,Investors!$G:$G,$B602),0)</f>
        <v>0</v>
      </c>
      <c r="X602" s="4">
        <f>IF(AND(SUMIFS(Investors!$P:$P,Investors!$A:$A,$A602,Investors!$G:$G,$B602)-$B$2&lt;=X$4,SUMIFS(Investors!$P:$P,Investors!$A:$A,$A602,Investors!$G:$G,$B602)-$B$2&gt;W$4),SUMIFS(Investors!$Q:$Q,Investors!$A:$A,$A602,Investors!$G:$G,$B602),0)</f>
        <v>0</v>
      </c>
      <c r="Y602" s="4">
        <f>IF(AND(SUMIFS(Investors!$P:$P,Investors!$A:$A,$A602,Investors!$G:$G,$B602)-$B$2&lt;=Y$4,SUMIFS(Investors!$P:$P,Investors!$A:$A,$A602,Investors!$G:$G,$B602)-$B$2&gt;X$4),SUMIFS(Investors!$Q:$Q,Investors!$A:$A,$A602,Investors!$G:$G,$B602),0)</f>
        <v>0</v>
      </c>
      <c r="Z602" s="4">
        <f>IF(AND(SUMIFS(Investors!$P:$P,Investors!$A:$A,$A602,Investors!$G:$G,$B602)-$B$2&lt;=Z$4,SUMIFS(Investors!$P:$P,Investors!$A:$A,$A602,Investors!$G:$G,$B602)-$B$2&gt;Y$4),SUMIFS(Investors!$Q:$Q,Investors!$A:$A,$A602,Investors!$G:$G,$B602),0)</f>
        <v>0</v>
      </c>
      <c r="AA602" s="4">
        <f>IF(AND(SUMIFS(Investors!$P:$P,Investors!$A:$A,$A602,Investors!$G:$G,$B602)-$B$2&lt;=AA$4,SUMIFS(Investors!$P:$P,Investors!$A:$A,$A602,Investors!$G:$G,$B602)-$B$2&gt;Z$4),SUMIFS(Investors!$Q:$Q,Investors!$A:$A,$A602,Investors!$G:$G,$B602),0)</f>
        <v>0</v>
      </c>
      <c r="AB602" s="4">
        <f>IF(AND(SUMIFS(Investors!$P:$P,Investors!$A:$A,$A602,Investors!$G:$G,$B602)-$B$2&lt;=AB$4,SUMIFS(Investors!$P:$P,Investors!$A:$A,$A602,Investors!$G:$G,$B602)-$B$2&gt;AA$4),SUMIFS(Investors!$Q:$Q,Investors!$A:$A,$A602,Investors!$G:$G,$B602),0)</f>
        <v>0</v>
      </c>
      <c r="AC602" s="4">
        <f>IF(AND(SUMIFS(Investors!$P:$P,Investors!$A:$A,$A602,Investors!$G:$G,$B602)-$B$2&lt;=AC$4,SUMIFS(Investors!$P:$P,Investors!$A:$A,$A602,Investors!$G:$G,$B602)-$B$2&gt;AB$4),SUMIFS(Investors!$Q:$Q,Investors!$A:$A,$A602,Investors!$G:$G,$B602),0)</f>
        <v>0</v>
      </c>
    </row>
    <row r="603" spans="1:29">
      <c r="A603" t="s">
        <v>924</v>
      </c>
      <c r="B603" t="s">
        <v>246</v>
      </c>
      <c r="C603" s="4">
        <f t="shared" si="10"/>
        <v>0</v>
      </c>
      <c r="E603" s="4">
        <f>IF(AND(SUMIFS(Investors!$P:$P,Investors!$A:$A,$A603,Investors!$G:$G,$B603)-$B$2&lt;=E$4,SUMIFS(Investors!$P:$P,Investors!$A:$A,$A603,Investors!$G:$G,$B603)-$B$2&gt;D$4),SUMIFS(Investors!$Q:$Q,Investors!$A:$A,$A603,Investors!$G:$G,$B603),0)</f>
        <v>0</v>
      </c>
      <c r="F603" s="4">
        <f>IF(AND(SUMIFS(Investors!$P:$P,Investors!$A:$A,$A603,Investors!$G:$G,$B603)-$B$2&lt;=F$4,SUMIFS(Investors!$P:$P,Investors!$A:$A,$A603,Investors!$G:$G,$B603)-$B$2&gt;E$4),SUMIFS(Investors!$Q:$Q,Investors!$A:$A,$A603,Investors!$G:$G,$B603),0)</f>
        <v>0</v>
      </c>
      <c r="G603" s="4">
        <f>IF(AND(SUMIFS(Investors!$P:$P,Investors!$A:$A,$A603,Investors!$G:$G,$B603)-$B$2&lt;=G$4,SUMIFS(Investors!$P:$P,Investors!$A:$A,$A603,Investors!$G:$G,$B603)-$B$2&gt;F$4),SUMIFS(Investors!$Q:$Q,Investors!$A:$A,$A603,Investors!$G:$G,$B603),0)</f>
        <v>0</v>
      </c>
      <c r="H603" s="4">
        <f>IF(AND(SUMIFS(Investors!$P:$P,Investors!$A:$A,$A603,Investors!$G:$G,$B603)-$B$2&lt;=H$4,SUMIFS(Investors!$P:$P,Investors!$A:$A,$A603,Investors!$G:$G,$B603)-$B$2&gt;G$4),SUMIFS(Investors!$Q:$Q,Investors!$A:$A,$A603,Investors!$G:$G,$B603),0)</f>
        <v>0</v>
      </c>
      <c r="I603" s="4">
        <f>IF(AND(SUMIFS(Investors!$P:$P,Investors!$A:$A,$A603,Investors!$G:$G,$B603)-$B$2&lt;=I$4,SUMIFS(Investors!$P:$P,Investors!$A:$A,$A603,Investors!$G:$G,$B603)-$B$2&gt;H$4),SUMIFS(Investors!$Q:$Q,Investors!$A:$A,$A603,Investors!$G:$G,$B603),0)</f>
        <v>0</v>
      </c>
      <c r="J603" s="4">
        <f>IF(AND(SUMIFS(Investors!$P:$P,Investors!$A:$A,$A603,Investors!$G:$G,$B603)-$B$2&lt;=J$4,SUMIFS(Investors!$P:$P,Investors!$A:$A,$A603,Investors!$G:$G,$B603)-$B$2&gt;I$4),SUMIFS(Investors!$Q:$Q,Investors!$A:$A,$A603,Investors!$G:$G,$B603),0)</f>
        <v>0</v>
      </c>
      <c r="K603" s="4">
        <f>IF(AND(SUMIFS(Investors!$P:$P,Investors!$A:$A,$A603,Investors!$G:$G,$B603)-$B$2&lt;=K$4,SUMIFS(Investors!$P:$P,Investors!$A:$A,$A603,Investors!$G:$G,$B603)-$B$2&gt;J$4),SUMIFS(Investors!$Q:$Q,Investors!$A:$A,$A603,Investors!$G:$G,$B603),0)</f>
        <v>0</v>
      </c>
      <c r="L603" s="4">
        <f>IF(AND(SUMIFS(Investors!$P:$P,Investors!$A:$A,$A603,Investors!$G:$G,$B603)-$B$2&lt;=L$4,SUMIFS(Investors!$P:$P,Investors!$A:$A,$A603,Investors!$G:$G,$B603)-$B$2&gt;K$4),SUMIFS(Investors!$Q:$Q,Investors!$A:$A,$A603,Investors!$G:$G,$B603),0)</f>
        <v>0</v>
      </c>
      <c r="M603" s="4">
        <f>IF(AND(SUMIFS(Investors!$P:$P,Investors!$A:$A,$A603,Investors!$G:$G,$B603)-$B$2&lt;=M$4,SUMIFS(Investors!$P:$P,Investors!$A:$A,$A603,Investors!$G:$G,$B603)-$B$2&gt;L$4),SUMIFS(Investors!$Q:$Q,Investors!$A:$A,$A603,Investors!$G:$G,$B603),0)</f>
        <v>0</v>
      </c>
      <c r="N603" s="4">
        <f>IF(AND(SUMIFS(Investors!$P:$P,Investors!$A:$A,$A603,Investors!$G:$G,$B603)-$B$2&lt;=N$4,SUMIFS(Investors!$P:$P,Investors!$A:$A,$A603,Investors!$G:$G,$B603)-$B$2&gt;M$4),SUMIFS(Investors!$Q:$Q,Investors!$A:$A,$A603,Investors!$G:$G,$B603),0)</f>
        <v>0</v>
      </c>
      <c r="O603" s="4">
        <f>IF(AND(SUMIFS(Investors!$P:$P,Investors!$A:$A,$A603,Investors!$G:$G,$B603)-$B$2&lt;=O$4,SUMIFS(Investors!$P:$P,Investors!$A:$A,$A603,Investors!$G:$G,$B603)-$B$2&gt;N$4),SUMIFS(Investors!$Q:$Q,Investors!$A:$A,$A603,Investors!$G:$G,$B603),0)</f>
        <v>0</v>
      </c>
      <c r="P603" s="4">
        <f>IF(AND(SUMIFS(Investors!$P:$P,Investors!$A:$A,$A603,Investors!$G:$G,$B603)-$B$2&lt;=P$4,SUMIFS(Investors!$P:$P,Investors!$A:$A,$A603,Investors!$G:$G,$B603)-$B$2&gt;O$4),SUMIFS(Investors!$Q:$Q,Investors!$A:$A,$A603,Investors!$G:$G,$B603),0)</f>
        <v>0</v>
      </c>
      <c r="Q603" s="4">
        <f>IF(AND(SUMIFS(Investors!$P:$P,Investors!$A:$A,$A603,Investors!$G:$G,$B603)-$B$2&lt;=Q$4,SUMIFS(Investors!$P:$P,Investors!$A:$A,$A603,Investors!$G:$G,$B603)-$B$2&gt;P$4),SUMIFS(Investors!$Q:$Q,Investors!$A:$A,$A603,Investors!$G:$G,$B603),0)</f>
        <v>0</v>
      </c>
      <c r="R603" s="4">
        <f>IF(AND(SUMIFS(Investors!$P:$P,Investors!$A:$A,$A603,Investors!$G:$G,$B603)-$B$2&lt;=R$4,SUMIFS(Investors!$P:$P,Investors!$A:$A,$A603,Investors!$G:$G,$B603)-$B$2&gt;Q$4),SUMIFS(Investors!$Q:$Q,Investors!$A:$A,$A603,Investors!$G:$G,$B603),0)</f>
        <v>0</v>
      </c>
      <c r="S603" s="4">
        <f>IF(AND(SUMIFS(Investors!$P:$P,Investors!$A:$A,$A603,Investors!$G:$G,$B603)-$B$2&lt;=S$4,SUMIFS(Investors!$P:$P,Investors!$A:$A,$A603,Investors!$G:$G,$B603)-$B$2&gt;R$4),SUMIFS(Investors!$Q:$Q,Investors!$A:$A,$A603,Investors!$G:$G,$B603),0)</f>
        <v>0</v>
      </c>
      <c r="T603" s="4">
        <f>IF(AND(SUMIFS(Investors!$P:$P,Investors!$A:$A,$A603,Investors!$G:$G,$B603)-$B$2&lt;=T$4,SUMIFS(Investors!$P:$P,Investors!$A:$A,$A603,Investors!$G:$G,$B603)-$B$2&gt;S$4),SUMIFS(Investors!$Q:$Q,Investors!$A:$A,$A603,Investors!$G:$G,$B603),0)</f>
        <v>0</v>
      </c>
      <c r="U603" s="4">
        <f>IF(AND(SUMIFS(Investors!$P:$P,Investors!$A:$A,$A603,Investors!$G:$G,$B603)-$B$2&lt;=U$4,SUMIFS(Investors!$P:$P,Investors!$A:$A,$A603,Investors!$G:$G,$B603)-$B$2&gt;T$4),SUMIFS(Investors!$Q:$Q,Investors!$A:$A,$A603,Investors!$G:$G,$B603),0)</f>
        <v>0</v>
      </c>
      <c r="V603" s="4">
        <f>IF(AND(SUMIFS(Investors!$P:$P,Investors!$A:$A,$A603,Investors!$G:$G,$B603)-$B$2&lt;=V$4,SUMIFS(Investors!$P:$P,Investors!$A:$A,$A603,Investors!$G:$G,$B603)-$B$2&gt;U$4),SUMIFS(Investors!$Q:$Q,Investors!$A:$A,$A603,Investors!$G:$G,$B603),0)</f>
        <v>0</v>
      </c>
      <c r="W603" s="4">
        <f>IF(AND(SUMIFS(Investors!$P:$P,Investors!$A:$A,$A603,Investors!$G:$G,$B603)-$B$2&lt;=W$4,SUMIFS(Investors!$P:$P,Investors!$A:$A,$A603,Investors!$G:$G,$B603)-$B$2&gt;V$4),SUMIFS(Investors!$Q:$Q,Investors!$A:$A,$A603,Investors!$G:$G,$B603),0)</f>
        <v>0</v>
      </c>
      <c r="X603" s="4">
        <f>IF(AND(SUMIFS(Investors!$P:$P,Investors!$A:$A,$A603,Investors!$G:$G,$B603)-$B$2&lt;=X$4,SUMIFS(Investors!$P:$P,Investors!$A:$A,$A603,Investors!$G:$G,$B603)-$B$2&gt;W$4),SUMIFS(Investors!$Q:$Q,Investors!$A:$A,$A603,Investors!$G:$G,$B603),0)</f>
        <v>0</v>
      </c>
      <c r="Y603" s="4">
        <f>IF(AND(SUMIFS(Investors!$P:$P,Investors!$A:$A,$A603,Investors!$G:$G,$B603)-$B$2&lt;=Y$4,SUMIFS(Investors!$P:$P,Investors!$A:$A,$A603,Investors!$G:$G,$B603)-$B$2&gt;X$4),SUMIFS(Investors!$Q:$Q,Investors!$A:$A,$A603,Investors!$G:$G,$B603),0)</f>
        <v>0</v>
      </c>
      <c r="Z603" s="4">
        <f>IF(AND(SUMIFS(Investors!$P:$P,Investors!$A:$A,$A603,Investors!$G:$G,$B603)-$B$2&lt;=Z$4,SUMIFS(Investors!$P:$P,Investors!$A:$A,$A603,Investors!$G:$G,$B603)-$B$2&gt;Y$4),SUMIFS(Investors!$Q:$Q,Investors!$A:$A,$A603,Investors!$G:$G,$B603),0)</f>
        <v>0</v>
      </c>
      <c r="AA603" s="4">
        <f>IF(AND(SUMIFS(Investors!$P:$P,Investors!$A:$A,$A603,Investors!$G:$G,$B603)-$B$2&lt;=AA$4,SUMIFS(Investors!$P:$P,Investors!$A:$A,$A603,Investors!$G:$G,$B603)-$B$2&gt;Z$4),SUMIFS(Investors!$Q:$Q,Investors!$A:$A,$A603,Investors!$G:$G,$B603),0)</f>
        <v>0</v>
      </c>
      <c r="AB603" s="4">
        <f>IF(AND(SUMIFS(Investors!$P:$P,Investors!$A:$A,$A603,Investors!$G:$G,$B603)-$B$2&lt;=AB$4,SUMIFS(Investors!$P:$P,Investors!$A:$A,$A603,Investors!$G:$G,$B603)-$B$2&gt;AA$4),SUMIFS(Investors!$Q:$Q,Investors!$A:$A,$A603,Investors!$G:$G,$B603),0)</f>
        <v>0</v>
      </c>
      <c r="AC603" s="4">
        <f>IF(AND(SUMIFS(Investors!$P:$P,Investors!$A:$A,$A603,Investors!$G:$G,$B603)-$B$2&lt;=AC$4,SUMIFS(Investors!$P:$P,Investors!$A:$A,$A603,Investors!$G:$G,$B603)-$B$2&gt;AB$4),SUMIFS(Investors!$Q:$Q,Investors!$A:$A,$A603,Investors!$G:$G,$B603),0)</f>
        <v>0</v>
      </c>
    </row>
    <row r="604" spans="1:29">
      <c r="A604" t="s">
        <v>927</v>
      </c>
      <c r="B604" t="s">
        <v>138</v>
      </c>
      <c r="C604" s="4">
        <f t="shared" si="10"/>
        <v>120865.75342465754</v>
      </c>
      <c r="E604" s="4">
        <f>IF(AND(SUMIFS(Investors!$P:$P,Investors!$A:$A,$A604,Investors!$G:$G,$B604)-$B$2&lt;=E$4,SUMIFS(Investors!$P:$P,Investors!$A:$A,$A604,Investors!$G:$G,$B604)-$B$2&gt;D$4),SUMIFS(Investors!$Q:$Q,Investors!$A:$A,$A604,Investors!$G:$G,$B604),0)</f>
        <v>0</v>
      </c>
      <c r="F604" s="4">
        <f>IF(AND(SUMIFS(Investors!$P:$P,Investors!$A:$A,$A604,Investors!$G:$G,$B604)-$B$2&lt;=F$4,SUMIFS(Investors!$P:$P,Investors!$A:$A,$A604,Investors!$G:$G,$B604)-$B$2&gt;E$4),SUMIFS(Investors!$Q:$Q,Investors!$A:$A,$A604,Investors!$G:$G,$B604),0)</f>
        <v>0</v>
      </c>
      <c r="G604" s="4">
        <f>IF(AND(SUMIFS(Investors!$P:$P,Investors!$A:$A,$A604,Investors!$G:$G,$B604)-$B$2&lt;=G$4,SUMIFS(Investors!$P:$P,Investors!$A:$A,$A604,Investors!$G:$G,$B604)-$B$2&gt;F$4),SUMIFS(Investors!$Q:$Q,Investors!$A:$A,$A604,Investors!$G:$G,$B604),0)</f>
        <v>0</v>
      </c>
      <c r="H604" s="4">
        <f>IF(AND(SUMIFS(Investors!$P:$P,Investors!$A:$A,$A604,Investors!$G:$G,$B604)-$B$2&lt;=H$4,SUMIFS(Investors!$P:$P,Investors!$A:$A,$A604,Investors!$G:$G,$B604)-$B$2&gt;G$4),SUMIFS(Investors!$Q:$Q,Investors!$A:$A,$A604,Investors!$G:$G,$B604),0)</f>
        <v>0</v>
      </c>
      <c r="I604" s="4">
        <f>IF(AND(SUMIFS(Investors!$P:$P,Investors!$A:$A,$A604,Investors!$G:$G,$B604)-$B$2&lt;=I$4,SUMIFS(Investors!$P:$P,Investors!$A:$A,$A604,Investors!$G:$G,$B604)-$B$2&gt;H$4),SUMIFS(Investors!$Q:$Q,Investors!$A:$A,$A604,Investors!$G:$G,$B604),0)</f>
        <v>0</v>
      </c>
      <c r="J604" s="4">
        <f>IF(AND(SUMIFS(Investors!$P:$P,Investors!$A:$A,$A604,Investors!$G:$G,$B604)-$B$2&lt;=J$4,SUMIFS(Investors!$P:$P,Investors!$A:$A,$A604,Investors!$G:$G,$B604)-$B$2&gt;I$4),SUMIFS(Investors!$Q:$Q,Investors!$A:$A,$A604,Investors!$G:$G,$B604),0)</f>
        <v>0</v>
      </c>
      <c r="K604" s="4">
        <f>IF(AND(SUMIFS(Investors!$P:$P,Investors!$A:$A,$A604,Investors!$G:$G,$B604)-$B$2&lt;=K$4,SUMIFS(Investors!$P:$P,Investors!$A:$A,$A604,Investors!$G:$G,$B604)-$B$2&gt;J$4),SUMIFS(Investors!$Q:$Q,Investors!$A:$A,$A604,Investors!$G:$G,$B604),0)</f>
        <v>0</v>
      </c>
      <c r="L604" s="4">
        <f>IF(AND(SUMIFS(Investors!$P:$P,Investors!$A:$A,$A604,Investors!$G:$G,$B604)-$B$2&lt;=L$4,SUMIFS(Investors!$P:$P,Investors!$A:$A,$A604,Investors!$G:$G,$B604)-$B$2&gt;K$4),SUMIFS(Investors!$Q:$Q,Investors!$A:$A,$A604,Investors!$G:$G,$B604),0)</f>
        <v>0</v>
      </c>
      <c r="M604" s="4">
        <f>IF(AND(SUMIFS(Investors!$P:$P,Investors!$A:$A,$A604,Investors!$G:$G,$B604)-$B$2&lt;=M$4,SUMIFS(Investors!$P:$P,Investors!$A:$A,$A604,Investors!$G:$G,$B604)-$B$2&gt;L$4),SUMIFS(Investors!$Q:$Q,Investors!$A:$A,$A604,Investors!$G:$G,$B604),0)</f>
        <v>0</v>
      </c>
      <c r="N604" s="4">
        <f>IF(AND(SUMIFS(Investors!$P:$P,Investors!$A:$A,$A604,Investors!$G:$G,$B604)-$B$2&lt;=N$4,SUMIFS(Investors!$P:$P,Investors!$A:$A,$A604,Investors!$G:$G,$B604)-$B$2&gt;M$4),SUMIFS(Investors!$Q:$Q,Investors!$A:$A,$A604,Investors!$G:$G,$B604),0)</f>
        <v>0</v>
      </c>
      <c r="O604" s="4">
        <f>IF(AND(SUMIFS(Investors!$P:$P,Investors!$A:$A,$A604,Investors!$G:$G,$B604)-$B$2&lt;=O$4,SUMIFS(Investors!$P:$P,Investors!$A:$A,$A604,Investors!$G:$G,$B604)-$B$2&gt;N$4),SUMIFS(Investors!$Q:$Q,Investors!$A:$A,$A604,Investors!$G:$G,$B604),0)</f>
        <v>0</v>
      </c>
      <c r="P604" s="4">
        <f>IF(AND(SUMIFS(Investors!$P:$P,Investors!$A:$A,$A604,Investors!$G:$G,$B604)-$B$2&lt;=P$4,SUMIFS(Investors!$P:$P,Investors!$A:$A,$A604,Investors!$G:$G,$B604)-$B$2&gt;O$4),SUMIFS(Investors!$Q:$Q,Investors!$A:$A,$A604,Investors!$G:$G,$B604),0)</f>
        <v>0</v>
      </c>
      <c r="Q604" s="4">
        <f>IF(AND(SUMIFS(Investors!$P:$P,Investors!$A:$A,$A604,Investors!$G:$G,$B604)-$B$2&lt;=Q$4,SUMIFS(Investors!$P:$P,Investors!$A:$A,$A604,Investors!$G:$G,$B604)-$B$2&gt;P$4),SUMIFS(Investors!$Q:$Q,Investors!$A:$A,$A604,Investors!$G:$G,$B604),0)</f>
        <v>0</v>
      </c>
      <c r="R604" s="4">
        <f>IF(AND(SUMIFS(Investors!$P:$P,Investors!$A:$A,$A604,Investors!$G:$G,$B604)-$B$2&lt;=R$4,SUMIFS(Investors!$P:$P,Investors!$A:$A,$A604,Investors!$G:$G,$B604)-$B$2&gt;Q$4),SUMIFS(Investors!$Q:$Q,Investors!$A:$A,$A604,Investors!$G:$G,$B604),0)</f>
        <v>120865.75342465754</v>
      </c>
      <c r="S604" s="4">
        <f>IF(AND(SUMIFS(Investors!$P:$P,Investors!$A:$A,$A604,Investors!$G:$G,$B604)-$B$2&lt;=S$4,SUMIFS(Investors!$P:$P,Investors!$A:$A,$A604,Investors!$G:$G,$B604)-$B$2&gt;R$4),SUMIFS(Investors!$Q:$Q,Investors!$A:$A,$A604,Investors!$G:$G,$B604),0)</f>
        <v>0</v>
      </c>
      <c r="T604" s="4">
        <f>IF(AND(SUMIFS(Investors!$P:$P,Investors!$A:$A,$A604,Investors!$G:$G,$B604)-$B$2&lt;=T$4,SUMIFS(Investors!$P:$P,Investors!$A:$A,$A604,Investors!$G:$G,$B604)-$B$2&gt;S$4),SUMIFS(Investors!$Q:$Q,Investors!$A:$A,$A604,Investors!$G:$G,$B604),0)</f>
        <v>0</v>
      </c>
      <c r="U604" s="4">
        <f>IF(AND(SUMIFS(Investors!$P:$P,Investors!$A:$A,$A604,Investors!$G:$G,$B604)-$B$2&lt;=U$4,SUMIFS(Investors!$P:$P,Investors!$A:$A,$A604,Investors!$G:$G,$B604)-$B$2&gt;T$4),SUMIFS(Investors!$Q:$Q,Investors!$A:$A,$A604,Investors!$G:$G,$B604),0)</f>
        <v>0</v>
      </c>
      <c r="V604" s="4">
        <f>IF(AND(SUMIFS(Investors!$P:$P,Investors!$A:$A,$A604,Investors!$G:$G,$B604)-$B$2&lt;=V$4,SUMIFS(Investors!$P:$P,Investors!$A:$A,$A604,Investors!$G:$G,$B604)-$B$2&gt;U$4),SUMIFS(Investors!$Q:$Q,Investors!$A:$A,$A604,Investors!$G:$G,$B604),0)</f>
        <v>0</v>
      </c>
      <c r="W604" s="4">
        <f>IF(AND(SUMIFS(Investors!$P:$P,Investors!$A:$A,$A604,Investors!$G:$G,$B604)-$B$2&lt;=W$4,SUMIFS(Investors!$P:$P,Investors!$A:$A,$A604,Investors!$G:$G,$B604)-$B$2&gt;V$4),SUMIFS(Investors!$Q:$Q,Investors!$A:$A,$A604,Investors!$G:$G,$B604),0)</f>
        <v>0</v>
      </c>
      <c r="X604" s="4">
        <f>IF(AND(SUMIFS(Investors!$P:$P,Investors!$A:$A,$A604,Investors!$G:$G,$B604)-$B$2&lt;=X$4,SUMIFS(Investors!$P:$P,Investors!$A:$A,$A604,Investors!$G:$G,$B604)-$B$2&gt;W$4),SUMIFS(Investors!$Q:$Q,Investors!$A:$A,$A604,Investors!$G:$G,$B604),0)</f>
        <v>0</v>
      </c>
      <c r="Y604" s="4">
        <f>IF(AND(SUMIFS(Investors!$P:$P,Investors!$A:$A,$A604,Investors!$G:$G,$B604)-$B$2&lt;=Y$4,SUMIFS(Investors!$P:$P,Investors!$A:$A,$A604,Investors!$G:$G,$B604)-$B$2&gt;X$4),SUMIFS(Investors!$Q:$Q,Investors!$A:$A,$A604,Investors!$G:$G,$B604),0)</f>
        <v>0</v>
      </c>
      <c r="Z604" s="4">
        <f>IF(AND(SUMIFS(Investors!$P:$P,Investors!$A:$A,$A604,Investors!$G:$G,$B604)-$B$2&lt;=Z$4,SUMIFS(Investors!$P:$P,Investors!$A:$A,$A604,Investors!$G:$G,$B604)-$B$2&gt;Y$4),SUMIFS(Investors!$Q:$Q,Investors!$A:$A,$A604,Investors!$G:$G,$B604),0)</f>
        <v>0</v>
      </c>
      <c r="AA604" s="4">
        <f>IF(AND(SUMIFS(Investors!$P:$P,Investors!$A:$A,$A604,Investors!$G:$G,$B604)-$B$2&lt;=AA$4,SUMIFS(Investors!$P:$P,Investors!$A:$A,$A604,Investors!$G:$G,$B604)-$B$2&gt;Z$4),SUMIFS(Investors!$Q:$Q,Investors!$A:$A,$A604,Investors!$G:$G,$B604),0)</f>
        <v>0</v>
      </c>
      <c r="AB604" s="4">
        <f>IF(AND(SUMIFS(Investors!$P:$P,Investors!$A:$A,$A604,Investors!$G:$G,$B604)-$B$2&lt;=AB$4,SUMIFS(Investors!$P:$P,Investors!$A:$A,$A604,Investors!$G:$G,$B604)-$B$2&gt;AA$4),SUMIFS(Investors!$Q:$Q,Investors!$A:$A,$A604,Investors!$G:$G,$B604),0)</f>
        <v>0</v>
      </c>
      <c r="AC604" s="4">
        <f>IF(AND(SUMIFS(Investors!$P:$P,Investors!$A:$A,$A604,Investors!$G:$G,$B604)-$B$2&lt;=AC$4,SUMIFS(Investors!$P:$P,Investors!$A:$A,$A604,Investors!$G:$G,$B604)-$B$2&gt;AB$4),SUMIFS(Investors!$Q:$Q,Investors!$A:$A,$A604,Investors!$G:$G,$B604),0)</f>
        <v>0</v>
      </c>
    </row>
    <row r="605" spans="1:29">
      <c r="A605" t="s">
        <v>930</v>
      </c>
      <c r="B605" t="s">
        <v>136</v>
      </c>
      <c r="C605" s="4">
        <f t="shared" si="10"/>
        <v>120353.42465753425</v>
      </c>
      <c r="E605" s="4">
        <f>IF(AND(SUMIFS(Investors!$P:$P,Investors!$A:$A,$A605,Investors!$G:$G,$B605)-$B$2&lt;=E$4,SUMIFS(Investors!$P:$P,Investors!$A:$A,$A605,Investors!$G:$G,$B605)-$B$2&gt;D$4),SUMIFS(Investors!$Q:$Q,Investors!$A:$A,$A605,Investors!$G:$G,$B605),0)</f>
        <v>0</v>
      </c>
      <c r="F605" s="4">
        <f>IF(AND(SUMIFS(Investors!$P:$P,Investors!$A:$A,$A605,Investors!$G:$G,$B605)-$B$2&lt;=F$4,SUMIFS(Investors!$P:$P,Investors!$A:$A,$A605,Investors!$G:$G,$B605)-$B$2&gt;E$4),SUMIFS(Investors!$Q:$Q,Investors!$A:$A,$A605,Investors!$G:$G,$B605),0)</f>
        <v>0</v>
      </c>
      <c r="G605" s="4">
        <f>IF(AND(SUMIFS(Investors!$P:$P,Investors!$A:$A,$A605,Investors!$G:$G,$B605)-$B$2&lt;=G$4,SUMIFS(Investors!$P:$P,Investors!$A:$A,$A605,Investors!$G:$G,$B605)-$B$2&gt;F$4),SUMIFS(Investors!$Q:$Q,Investors!$A:$A,$A605,Investors!$G:$G,$B605),0)</f>
        <v>0</v>
      </c>
      <c r="H605" s="4">
        <f>IF(AND(SUMIFS(Investors!$P:$P,Investors!$A:$A,$A605,Investors!$G:$G,$B605)-$B$2&lt;=H$4,SUMIFS(Investors!$P:$P,Investors!$A:$A,$A605,Investors!$G:$G,$B605)-$B$2&gt;G$4),SUMIFS(Investors!$Q:$Q,Investors!$A:$A,$A605,Investors!$G:$G,$B605),0)</f>
        <v>0</v>
      </c>
      <c r="I605" s="4">
        <f>IF(AND(SUMIFS(Investors!$P:$P,Investors!$A:$A,$A605,Investors!$G:$G,$B605)-$B$2&lt;=I$4,SUMIFS(Investors!$P:$P,Investors!$A:$A,$A605,Investors!$G:$G,$B605)-$B$2&gt;H$4),SUMIFS(Investors!$Q:$Q,Investors!$A:$A,$A605,Investors!$G:$G,$B605),0)</f>
        <v>0</v>
      </c>
      <c r="J605" s="4">
        <f>IF(AND(SUMIFS(Investors!$P:$P,Investors!$A:$A,$A605,Investors!$G:$G,$B605)-$B$2&lt;=J$4,SUMIFS(Investors!$P:$P,Investors!$A:$A,$A605,Investors!$G:$G,$B605)-$B$2&gt;I$4),SUMIFS(Investors!$Q:$Q,Investors!$A:$A,$A605,Investors!$G:$G,$B605),0)</f>
        <v>0</v>
      </c>
      <c r="K605" s="4">
        <f>IF(AND(SUMIFS(Investors!$P:$P,Investors!$A:$A,$A605,Investors!$G:$G,$B605)-$B$2&lt;=K$4,SUMIFS(Investors!$P:$P,Investors!$A:$A,$A605,Investors!$G:$G,$B605)-$B$2&gt;J$4),SUMIFS(Investors!$Q:$Q,Investors!$A:$A,$A605,Investors!$G:$G,$B605),0)</f>
        <v>0</v>
      </c>
      <c r="L605" s="4">
        <f>IF(AND(SUMIFS(Investors!$P:$P,Investors!$A:$A,$A605,Investors!$G:$G,$B605)-$B$2&lt;=L$4,SUMIFS(Investors!$P:$P,Investors!$A:$A,$A605,Investors!$G:$G,$B605)-$B$2&gt;K$4),SUMIFS(Investors!$Q:$Q,Investors!$A:$A,$A605,Investors!$G:$G,$B605),0)</f>
        <v>0</v>
      </c>
      <c r="M605" s="4">
        <f>IF(AND(SUMIFS(Investors!$P:$P,Investors!$A:$A,$A605,Investors!$G:$G,$B605)-$B$2&lt;=M$4,SUMIFS(Investors!$P:$P,Investors!$A:$A,$A605,Investors!$G:$G,$B605)-$B$2&gt;L$4),SUMIFS(Investors!$Q:$Q,Investors!$A:$A,$A605,Investors!$G:$G,$B605),0)</f>
        <v>0</v>
      </c>
      <c r="N605" s="4">
        <f>IF(AND(SUMIFS(Investors!$P:$P,Investors!$A:$A,$A605,Investors!$G:$G,$B605)-$B$2&lt;=N$4,SUMIFS(Investors!$P:$P,Investors!$A:$A,$A605,Investors!$G:$G,$B605)-$B$2&gt;M$4),SUMIFS(Investors!$Q:$Q,Investors!$A:$A,$A605,Investors!$G:$G,$B605),0)</f>
        <v>0</v>
      </c>
      <c r="O605" s="4">
        <f>IF(AND(SUMIFS(Investors!$P:$P,Investors!$A:$A,$A605,Investors!$G:$G,$B605)-$B$2&lt;=O$4,SUMIFS(Investors!$P:$P,Investors!$A:$A,$A605,Investors!$G:$G,$B605)-$B$2&gt;N$4),SUMIFS(Investors!$Q:$Q,Investors!$A:$A,$A605,Investors!$G:$G,$B605),0)</f>
        <v>0</v>
      </c>
      <c r="P605" s="4">
        <f>IF(AND(SUMIFS(Investors!$P:$P,Investors!$A:$A,$A605,Investors!$G:$G,$B605)-$B$2&lt;=P$4,SUMIFS(Investors!$P:$P,Investors!$A:$A,$A605,Investors!$G:$G,$B605)-$B$2&gt;O$4),SUMIFS(Investors!$Q:$Q,Investors!$A:$A,$A605,Investors!$G:$G,$B605),0)</f>
        <v>0</v>
      </c>
      <c r="Q605" s="4">
        <f>IF(AND(SUMIFS(Investors!$P:$P,Investors!$A:$A,$A605,Investors!$G:$G,$B605)-$B$2&lt;=Q$4,SUMIFS(Investors!$P:$P,Investors!$A:$A,$A605,Investors!$G:$G,$B605)-$B$2&gt;P$4),SUMIFS(Investors!$Q:$Q,Investors!$A:$A,$A605,Investors!$G:$G,$B605),0)</f>
        <v>0</v>
      </c>
      <c r="R605" s="4">
        <f>IF(AND(SUMIFS(Investors!$P:$P,Investors!$A:$A,$A605,Investors!$G:$G,$B605)-$B$2&lt;=R$4,SUMIFS(Investors!$P:$P,Investors!$A:$A,$A605,Investors!$G:$G,$B605)-$B$2&gt;Q$4),SUMIFS(Investors!$Q:$Q,Investors!$A:$A,$A605,Investors!$G:$G,$B605),0)</f>
        <v>120353.42465753425</v>
      </c>
      <c r="S605" s="4">
        <f>IF(AND(SUMIFS(Investors!$P:$P,Investors!$A:$A,$A605,Investors!$G:$G,$B605)-$B$2&lt;=S$4,SUMIFS(Investors!$P:$P,Investors!$A:$A,$A605,Investors!$G:$G,$B605)-$B$2&gt;R$4),SUMIFS(Investors!$Q:$Q,Investors!$A:$A,$A605,Investors!$G:$G,$B605),0)</f>
        <v>0</v>
      </c>
      <c r="T605" s="4">
        <f>IF(AND(SUMIFS(Investors!$P:$P,Investors!$A:$A,$A605,Investors!$G:$G,$B605)-$B$2&lt;=T$4,SUMIFS(Investors!$P:$P,Investors!$A:$A,$A605,Investors!$G:$G,$B605)-$B$2&gt;S$4),SUMIFS(Investors!$Q:$Q,Investors!$A:$A,$A605,Investors!$G:$G,$B605),0)</f>
        <v>0</v>
      </c>
      <c r="U605" s="4">
        <f>IF(AND(SUMIFS(Investors!$P:$P,Investors!$A:$A,$A605,Investors!$G:$G,$B605)-$B$2&lt;=U$4,SUMIFS(Investors!$P:$P,Investors!$A:$A,$A605,Investors!$G:$G,$B605)-$B$2&gt;T$4),SUMIFS(Investors!$Q:$Q,Investors!$A:$A,$A605,Investors!$G:$G,$B605),0)</f>
        <v>0</v>
      </c>
      <c r="V605" s="4">
        <f>IF(AND(SUMIFS(Investors!$P:$P,Investors!$A:$A,$A605,Investors!$G:$G,$B605)-$B$2&lt;=V$4,SUMIFS(Investors!$P:$P,Investors!$A:$A,$A605,Investors!$G:$G,$B605)-$B$2&gt;U$4),SUMIFS(Investors!$Q:$Q,Investors!$A:$A,$A605,Investors!$G:$G,$B605),0)</f>
        <v>0</v>
      </c>
      <c r="W605" s="4">
        <f>IF(AND(SUMIFS(Investors!$P:$P,Investors!$A:$A,$A605,Investors!$G:$G,$B605)-$B$2&lt;=W$4,SUMIFS(Investors!$P:$P,Investors!$A:$A,$A605,Investors!$G:$G,$B605)-$B$2&gt;V$4),SUMIFS(Investors!$Q:$Q,Investors!$A:$A,$A605,Investors!$G:$G,$B605),0)</f>
        <v>0</v>
      </c>
      <c r="X605" s="4">
        <f>IF(AND(SUMIFS(Investors!$P:$P,Investors!$A:$A,$A605,Investors!$G:$G,$B605)-$B$2&lt;=X$4,SUMIFS(Investors!$P:$P,Investors!$A:$A,$A605,Investors!$G:$G,$B605)-$B$2&gt;W$4),SUMIFS(Investors!$Q:$Q,Investors!$A:$A,$A605,Investors!$G:$G,$B605),0)</f>
        <v>0</v>
      </c>
      <c r="Y605" s="4">
        <f>IF(AND(SUMIFS(Investors!$P:$P,Investors!$A:$A,$A605,Investors!$G:$G,$B605)-$B$2&lt;=Y$4,SUMIFS(Investors!$P:$P,Investors!$A:$A,$A605,Investors!$G:$G,$B605)-$B$2&gt;X$4),SUMIFS(Investors!$Q:$Q,Investors!$A:$A,$A605,Investors!$G:$G,$B605),0)</f>
        <v>0</v>
      </c>
      <c r="Z605" s="4">
        <f>IF(AND(SUMIFS(Investors!$P:$P,Investors!$A:$A,$A605,Investors!$G:$G,$B605)-$B$2&lt;=Z$4,SUMIFS(Investors!$P:$P,Investors!$A:$A,$A605,Investors!$G:$G,$B605)-$B$2&gt;Y$4),SUMIFS(Investors!$Q:$Q,Investors!$A:$A,$A605,Investors!$G:$G,$B605),0)</f>
        <v>0</v>
      </c>
      <c r="AA605" s="4">
        <f>IF(AND(SUMIFS(Investors!$P:$P,Investors!$A:$A,$A605,Investors!$G:$G,$B605)-$B$2&lt;=AA$4,SUMIFS(Investors!$P:$P,Investors!$A:$A,$A605,Investors!$G:$G,$B605)-$B$2&gt;Z$4),SUMIFS(Investors!$Q:$Q,Investors!$A:$A,$A605,Investors!$G:$G,$B605),0)</f>
        <v>0</v>
      </c>
      <c r="AB605" s="4">
        <f>IF(AND(SUMIFS(Investors!$P:$P,Investors!$A:$A,$A605,Investors!$G:$G,$B605)-$B$2&lt;=AB$4,SUMIFS(Investors!$P:$P,Investors!$A:$A,$A605,Investors!$G:$G,$B605)-$B$2&gt;AA$4),SUMIFS(Investors!$Q:$Q,Investors!$A:$A,$A605,Investors!$G:$G,$B605),0)</f>
        <v>0</v>
      </c>
      <c r="AC605" s="4">
        <f>IF(AND(SUMIFS(Investors!$P:$P,Investors!$A:$A,$A605,Investors!$G:$G,$B605)-$B$2&lt;=AC$4,SUMIFS(Investors!$P:$P,Investors!$A:$A,$A605,Investors!$G:$G,$B605)-$B$2&gt;AB$4),SUMIFS(Investors!$Q:$Q,Investors!$A:$A,$A605,Investors!$G:$G,$B605),0)</f>
        <v>0</v>
      </c>
    </row>
    <row r="606" spans="1:29">
      <c r="A606" t="s">
        <v>933</v>
      </c>
      <c r="B606" t="s">
        <v>134</v>
      </c>
      <c r="C606" s="4">
        <f t="shared" si="10"/>
        <v>251802.73972602742</v>
      </c>
      <c r="E606" s="4">
        <f>IF(AND(SUMIFS(Investors!$P:$P,Investors!$A:$A,$A606,Investors!$G:$G,$B606)-$B$2&lt;=E$4,SUMIFS(Investors!$P:$P,Investors!$A:$A,$A606,Investors!$G:$G,$B606)-$B$2&gt;D$4),SUMIFS(Investors!$Q:$Q,Investors!$A:$A,$A606,Investors!$G:$G,$B606),0)</f>
        <v>0</v>
      </c>
      <c r="F606" s="4">
        <f>IF(AND(SUMIFS(Investors!$P:$P,Investors!$A:$A,$A606,Investors!$G:$G,$B606)-$B$2&lt;=F$4,SUMIFS(Investors!$P:$P,Investors!$A:$A,$A606,Investors!$G:$G,$B606)-$B$2&gt;E$4),SUMIFS(Investors!$Q:$Q,Investors!$A:$A,$A606,Investors!$G:$G,$B606),0)</f>
        <v>0</v>
      </c>
      <c r="G606" s="4">
        <f>IF(AND(SUMIFS(Investors!$P:$P,Investors!$A:$A,$A606,Investors!$G:$G,$B606)-$B$2&lt;=G$4,SUMIFS(Investors!$P:$P,Investors!$A:$A,$A606,Investors!$G:$G,$B606)-$B$2&gt;F$4),SUMIFS(Investors!$Q:$Q,Investors!$A:$A,$A606,Investors!$G:$G,$B606),0)</f>
        <v>0</v>
      </c>
      <c r="H606" s="4">
        <f>IF(AND(SUMIFS(Investors!$P:$P,Investors!$A:$A,$A606,Investors!$G:$G,$B606)-$B$2&lt;=H$4,SUMIFS(Investors!$P:$P,Investors!$A:$A,$A606,Investors!$G:$G,$B606)-$B$2&gt;G$4),SUMIFS(Investors!$Q:$Q,Investors!$A:$A,$A606,Investors!$G:$G,$B606),0)</f>
        <v>0</v>
      </c>
      <c r="I606" s="4">
        <f>IF(AND(SUMIFS(Investors!$P:$P,Investors!$A:$A,$A606,Investors!$G:$G,$B606)-$B$2&lt;=I$4,SUMIFS(Investors!$P:$P,Investors!$A:$A,$A606,Investors!$G:$G,$B606)-$B$2&gt;H$4),SUMIFS(Investors!$Q:$Q,Investors!$A:$A,$A606,Investors!$G:$G,$B606),0)</f>
        <v>0</v>
      </c>
      <c r="J606" s="4">
        <f>IF(AND(SUMIFS(Investors!$P:$P,Investors!$A:$A,$A606,Investors!$G:$G,$B606)-$B$2&lt;=J$4,SUMIFS(Investors!$P:$P,Investors!$A:$A,$A606,Investors!$G:$G,$B606)-$B$2&gt;I$4),SUMIFS(Investors!$Q:$Q,Investors!$A:$A,$A606,Investors!$G:$G,$B606),0)</f>
        <v>0</v>
      </c>
      <c r="K606" s="4">
        <f>IF(AND(SUMIFS(Investors!$P:$P,Investors!$A:$A,$A606,Investors!$G:$G,$B606)-$B$2&lt;=K$4,SUMIFS(Investors!$P:$P,Investors!$A:$A,$A606,Investors!$G:$G,$B606)-$B$2&gt;J$4),SUMIFS(Investors!$Q:$Q,Investors!$A:$A,$A606,Investors!$G:$G,$B606),0)</f>
        <v>0</v>
      </c>
      <c r="L606" s="4">
        <f>IF(AND(SUMIFS(Investors!$P:$P,Investors!$A:$A,$A606,Investors!$G:$G,$B606)-$B$2&lt;=L$4,SUMIFS(Investors!$P:$P,Investors!$A:$A,$A606,Investors!$G:$G,$B606)-$B$2&gt;K$4),SUMIFS(Investors!$Q:$Q,Investors!$A:$A,$A606,Investors!$G:$G,$B606),0)</f>
        <v>0</v>
      </c>
      <c r="M606" s="4">
        <f>IF(AND(SUMIFS(Investors!$P:$P,Investors!$A:$A,$A606,Investors!$G:$G,$B606)-$B$2&lt;=M$4,SUMIFS(Investors!$P:$P,Investors!$A:$A,$A606,Investors!$G:$G,$B606)-$B$2&gt;L$4),SUMIFS(Investors!$Q:$Q,Investors!$A:$A,$A606,Investors!$G:$G,$B606),0)</f>
        <v>0</v>
      </c>
      <c r="N606" s="4">
        <f>IF(AND(SUMIFS(Investors!$P:$P,Investors!$A:$A,$A606,Investors!$G:$G,$B606)-$B$2&lt;=N$4,SUMIFS(Investors!$P:$P,Investors!$A:$A,$A606,Investors!$G:$G,$B606)-$B$2&gt;M$4),SUMIFS(Investors!$Q:$Q,Investors!$A:$A,$A606,Investors!$G:$G,$B606),0)</f>
        <v>0</v>
      </c>
      <c r="O606" s="4">
        <f>IF(AND(SUMIFS(Investors!$P:$P,Investors!$A:$A,$A606,Investors!$G:$G,$B606)-$B$2&lt;=O$4,SUMIFS(Investors!$P:$P,Investors!$A:$A,$A606,Investors!$G:$G,$B606)-$B$2&gt;N$4),SUMIFS(Investors!$Q:$Q,Investors!$A:$A,$A606,Investors!$G:$G,$B606),0)</f>
        <v>0</v>
      </c>
      <c r="P606" s="4">
        <f>IF(AND(SUMIFS(Investors!$P:$P,Investors!$A:$A,$A606,Investors!$G:$G,$B606)-$B$2&lt;=P$4,SUMIFS(Investors!$P:$P,Investors!$A:$A,$A606,Investors!$G:$G,$B606)-$B$2&gt;O$4),SUMIFS(Investors!$Q:$Q,Investors!$A:$A,$A606,Investors!$G:$G,$B606),0)</f>
        <v>0</v>
      </c>
      <c r="Q606" s="4">
        <f>IF(AND(SUMIFS(Investors!$P:$P,Investors!$A:$A,$A606,Investors!$G:$G,$B606)-$B$2&lt;=Q$4,SUMIFS(Investors!$P:$P,Investors!$A:$A,$A606,Investors!$G:$G,$B606)-$B$2&gt;P$4),SUMIFS(Investors!$Q:$Q,Investors!$A:$A,$A606,Investors!$G:$G,$B606),0)</f>
        <v>0</v>
      </c>
      <c r="R606" s="4">
        <f>IF(AND(SUMIFS(Investors!$P:$P,Investors!$A:$A,$A606,Investors!$G:$G,$B606)-$B$2&lt;=R$4,SUMIFS(Investors!$P:$P,Investors!$A:$A,$A606,Investors!$G:$G,$B606)-$B$2&gt;Q$4),SUMIFS(Investors!$Q:$Q,Investors!$A:$A,$A606,Investors!$G:$G,$B606),0)</f>
        <v>0</v>
      </c>
      <c r="S606" s="4">
        <f>IF(AND(SUMIFS(Investors!$P:$P,Investors!$A:$A,$A606,Investors!$G:$G,$B606)-$B$2&lt;=S$4,SUMIFS(Investors!$P:$P,Investors!$A:$A,$A606,Investors!$G:$G,$B606)-$B$2&gt;R$4),SUMIFS(Investors!$Q:$Q,Investors!$A:$A,$A606,Investors!$G:$G,$B606),0)</f>
        <v>0</v>
      </c>
      <c r="T606" s="4">
        <f>IF(AND(SUMIFS(Investors!$P:$P,Investors!$A:$A,$A606,Investors!$G:$G,$B606)-$B$2&lt;=T$4,SUMIFS(Investors!$P:$P,Investors!$A:$A,$A606,Investors!$G:$G,$B606)-$B$2&gt;S$4),SUMIFS(Investors!$Q:$Q,Investors!$A:$A,$A606,Investors!$G:$G,$B606),0)</f>
        <v>0</v>
      </c>
      <c r="U606" s="4">
        <f>IF(AND(SUMIFS(Investors!$P:$P,Investors!$A:$A,$A606,Investors!$G:$G,$B606)-$B$2&lt;=U$4,SUMIFS(Investors!$P:$P,Investors!$A:$A,$A606,Investors!$G:$G,$B606)-$B$2&gt;T$4),SUMIFS(Investors!$Q:$Q,Investors!$A:$A,$A606,Investors!$G:$G,$B606),0)</f>
        <v>0</v>
      </c>
      <c r="V606" s="4">
        <f>IF(AND(SUMIFS(Investors!$P:$P,Investors!$A:$A,$A606,Investors!$G:$G,$B606)-$B$2&lt;=V$4,SUMIFS(Investors!$P:$P,Investors!$A:$A,$A606,Investors!$G:$G,$B606)-$B$2&gt;U$4),SUMIFS(Investors!$Q:$Q,Investors!$A:$A,$A606,Investors!$G:$G,$B606),0)</f>
        <v>0</v>
      </c>
      <c r="W606" s="4">
        <f>IF(AND(SUMIFS(Investors!$P:$P,Investors!$A:$A,$A606,Investors!$G:$G,$B606)-$B$2&lt;=W$4,SUMIFS(Investors!$P:$P,Investors!$A:$A,$A606,Investors!$G:$G,$B606)-$B$2&gt;V$4),SUMIFS(Investors!$Q:$Q,Investors!$A:$A,$A606,Investors!$G:$G,$B606),0)</f>
        <v>251802.73972602742</v>
      </c>
      <c r="X606" s="4">
        <f>IF(AND(SUMIFS(Investors!$P:$P,Investors!$A:$A,$A606,Investors!$G:$G,$B606)-$B$2&lt;=X$4,SUMIFS(Investors!$P:$P,Investors!$A:$A,$A606,Investors!$G:$G,$B606)-$B$2&gt;W$4),SUMIFS(Investors!$Q:$Q,Investors!$A:$A,$A606,Investors!$G:$G,$B606),0)</f>
        <v>0</v>
      </c>
      <c r="Y606" s="4">
        <f>IF(AND(SUMIFS(Investors!$P:$P,Investors!$A:$A,$A606,Investors!$G:$G,$B606)-$B$2&lt;=Y$4,SUMIFS(Investors!$P:$P,Investors!$A:$A,$A606,Investors!$G:$G,$B606)-$B$2&gt;X$4),SUMIFS(Investors!$Q:$Q,Investors!$A:$A,$A606,Investors!$G:$G,$B606),0)</f>
        <v>0</v>
      </c>
      <c r="Z606" s="4">
        <f>IF(AND(SUMIFS(Investors!$P:$P,Investors!$A:$A,$A606,Investors!$G:$G,$B606)-$B$2&lt;=Z$4,SUMIFS(Investors!$P:$P,Investors!$A:$A,$A606,Investors!$G:$G,$B606)-$B$2&gt;Y$4),SUMIFS(Investors!$Q:$Q,Investors!$A:$A,$A606,Investors!$G:$G,$B606),0)</f>
        <v>0</v>
      </c>
      <c r="AA606" s="4">
        <f>IF(AND(SUMIFS(Investors!$P:$P,Investors!$A:$A,$A606,Investors!$G:$G,$B606)-$B$2&lt;=AA$4,SUMIFS(Investors!$P:$P,Investors!$A:$A,$A606,Investors!$G:$G,$B606)-$B$2&gt;Z$4),SUMIFS(Investors!$Q:$Q,Investors!$A:$A,$A606,Investors!$G:$G,$B606),0)</f>
        <v>0</v>
      </c>
      <c r="AB606" s="4">
        <f>IF(AND(SUMIFS(Investors!$P:$P,Investors!$A:$A,$A606,Investors!$G:$G,$B606)-$B$2&lt;=AB$4,SUMIFS(Investors!$P:$P,Investors!$A:$A,$A606,Investors!$G:$G,$B606)-$B$2&gt;AA$4),SUMIFS(Investors!$Q:$Q,Investors!$A:$A,$A606,Investors!$G:$G,$B606),0)</f>
        <v>0</v>
      </c>
      <c r="AC606" s="4">
        <f>IF(AND(SUMIFS(Investors!$P:$P,Investors!$A:$A,$A606,Investors!$G:$G,$B606)-$B$2&lt;=AC$4,SUMIFS(Investors!$P:$P,Investors!$A:$A,$A606,Investors!$G:$G,$B606)-$B$2&gt;AB$4),SUMIFS(Investors!$Q:$Q,Investors!$A:$A,$A606,Investors!$G:$G,$B606),0)</f>
        <v>0</v>
      </c>
    </row>
    <row r="607" spans="1:29">
      <c r="A607" t="s">
        <v>936</v>
      </c>
      <c r="B607" t="s">
        <v>116</v>
      </c>
      <c r="C607" s="4">
        <f t="shared" si="10"/>
        <v>0</v>
      </c>
      <c r="E607" s="4">
        <f>IF(AND(SUMIFS(Investors!$P:$P,Investors!$A:$A,$A607,Investors!$G:$G,$B607)-$B$2&lt;=E$4,SUMIFS(Investors!$P:$P,Investors!$A:$A,$A607,Investors!$G:$G,$B607)-$B$2&gt;D$4),SUMIFS(Investors!$Q:$Q,Investors!$A:$A,$A607,Investors!$G:$G,$B607),0)</f>
        <v>0</v>
      </c>
      <c r="F607" s="4">
        <f>IF(AND(SUMIFS(Investors!$P:$P,Investors!$A:$A,$A607,Investors!$G:$G,$B607)-$B$2&lt;=F$4,SUMIFS(Investors!$P:$P,Investors!$A:$A,$A607,Investors!$G:$G,$B607)-$B$2&gt;E$4),SUMIFS(Investors!$Q:$Q,Investors!$A:$A,$A607,Investors!$G:$G,$B607),0)</f>
        <v>0</v>
      </c>
      <c r="G607" s="4">
        <f>IF(AND(SUMIFS(Investors!$P:$P,Investors!$A:$A,$A607,Investors!$G:$G,$B607)-$B$2&lt;=G$4,SUMIFS(Investors!$P:$P,Investors!$A:$A,$A607,Investors!$G:$G,$B607)-$B$2&gt;F$4),SUMIFS(Investors!$Q:$Q,Investors!$A:$A,$A607,Investors!$G:$G,$B607),0)</f>
        <v>0</v>
      </c>
      <c r="H607" s="4">
        <f>IF(AND(SUMIFS(Investors!$P:$P,Investors!$A:$A,$A607,Investors!$G:$G,$B607)-$B$2&lt;=H$4,SUMIFS(Investors!$P:$P,Investors!$A:$A,$A607,Investors!$G:$G,$B607)-$B$2&gt;G$4),SUMIFS(Investors!$Q:$Q,Investors!$A:$A,$A607,Investors!$G:$G,$B607),0)</f>
        <v>0</v>
      </c>
      <c r="I607" s="4">
        <f>IF(AND(SUMIFS(Investors!$P:$P,Investors!$A:$A,$A607,Investors!$G:$G,$B607)-$B$2&lt;=I$4,SUMIFS(Investors!$P:$P,Investors!$A:$A,$A607,Investors!$G:$G,$B607)-$B$2&gt;H$4),SUMIFS(Investors!$Q:$Q,Investors!$A:$A,$A607,Investors!$G:$G,$B607),0)</f>
        <v>0</v>
      </c>
      <c r="J607" s="4">
        <f>IF(AND(SUMIFS(Investors!$P:$P,Investors!$A:$A,$A607,Investors!$G:$G,$B607)-$B$2&lt;=J$4,SUMIFS(Investors!$P:$P,Investors!$A:$A,$A607,Investors!$G:$G,$B607)-$B$2&gt;I$4),SUMIFS(Investors!$Q:$Q,Investors!$A:$A,$A607,Investors!$G:$G,$B607),0)</f>
        <v>0</v>
      </c>
      <c r="K607" s="4">
        <f>IF(AND(SUMIFS(Investors!$P:$P,Investors!$A:$A,$A607,Investors!$G:$G,$B607)-$B$2&lt;=K$4,SUMIFS(Investors!$P:$P,Investors!$A:$A,$A607,Investors!$G:$G,$B607)-$B$2&gt;J$4),SUMIFS(Investors!$Q:$Q,Investors!$A:$A,$A607,Investors!$G:$G,$B607),0)</f>
        <v>0</v>
      </c>
      <c r="L607" s="4">
        <f>IF(AND(SUMIFS(Investors!$P:$P,Investors!$A:$A,$A607,Investors!$G:$G,$B607)-$B$2&lt;=L$4,SUMIFS(Investors!$P:$P,Investors!$A:$A,$A607,Investors!$G:$G,$B607)-$B$2&gt;K$4),SUMIFS(Investors!$Q:$Q,Investors!$A:$A,$A607,Investors!$G:$G,$B607),0)</f>
        <v>0</v>
      </c>
      <c r="M607" s="4">
        <f>IF(AND(SUMIFS(Investors!$P:$P,Investors!$A:$A,$A607,Investors!$G:$G,$B607)-$B$2&lt;=M$4,SUMIFS(Investors!$P:$P,Investors!$A:$A,$A607,Investors!$G:$G,$B607)-$B$2&gt;L$4),SUMIFS(Investors!$Q:$Q,Investors!$A:$A,$A607,Investors!$G:$G,$B607),0)</f>
        <v>0</v>
      </c>
      <c r="N607" s="4">
        <f>IF(AND(SUMIFS(Investors!$P:$P,Investors!$A:$A,$A607,Investors!$G:$G,$B607)-$B$2&lt;=N$4,SUMIFS(Investors!$P:$P,Investors!$A:$A,$A607,Investors!$G:$G,$B607)-$B$2&gt;M$4),SUMIFS(Investors!$Q:$Q,Investors!$A:$A,$A607,Investors!$G:$G,$B607),0)</f>
        <v>0</v>
      </c>
      <c r="O607" s="4">
        <f>IF(AND(SUMIFS(Investors!$P:$P,Investors!$A:$A,$A607,Investors!$G:$G,$B607)-$B$2&lt;=O$4,SUMIFS(Investors!$P:$P,Investors!$A:$A,$A607,Investors!$G:$G,$B607)-$B$2&gt;N$4),SUMIFS(Investors!$Q:$Q,Investors!$A:$A,$A607,Investors!$G:$G,$B607),0)</f>
        <v>0</v>
      </c>
      <c r="P607" s="4">
        <f>IF(AND(SUMIFS(Investors!$P:$P,Investors!$A:$A,$A607,Investors!$G:$G,$B607)-$B$2&lt;=P$4,SUMIFS(Investors!$P:$P,Investors!$A:$A,$A607,Investors!$G:$G,$B607)-$B$2&gt;O$4),SUMIFS(Investors!$Q:$Q,Investors!$A:$A,$A607,Investors!$G:$G,$B607),0)</f>
        <v>0</v>
      </c>
      <c r="Q607" s="4">
        <f>IF(AND(SUMIFS(Investors!$P:$P,Investors!$A:$A,$A607,Investors!$G:$G,$B607)-$B$2&lt;=Q$4,SUMIFS(Investors!$P:$P,Investors!$A:$A,$A607,Investors!$G:$G,$B607)-$B$2&gt;P$4),SUMIFS(Investors!$Q:$Q,Investors!$A:$A,$A607,Investors!$G:$G,$B607),0)</f>
        <v>0</v>
      </c>
      <c r="R607" s="4">
        <f>IF(AND(SUMIFS(Investors!$P:$P,Investors!$A:$A,$A607,Investors!$G:$G,$B607)-$B$2&lt;=R$4,SUMIFS(Investors!$P:$P,Investors!$A:$A,$A607,Investors!$G:$G,$B607)-$B$2&gt;Q$4),SUMIFS(Investors!$Q:$Q,Investors!$A:$A,$A607,Investors!$G:$G,$B607),0)</f>
        <v>0</v>
      </c>
      <c r="S607" s="4">
        <f>IF(AND(SUMIFS(Investors!$P:$P,Investors!$A:$A,$A607,Investors!$G:$G,$B607)-$B$2&lt;=S$4,SUMIFS(Investors!$P:$P,Investors!$A:$A,$A607,Investors!$G:$G,$B607)-$B$2&gt;R$4),SUMIFS(Investors!$Q:$Q,Investors!$A:$A,$A607,Investors!$G:$G,$B607),0)</f>
        <v>0</v>
      </c>
      <c r="T607" s="4">
        <f>IF(AND(SUMIFS(Investors!$P:$P,Investors!$A:$A,$A607,Investors!$G:$G,$B607)-$B$2&lt;=T$4,SUMIFS(Investors!$P:$P,Investors!$A:$A,$A607,Investors!$G:$G,$B607)-$B$2&gt;S$4),SUMIFS(Investors!$Q:$Q,Investors!$A:$A,$A607,Investors!$G:$G,$B607),0)</f>
        <v>0</v>
      </c>
      <c r="U607" s="4">
        <f>IF(AND(SUMIFS(Investors!$P:$P,Investors!$A:$A,$A607,Investors!$G:$G,$B607)-$B$2&lt;=U$4,SUMIFS(Investors!$P:$P,Investors!$A:$A,$A607,Investors!$G:$G,$B607)-$B$2&gt;T$4),SUMIFS(Investors!$Q:$Q,Investors!$A:$A,$A607,Investors!$G:$G,$B607),0)</f>
        <v>0</v>
      </c>
      <c r="V607" s="4">
        <f>IF(AND(SUMIFS(Investors!$P:$P,Investors!$A:$A,$A607,Investors!$G:$G,$B607)-$B$2&lt;=V$4,SUMIFS(Investors!$P:$P,Investors!$A:$A,$A607,Investors!$G:$G,$B607)-$B$2&gt;U$4),SUMIFS(Investors!$Q:$Q,Investors!$A:$A,$A607,Investors!$G:$G,$B607),0)</f>
        <v>0</v>
      </c>
      <c r="W607" s="4">
        <f>IF(AND(SUMIFS(Investors!$P:$P,Investors!$A:$A,$A607,Investors!$G:$G,$B607)-$B$2&lt;=W$4,SUMIFS(Investors!$P:$P,Investors!$A:$A,$A607,Investors!$G:$G,$B607)-$B$2&gt;V$4),SUMIFS(Investors!$Q:$Q,Investors!$A:$A,$A607,Investors!$G:$G,$B607),0)</f>
        <v>0</v>
      </c>
      <c r="X607" s="4">
        <f>IF(AND(SUMIFS(Investors!$P:$P,Investors!$A:$A,$A607,Investors!$G:$G,$B607)-$B$2&lt;=X$4,SUMIFS(Investors!$P:$P,Investors!$A:$A,$A607,Investors!$G:$G,$B607)-$B$2&gt;W$4),SUMIFS(Investors!$Q:$Q,Investors!$A:$A,$A607,Investors!$G:$G,$B607),0)</f>
        <v>0</v>
      </c>
      <c r="Y607" s="4">
        <f>IF(AND(SUMIFS(Investors!$P:$P,Investors!$A:$A,$A607,Investors!$G:$G,$B607)-$B$2&lt;=Y$4,SUMIFS(Investors!$P:$P,Investors!$A:$A,$A607,Investors!$G:$G,$B607)-$B$2&gt;X$4),SUMIFS(Investors!$Q:$Q,Investors!$A:$A,$A607,Investors!$G:$G,$B607),0)</f>
        <v>0</v>
      </c>
      <c r="Z607" s="4">
        <f>IF(AND(SUMIFS(Investors!$P:$P,Investors!$A:$A,$A607,Investors!$G:$G,$B607)-$B$2&lt;=Z$4,SUMIFS(Investors!$P:$P,Investors!$A:$A,$A607,Investors!$G:$G,$B607)-$B$2&gt;Y$4),SUMIFS(Investors!$Q:$Q,Investors!$A:$A,$A607,Investors!$G:$G,$B607),0)</f>
        <v>0</v>
      </c>
      <c r="AA607" s="4">
        <f>IF(AND(SUMIFS(Investors!$P:$P,Investors!$A:$A,$A607,Investors!$G:$G,$B607)-$B$2&lt;=AA$4,SUMIFS(Investors!$P:$P,Investors!$A:$A,$A607,Investors!$G:$G,$B607)-$B$2&gt;Z$4),SUMIFS(Investors!$Q:$Q,Investors!$A:$A,$A607,Investors!$G:$G,$B607),0)</f>
        <v>0</v>
      </c>
      <c r="AB607" s="4">
        <f>IF(AND(SUMIFS(Investors!$P:$P,Investors!$A:$A,$A607,Investors!$G:$G,$B607)-$B$2&lt;=AB$4,SUMIFS(Investors!$P:$P,Investors!$A:$A,$A607,Investors!$G:$G,$B607)-$B$2&gt;AA$4),SUMIFS(Investors!$Q:$Q,Investors!$A:$A,$A607,Investors!$G:$G,$B607),0)</f>
        <v>0</v>
      </c>
      <c r="AC607" s="4">
        <f>IF(AND(SUMIFS(Investors!$P:$P,Investors!$A:$A,$A607,Investors!$G:$G,$B607)-$B$2&lt;=AC$4,SUMIFS(Investors!$P:$P,Investors!$A:$A,$A607,Investors!$G:$G,$B607)-$B$2&gt;AB$4),SUMIFS(Investors!$Q:$Q,Investors!$A:$A,$A607,Investors!$G:$G,$B607),0)</f>
        <v>0</v>
      </c>
    </row>
    <row r="608" spans="1:29">
      <c r="A608" t="s">
        <v>936</v>
      </c>
      <c r="B608" t="s">
        <v>117</v>
      </c>
      <c r="C608" s="4">
        <f t="shared" si="10"/>
        <v>0</v>
      </c>
      <c r="E608" s="4">
        <f>IF(AND(SUMIFS(Investors!$P:$P,Investors!$A:$A,$A608,Investors!$G:$G,$B608)-$B$2&lt;=E$4,SUMIFS(Investors!$P:$P,Investors!$A:$A,$A608,Investors!$G:$G,$B608)-$B$2&gt;D$4),SUMIFS(Investors!$Q:$Q,Investors!$A:$A,$A608,Investors!$G:$G,$B608),0)</f>
        <v>0</v>
      </c>
      <c r="F608" s="4">
        <f>IF(AND(SUMIFS(Investors!$P:$P,Investors!$A:$A,$A608,Investors!$G:$G,$B608)-$B$2&lt;=F$4,SUMIFS(Investors!$P:$P,Investors!$A:$A,$A608,Investors!$G:$G,$B608)-$B$2&gt;E$4),SUMIFS(Investors!$Q:$Q,Investors!$A:$A,$A608,Investors!$G:$G,$B608),0)</f>
        <v>0</v>
      </c>
      <c r="G608" s="4">
        <f>IF(AND(SUMIFS(Investors!$P:$P,Investors!$A:$A,$A608,Investors!$G:$G,$B608)-$B$2&lt;=G$4,SUMIFS(Investors!$P:$P,Investors!$A:$A,$A608,Investors!$G:$G,$B608)-$B$2&gt;F$4),SUMIFS(Investors!$Q:$Q,Investors!$A:$A,$A608,Investors!$G:$G,$B608),0)</f>
        <v>0</v>
      </c>
      <c r="H608" s="4">
        <f>IF(AND(SUMIFS(Investors!$P:$P,Investors!$A:$A,$A608,Investors!$G:$G,$B608)-$B$2&lt;=H$4,SUMIFS(Investors!$P:$P,Investors!$A:$A,$A608,Investors!$G:$G,$B608)-$B$2&gt;G$4),SUMIFS(Investors!$Q:$Q,Investors!$A:$A,$A608,Investors!$G:$G,$B608),0)</f>
        <v>0</v>
      </c>
      <c r="I608" s="4">
        <f>IF(AND(SUMIFS(Investors!$P:$P,Investors!$A:$A,$A608,Investors!$G:$G,$B608)-$B$2&lt;=I$4,SUMIFS(Investors!$P:$P,Investors!$A:$A,$A608,Investors!$G:$G,$B608)-$B$2&gt;H$4),SUMIFS(Investors!$Q:$Q,Investors!$A:$A,$A608,Investors!$G:$G,$B608),0)</f>
        <v>0</v>
      </c>
      <c r="J608" s="4">
        <f>IF(AND(SUMIFS(Investors!$P:$P,Investors!$A:$A,$A608,Investors!$G:$G,$B608)-$B$2&lt;=J$4,SUMIFS(Investors!$P:$P,Investors!$A:$A,$A608,Investors!$G:$G,$B608)-$B$2&gt;I$4),SUMIFS(Investors!$Q:$Q,Investors!$A:$A,$A608,Investors!$G:$G,$B608),0)</f>
        <v>0</v>
      </c>
      <c r="K608" s="4">
        <f>IF(AND(SUMIFS(Investors!$P:$P,Investors!$A:$A,$A608,Investors!$G:$G,$B608)-$B$2&lt;=K$4,SUMIFS(Investors!$P:$P,Investors!$A:$A,$A608,Investors!$G:$G,$B608)-$B$2&gt;J$4),SUMIFS(Investors!$Q:$Q,Investors!$A:$A,$A608,Investors!$G:$G,$B608),0)</f>
        <v>0</v>
      </c>
      <c r="L608" s="4">
        <f>IF(AND(SUMIFS(Investors!$P:$P,Investors!$A:$A,$A608,Investors!$G:$G,$B608)-$B$2&lt;=L$4,SUMIFS(Investors!$P:$P,Investors!$A:$A,$A608,Investors!$G:$G,$B608)-$B$2&gt;K$4),SUMIFS(Investors!$Q:$Q,Investors!$A:$A,$A608,Investors!$G:$G,$B608),0)</f>
        <v>0</v>
      </c>
      <c r="M608" s="4">
        <f>IF(AND(SUMIFS(Investors!$P:$P,Investors!$A:$A,$A608,Investors!$G:$G,$B608)-$B$2&lt;=M$4,SUMIFS(Investors!$P:$P,Investors!$A:$A,$A608,Investors!$G:$G,$B608)-$B$2&gt;L$4),SUMIFS(Investors!$Q:$Q,Investors!$A:$A,$A608,Investors!$G:$G,$B608),0)</f>
        <v>0</v>
      </c>
      <c r="N608" s="4">
        <f>IF(AND(SUMIFS(Investors!$P:$P,Investors!$A:$A,$A608,Investors!$G:$G,$B608)-$B$2&lt;=N$4,SUMIFS(Investors!$P:$P,Investors!$A:$A,$A608,Investors!$G:$G,$B608)-$B$2&gt;M$4),SUMIFS(Investors!$Q:$Q,Investors!$A:$A,$A608,Investors!$G:$G,$B608),0)</f>
        <v>0</v>
      </c>
      <c r="O608" s="4">
        <f>IF(AND(SUMIFS(Investors!$P:$P,Investors!$A:$A,$A608,Investors!$G:$G,$B608)-$B$2&lt;=O$4,SUMIFS(Investors!$P:$P,Investors!$A:$A,$A608,Investors!$G:$G,$B608)-$B$2&gt;N$4),SUMIFS(Investors!$Q:$Q,Investors!$A:$A,$A608,Investors!$G:$G,$B608),0)</f>
        <v>0</v>
      </c>
      <c r="P608" s="4">
        <f>IF(AND(SUMIFS(Investors!$P:$P,Investors!$A:$A,$A608,Investors!$G:$G,$B608)-$B$2&lt;=P$4,SUMIFS(Investors!$P:$P,Investors!$A:$A,$A608,Investors!$G:$G,$B608)-$B$2&gt;O$4),SUMIFS(Investors!$Q:$Q,Investors!$A:$A,$A608,Investors!$G:$G,$B608),0)</f>
        <v>0</v>
      </c>
      <c r="Q608" s="4">
        <f>IF(AND(SUMIFS(Investors!$P:$P,Investors!$A:$A,$A608,Investors!$G:$G,$B608)-$B$2&lt;=Q$4,SUMIFS(Investors!$P:$P,Investors!$A:$A,$A608,Investors!$G:$G,$B608)-$B$2&gt;P$4),SUMIFS(Investors!$Q:$Q,Investors!$A:$A,$A608,Investors!$G:$G,$B608),0)</f>
        <v>0</v>
      </c>
      <c r="R608" s="4">
        <f>IF(AND(SUMIFS(Investors!$P:$P,Investors!$A:$A,$A608,Investors!$G:$G,$B608)-$B$2&lt;=R$4,SUMIFS(Investors!$P:$P,Investors!$A:$A,$A608,Investors!$G:$G,$B608)-$B$2&gt;Q$4),SUMIFS(Investors!$Q:$Q,Investors!$A:$A,$A608,Investors!$G:$G,$B608),0)</f>
        <v>0</v>
      </c>
      <c r="S608" s="4">
        <f>IF(AND(SUMIFS(Investors!$P:$P,Investors!$A:$A,$A608,Investors!$G:$G,$B608)-$B$2&lt;=S$4,SUMIFS(Investors!$P:$P,Investors!$A:$A,$A608,Investors!$G:$G,$B608)-$B$2&gt;R$4),SUMIFS(Investors!$Q:$Q,Investors!$A:$A,$A608,Investors!$G:$G,$B608),0)</f>
        <v>0</v>
      </c>
      <c r="T608" s="4">
        <f>IF(AND(SUMIFS(Investors!$P:$P,Investors!$A:$A,$A608,Investors!$G:$G,$B608)-$B$2&lt;=T$4,SUMIFS(Investors!$P:$P,Investors!$A:$A,$A608,Investors!$G:$G,$B608)-$B$2&gt;S$4),SUMIFS(Investors!$Q:$Q,Investors!$A:$A,$A608,Investors!$G:$G,$B608),0)</f>
        <v>0</v>
      </c>
      <c r="U608" s="4">
        <f>IF(AND(SUMIFS(Investors!$P:$P,Investors!$A:$A,$A608,Investors!$G:$G,$B608)-$B$2&lt;=U$4,SUMIFS(Investors!$P:$P,Investors!$A:$A,$A608,Investors!$G:$G,$B608)-$B$2&gt;T$4),SUMIFS(Investors!$Q:$Q,Investors!$A:$A,$A608,Investors!$G:$G,$B608),0)</f>
        <v>0</v>
      </c>
      <c r="V608" s="4">
        <f>IF(AND(SUMIFS(Investors!$P:$P,Investors!$A:$A,$A608,Investors!$G:$G,$B608)-$B$2&lt;=V$4,SUMIFS(Investors!$P:$P,Investors!$A:$A,$A608,Investors!$G:$G,$B608)-$B$2&gt;U$4),SUMIFS(Investors!$Q:$Q,Investors!$A:$A,$A608,Investors!$G:$G,$B608),0)</f>
        <v>0</v>
      </c>
      <c r="W608" s="4">
        <f>IF(AND(SUMIFS(Investors!$P:$P,Investors!$A:$A,$A608,Investors!$G:$G,$B608)-$B$2&lt;=W$4,SUMIFS(Investors!$P:$P,Investors!$A:$A,$A608,Investors!$G:$G,$B608)-$B$2&gt;V$4),SUMIFS(Investors!$Q:$Q,Investors!$A:$A,$A608,Investors!$G:$G,$B608),0)</f>
        <v>0</v>
      </c>
      <c r="X608" s="4">
        <f>IF(AND(SUMIFS(Investors!$P:$P,Investors!$A:$A,$A608,Investors!$G:$G,$B608)-$B$2&lt;=X$4,SUMIFS(Investors!$P:$P,Investors!$A:$A,$A608,Investors!$G:$G,$B608)-$B$2&gt;W$4),SUMIFS(Investors!$Q:$Q,Investors!$A:$A,$A608,Investors!$G:$G,$B608),0)</f>
        <v>0</v>
      </c>
      <c r="Y608" s="4">
        <f>IF(AND(SUMIFS(Investors!$P:$P,Investors!$A:$A,$A608,Investors!$G:$G,$B608)-$B$2&lt;=Y$4,SUMIFS(Investors!$P:$P,Investors!$A:$A,$A608,Investors!$G:$G,$B608)-$B$2&gt;X$4),SUMIFS(Investors!$Q:$Q,Investors!$A:$A,$A608,Investors!$G:$G,$B608),0)</f>
        <v>0</v>
      </c>
      <c r="Z608" s="4">
        <f>IF(AND(SUMIFS(Investors!$P:$P,Investors!$A:$A,$A608,Investors!$G:$G,$B608)-$B$2&lt;=Z$4,SUMIFS(Investors!$P:$P,Investors!$A:$A,$A608,Investors!$G:$G,$B608)-$B$2&gt;Y$4),SUMIFS(Investors!$Q:$Q,Investors!$A:$A,$A608,Investors!$G:$G,$B608),0)</f>
        <v>0</v>
      </c>
      <c r="AA608" s="4">
        <f>IF(AND(SUMIFS(Investors!$P:$P,Investors!$A:$A,$A608,Investors!$G:$G,$B608)-$B$2&lt;=AA$4,SUMIFS(Investors!$P:$P,Investors!$A:$A,$A608,Investors!$G:$G,$B608)-$B$2&gt;Z$4),SUMIFS(Investors!$Q:$Q,Investors!$A:$A,$A608,Investors!$G:$G,$B608),0)</f>
        <v>0</v>
      </c>
      <c r="AB608" s="4">
        <f>IF(AND(SUMIFS(Investors!$P:$P,Investors!$A:$A,$A608,Investors!$G:$G,$B608)-$B$2&lt;=AB$4,SUMIFS(Investors!$P:$P,Investors!$A:$A,$A608,Investors!$G:$G,$B608)-$B$2&gt;AA$4),SUMIFS(Investors!$Q:$Q,Investors!$A:$A,$A608,Investors!$G:$G,$B608),0)</f>
        <v>0</v>
      </c>
      <c r="AC608" s="4">
        <f>IF(AND(SUMIFS(Investors!$P:$P,Investors!$A:$A,$A608,Investors!$G:$G,$B608)-$B$2&lt;=AC$4,SUMIFS(Investors!$P:$P,Investors!$A:$A,$A608,Investors!$G:$G,$B608)-$B$2&gt;AB$4),SUMIFS(Investors!$Q:$Q,Investors!$A:$A,$A608,Investors!$G:$G,$B608),0)</f>
        <v>0</v>
      </c>
    </row>
    <row r="609" spans="1:29">
      <c r="A609" t="s">
        <v>936</v>
      </c>
      <c r="B609" t="s">
        <v>181</v>
      </c>
      <c r="C609" s="4">
        <f t="shared" si="10"/>
        <v>319462.27423287672</v>
      </c>
      <c r="E609" s="4">
        <f>IF(AND(SUMIFS(Investors!$P:$P,Investors!$A:$A,$A609,Investors!$G:$G,$B609)-$B$2&lt;=E$4,SUMIFS(Investors!$P:$P,Investors!$A:$A,$A609,Investors!$G:$G,$B609)-$B$2&gt;D$4),SUMIFS(Investors!$Q:$Q,Investors!$A:$A,$A609,Investors!$G:$G,$B609),0)</f>
        <v>0</v>
      </c>
      <c r="F609" s="4">
        <f>IF(AND(SUMIFS(Investors!$P:$P,Investors!$A:$A,$A609,Investors!$G:$G,$B609)-$B$2&lt;=F$4,SUMIFS(Investors!$P:$P,Investors!$A:$A,$A609,Investors!$G:$G,$B609)-$B$2&gt;E$4),SUMIFS(Investors!$Q:$Q,Investors!$A:$A,$A609,Investors!$G:$G,$B609),0)</f>
        <v>0</v>
      </c>
      <c r="G609" s="4">
        <f>IF(AND(SUMIFS(Investors!$P:$P,Investors!$A:$A,$A609,Investors!$G:$G,$B609)-$B$2&lt;=G$4,SUMIFS(Investors!$P:$P,Investors!$A:$A,$A609,Investors!$G:$G,$B609)-$B$2&gt;F$4),SUMIFS(Investors!$Q:$Q,Investors!$A:$A,$A609,Investors!$G:$G,$B609),0)</f>
        <v>0</v>
      </c>
      <c r="H609" s="4">
        <f>IF(AND(SUMIFS(Investors!$P:$P,Investors!$A:$A,$A609,Investors!$G:$G,$B609)-$B$2&lt;=H$4,SUMIFS(Investors!$P:$P,Investors!$A:$A,$A609,Investors!$G:$G,$B609)-$B$2&gt;G$4),SUMIFS(Investors!$Q:$Q,Investors!$A:$A,$A609,Investors!$G:$G,$B609),0)</f>
        <v>0</v>
      </c>
      <c r="I609" s="4">
        <f>IF(AND(SUMIFS(Investors!$P:$P,Investors!$A:$A,$A609,Investors!$G:$G,$B609)-$B$2&lt;=I$4,SUMIFS(Investors!$P:$P,Investors!$A:$A,$A609,Investors!$G:$G,$B609)-$B$2&gt;H$4),SUMIFS(Investors!$Q:$Q,Investors!$A:$A,$A609,Investors!$G:$G,$B609),0)</f>
        <v>319462.27423287672</v>
      </c>
      <c r="J609" s="4">
        <f>IF(AND(SUMIFS(Investors!$P:$P,Investors!$A:$A,$A609,Investors!$G:$G,$B609)-$B$2&lt;=J$4,SUMIFS(Investors!$P:$P,Investors!$A:$A,$A609,Investors!$G:$G,$B609)-$B$2&gt;I$4),SUMIFS(Investors!$Q:$Q,Investors!$A:$A,$A609,Investors!$G:$G,$B609),0)</f>
        <v>0</v>
      </c>
      <c r="K609" s="4">
        <f>IF(AND(SUMIFS(Investors!$P:$P,Investors!$A:$A,$A609,Investors!$G:$G,$B609)-$B$2&lt;=K$4,SUMIFS(Investors!$P:$P,Investors!$A:$A,$A609,Investors!$G:$G,$B609)-$B$2&gt;J$4),SUMIFS(Investors!$Q:$Q,Investors!$A:$A,$A609,Investors!$G:$G,$B609),0)</f>
        <v>0</v>
      </c>
      <c r="L609" s="4">
        <f>IF(AND(SUMIFS(Investors!$P:$P,Investors!$A:$A,$A609,Investors!$G:$G,$B609)-$B$2&lt;=L$4,SUMIFS(Investors!$P:$P,Investors!$A:$A,$A609,Investors!$G:$G,$B609)-$B$2&gt;K$4),SUMIFS(Investors!$Q:$Q,Investors!$A:$A,$A609,Investors!$G:$G,$B609),0)</f>
        <v>0</v>
      </c>
      <c r="M609" s="4">
        <f>IF(AND(SUMIFS(Investors!$P:$P,Investors!$A:$A,$A609,Investors!$G:$G,$B609)-$B$2&lt;=M$4,SUMIFS(Investors!$P:$P,Investors!$A:$A,$A609,Investors!$G:$G,$B609)-$B$2&gt;L$4),SUMIFS(Investors!$Q:$Q,Investors!$A:$A,$A609,Investors!$G:$G,$B609),0)</f>
        <v>0</v>
      </c>
      <c r="N609" s="4">
        <f>IF(AND(SUMIFS(Investors!$P:$P,Investors!$A:$A,$A609,Investors!$G:$G,$B609)-$B$2&lt;=N$4,SUMIFS(Investors!$P:$P,Investors!$A:$A,$A609,Investors!$G:$G,$B609)-$B$2&gt;M$4),SUMIFS(Investors!$Q:$Q,Investors!$A:$A,$A609,Investors!$G:$G,$B609),0)</f>
        <v>0</v>
      </c>
      <c r="O609" s="4">
        <f>IF(AND(SUMIFS(Investors!$P:$P,Investors!$A:$A,$A609,Investors!$G:$G,$B609)-$B$2&lt;=O$4,SUMIFS(Investors!$P:$P,Investors!$A:$A,$A609,Investors!$G:$G,$B609)-$B$2&gt;N$4),SUMIFS(Investors!$Q:$Q,Investors!$A:$A,$A609,Investors!$G:$G,$B609),0)</f>
        <v>0</v>
      </c>
      <c r="P609" s="4">
        <f>IF(AND(SUMIFS(Investors!$P:$P,Investors!$A:$A,$A609,Investors!$G:$G,$B609)-$B$2&lt;=P$4,SUMIFS(Investors!$P:$P,Investors!$A:$A,$A609,Investors!$G:$G,$B609)-$B$2&gt;O$4),SUMIFS(Investors!$Q:$Q,Investors!$A:$A,$A609,Investors!$G:$G,$B609),0)</f>
        <v>0</v>
      </c>
      <c r="Q609" s="4">
        <f>IF(AND(SUMIFS(Investors!$P:$P,Investors!$A:$A,$A609,Investors!$G:$G,$B609)-$B$2&lt;=Q$4,SUMIFS(Investors!$P:$P,Investors!$A:$A,$A609,Investors!$G:$G,$B609)-$B$2&gt;P$4),SUMIFS(Investors!$Q:$Q,Investors!$A:$A,$A609,Investors!$G:$G,$B609),0)</f>
        <v>0</v>
      </c>
      <c r="R609" s="4">
        <f>IF(AND(SUMIFS(Investors!$P:$P,Investors!$A:$A,$A609,Investors!$G:$G,$B609)-$B$2&lt;=R$4,SUMIFS(Investors!$P:$P,Investors!$A:$A,$A609,Investors!$G:$G,$B609)-$B$2&gt;Q$4),SUMIFS(Investors!$Q:$Q,Investors!$A:$A,$A609,Investors!$G:$G,$B609),0)</f>
        <v>0</v>
      </c>
      <c r="S609" s="4">
        <f>IF(AND(SUMIFS(Investors!$P:$P,Investors!$A:$A,$A609,Investors!$G:$G,$B609)-$B$2&lt;=S$4,SUMIFS(Investors!$P:$P,Investors!$A:$A,$A609,Investors!$G:$G,$B609)-$B$2&gt;R$4),SUMIFS(Investors!$Q:$Q,Investors!$A:$A,$A609,Investors!$G:$G,$B609),0)</f>
        <v>0</v>
      </c>
      <c r="T609" s="4">
        <f>IF(AND(SUMIFS(Investors!$P:$P,Investors!$A:$A,$A609,Investors!$G:$G,$B609)-$B$2&lt;=T$4,SUMIFS(Investors!$P:$P,Investors!$A:$A,$A609,Investors!$G:$G,$B609)-$B$2&gt;S$4),SUMIFS(Investors!$Q:$Q,Investors!$A:$A,$A609,Investors!$G:$G,$B609),0)</f>
        <v>0</v>
      </c>
      <c r="U609" s="4">
        <f>IF(AND(SUMIFS(Investors!$P:$P,Investors!$A:$A,$A609,Investors!$G:$G,$B609)-$B$2&lt;=U$4,SUMIFS(Investors!$P:$P,Investors!$A:$A,$A609,Investors!$G:$G,$B609)-$B$2&gt;T$4),SUMIFS(Investors!$Q:$Q,Investors!$A:$A,$A609,Investors!$G:$G,$B609),0)</f>
        <v>0</v>
      </c>
      <c r="V609" s="4">
        <f>IF(AND(SUMIFS(Investors!$P:$P,Investors!$A:$A,$A609,Investors!$G:$G,$B609)-$B$2&lt;=V$4,SUMIFS(Investors!$P:$P,Investors!$A:$A,$A609,Investors!$G:$G,$B609)-$B$2&gt;U$4),SUMIFS(Investors!$Q:$Q,Investors!$A:$A,$A609,Investors!$G:$G,$B609),0)</f>
        <v>0</v>
      </c>
      <c r="W609" s="4">
        <f>IF(AND(SUMIFS(Investors!$P:$P,Investors!$A:$A,$A609,Investors!$G:$G,$B609)-$B$2&lt;=W$4,SUMIFS(Investors!$P:$P,Investors!$A:$A,$A609,Investors!$G:$G,$B609)-$B$2&gt;V$4),SUMIFS(Investors!$Q:$Q,Investors!$A:$A,$A609,Investors!$G:$G,$B609),0)</f>
        <v>0</v>
      </c>
      <c r="X609" s="4">
        <f>IF(AND(SUMIFS(Investors!$P:$P,Investors!$A:$A,$A609,Investors!$G:$G,$B609)-$B$2&lt;=X$4,SUMIFS(Investors!$P:$P,Investors!$A:$A,$A609,Investors!$G:$G,$B609)-$B$2&gt;W$4),SUMIFS(Investors!$Q:$Q,Investors!$A:$A,$A609,Investors!$G:$G,$B609),0)</f>
        <v>0</v>
      </c>
      <c r="Y609" s="4">
        <f>IF(AND(SUMIFS(Investors!$P:$P,Investors!$A:$A,$A609,Investors!$G:$G,$B609)-$B$2&lt;=Y$4,SUMIFS(Investors!$P:$P,Investors!$A:$A,$A609,Investors!$G:$G,$B609)-$B$2&gt;X$4),SUMIFS(Investors!$Q:$Q,Investors!$A:$A,$A609,Investors!$G:$G,$B609),0)</f>
        <v>0</v>
      </c>
      <c r="Z609" s="4">
        <f>IF(AND(SUMIFS(Investors!$P:$P,Investors!$A:$A,$A609,Investors!$G:$G,$B609)-$B$2&lt;=Z$4,SUMIFS(Investors!$P:$P,Investors!$A:$A,$A609,Investors!$G:$G,$B609)-$B$2&gt;Y$4),SUMIFS(Investors!$Q:$Q,Investors!$A:$A,$A609,Investors!$G:$G,$B609),0)</f>
        <v>0</v>
      </c>
      <c r="AA609" s="4">
        <f>IF(AND(SUMIFS(Investors!$P:$P,Investors!$A:$A,$A609,Investors!$G:$G,$B609)-$B$2&lt;=AA$4,SUMIFS(Investors!$P:$P,Investors!$A:$A,$A609,Investors!$G:$G,$B609)-$B$2&gt;Z$4),SUMIFS(Investors!$Q:$Q,Investors!$A:$A,$A609,Investors!$G:$G,$B609),0)</f>
        <v>0</v>
      </c>
      <c r="AB609" s="4">
        <f>IF(AND(SUMIFS(Investors!$P:$P,Investors!$A:$A,$A609,Investors!$G:$G,$B609)-$B$2&lt;=AB$4,SUMIFS(Investors!$P:$P,Investors!$A:$A,$A609,Investors!$G:$G,$B609)-$B$2&gt;AA$4),SUMIFS(Investors!$Q:$Q,Investors!$A:$A,$A609,Investors!$G:$G,$B609),0)</f>
        <v>0</v>
      </c>
      <c r="AC609" s="4">
        <f>IF(AND(SUMIFS(Investors!$P:$P,Investors!$A:$A,$A609,Investors!$G:$G,$B609)-$B$2&lt;=AC$4,SUMIFS(Investors!$P:$P,Investors!$A:$A,$A609,Investors!$G:$G,$B609)-$B$2&gt;AB$4),SUMIFS(Investors!$Q:$Q,Investors!$A:$A,$A609,Investors!$G:$G,$B609),0)</f>
        <v>0</v>
      </c>
    </row>
    <row r="610" spans="1:29">
      <c r="A610" t="s">
        <v>936</v>
      </c>
      <c r="B610" t="s">
        <v>183</v>
      </c>
      <c r="C610" s="4">
        <f t="shared" si="10"/>
        <v>359849.52271287673</v>
      </c>
      <c r="E610" s="4">
        <f>IF(AND(SUMIFS(Investors!$P:$P,Investors!$A:$A,$A610,Investors!$G:$G,$B610)-$B$2&lt;=E$4,SUMIFS(Investors!$P:$P,Investors!$A:$A,$A610,Investors!$G:$G,$B610)-$B$2&gt;D$4),SUMIFS(Investors!$Q:$Q,Investors!$A:$A,$A610,Investors!$G:$G,$B610),0)</f>
        <v>0</v>
      </c>
      <c r="F610" s="4">
        <f>IF(AND(SUMIFS(Investors!$P:$P,Investors!$A:$A,$A610,Investors!$G:$G,$B610)-$B$2&lt;=F$4,SUMIFS(Investors!$P:$P,Investors!$A:$A,$A610,Investors!$G:$G,$B610)-$B$2&gt;E$4),SUMIFS(Investors!$Q:$Q,Investors!$A:$A,$A610,Investors!$G:$G,$B610),0)</f>
        <v>0</v>
      </c>
      <c r="G610" s="4">
        <f>IF(AND(SUMIFS(Investors!$P:$P,Investors!$A:$A,$A610,Investors!$G:$G,$B610)-$B$2&lt;=G$4,SUMIFS(Investors!$P:$P,Investors!$A:$A,$A610,Investors!$G:$G,$B610)-$B$2&gt;F$4),SUMIFS(Investors!$Q:$Q,Investors!$A:$A,$A610,Investors!$G:$G,$B610),0)</f>
        <v>0</v>
      </c>
      <c r="H610" s="4">
        <f>IF(AND(SUMIFS(Investors!$P:$P,Investors!$A:$A,$A610,Investors!$G:$G,$B610)-$B$2&lt;=H$4,SUMIFS(Investors!$P:$P,Investors!$A:$A,$A610,Investors!$G:$G,$B610)-$B$2&gt;G$4),SUMIFS(Investors!$Q:$Q,Investors!$A:$A,$A610,Investors!$G:$G,$B610),0)</f>
        <v>0</v>
      </c>
      <c r="I610" s="4">
        <f>IF(AND(SUMIFS(Investors!$P:$P,Investors!$A:$A,$A610,Investors!$G:$G,$B610)-$B$2&lt;=I$4,SUMIFS(Investors!$P:$P,Investors!$A:$A,$A610,Investors!$G:$G,$B610)-$B$2&gt;H$4),SUMIFS(Investors!$Q:$Q,Investors!$A:$A,$A610,Investors!$G:$G,$B610),0)</f>
        <v>359849.52271287673</v>
      </c>
      <c r="J610" s="4">
        <f>IF(AND(SUMIFS(Investors!$P:$P,Investors!$A:$A,$A610,Investors!$G:$G,$B610)-$B$2&lt;=J$4,SUMIFS(Investors!$P:$P,Investors!$A:$A,$A610,Investors!$G:$G,$B610)-$B$2&gt;I$4),SUMIFS(Investors!$Q:$Q,Investors!$A:$A,$A610,Investors!$G:$G,$B610),0)</f>
        <v>0</v>
      </c>
      <c r="K610" s="4">
        <f>IF(AND(SUMIFS(Investors!$P:$P,Investors!$A:$A,$A610,Investors!$G:$G,$B610)-$B$2&lt;=K$4,SUMIFS(Investors!$P:$P,Investors!$A:$A,$A610,Investors!$G:$G,$B610)-$B$2&gt;J$4),SUMIFS(Investors!$Q:$Q,Investors!$A:$A,$A610,Investors!$G:$G,$B610),0)</f>
        <v>0</v>
      </c>
      <c r="L610" s="4">
        <f>IF(AND(SUMIFS(Investors!$P:$P,Investors!$A:$A,$A610,Investors!$G:$G,$B610)-$B$2&lt;=L$4,SUMIFS(Investors!$P:$P,Investors!$A:$A,$A610,Investors!$G:$G,$B610)-$B$2&gt;K$4),SUMIFS(Investors!$Q:$Q,Investors!$A:$A,$A610,Investors!$G:$G,$B610),0)</f>
        <v>0</v>
      </c>
      <c r="M610" s="4">
        <f>IF(AND(SUMIFS(Investors!$P:$P,Investors!$A:$A,$A610,Investors!$G:$G,$B610)-$B$2&lt;=M$4,SUMIFS(Investors!$P:$P,Investors!$A:$A,$A610,Investors!$G:$G,$B610)-$B$2&gt;L$4),SUMIFS(Investors!$Q:$Q,Investors!$A:$A,$A610,Investors!$G:$G,$B610),0)</f>
        <v>0</v>
      </c>
      <c r="N610" s="4">
        <f>IF(AND(SUMIFS(Investors!$P:$P,Investors!$A:$A,$A610,Investors!$G:$G,$B610)-$B$2&lt;=N$4,SUMIFS(Investors!$P:$P,Investors!$A:$A,$A610,Investors!$G:$G,$B610)-$B$2&gt;M$4),SUMIFS(Investors!$Q:$Q,Investors!$A:$A,$A610,Investors!$G:$G,$B610),0)</f>
        <v>0</v>
      </c>
      <c r="O610" s="4">
        <f>IF(AND(SUMIFS(Investors!$P:$P,Investors!$A:$A,$A610,Investors!$G:$G,$B610)-$B$2&lt;=O$4,SUMIFS(Investors!$P:$P,Investors!$A:$A,$A610,Investors!$G:$G,$B610)-$B$2&gt;N$4),SUMIFS(Investors!$Q:$Q,Investors!$A:$A,$A610,Investors!$G:$G,$B610),0)</f>
        <v>0</v>
      </c>
      <c r="P610" s="4">
        <f>IF(AND(SUMIFS(Investors!$P:$P,Investors!$A:$A,$A610,Investors!$G:$G,$B610)-$B$2&lt;=P$4,SUMIFS(Investors!$P:$P,Investors!$A:$A,$A610,Investors!$G:$G,$B610)-$B$2&gt;O$4),SUMIFS(Investors!$Q:$Q,Investors!$A:$A,$A610,Investors!$G:$G,$B610),0)</f>
        <v>0</v>
      </c>
      <c r="Q610" s="4">
        <f>IF(AND(SUMIFS(Investors!$P:$P,Investors!$A:$A,$A610,Investors!$G:$G,$B610)-$B$2&lt;=Q$4,SUMIFS(Investors!$P:$P,Investors!$A:$A,$A610,Investors!$G:$G,$B610)-$B$2&gt;P$4),SUMIFS(Investors!$Q:$Q,Investors!$A:$A,$A610,Investors!$G:$G,$B610),0)</f>
        <v>0</v>
      </c>
      <c r="R610" s="4">
        <f>IF(AND(SUMIFS(Investors!$P:$P,Investors!$A:$A,$A610,Investors!$G:$G,$B610)-$B$2&lt;=R$4,SUMIFS(Investors!$P:$P,Investors!$A:$A,$A610,Investors!$G:$G,$B610)-$B$2&gt;Q$4),SUMIFS(Investors!$Q:$Q,Investors!$A:$A,$A610,Investors!$G:$G,$B610),0)</f>
        <v>0</v>
      </c>
      <c r="S610" s="4">
        <f>IF(AND(SUMIFS(Investors!$P:$P,Investors!$A:$A,$A610,Investors!$G:$G,$B610)-$B$2&lt;=S$4,SUMIFS(Investors!$P:$P,Investors!$A:$A,$A610,Investors!$G:$G,$B610)-$B$2&gt;R$4),SUMIFS(Investors!$Q:$Q,Investors!$A:$A,$A610,Investors!$G:$G,$B610),0)</f>
        <v>0</v>
      </c>
      <c r="T610" s="4">
        <f>IF(AND(SUMIFS(Investors!$P:$P,Investors!$A:$A,$A610,Investors!$G:$G,$B610)-$B$2&lt;=T$4,SUMIFS(Investors!$P:$P,Investors!$A:$A,$A610,Investors!$G:$G,$B610)-$B$2&gt;S$4),SUMIFS(Investors!$Q:$Q,Investors!$A:$A,$A610,Investors!$G:$G,$B610),0)</f>
        <v>0</v>
      </c>
      <c r="U610" s="4">
        <f>IF(AND(SUMIFS(Investors!$P:$P,Investors!$A:$A,$A610,Investors!$G:$G,$B610)-$B$2&lt;=U$4,SUMIFS(Investors!$P:$P,Investors!$A:$A,$A610,Investors!$G:$G,$B610)-$B$2&gt;T$4),SUMIFS(Investors!$Q:$Q,Investors!$A:$A,$A610,Investors!$G:$G,$B610),0)</f>
        <v>0</v>
      </c>
      <c r="V610" s="4">
        <f>IF(AND(SUMIFS(Investors!$P:$P,Investors!$A:$A,$A610,Investors!$G:$G,$B610)-$B$2&lt;=V$4,SUMIFS(Investors!$P:$P,Investors!$A:$A,$A610,Investors!$G:$G,$B610)-$B$2&gt;U$4),SUMIFS(Investors!$Q:$Q,Investors!$A:$A,$A610,Investors!$G:$G,$B610),0)</f>
        <v>0</v>
      </c>
      <c r="W610" s="4">
        <f>IF(AND(SUMIFS(Investors!$P:$P,Investors!$A:$A,$A610,Investors!$G:$G,$B610)-$B$2&lt;=W$4,SUMIFS(Investors!$P:$P,Investors!$A:$A,$A610,Investors!$G:$G,$B610)-$B$2&gt;V$4),SUMIFS(Investors!$Q:$Q,Investors!$A:$A,$A610,Investors!$G:$G,$B610),0)</f>
        <v>0</v>
      </c>
      <c r="X610" s="4">
        <f>IF(AND(SUMIFS(Investors!$P:$P,Investors!$A:$A,$A610,Investors!$G:$G,$B610)-$B$2&lt;=X$4,SUMIFS(Investors!$P:$P,Investors!$A:$A,$A610,Investors!$G:$G,$B610)-$B$2&gt;W$4),SUMIFS(Investors!$Q:$Q,Investors!$A:$A,$A610,Investors!$G:$G,$B610),0)</f>
        <v>0</v>
      </c>
      <c r="Y610" s="4">
        <f>IF(AND(SUMIFS(Investors!$P:$P,Investors!$A:$A,$A610,Investors!$G:$G,$B610)-$B$2&lt;=Y$4,SUMIFS(Investors!$P:$P,Investors!$A:$A,$A610,Investors!$G:$G,$B610)-$B$2&gt;X$4),SUMIFS(Investors!$Q:$Q,Investors!$A:$A,$A610,Investors!$G:$G,$B610),0)</f>
        <v>0</v>
      </c>
      <c r="Z610" s="4">
        <f>IF(AND(SUMIFS(Investors!$P:$P,Investors!$A:$A,$A610,Investors!$G:$G,$B610)-$B$2&lt;=Z$4,SUMIFS(Investors!$P:$P,Investors!$A:$A,$A610,Investors!$G:$G,$B610)-$B$2&gt;Y$4),SUMIFS(Investors!$Q:$Q,Investors!$A:$A,$A610,Investors!$G:$G,$B610),0)</f>
        <v>0</v>
      </c>
      <c r="AA610" s="4">
        <f>IF(AND(SUMIFS(Investors!$P:$P,Investors!$A:$A,$A610,Investors!$G:$G,$B610)-$B$2&lt;=AA$4,SUMIFS(Investors!$P:$P,Investors!$A:$A,$A610,Investors!$G:$G,$B610)-$B$2&gt;Z$4),SUMIFS(Investors!$Q:$Q,Investors!$A:$A,$A610,Investors!$G:$G,$B610),0)</f>
        <v>0</v>
      </c>
      <c r="AB610" s="4">
        <f>IF(AND(SUMIFS(Investors!$P:$P,Investors!$A:$A,$A610,Investors!$G:$G,$B610)-$B$2&lt;=AB$4,SUMIFS(Investors!$P:$P,Investors!$A:$A,$A610,Investors!$G:$G,$B610)-$B$2&gt;AA$4),SUMIFS(Investors!$Q:$Q,Investors!$A:$A,$A610,Investors!$G:$G,$B610),0)</f>
        <v>0</v>
      </c>
      <c r="AC610" s="4">
        <f>IF(AND(SUMIFS(Investors!$P:$P,Investors!$A:$A,$A610,Investors!$G:$G,$B610)-$B$2&lt;=AC$4,SUMIFS(Investors!$P:$P,Investors!$A:$A,$A610,Investors!$G:$G,$B610)-$B$2&gt;AB$4),SUMIFS(Investors!$Q:$Q,Investors!$A:$A,$A610,Investors!$G:$G,$B610),0)</f>
        <v>0</v>
      </c>
    </row>
    <row r="611" spans="1:29">
      <c r="A611" t="s">
        <v>936</v>
      </c>
      <c r="B611" t="s">
        <v>191</v>
      </c>
      <c r="C611" s="4">
        <f t="shared" si="10"/>
        <v>268075.66904054792</v>
      </c>
      <c r="E611" s="4">
        <f>IF(AND(SUMIFS(Investors!$P:$P,Investors!$A:$A,$A611,Investors!$G:$G,$B611)-$B$2&lt;=E$4,SUMIFS(Investors!$P:$P,Investors!$A:$A,$A611,Investors!$G:$G,$B611)-$B$2&gt;D$4),SUMIFS(Investors!$Q:$Q,Investors!$A:$A,$A611,Investors!$G:$G,$B611),0)</f>
        <v>0</v>
      </c>
      <c r="F611" s="4">
        <f>IF(AND(SUMIFS(Investors!$P:$P,Investors!$A:$A,$A611,Investors!$G:$G,$B611)-$B$2&lt;=F$4,SUMIFS(Investors!$P:$P,Investors!$A:$A,$A611,Investors!$G:$G,$B611)-$B$2&gt;E$4),SUMIFS(Investors!$Q:$Q,Investors!$A:$A,$A611,Investors!$G:$G,$B611),0)</f>
        <v>0</v>
      </c>
      <c r="G611" s="4">
        <f>IF(AND(SUMIFS(Investors!$P:$P,Investors!$A:$A,$A611,Investors!$G:$G,$B611)-$B$2&lt;=G$4,SUMIFS(Investors!$P:$P,Investors!$A:$A,$A611,Investors!$G:$G,$B611)-$B$2&gt;F$4),SUMIFS(Investors!$Q:$Q,Investors!$A:$A,$A611,Investors!$G:$G,$B611),0)</f>
        <v>0</v>
      </c>
      <c r="H611" s="4">
        <f>IF(AND(SUMIFS(Investors!$P:$P,Investors!$A:$A,$A611,Investors!$G:$G,$B611)-$B$2&lt;=H$4,SUMIFS(Investors!$P:$P,Investors!$A:$A,$A611,Investors!$G:$G,$B611)-$B$2&gt;G$4),SUMIFS(Investors!$Q:$Q,Investors!$A:$A,$A611,Investors!$G:$G,$B611),0)</f>
        <v>0</v>
      </c>
      <c r="I611" s="4">
        <f>IF(AND(SUMIFS(Investors!$P:$P,Investors!$A:$A,$A611,Investors!$G:$G,$B611)-$B$2&lt;=I$4,SUMIFS(Investors!$P:$P,Investors!$A:$A,$A611,Investors!$G:$G,$B611)-$B$2&gt;H$4),SUMIFS(Investors!$Q:$Q,Investors!$A:$A,$A611,Investors!$G:$G,$B611),0)</f>
        <v>0</v>
      </c>
      <c r="J611" s="4">
        <f>IF(AND(SUMIFS(Investors!$P:$P,Investors!$A:$A,$A611,Investors!$G:$G,$B611)-$B$2&lt;=J$4,SUMIFS(Investors!$P:$P,Investors!$A:$A,$A611,Investors!$G:$G,$B611)-$B$2&gt;I$4),SUMIFS(Investors!$Q:$Q,Investors!$A:$A,$A611,Investors!$G:$G,$B611),0)</f>
        <v>0</v>
      </c>
      <c r="K611" s="4">
        <f>IF(AND(SUMIFS(Investors!$P:$P,Investors!$A:$A,$A611,Investors!$G:$G,$B611)-$B$2&lt;=K$4,SUMIFS(Investors!$P:$P,Investors!$A:$A,$A611,Investors!$G:$G,$B611)-$B$2&gt;J$4),SUMIFS(Investors!$Q:$Q,Investors!$A:$A,$A611,Investors!$G:$G,$B611),0)</f>
        <v>268075.66904054792</v>
      </c>
      <c r="L611" s="4">
        <f>IF(AND(SUMIFS(Investors!$P:$P,Investors!$A:$A,$A611,Investors!$G:$G,$B611)-$B$2&lt;=L$4,SUMIFS(Investors!$P:$P,Investors!$A:$A,$A611,Investors!$G:$G,$B611)-$B$2&gt;K$4),SUMIFS(Investors!$Q:$Q,Investors!$A:$A,$A611,Investors!$G:$G,$B611),0)</f>
        <v>0</v>
      </c>
      <c r="M611" s="4">
        <f>IF(AND(SUMIFS(Investors!$P:$P,Investors!$A:$A,$A611,Investors!$G:$G,$B611)-$B$2&lt;=M$4,SUMIFS(Investors!$P:$P,Investors!$A:$A,$A611,Investors!$G:$G,$B611)-$B$2&gt;L$4),SUMIFS(Investors!$Q:$Q,Investors!$A:$A,$A611,Investors!$G:$G,$B611),0)</f>
        <v>0</v>
      </c>
      <c r="N611" s="4">
        <f>IF(AND(SUMIFS(Investors!$P:$P,Investors!$A:$A,$A611,Investors!$G:$G,$B611)-$B$2&lt;=N$4,SUMIFS(Investors!$P:$P,Investors!$A:$A,$A611,Investors!$G:$G,$B611)-$B$2&gt;M$4),SUMIFS(Investors!$Q:$Q,Investors!$A:$A,$A611,Investors!$G:$G,$B611),0)</f>
        <v>0</v>
      </c>
      <c r="O611" s="4">
        <f>IF(AND(SUMIFS(Investors!$P:$P,Investors!$A:$A,$A611,Investors!$G:$G,$B611)-$B$2&lt;=O$4,SUMIFS(Investors!$P:$P,Investors!$A:$A,$A611,Investors!$G:$G,$B611)-$B$2&gt;N$4),SUMIFS(Investors!$Q:$Q,Investors!$A:$A,$A611,Investors!$G:$G,$B611),0)</f>
        <v>0</v>
      </c>
      <c r="P611" s="4">
        <f>IF(AND(SUMIFS(Investors!$P:$P,Investors!$A:$A,$A611,Investors!$G:$G,$B611)-$B$2&lt;=P$4,SUMIFS(Investors!$P:$P,Investors!$A:$A,$A611,Investors!$G:$G,$B611)-$B$2&gt;O$4),SUMIFS(Investors!$Q:$Q,Investors!$A:$A,$A611,Investors!$G:$G,$B611),0)</f>
        <v>0</v>
      </c>
      <c r="Q611" s="4">
        <f>IF(AND(SUMIFS(Investors!$P:$P,Investors!$A:$A,$A611,Investors!$G:$G,$B611)-$B$2&lt;=Q$4,SUMIFS(Investors!$P:$P,Investors!$A:$A,$A611,Investors!$G:$G,$B611)-$B$2&gt;P$4),SUMIFS(Investors!$Q:$Q,Investors!$A:$A,$A611,Investors!$G:$G,$B611),0)</f>
        <v>0</v>
      </c>
      <c r="R611" s="4">
        <f>IF(AND(SUMIFS(Investors!$P:$P,Investors!$A:$A,$A611,Investors!$G:$G,$B611)-$B$2&lt;=R$4,SUMIFS(Investors!$P:$P,Investors!$A:$A,$A611,Investors!$G:$G,$B611)-$B$2&gt;Q$4),SUMIFS(Investors!$Q:$Q,Investors!$A:$A,$A611,Investors!$G:$G,$B611),0)</f>
        <v>0</v>
      </c>
      <c r="S611" s="4">
        <f>IF(AND(SUMIFS(Investors!$P:$P,Investors!$A:$A,$A611,Investors!$G:$G,$B611)-$B$2&lt;=S$4,SUMIFS(Investors!$P:$P,Investors!$A:$A,$A611,Investors!$G:$G,$B611)-$B$2&gt;R$4),SUMIFS(Investors!$Q:$Q,Investors!$A:$A,$A611,Investors!$G:$G,$B611),0)</f>
        <v>0</v>
      </c>
      <c r="T611" s="4">
        <f>IF(AND(SUMIFS(Investors!$P:$P,Investors!$A:$A,$A611,Investors!$G:$G,$B611)-$B$2&lt;=T$4,SUMIFS(Investors!$P:$P,Investors!$A:$A,$A611,Investors!$G:$G,$B611)-$B$2&gt;S$4),SUMIFS(Investors!$Q:$Q,Investors!$A:$A,$A611,Investors!$G:$G,$B611),0)</f>
        <v>0</v>
      </c>
      <c r="U611" s="4">
        <f>IF(AND(SUMIFS(Investors!$P:$P,Investors!$A:$A,$A611,Investors!$G:$G,$B611)-$B$2&lt;=U$4,SUMIFS(Investors!$P:$P,Investors!$A:$A,$A611,Investors!$G:$G,$B611)-$B$2&gt;T$4),SUMIFS(Investors!$Q:$Q,Investors!$A:$A,$A611,Investors!$G:$G,$B611),0)</f>
        <v>0</v>
      </c>
      <c r="V611" s="4">
        <f>IF(AND(SUMIFS(Investors!$P:$P,Investors!$A:$A,$A611,Investors!$G:$G,$B611)-$B$2&lt;=V$4,SUMIFS(Investors!$P:$P,Investors!$A:$A,$A611,Investors!$G:$G,$B611)-$B$2&gt;U$4),SUMIFS(Investors!$Q:$Q,Investors!$A:$A,$A611,Investors!$G:$G,$B611),0)</f>
        <v>0</v>
      </c>
      <c r="W611" s="4">
        <f>IF(AND(SUMIFS(Investors!$P:$P,Investors!$A:$A,$A611,Investors!$G:$G,$B611)-$B$2&lt;=W$4,SUMIFS(Investors!$P:$P,Investors!$A:$A,$A611,Investors!$G:$G,$B611)-$B$2&gt;V$4),SUMIFS(Investors!$Q:$Q,Investors!$A:$A,$A611,Investors!$G:$G,$B611),0)</f>
        <v>0</v>
      </c>
      <c r="X611" s="4">
        <f>IF(AND(SUMIFS(Investors!$P:$P,Investors!$A:$A,$A611,Investors!$G:$G,$B611)-$B$2&lt;=X$4,SUMIFS(Investors!$P:$P,Investors!$A:$A,$A611,Investors!$G:$G,$B611)-$B$2&gt;W$4),SUMIFS(Investors!$Q:$Q,Investors!$A:$A,$A611,Investors!$G:$G,$B611),0)</f>
        <v>0</v>
      </c>
      <c r="Y611" s="4">
        <f>IF(AND(SUMIFS(Investors!$P:$P,Investors!$A:$A,$A611,Investors!$G:$G,$B611)-$B$2&lt;=Y$4,SUMIFS(Investors!$P:$P,Investors!$A:$A,$A611,Investors!$G:$G,$B611)-$B$2&gt;X$4),SUMIFS(Investors!$Q:$Q,Investors!$A:$A,$A611,Investors!$G:$G,$B611),0)</f>
        <v>0</v>
      </c>
      <c r="Z611" s="4">
        <f>IF(AND(SUMIFS(Investors!$P:$P,Investors!$A:$A,$A611,Investors!$G:$G,$B611)-$B$2&lt;=Z$4,SUMIFS(Investors!$P:$P,Investors!$A:$A,$A611,Investors!$G:$G,$B611)-$B$2&gt;Y$4),SUMIFS(Investors!$Q:$Q,Investors!$A:$A,$A611,Investors!$G:$G,$B611),0)</f>
        <v>0</v>
      </c>
      <c r="AA611" s="4">
        <f>IF(AND(SUMIFS(Investors!$P:$P,Investors!$A:$A,$A611,Investors!$G:$G,$B611)-$B$2&lt;=AA$4,SUMIFS(Investors!$P:$P,Investors!$A:$A,$A611,Investors!$G:$G,$B611)-$B$2&gt;Z$4),SUMIFS(Investors!$Q:$Q,Investors!$A:$A,$A611,Investors!$G:$G,$B611),0)</f>
        <v>0</v>
      </c>
      <c r="AB611" s="4">
        <f>IF(AND(SUMIFS(Investors!$P:$P,Investors!$A:$A,$A611,Investors!$G:$G,$B611)-$B$2&lt;=AB$4,SUMIFS(Investors!$P:$P,Investors!$A:$A,$A611,Investors!$G:$G,$B611)-$B$2&gt;AA$4),SUMIFS(Investors!$Q:$Q,Investors!$A:$A,$A611,Investors!$G:$G,$B611),0)</f>
        <v>0</v>
      </c>
      <c r="AC611" s="4">
        <f>IF(AND(SUMIFS(Investors!$P:$P,Investors!$A:$A,$A611,Investors!$G:$G,$B611)-$B$2&lt;=AC$4,SUMIFS(Investors!$P:$P,Investors!$A:$A,$A611,Investors!$G:$G,$B611)-$B$2&gt;AB$4),SUMIFS(Investors!$Q:$Q,Investors!$A:$A,$A611,Investors!$G:$G,$B611),0)</f>
        <v>0</v>
      </c>
    </row>
    <row r="612" spans="1:29">
      <c r="A612" t="s">
        <v>936</v>
      </c>
      <c r="B612" t="s">
        <v>175</v>
      </c>
      <c r="C612" s="4">
        <f t="shared" si="10"/>
        <v>161346.8344810959</v>
      </c>
      <c r="E612" s="4">
        <f>IF(AND(SUMIFS(Investors!$P:$P,Investors!$A:$A,$A612,Investors!$G:$G,$B612)-$B$2&lt;=E$4,SUMIFS(Investors!$P:$P,Investors!$A:$A,$A612,Investors!$G:$G,$B612)-$B$2&gt;D$4),SUMIFS(Investors!$Q:$Q,Investors!$A:$A,$A612,Investors!$G:$G,$B612),0)</f>
        <v>0</v>
      </c>
      <c r="F612" s="4">
        <f>IF(AND(SUMIFS(Investors!$P:$P,Investors!$A:$A,$A612,Investors!$G:$G,$B612)-$B$2&lt;=F$4,SUMIFS(Investors!$P:$P,Investors!$A:$A,$A612,Investors!$G:$G,$B612)-$B$2&gt;E$4),SUMIFS(Investors!$Q:$Q,Investors!$A:$A,$A612,Investors!$G:$G,$B612),0)</f>
        <v>0</v>
      </c>
      <c r="G612" s="4">
        <f>IF(AND(SUMIFS(Investors!$P:$P,Investors!$A:$A,$A612,Investors!$G:$G,$B612)-$B$2&lt;=G$4,SUMIFS(Investors!$P:$P,Investors!$A:$A,$A612,Investors!$G:$G,$B612)-$B$2&gt;F$4),SUMIFS(Investors!$Q:$Q,Investors!$A:$A,$A612,Investors!$G:$G,$B612),0)</f>
        <v>0</v>
      </c>
      <c r="H612" s="4">
        <f>IF(AND(SUMIFS(Investors!$P:$P,Investors!$A:$A,$A612,Investors!$G:$G,$B612)-$B$2&lt;=H$4,SUMIFS(Investors!$P:$P,Investors!$A:$A,$A612,Investors!$G:$G,$B612)-$B$2&gt;G$4),SUMIFS(Investors!$Q:$Q,Investors!$A:$A,$A612,Investors!$G:$G,$B612),0)</f>
        <v>0</v>
      </c>
      <c r="I612" s="4">
        <f>IF(AND(SUMIFS(Investors!$P:$P,Investors!$A:$A,$A612,Investors!$G:$G,$B612)-$B$2&lt;=I$4,SUMIFS(Investors!$P:$P,Investors!$A:$A,$A612,Investors!$G:$G,$B612)-$B$2&gt;H$4),SUMIFS(Investors!$Q:$Q,Investors!$A:$A,$A612,Investors!$G:$G,$B612),0)</f>
        <v>161346.8344810959</v>
      </c>
      <c r="J612" s="4">
        <f>IF(AND(SUMIFS(Investors!$P:$P,Investors!$A:$A,$A612,Investors!$G:$G,$B612)-$B$2&lt;=J$4,SUMIFS(Investors!$P:$P,Investors!$A:$A,$A612,Investors!$G:$G,$B612)-$B$2&gt;I$4),SUMIFS(Investors!$Q:$Q,Investors!$A:$A,$A612,Investors!$G:$G,$B612),0)</f>
        <v>0</v>
      </c>
      <c r="K612" s="4">
        <f>IF(AND(SUMIFS(Investors!$P:$P,Investors!$A:$A,$A612,Investors!$G:$G,$B612)-$B$2&lt;=K$4,SUMIFS(Investors!$P:$P,Investors!$A:$A,$A612,Investors!$G:$G,$B612)-$B$2&gt;J$4),SUMIFS(Investors!$Q:$Q,Investors!$A:$A,$A612,Investors!$G:$G,$B612),0)</f>
        <v>0</v>
      </c>
      <c r="L612" s="4">
        <f>IF(AND(SUMIFS(Investors!$P:$P,Investors!$A:$A,$A612,Investors!$G:$G,$B612)-$B$2&lt;=L$4,SUMIFS(Investors!$P:$P,Investors!$A:$A,$A612,Investors!$G:$G,$B612)-$B$2&gt;K$4),SUMIFS(Investors!$Q:$Q,Investors!$A:$A,$A612,Investors!$G:$G,$B612),0)</f>
        <v>0</v>
      </c>
      <c r="M612" s="4">
        <f>IF(AND(SUMIFS(Investors!$P:$P,Investors!$A:$A,$A612,Investors!$G:$G,$B612)-$B$2&lt;=M$4,SUMIFS(Investors!$P:$P,Investors!$A:$A,$A612,Investors!$G:$G,$B612)-$B$2&gt;L$4),SUMIFS(Investors!$Q:$Q,Investors!$A:$A,$A612,Investors!$G:$G,$B612),0)</f>
        <v>0</v>
      </c>
      <c r="N612" s="4">
        <f>IF(AND(SUMIFS(Investors!$P:$P,Investors!$A:$A,$A612,Investors!$G:$G,$B612)-$B$2&lt;=N$4,SUMIFS(Investors!$P:$P,Investors!$A:$A,$A612,Investors!$G:$G,$B612)-$B$2&gt;M$4),SUMIFS(Investors!$Q:$Q,Investors!$A:$A,$A612,Investors!$G:$G,$B612),0)</f>
        <v>0</v>
      </c>
      <c r="O612" s="4">
        <f>IF(AND(SUMIFS(Investors!$P:$P,Investors!$A:$A,$A612,Investors!$G:$G,$B612)-$B$2&lt;=O$4,SUMIFS(Investors!$P:$P,Investors!$A:$A,$A612,Investors!$G:$G,$B612)-$B$2&gt;N$4),SUMIFS(Investors!$Q:$Q,Investors!$A:$A,$A612,Investors!$G:$G,$B612),0)</f>
        <v>0</v>
      </c>
      <c r="P612" s="4">
        <f>IF(AND(SUMIFS(Investors!$P:$P,Investors!$A:$A,$A612,Investors!$G:$G,$B612)-$B$2&lt;=P$4,SUMIFS(Investors!$P:$P,Investors!$A:$A,$A612,Investors!$G:$G,$B612)-$B$2&gt;O$4),SUMIFS(Investors!$Q:$Q,Investors!$A:$A,$A612,Investors!$G:$G,$B612),0)</f>
        <v>0</v>
      </c>
      <c r="Q612" s="4">
        <f>IF(AND(SUMIFS(Investors!$P:$P,Investors!$A:$A,$A612,Investors!$G:$G,$B612)-$B$2&lt;=Q$4,SUMIFS(Investors!$P:$P,Investors!$A:$A,$A612,Investors!$G:$G,$B612)-$B$2&gt;P$4),SUMIFS(Investors!$Q:$Q,Investors!$A:$A,$A612,Investors!$G:$G,$B612),0)</f>
        <v>0</v>
      </c>
      <c r="R612" s="4">
        <f>IF(AND(SUMIFS(Investors!$P:$P,Investors!$A:$A,$A612,Investors!$G:$G,$B612)-$B$2&lt;=R$4,SUMIFS(Investors!$P:$P,Investors!$A:$A,$A612,Investors!$G:$G,$B612)-$B$2&gt;Q$4),SUMIFS(Investors!$Q:$Q,Investors!$A:$A,$A612,Investors!$G:$G,$B612),0)</f>
        <v>0</v>
      </c>
      <c r="S612" s="4">
        <f>IF(AND(SUMIFS(Investors!$P:$P,Investors!$A:$A,$A612,Investors!$G:$G,$B612)-$B$2&lt;=S$4,SUMIFS(Investors!$P:$P,Investors!$A:$A,$A612,Investors!$G:$G,$B612)-$B$2&gt;R$4),SUMIFS(Investors!$Q:$Q,Investors!$A:$A,$A612,Investors!$G:$G,$B612),0)</f>
        <v>0</v>
      </c>
      <c r="T612" s="4">
        <f>IF(AND(SUMIFS(Investors!$P:$P,Investors!$A:$A,$A612,Investors!$G:$G,$B612)-$B$2&lt;=T$4,SUMIFS(Investors!$P:$P,Investors!$A:$A,$A612,Investors!$G:$G,$B612)-$B$2&gt;S$4),SUMIFS(Investors!$Q:$Q,Investors!$A:$A,$A612,Investors!$G:$G,$B612),0)</f>
        <v>0</v>
      </c>
      <c r="U612" s="4">
        <f>IF(AND(SUMIFS(Investors!$P:$P,Investors!$A:$A,$A612,Investors!$G:$G,$B612)-$B$2&lt;=U$4,SUMIFS(Investors!$P:$P,Investors!$A:$A,$A612,Investors!$G:$G,$B612)-$B$2&gt;T$4),SUMIFS(Investors!$Q:$Q,Investors!$A:$A,$A612,Investors!$G:$G,$B612),0)</f>
        <v>0</v>
      </c>
      <c r="V612" s="4">
        <f>IF(AND(SUMIFS(Investors!$P:$P,Investors!$A:$A,$A612,Investors!$G:$G,$B612)-$B$2&lt;=V$4,SUMIFS(Investors!$P:$P,Investors!$A:$A,$A612,Investors!$G:$G,$B612)-$B$2&gt;U$4),SUMIFS(Investors!$Q:$Q,Investors!$A:$A,$A612,Investors!$G:$G,$B612),0)</f>
        <v>0</v>
      </c>
      <c r="W612" s="4">
        <f>IF(AND(SUMIFS(Investors!$P:$P,Investors!$A:$A,$A612,Investors!$G:$G,$B612)-$B$2&lt;=W$4,SUMIFS(Investors!$P:$P,Investors!$A:$A,$A612,Investors!$G:$G,$B612)-$B$2&gt;V$4),SUMIFS(Investors!$Q:$Q,Investors!$A:$A,$A612,Investors!$G:$G,$B612),0)</f>
        <v>0</v>
      </c>
      <c r="X612" s="4">
        <f>IF(AND(SUMIFS(Investors!$P:$P,Investors!$A:$A,$A612,Investors!$G:$G,$B612)-$B$2&lt;=X$4,SUMIFS(Investors!$P:$P,Investors!$A:$A,$A612,Investors!$G:$G,$B612)-$B$2&gt;W$4),SUMIFS(Investors!$Q:$Q,Investors!$A:$A,$A612,Investors!$G:$G,$B612),0)</f>
        <v>0</v>
      </c>
      <c r="Y612" s="4">
        <f>IF(AND(SUMIFS(Investors!$P:$P,Investors!$A:$A,$A612,Investors!$G:$G,$B612)-$B$2&lt;=Y$4,SUMIFS(Investors!$P:$P,Investors!$A:$A,$A612,Investors!$G:$G,$B612)-$B$2&gt;X$4),SUMIFS(Investors!$Q:$Q,Investors!$A:$A,$A612,Investors!$G:$G,$B612),0)</f>
        <v>0</v>
      </c>
      <c r="Z612" s="4">
        <f>IF(AND(SUMIFS(Investors!$P:$P,Investors!$A:$A,$A612,Investors!$G:$G,$B612)-$B$2&lt;=Z$4,SUMIFS(Investors!$P:$P,Investors!$A:$A,$A612,Investors!$G:$G,$B612)-$B$2&gt;Y$4),SUMIFS(Investors!$Q:$Q,Investors!$A:$A,$A612,Investors!$G:$G,$B612),0)</f>
        <v>0</v>
      </c>
      <c r="AA612" s="4">
        <f>IF(AND(SUMIFS(Investors!$P:$P,Investors!$A:$A,$A612,Investors!$G:$G,$B612)-$B$2&lt;=AA$4,SUMIFS(Investors!$P:$P,Investors!$A:$A,$A612,Investors!$G:$G,$B612)-$B$2&gt;Z$4),SUMIFS(Investors!$Q:$Q,Investors!$A:$A,$A612,Investors!$G:$G,$B612),0)</f>
        <v>0</v>
      </c>
      <c r="AB612" s="4">
        <f>IF(AND(SUMIFS(Investors!$P:$P,Investors!$A:$A,$A612,Investors!$G:$G,$B612)-$B$2&lt;=AB$4,SUMIFS(Investors!$P:$P,Investors!$A:$A,$A612,Investors!$G:$G,$B612)-$B$2&gt;AA$4),SUMIFS(Investors!$Q:$Q,Investors!$A:$A,$A612,Investors!$G:$G,$B612),0)</f>
        <v>0</v>
      </c>
      <c r="AC612" s="4">
        <f>IF(AND(SUMIFS(Investors!$P:$P,Investors!$A:$A,$A612,Investors!$G:$G,$B612)-$B$2&lt;=AC$4,SUMIFS(Investors!$P:$P,Investors!$A:$A,$A612,Investors!$G:$G,$B612)-$B$2&gt;AB$4),SUMIFS(Investors!$Q:$Q,Investors!$A:$A,$A612,Investors!$G:$G,$B612),0)</f>
        <v>0</v>
      </c>
    </row>
    <row r="613" spans="1:29">
      <c r="A613" t="s">
        <v>936</v>
      </c>
      <c r="B613" t="s">
        <v>182</v>
      </c>
      <c r="C613" s="4">
        <f t="shared" si="10"/>
        <v>138525.36758082191</v>
      </c>
      <c r="E613" s="4">
        <f>IF(AND(SUMIFS(Investors!$P:$P,Investors!$A:$A,$A613,Investors!$G:$G,$B613)-$B$2&lt;=E$4,SUMIFS(Investors!$P:$P,Investors!$A:$A,$A613,Investors!$G:$G,$B613)-$B$2&gt;D$4),SUMIFS(Investors!$Q:$Q,Investors!$A:$A,$A613,Investors!$G:$G,$B613),0)</f>
        <v>0</v>
      </c>
      <c r="F613" s="4">
        <f>IF(AND(SUMIFS(Investors!$P:$P,Investors!$A:$A,$A613,Investors!$G:$G,$B613)-$B$2&lt;=F$4,SUMIFS(Investors!$P:$P,Investors!$A:$A,$A613,Investors!$G:$G,$B613)-$B$2&gt;E$4),SUMIFS(Investors!$Q:$Q,Investors!$A:$A,$A613,Investors!$G:$G,$B613),0)</f>
        <v>0</v>
      </c>
      <c r="G613" s="4">
        <f>IF(AND(SUMIFS(Investors!$P:$P,Investors!$A:$A,$A613,Investors!$G:$G,$B613)-$B$2&lt;=G$4,SUMIFS(Investors!$P:$P,Investors!$A:$A,$A613,Investors!$G:$G,$B613)-$B$2&gt;F$4),SUMIFS(Investors!$Q:$Q,Investors!$A:$A,$A613,Investors!$G:$G,$B613),0)</f>
        <v>0</v>
      </c>
      <c r="H613" s="4">
        <f>IF(AND(SUMIFS(Investors!$P:$P,Investors!$A:$A,$A613,Investors!$G:$G,$B613)-$B$2&lt;=H$4,SUMIFS(Investors!$P:$P,Investors!$A:$A,$A613,Investors!$G:$G,$B613)-$B$2&gt;G$4),SUMIFS(Investors!$Q:$Q,Investors!$A:$A,$A613,Investors!$G:$G,$B613),0)</f>
        <v>0</v>
      </c>
      <c r="I613" s="4">
        <f>IF(AND(SUMIFS(Investors!$P:$P,Investors!$A:$A,$A613,Investors!$G:$G,$B613)-$B$2&lt;=I$4,SUMIFS(Investors!$P:$P,Investors!$A:$A,$A613,Investors!$G:$G,$B613)-$B$2&gt;H$4),SUMIFS(Investors!$Q:$Q,Investors!$A:$A,$A613,Investors!$G:$G,$B613),0)</f>
        <v>138525.36758082191</v>
      </c>
      <c r="J613" s="4">
        <f>IF(AND(SUMIFS(Investors!$P:$P,Investors!$A:$A,$A613,Investors!$G:$G,$B613)-$B$2&lt;=J$4,SUMIFS(Investors!$P:$P,Investors!$A:$A,$A613,Investors!$G:$G,$B613)-$B$2&gt;I$4),SUMIFS(Investors!$Q:$Q,Investors!$A:$A,$A613,Investors!$G:$G,$B613),0)</f>
        <v>0</v>
      </c>
      <c r="K613" s="4">
        <f>IF(AND(SUMIFS(Investors!$P:$P,Investors!$A:$A,$A613,Investors!$G:$G,$B613)-$B$2&lt;=K$4,SUMIFS(Investors!$P:$P,Investors!$A:$A,$A613,Investors!$G:$G,$B613)-$B$2&gt;J$4),SUMIFS(Investors!$Q:$Q,Investors!$A:$A,$A613,Investors!$G:$G,$B613),0)</f>
        <v>0</v>
      </c>
      <c r="L613" s="4">
        <f>IF(AND(SUMIFS(Investors!$P:$P,Investors!$A:$A,$A613,Investors!$G:$G,$B613)-$B$2&lt;=L$4,SUMIFS(Investors!$P:$P,Investors!$A:$A,$A613,Investors!$G:$G,$B613)-$B$2&gt;K$4),SUMIFS(Investors!$Q:$Q,Investors!$A:$A,$A613,Investors!$G:$G,$B613),0)</f>
        <v>0</v>
      </c>
      <c r="M613" s="4">
        <f>IF(AND(SUMIFS(Investors!$P:$P,Investors!$A:$A,$A613,Investors!$G:$G,$B613)-$B$2&lt;=M$4,SUMIFS(Investors!$P:$P,Investors!$A:$A,$A613,Investors!$G:$G,$B613)-$B$2&gt;L$4),SUMIFS(Investors!$Q:$Q,Investors!$A:$A,$A613,Investors!$G:$G,$B613),0)</f>
        <v>0</v>
      </c>
      <c r="N613" s="4">
        <f>IF(AND(SUMIFS(Investors!$P:$P,Investors!$A:$A,$A613,Investors!$G:$G,$B613)-$B$2&lt;=N$4,SUMIFS(Investors!$P:$P,Investors!$A:$A,$A613,Investors!$G:$G,$B613)-$B$2&gt;M$4),SUMIFS(Investors!$Q:$Q,Investors!$A:$A,$A613,Investors!$G:$G,$B613),0)</f>
        <v>0</v>
      </c>
      <c r="O613" s="4">
        <f>IF(AND(SUMIFS(Investors!$P:$P,Investors!$A:$A,$A613,Investors!$G:$G,$B613)-$B$2&lt;=O$4,SUMIFS(Investors!$P:$P,Investors!$A:$A,$A613,Investors!$G:$G,$B613)-$B$2&gt;N$4),SUMIFS(Investors!$Q:$Q,Investors!$A:$A,$A613,Investors!$G:$G,$B613),0)</f>
        <v>0</v>
      </c>
      <c r="P613" s="4">
        <f>IF(AND(SUMIFS(Investors!$P:$P,Investors!$A:$A,$A613,Investors!$G:$G,$B613)-$B$2&lt;=P$4,SUMIFS(Investors!$P:$P,Investors!$A:$A,$A613,Investors!$G:$G,$B613)-$B$2&gt;O$4),SUMIFS(Investors!$Q:$Q,Investors!$A:$A,$A613,Investors!$G:$G,$B613),0)</f>
        <v>0</v>
      </c>
      <c r="Q613" s="4">
        <f>IF(AND(SUMIFS(Investors!$P:$P,Investors!$A:$A,$A613,Investors!$G:$G,$B613)-$B$2&lt;=Q$4,SUMIFS(Investors!$P:$P,Investors!$A:$A,$A613,Investors!$G:$G,$B613)-$B$2&gt;P$4),SUMIFS(Investors!$Q:$Q,Investors!$A:$A,$A613,Investors!$G:$G,$B613),0)</f>
        <v>0</v>
      </c>
      <c r="R613" s="4">
        <f>IF(AND(SUMIFS(Investors!$P:$P,Investors!$A:$A,$A613,Investors!$G:$G,$B613)-$B$2&lt;=R$4,SUMIFS(Investors!$P:$P,Investors!$A:$A,$A613,Investors!$G:$G,$B613)-$B$2&gt;Q$4),SUMIFS(Investors!$Q:$Q,Investors!$A:$A,$A613,Investors!$G:$G,$B613),0)</f>
        <v>0</v>
      </c>
      <c r="S613" s="4">
        <f>IF(AND(SUMIFS(Investors!$P:$P,Investors!$A:$A,$A613,Investors!$G:$G,$B613)-$B$2&lt;=S$4,SUMIFS(Investors!$P:$P,Investors!$A:$A,$A613,Investors!$G:$G,$B613)-$B$2&gt;R$4),SUMIFS(Investors!$Q:$Q,Investors!$A:$A,$A613,Investors!$G:$G,$B613),0)</f>
        <v>0</v>
      </c>
      <c r="T613" s="4">
        <f>IF(AND(SUMIFS(Investors!$P:$P,Investors!$A:$A,$A613,Investors!$G:$G,$B613)-$B$2&lt;=T$4,SUMIFS(Investors!$P:$P,Investors!$A:$A,$A613,Investors!$G:$G,$B613)-$B$2&gt;S$4),SUMIFS(Investors!$Q:$Q,Investors!$A:$A,$A613,Investors!$G:$G,$B613),0)</f>
        <v>0</v>
      </c>
      <c r="U613" s="4">
        <f>IF(AND(SUMIFS(Investors!$P:$P,Investors!$A:$A,$A613,Investors!$G:$G,$B613)-$B$2&lt;=U$4,SUMIFS(Investors!$P:$P,Investors!$A:$A,$A613,Investors!$G:$G,$B613)-$B$2&gt;T$4),SUMIFS(Investors!$Q:$Q,Investors!$A:$A,$A613,Investors!$G:$G,$B613),0)</f>
        <v>0</v>
      </c>
      <c r="V613" s="4">
        <f>IF(AND(SUMIFS(Investors!$P:$P,Investors!$A:$A,$A613,Investors!$G:$G,$B613)-$B$2&lt;=V$4,SUMIFS(Investors!$P:$P,Investors!$A:$A,$A613,Investors!$G:$G,$B613)-$B$2&gt;U$4),SUMIFS(Investors!$Q:$Q,Investors!$A:$A,$A613,Investors!$G:$G,$B613),0)</f>
        <v>0</v>
      </c>
      <c r="W613" s="4">
        <f>IF(AND(SUMIFS(Investors!$P:$P,Investors!$A:$A,$A613,Investors!$G:$G,$B613)-$B$2&lt;=W$4,SUMIFS(Investors!$P:$P,Investors!$A:$A,$A613,Investors!$G:$G,$B613)-$B$2&gt;V$4),SUMIFS(Investors!$Q:$Q,Investors!$A:$A,$A613,Investors!$G:$G,$B613),0)</f>
        <v>0</v>
      </c>
      <c r="X613" s="4">
        <f>IF(AND(SUMIFS(Investors!$P:$P,Investors!$A:$A,$A613,Investors!$G:$G,$B613)-$B$2&lt;=X$4,SUMIFS(Investors!$P:$P,Investors!$A:$A,$A613,Investors!$G:$G,$B613)-$B$2&gt;W$4),SUMIFS(Investors!$Q:$Q,Investors!$A:$A,$A613,Investors!$G:$G,$B613),0)</f>
        <v>0</v>
      </c>
      <c r="Y613" s="4">
        <f>IF(AND(SUMIFS(Investors!$P:$P,Investors!$A:$A,$A613,Investors!$G:$G,$B613)-$B$2&lt;=Y$4,SUMIFS(Investors!$P:$P,Investors!$A:$A,$A613,Investors!$G:$G,$B613)-$B$2&gt;X$4),SUMIFS(Investors!$Q:$Q,Investors!$A:$A,$A613,Investors!$G:$G,$B613),0)</f>
        <v>0</v>
      </c>
      <c r="Z613" s="4">
        <f>IF(AND(SUMIFS(Investors!$P:$P,Investors!$A:$A,$A613,Investors!$G:$G,$B613)-$B$2&lt;=Z$4,SUMIFS(Investors!$P:$P,Investors!$A:$A,$A613,Investors!$G:$G,$B613)-$B$2&gt;Y$4),SUMIFS(Investors!$Q:$Q,Investors!$A:$A,$A613,Investors!$G:$G,$B613),0)</f>
        <v>0</v>
      </c>
      <c r="AA613" s="4">
        <f>IF(AND(SUMIFS(Investors!$P:$P,Investors!$A:$A,$A613,Investors!$G:$G,$B613)-$B$2&lt;=AA$4,SUMIFS(Investors!$P:$P,Investors!$A:$A,$A613,Investors!$G:$G,$B613)-$B$2&gt;Z$4),SUMIFS(Investors!$Q:$Q,Investors!$A:$A,$A613,Investors!$G:$G,$B613),0)</f>
        <v>0</v>
      </c>
      <c r="AB613" s="4">
        <f>IF(AND(SUMIFS(Investors!$P:$P,Investors!$A:$A,$A613,Investors!$G:$G,$B613)-$B$2&lt;=AB$4,SUMIFS(Investors!$P:$P,Investors!$A:$A,$A613,Investors!$G:$G,$B613)-$B$2&gt;AA$4),SUMIFS(Investors!$Q:$Q,Investors!$A:$A,$A613,Investors!$G:$G,$B613),0)</f>
        <v>0</v>
      </c>
      <c r="AC613" s="4">
        <f>IF(AND(SUMIFS(Investors!$P:$P,Investors!$A:$A,$A613,Investors!$G:$G,$B613)-$B$2&lt;=AC$4,SUMIFS(Investors!$P:$P,Investors!$A:$A,$A613,Investors!$G:$G,$B613)-$B$2&gt;AB$4),SUMIFS(Investors!$Q:$Q,Investors!$A:$A,$A613,Investors!$G:$G,$B613),0)</f>
        <v>0</v>
      </c>
    </row>
    <row r="614" spans="1:29">
      <c r="A614" t="s">
        <v>936</v>
      </c>
      <c r="B614" t="s">
        <v>118</v>
      </c>
      <c r="C614" s="4">
        <f t="shared" si="10"/>
        <v>0</v>
      </c>
      <c r="E614" s="4">
        <f>IF(AND(SUMIFS(Investors!$P:$P,Investors!$A:$A,$A614,Investors!$G:$G,$B614)-$B$2&lt;=E$4,SUMIFS(Investors!$P:$P,Investors!$A:$A,$A614,Investors!$G:$G,$B614)-$B$2&gt;D$4),SUMIFS(Investors!$Q:$Q,Investors!$A:$A,$A614,Investors!$G:$G,$B614),0)</f>
        <v>0</v>
      </c>
      <c r="F614" s="4">
        <f>IF(AND(SUMIFS(Investors!$P:$P,Investors!$A:$A,$A614,Investors!$G:$G,$B614)-$B$2&lt;=F$4,SUMIFS(Investors!$P:$P,Investors!$A:$A,$A614,Investors!$G:$G,$B614)-$B$2&gt;E$4),SUMIFS(Investors!$Q:$Q,Investors!$A:$A,$A614,Investors!$G:$G,$B614),0)</f>
        <v>0</v>
      </c>
      <c r="G614" s="4">
        <f>IF(AND(SUMIFS(Investors!$P:$P,Investors!$A:$A,$A614,Investors!$G:$G,$B614)-$B$2&lt;=G$4,SUMIFS(Investors!$P:$P,Investors!$A:$A,$A614,Investors!$G:$G,$B614)-$B$2&gt;F$4),SUMIFS(Investors!$Q:$Q,Investors!$A:$A,$A614,Investors!$G:$G,$B614),0)</f>
        <v>0</v>
      </c>
      <c r="H614" s="4">
        <f>IF(AND(SUMIFS(Investors!$P:$P,Investors!$A:$A,$A614,Investors!$G:$G,$B614)-$B$2&lt;=H$4,SUMIFS(Investors!$P:$P,Investors!$A:$A,$A614,Investors!$G:$G,$B614)-$B$2&gt;G$4),SUMIFS(Investors!$Q:$Q,Investors!$A:$A,$A614,Investors!$G:$G,$B614),0)</f>
        <v>0</v>
      </c>
      <c r="I614" s="4">
        <f>IF(AND(SUMIFS(Investors!$P:$P,Investors!$A:$A,$A614,Investors!$G:$G,$B614)-$B$2&lt;=I$4,SUMIFS(Investors!$P:$P,Investors!$A:$A,$A614,Investors!$G:$G,$B614)-$B$2&gt;H$4),SUMIFS(Investors!$Q:$Q,Investors!$A:$A,$A614,Investors!$G:$G,$B614),0)</f>
        <v>0</v>
      </c>
      <c r="J614" s="4">
        <f>IF(AND(SUMIFS(Investors!$P:$P,Investors!$A:$A,$A614,Investors!$G:$G,$B614)-$B$2&lt;=J$4,SUMIFS(Investors!$P:$P,Investors!$A:$A,$A614,Investors!$G:$G,$B614)-$B$2&gt;I$4),SUMIFS(Investors!$Q:$Q,Investors!$A:$A,$A614,Investors!$G:$G,$B614),0)</f>
        <v>0</v>
      </c>
      <c r="K614" s="4">
        <f>IF(AND(SUMIFS(Investors!$P:$P,Investors!$A:$A,$A614,Investors!$G:$G,$B614)-$B$2&lt;=K$4,SUMIFS(Investors!$P:$P,Investors!$A:$A,$A614,Investors!$G:$G,$B614)-$B$2&gt;J$4),SUMIFS(Investors!$Q:$Q,Investors!$A:$A,$A614,Investors!$G:$G,$B614),0)</f>
        <v>0</v>
      </c>
      <c r="L614" s="4">
        <f>IF(AND(SUMIFS(Investors!$P:$P,Investors!$A:$A,$A614,Investors!$G:$G,$B614)-$B$2&lt;=L$4,SUMIFS(Investors!$P:$P,Investors!$A:$A,$A614,Investors!$G:$G,$B614)-$B$2&gt;K$4),SUMIFS(Investors!$Q:$Q,Investors!$A:$A,$A614,Investors!$G:$G,$B614),0)</f>
        <v>0</v>
      </c>
      <c r="M614" s="4">
        <f>IF(AND(SUMIFS(Investors!$P:$P,Investors!$A:$A,$A614,Investors!$G:$G,$B614)-$B$2&lt;=M$4,SUMIFS(Investors!$P:$P,Investors!$A:$A,$A614,Investors!$G:$G,$B614)-$B$2&gt;L$4),SUMIFS(Investors!$Q:$Q,Investors!$A:$A,$A614,Investors!$G:$G,$B614),0)</f>
        <v>0</v>
      </c>
      <c r="N614" s="4">
        <f>IF(AND(SUMIFS(Investors!$P:$P,Investors!$A:$A,$A614,Investors!$G:$G,$B614)-$B$2&lt;=N$4,SUMIFS(Investors!$P:$P,Investors!$A:$A,$A614,Investors!$G:$G,$B614)-$B$2&gt;M$4),SUMIFS(Investors!$Q:$Q,Investors!$A:$A,$A614,Investors!$G:$G,$B614),0)</f>
        <v>0</v>
      </c>
      <c r="O614" s="4">
        <f>IF(AND(SUMIFS(Investors!$P:$P,Investors!$A:$A,$A614,Investors!$G:$G,$B614)-$B$2&lt;=O$4,SUMIFS(Investors!$P:$P,Investors!$A:$A,$A614,Investors!$G:$G,$B614)-$B$2&gt;N$4),SUMIFS(Investors!$Q:$Q,Investors!$A:$A,$A614,Investors!$G:$G,$B614),0)</f>
        <v>0</v>
      </c>
      <c r="P614" s="4">
        <f>IF(AND(SUMIFS(Investors!$P:$P,Investors!$A:$A,$A614,Investors!$G:$G,$B614)-$B$2&lt;=P$4,SUMIFS(Investors!$P:$P,Investors!$A:$A,$A614,Investors!$G:$G,$B614)-$B$2&gt;O$4),SUMIFS(Investors!$Q:$Q,Investors!$A:$A,$A614,Investors!$G:$G,$B614),0)</f>
        <v>0</v>
      </c>
      <c r="Q614" s="4">
        <f>IF(AND(SUMIFS(Investors!$P:$P,Investors!$A:$A,$A614,Investors!$G:$G,$B614)-$B$2&lt;=Q$4,SUMIFS(Investors!$P:$P,Investors!$A:$A,$A614,Investors!$G:$G,$B614)-$B$2&gt;P$4),SUMIFS(Investors!$Q:$Q,Investors!$A:$A,$A614,Investors!$G:$G,$B614),0)</f>
        <v>0</v>
      </c>
      <c r="R614" s="4">
        <f>IF(AND(SUMIFS(Investors!$P:$P,Investors!$A:$A,$A614,Investors!$G:$G,$B614)-$B$2&lt;=R$4,SUMIFS(Investors!$P:$P,Investors!$A:$A,$A614,Investors!$G:$G,$B614)-$B$2&gt;Q$4),SUMIFS(Investors!$Q:$Q,Investors!$A:$A,$A614,Investors!$G:$G,$B614),0)</f>
        <v>0</v>
      </c>
      <c r="S614" s="4">
        <f>IF(AND(SUMIFS(Investors!$P:$P,Investors!$A:$A,$A614,Investors!$G:$G,$B614)-$B$2&lt;=S$4,SUMIFS(Investors!$P:$P,Investors!$A:$A,$A614,Investors!$G:$G,$B614)-$B$2&gt;R$4),SUMIFS(Investors!$Q:$Q,Investors!$A:$A,$A614,Investors!$G:$G,$B614),0)</f>
        <v>0</v>
      </c>
      <c r="T614" s="4">
        <f>IF(AND(SUMIFS(Investors!$P:$P,Investors!$A:$A,$A614,Investors!$G:$G,$B614)-$B$2&lt;=T$4,SUMIFS(Investors!$P:$P,Investors!$A:$A,$A614,Investors!$G:$G,$B614)-$B$2&gt;S$4),SUMIFS(Investors!$Q:$Q,Investors!$A:$A,$A614,Investors!$G:$G,$B614),0)</f>
        <v>0</v>
      </c>
      <c r="U614" s="4">
        <f>IF(AND(SUMIFS(Investors!$P:$P,Investors!$A:$A,$A614,Investors!$G:$G,$B614)-$B$2&lt;=U$4,SUMIFS(Investors!$P:$P,Investors!$A:$A,$A614,Investors!$G:$G,$B614)-$B$2&gt;T$4),SUMIFS(Investors!$Q:$Q,Investors!$A:$A,$A614,Investors!$G:$G,$B614),0)</f>
        <v>0</v>
      </c>
      <c r="V614" s="4">
        <f>IF(AND(SUMIFS(Investors!$P:$P,Investors!$A:$A,$A614,Investors!$G:$G,$B614)-$B$2&lt;=V$4,SUMIFS(Investors!$P:$P,Investors!$A:$A,$A614,Investors!$G:$G,$B614)-$B$2&gt;U$4),SUMIFS(Investors!$Q:$Q,Investors!$A:$A,$A614,Investors!$G:$G,$B614),0)</f>
        <v>0</v>
      </c>
      <c r="W614" s="4">
        <f>IF(AND(SUMIFS(Investors!$P:$P,Investors!$A:$A,$A614,Investors!$G:$G,$B614)-$B$2&lt;=W$4,SUMIFS(Investors!$P:$P,Investors!$A:$A,$A614,Investors!$G:$G,$B614)-$B$2&gt;V$4),SUMIFS(Investors!$Q:$Q,Investors!$A:$A,$A614,Investors!$G:$G,$B614),0)</f>
        <v>0</v>
      </c>
      <c r="X614" s="4">
        <f>IF(AND(SUMIFS(Investors!$P:$P,Investors!$A:$A,$A614,Investors!$G:$G,$B614)-$B$2&lt;=X$4,SUMIFS(Investors!$P:$P,Investors!$A:$A,$A614,Investors!$G:$G,$B614)-$B$2&gt;W$4),SUMIFS(Investors!$Q:$Q,Investors!$A:$A,$A614,Investors!$G:$G,$B614),0)</f>
        <v>0</v>
      </c>
      <c r="Y614" s="4">
        <f>IF(AND(SUMIFS(Investors!$P:$P,Investors!$A:$A,$A614,Investors!$G:$G,$B614)-$B$2&lt;=Y$4,SUMIFS(Investors!$P:$P,Investors!$A:$A,$A614,Investors!$G:$G,$B614)-$B$2&gt;X$4),SUMIFS(Investors!$Q:$Q,Investors!$A:$A,$A614,Investors!$G:$G,$B614),0)</f>
        <v>0</v>
      </c>
      <c r="Z614" s="4">
        <f>IF(AND(SUMIFS(Investors!$P:$P,Investors!$A:$A,$A614,Investors!$G:$G,$B614)-$B$2&lt;=Z$4,SUMIFS(Investors!$P:$P,Investors!$A:$A,$A614,Investors!$G:$G,$B614)-$B$2&gt;Y$4),SUMIFS(Investors!$Q:$Q,Investors!$A:$A,$A614,Investors!$G:$G,$B614),0)</f>
        <v>0</v>
      </c>
      <c r="AA614" s="4">
        <f>IF(AND(SUMIFS(Investors!$P:$P,Investors!$A:$A,$A614,Investors!$G:$G,$B614)-$B$2&lt;=AA$4,SUMIFS(Investors!$P:$P,Investors!$A:$A,$A614,Investors!$G:$G,$B614)-$B$2&gt;Z$4),SUMIFS(Investors!$Q:$Q,Investors!$A:$A,$A614,Investors!$G:$G,$B614),0)</f>
        <v>0</v>
      </c>
      <c r="AB614" s="4">
        <f>IF(AND(SUMIFS(Investors!$P:$P,Investors!$A:$A,$A614,Investors!$G:$G,$B614)-$B$2&lt;=AB$4,SUMIFS(Investors!$P:$P,Investors!$A:$A,$A614,Investors!$G:$G,$B614)-$B$2&gt;AA$4),SUMIFS(Investors!$Q:$Q,Investors!$A:$A,$A614,Investors!$G:$G,$B614),0)</f>
        <v>0</v>
      </c>
      <c r="AC614" s="4">
        <f>IF(AND(SUMIFS(Investors!$P:$P,Investors!$A:$A,$A614,Investors!$G:$G,$B614)-$B$2&lt;=AC$4,SUMIFS(Investors!$P:$P,Investors!$A:$A,$A614,Investors!$G:$G,$B614)-$B$2&gt;AB$4),SUMIFS(Investors!$Q:$Q,Investors!$A:$A,$A614,Investors!$G:$G,$B614),0)</f>
        <v>0</v>
      </c>
    </row>
    <row r="615" spans="1:29">
      <c r="A615" t="s">
        <v>936</v>
      </c>
      <c r="B615" t="s">
        <v>196</v>
      </c>
      <c r="C615" s="4">
        <f t="shared" si="10"/>
        <v>108913.28842493151</v>
      </c>
      <c r="E615" s="4">
        <f>IF(AND(SUMIFS(Investors!$P:$P,Investors!$A:$A,$A615,Investors!$G:$G,$B615)-$B$2&lt;=E$4,SUMIFS(Investors!$P:$P,Investors!$A:$A,$A615,Investors!$G:$G,$B615)-$B$2&gt;D$4),SUMIFS(Investors!$Q:$Q,Investors!$A:$A,$A615,Investors!$G:$G,$B615),0)</f>
        <v>0</v>
      </c>
      <c r="F615" s="4">
        <f>IF(AND(SUMIFS(Investors!$P:$P,Investors!$A:$A,$A615,Investors!$G:$G,$B615)-$B$2&lt;=F$4,SUMIFS(Investors!$P:$P,Investors!$A:$A,$A615,Investors!$G:$G,$B615)-$B$2&gt;E$4),SUMIFS(Investors!$Q:$Q,Investors!$A:$A,$A615,Investors!$G:$G,$B615),0)</f>
        <v>0</v>
      </c>
      <c r="G615" s="4">
        <f>IF(AND(SUMIFS(Investors!$P:$P,Investors!$A:$A,$A615,Investors!$G:$G,$B615)-$B$2&lt;=G$4,SUMIFS(Investors!$P:$P,Investors!$A:$A,$A615,Investors!$G:$G,$B615)-$B$2&gt;F$4),SUMIFS(Investors!$Q:$Q,Investors!$A:$A,$A615,Investors!$G:$G,$B615),0)</f>
        <v>0</v>
      </c>
      <c r="H615" s="4">
        <f>IF(AND(SUMIFS(Investors!$P:$P,Investors!$A:$A,$A615,Investors!$G:$G,$B615)-$B$2&lt;=H$4,SUMIFS(Investors!$P:$P,Investors!$A:$A,$A615,Investors!$G:$G,$B615)-$B$2&gt;G$4),SUMIFS(Investors!$Q:$Q,Investors!$A:$A,$A615,Investors!$G:$G,$B615),0)</f>
        <v>0</v>
      </c>
      <c r="I615" s="4">
        <f>IF(AND(SUMIFS(Investors!$P:$P,Investors!$A:$A,$A615,Investors!$G:$G,$B615)-$B$2&lt;=I$4,SUMIFS(Investors!$P:$P,Investors!$A:$A,$A615,Investors!$G:$G,$B615)-$B$2&gt;H$4),SUMIFS(Investors!$Q:$Q,Investors!$A:$A,$A615,Investors!$G:$G,$B615),0)</f>
        <v>0</v>
      </c>
      <c r="J615" s="4">
        <f>IF(AND(SUMIFS(Investors!$P:$P,Investors!$A:$A,$A615,Investors!$G:$G,$B615)-$B$2&lt;=J$4,SUMIFS(Investors!$P:$P,Investors!$A:$A,$A615,Investors!$G:$G,$B615)-$B$2&gt;I$4),SUMIFS(Investors!$Q:$Q,Investors!$A:$A,$A615,Investors!$G:$G,$B615),0)</f>
        <v>0</v>
      </c>
      <c r="K615" s="4">
        <f>IF(AND(SUMIFS(Investors!$P:$P,Investors!$A:$A,$A615,Investors!$G:$G,$B615)-$B$2&lt;=K$4,SUMIFS(Investors!$P:$P,Investors!$A:$A,$A615,Investors!$G:$G,$B615)-$B$2&gt;J$4),SUMIFS(Investors!$Q:$Q,Investors!$A:$A,$A615,Investors!$G:$G,$B615),0)</f>
        <v>108913.28842493151</v>
      </c>
      <c r="L615" s="4">
        <f>IF(AND(SUMIFS(Investors!$P:$P,Investors!$A:$A,$A615,Investors!$G:$G,$B615)-$B$2&lt;=L$4,SUMIFS(Investors!$P:$P,Investors!$A:$A,$A615,Investors!$G:$G,$B615)-$B$2&gt;K$4),SUMIFS(Investors!$Q:$Q,Investors!$A:$A,$A615,Investors!$G:$G,$B615),0)</f>
        <v>0</v>
      </c>
      <c r="M615" s="4">
        <f>IF(AND(SUMIFS(Investors!$P:$P,Investors!$A:$A,$A615,Investors!$G:$G,$B615)-$B$2&lt;=M$4,SUMIFS(Investors!$P:$P,Investors!$A:$A,$A615,Investors!$G:$G,$B615)-$B$2&gt;L$4),SUMIFS(Investors!$Q:$Q,Investors!$A:$A,$A615,Investors!$G:$G,$B615),0)</f>
        <v>0</v>
      </c>
      <c r="N615" s="4">
        <f>IF(AND(SUMIFS(Investors!$P:$P,Investors!$A:$A,$A615,Investors!$G:$G,$B615)-$B$2&lt;=N$4,SUMIFS(Investors!$P:$P,Investors!$A:$A,$A615,Investors!$G:$G,$B615)-$B$2&gt;M$4),SUMIFS(Investors!$Q:$Q,Investors!$A:$A,$A615,Investors!$G:$G,$B615),0)</f>
        <v>0</v>
      </c>
      <c r="O615" s="4">
        <f>IF(AND(SUMIFS(Investors!$P:$P,Investors!$A:$A,$A615,Investors!$G:$G,$B615)-$B$2&lt;=O$4,SUMIFS(Investors!$P:$P,Investors!$A:$A,$A615,Investors!$G:$G,$B615)-$B$2&gt;N$4),SUMIFS(Investors!$Q:$Q,Investors!$A:$A,$A615,Investors!$G:$G,$B615),0)</f>
        <v>0</v>
      </c>
      <c r="P615" s="4">
        <f>IF(AND(SUMIFS(Investors!$P:$P,Investors!$A:$A,$A615,Investors!$G:$G,$B615)-$B$2&lt;=P$4,SUMIFS(Investors!$P:$P,Investors!$A:$A,$A615,Investors!$G:$G,$B615)-$B$2&gt;O$4),SUMIFS(Investors!$Q:$Q,Investors!$A:$A,$A615,Investors!$G:$G,$B615),0)</f>
        <v>0</v>
      </c>
      <c r="Q615" s="4">
        <f>IF(AND(SUMIFS(Investors!$P:$P,Investors!$A:$A,$A615,Investors!$G:$G,$B615)-$B$2&lt;=Q$4,SUMIFS(Investors!$P:$P,Investors!$A:$A,$A615,Investors!$G:$G,$B615)-$B$2&gt;P$4),SUMIFS(Investors!$Q:$Q,Investors!$A:$A,$A615,Investors!$G:$G,$B615),0)</f>
        <v>0</v>
      </c>
      <c r="R615" s="4">
        <f>IF(AND(SUMIFS(Investors!$P:$P,Investors!$A:$A,$A615,Investors!$G:$G,$B615)-$B$2&lt;=R$4,SUMIFS(Investors!$P:$P,Investors!$A:$A,$A615,Investors!$G:$G,$B615)-$B$2&gt;Q$4),SUMIFS(Investors!$Q:$Q,Investors!$A:$A,$A615,Investors!$G:$G,$B615),0)</f>
        <v>0</v>
      </c>
      <c r="S615" s="4">
        <f>IF(AND(SUMIFS(Investors!$P:$P,Investors!$A:$A,$A615,Investors!$G:$G,$B615)-$B$2&lt;=S$4,SUMIFS(Investors!$P:$P,Investors!$A:$A,$A615,Investors!$G:$G,$B615)-$B$2&gt;R$4),SUMIFS(Investors!$Q:$Q,Investors!$A:$A,$A615,Investors!$G:$G,$B615),0)</f>
        <v>0</v>
      </c>
      <c r="T615" s="4">
        <f>IF(AND(SUMIFS(Investors!$P:$P,Investors!$A:$A,$A615,Investors!$G:$G,$B615)-$B$2&lt;=T$4,SUMIFS(Investors!$P:$P,Investors!$A:$A,$A615,Investors!$G:$G,$B615)-$B$2&gt;S$4),SUMIFS(Investors!$Q:$Q,Investors!$A:$A,$A615,Investors!$G:$G,$B615),0)</f>
        <v>0</v>
      </c>
      <c r="U615" s="4">
        <f>IF(AND(SUMIFS(Investors!$P:$P,Investors!$A:$A,$A615,Investors!$G:$G,$B615)-$B$2&lt;=U$4,SUMIFS(Investors!$P:$P,Investors!$A:$A,$A615,Investors!$G:$G,$B615)-$B$2&gt;T$4),SUMIFS(Investors!$Q:$Q,Investors!$A:$A,$A615,Investors!$G:$G,$B615),0)</f>
        <v>0</v>
      </c>
      <c r="V615" s="4">
        <f>IF(AND(SUMIFS(Investors!$P:$P,Investors!$A:$A,$A615,Investors!$G:$G,$B615)-$B$2&lt;=V$4,SUMIFS(Investors!$P:$P,Investors!$A:$A,$A615,Investors!$G:$G,$B615)-$B$2&gt;U$4),SUMIFS(Investors!$Q:$Q,Investors!$A:$A,$A615,Investors!$G:$G,$B615),0)</f>
        <v>0</v>
      </c>
      <c r="W615" s="4">
        <f>IF(AND(SUMIFS(Investors!$P:$P,Investors!$A:$A,$A615,Investors!$G:$G,$B615)-$B$2&lt;=W$4,SUMIFS(Investors!$P:$P,Investors!$A:$A,$A615,Investors!$G:$G,$B615)-$B$2&gt;V$4),SUMIFS(Investors!$Q:$Q,Investors!$A:$A,$A615,Investors!$G:$G,$B615),0)</f>
        <v>0</v>
      </c>
      <c r="X615" s="4">
        <f>IF(AND(SUMIFS(Investors!$P:$P,Investors!$A:$A,$A615,Investors!$G:$G,$B615)-$B$2&lt;=X$4,SUMIFS(Investors!$P:$P,Investors!$A:$A,$A615,Investors!$G:$G,$B615)-$B$2&gt;W$4),SUMIFS(Investors!$Q:$Q,Investors!$A:$A,$A615,Investors!$G:$G,$B615),0)</f>
        <v>0</v>
      </c>
      <c r="Y615" s="4">
        <f>IF(AND(SUMIFS(Investors!$P:$P,Investors!$A:$A,$A615,Investors!$G:$G,$B615)-$B$2&lt;=Y$4,SUMIFS(Investors!$P:$P,Investors!$A:$A,$A615,Investors!$G:$G,$B615)-$B$2&gt;X$4),SUMIFS(Investors!$Q:$Q,Investors!$A:$A,$A615,Investors!$G:$G,$B615),0)</f>
        <v>0</v>
      </c>
      <c r="Z615" s="4">
        <f>IF(AND(SUMIFS(Investors!$P:$P,Investors!$A:$A,$A615,Investors!$G:$G,$B615)-$B$2&lt;=Z$4,SUMIFS(Investors!$P:$P,Investors!$A:$A,$A615,Investors!$G:$G,$B615)-$B$2&gt;Y$4),SUMIFS(Investors!$Q:$Q,Investors!$A:$A,$A615,Investors!$G:$G,$B615),0)</f>
        <v>0</v>
      </c>
      <c r="AA615" s="4">
        <f>IF(AND(SUMIFS(Investors!$P:$P,Investors!$A:$A,$A615,Investors!$G:$G,$B615)-$B$2&lt;=AA$4,SUMIFS(Investors!$P:$P,Investors!$A:$A,$A615,Investors!$G:$G,$B615)-$B$2&gt;Z$4),SUMIFS(Investors!$Q:$Q,Investors!$A:$A,$A615,Investors!$G:$G,$B615),0)</f>
        <v>0</v>
      </c>
      <c r="AB615" s="4">
        <f>IF(AND(SUMIFS(Investors!$P:$P,Investors!$A:$A,$A615,Investors!$G:$G,$B615)-$B$2&lt;=AB$4,SUMIFS(Investors!$P:$P,Investors!$A:$A,$A615,Investors!$G:$G,$B615)-$B$2&gt;AA$4),SUMIFS(Investors!$Q:$Q,Investors!$A:$A,$A615,Investors!$G:$G,$B615),0)</f>
        <v>0</v>
      </c>
      <c r="AC615" s="4">
        <f>IF(AND(SUMIFS(Investors!$P:$P,Investors!$A:$A,$A615,Investors!$G:$G,$B615)-$B$2&lt;=AC$4,SUMIFS(Investors!$P:$P,Investors!$A:$A,$A615,Investors!$G:$G,$B615)-$B$2&gt;AB$4),SUMIFS(Investors!$Q:$Q,Investors!$A:$A,$A615,Investors!$G:$G,$B615),0)</f>
        <v>0</v>
      </c>
    </row>
    <row r="616" spans="1:29">
      <c r="A616" t="s">
        <v>936</v>
      </c>
      <c r="B616" t="s">
        <v>201</v>
      </c>
      <c r="C616" s="4">
        <f t="shared" si="10"/>
        <v>143866.80917999998</v>
      </c>
      <c r="E616" s="4">
        <f>IF(AND(SUMIFS(Investors!$P:$P,Investors!$A:$A,$A616,Investors!$G:$G,$B616)-$B$2&lt;=E$4,SUMIFS(Investors!$P:$P,Investors!$A:$A,$A616,Investors!$G:$G,$B616)-$B$2&gt;D$4),SUMIFS(Investors!$Q:$Q,Investors!$A:$A,$A616,Investors!$G:$G,$B616),0)</f>
        <v>0</v>
      </c>
      <c r="F616" s="4">
        <f>IF(AND(SUMIFS(Investors!$P:$P,Investors!$A:$A,$A616,Investors!$G:$G,$B616)-$B$2&lt;=F$4,SUMIFS(Investors!$P:$P,Investors!$A:$A,$A616,Investors!$G:$G,$B616)-$B$2&gt;E$4),SUMIFS(Investors!$Q:$Q,Investors!$A:$A,$A616,Investors!$G:$G,$B616),0)</f>
        <v>0</v>
      </c>
      <c r="G616" s="4">
        <f>IF(AND(SUMIFS(Investors!$P:$P,Investors!$A:$A,$A616,Investors!$G:$G,$B616)-$B$2&lt;=G$4,SUMIFS(Investors!$P:$P,Investors!$A:$A,$A616,Investors!$G:$G,$B616)-$B$2&gt;F$4),SUMIFS(Investors!$Q:$Q,Investors!$A:$A,$A616,Investors!$G:$G,$B616),0)</f>
        <v>0</v>
      </c>
      <c r="H616" s="4">
        <f>IF(AND(SUMIFS(Investors!$P:$P,Investors!$A:$A,$A616,Investors!$G:$G,$B616)-$B$2&lt;=H$4,SUMIFS(Investors!$P:$P,Investors!$A:$A,$A616,Investors!$G:$G,$B616)-$B$2&gt;G$4),SUMIFS(Investors!$Q:$Q,Investors!$A:$A,$A616,Investors!$G:$G,$B616),0)</f>
        <v>0</v>
      </c>
      <c r="I616" s="4">
        <f>IF(AND(SUMIFS(Investors!$P:$P,Investors!$A:$A,$A616,Investors!$G:$G,$B616)-$B$2&lt;=I$4,SUMIFS(Investors!$P:$P,Investors!$A:$A,$A616,Investors!$G:$G,$B616)-$B$2&gt;H$4),SUMIFS(Investors!$Q:$Q,Investors!$A:$A,$A616,Investors!$G:$G,$B616),0)</f>
        <v>0</v>
      </c>
      <c r="J616" s="4">
        <f>IF(AND(SUMIFS(Investors!$P:$P,Investors!$A:$A,$A616,Investors!$G:$G,$B616)-$B$2&lt;=J$4,SUMIFS(Investors!$P:$P,Investors!$A:$A,$A616,Investors!$G:$G,$B616)-$B$2&gt;I$4),SUMIFS(Investors!$Q:$Q,Investors!$A:$A,$A616,Investors!$G:$G,$B616),0)</f>
        <v>0</v>
      </c>
      <c r="K616" s="4">
        <f>IF(AND(SUMIFS(Investors!$P:$P,Investors!$A:$A,$A616,Investors!$G:$G,$B616)-$B$2&lt;=K$4,SUMIFS(Investors!$P:$P,Investors!$A:$A,$A616,Investors!$G:$G,$B616)-$B$2&gt;J$4),SUMIFS(Investors!$Q:$Q,Investors!$A:$A,$A616,Investors!$G:$G,$B616),0)</f>
        <v>143866.80917999998</v>
      </c>
      <c r="L616" s="4">
        <f>IF(AND(SUMIFS(Investors!$P:$P,Investors!$A:$A,$A616,Investors!$G:$G,$B616)-$B$2&lt;=L$4,SUMIFS(Investors!$P:$P,Investors!$A:$A,$A616,Investors!$G:$G,$B616)-$B$2&gt;K$4),SUMIFS(Investors!$Q:$Q,Investors!$A:$A,$A616,Investors!$G:$G,$B616),0)</f>
        <v>0</v>
      </c>
      <c r="M616" s="4">
        <f>IF(AND(SUMIFS(Investors!$P:$P,Investors!$A:$A,$A616,Investors!$G:$G,$B616)-$B$2&lt;=M$4,SUMIFS(Investors!$P:$P,Investors!$A:$A,$A616,Investors!$G:$G,$B616)-$B$2&gt;L$4),SUMIFS(Investors!$Q:$Q,Investors!$A:$A,$A616,Investors!$G:$G,$B616),0)</f>
        <v>0</v>
      </c>
      <c r="N616" s="4">
        <f>IF(AND(SUMIFS(Investors!$P:$P,Investors!$A:$A,$A616,Investors!$G:$G,$B616)-$B$2&lt;=N$4,SUMIFS(Investors!$P:$P,Investors!$A:$A,$A616,Investors!$G:$G,$B616)-$B$2&gt;M$4),SUMIFS(Investors!$Q:$Q,Investors!$A:$A,$A616,Investors!$G:$G,$B616),0)</f>
        <v>0</v>
      </c>
      <c r="O616" s="4">
        <f>IF(AND(SUMIFS(Investors!$P:$P,Investors!$A:$A,$A616,Investors!$G:$G,$B616)-$B$2&lt;=O$4,SUMIFS(Investors!$P:$P,Investors!$A:$A,$A616,Investors!$G:$G,$B616)-$B$2&gt;N$4),SUMIFS(Investors!$Q:$Q,Investors!$A:$A,$A616,Investors!$G:$G,$B616),0)</f>
        <v>0</v>
      </c>
      <c r="P616" s="4">
        <f>IF(AND(SUMIFS(Investors!$P:$P,Investors!$A:$A,$A616,Investors!$G:$G,$B616)-$B$2&lt;=P$4,SUMIFS(Investors!$P:$P,Investors!$A:$A,$A616,Investors!$G:$G,$B616)-$B$2&gt;O$4),SUMIFS(Investors!$Q:$Q,Investors!$A:$A,$A616,Investors!$G:$G,$B616),0)</f>
        <v>0</v>
      </c>
      <c r="Q616" s="4">
        <f>IF(AND(SUMIFS(Investors!$P:$P,Investors!$A:$A,$A616,Investors!$G:$G,$B616)-$B$2&lt;=Q$4,SUMIFS(Investors!$P:$P,Investors!$A:$A,$A616,Investors!$G:$G,$B616)-$B$2&gt;P$4),SUMIFS(Investors!$Q:$Q,Investors!$A:$A,$A616,Investors!$G:$G,$B616),0)</f>
        <v>0</v>
      </c>
      <c r="R616" s="4">
        <f>IF(AND(SUMIFS(Investors!$P:$P,Investors!$A:$A,$A616,Investors!$G:$G,$B616)-$B$2&lt;=R$4,SUMIFS(Investors!$P:$P,Investors!$A:$A,$A616,Investors!$G:$G,$B616)-$B$2&gt;Q$4),SUMIFS(Investors!$Q:$Q,Investors!$A:$A,$A616,Investors!$G:$G,$B616),0)</f>
        <v>0</v>
      </c>
      <c r="S616" s="4">
        <f>IF(AND(SUMIFS(Investors!$P:$P,Investors!$A:$A,$A616,Investors!$G:$G,$B616)-$B$2&lt;=S$4,SUMIFS(Investors!$P:$P,Investors!$A:$A,$A616,Investors!$G:$G,$B616)-$B$2&gt;R$4),SUMIFS(Investors!$Q:$Q,Investors!$A:$A,$A616,Investors!$G:$G,$B616),0)</f>
        <v>0</v>
      </c>
      <c r="T616" s="4">
        <f>IF(AND(SUMIFS(Investors!$P:$P,Investors!$A:$A,$A616,Investors!$G:$G,$B616)-$B$2&lt;=T$4,SUMIFS(Investors!$P:$P,Investors!$A:$A,$A616,Investors!$G:$G,$B616)-$B$2&gt;S$4),SUMIFS(Investors!$Q:$Q,Investors!$A:$A,$A616,Investors!$G:$G,$B616),0)</f>
        <v>0</v>
      </c>
      <c r="U616" s="4">
        <f>IF(AND(SUMIFS(Investors!$P:$P,Investors!$A:$A,$A616,Investors!$G:$G,$B616)-$B$2&lt;=U$4,SUMIFS(Investors!$P:$P,Investors!$A:$A,$A616,Investors!$G:$G,$B616)-$B$2&gt;T$4),SUMIFS(Investors!$Q:$Q,Investors!$A:$A,$A616,Investors!$G:$G,$B616),0)</f>
        <v>0</v>
      </c>
      <c r="V616" s="4">
        <f>IF(AND(SUMIFS(Investors!$P:$P,Investors!$A:$A,$A616,Investors!$G:$G,$B616)-$B$2&lt;=V$4,SUMIFS(Investors!$P:$P,Investors!$A:$A,$A616,Investors!$G:$G,$B616)-$B$2&gt;U$4),SUMIFS(Investors!$Q:$Q,Investors!$A:$A,$A616,Investors!$G:$G,$B616),0)</f>
        <v>0</v>
      </c>
      <c r="W616" s="4">
        <f>IF(AND(SUMIFS(Investors!$P:$P,Investors!$A:$A,$A616,Investors!$G:$G,$B616)-$B$2&lt;=W$4,SUMIFS(Investors!$P:$P,Investors!$A:$A,$A616,Investors!$G:$G,$B616)-$B$2&gt;V$4),SUMIFS(Investors!$Q:$Q,Investors!$A:$A,$A616,Investors!$G:$G,$B616),0)</f>
        <v>0</v>
      </c>
      <c r="X616" s="4">
        <f>IF(AND(SUMIFS(Investors!$P:$P,Investors!$A:$A,$A616,Investors!$G:$G,$B616)-$B$2&lt;=X$4,SUMIFS(Investors!$P:$P,Investors!$A:$A,$A616,Investors!$G:$G,$B616)-$B$2&gt;W$4),SUMIFS(Investors!$Q:$Q,Investors!$A:$A,$A616,Investors!$G:$G,$B616),0)</f>
        <v>0</v>
      </c>
      <c r="Y616" s="4">
        <f>IF(AND(SUMIFS(Investors!$P:$P,Investors!$A:$A,$A616,Investors!$G:$G,$B616)-$B$2&lt;=Y$4,SUMIFS(Investors!$P:$P,Investors!$A:$A,$A616,Investors!$G:$G,$B616)-$B$2&gt;X$4),SUMIFS(Investors!$Q:$Q,Investors!$A:$A,$A616,Investors!$G:$G,$B616),0)</f>
        <v>0</v>
      </c>
      <c r="Z616" s="4">
        <f>IF(AND(SUMIFS(Investors!$P:$P,Investors!$A:$A,$A616,Investors!$G:$G,$B616)-$B$2&lt;=Z$4,SUMIFS(Investors!$P:$P,Investors!$A:$A,$A616,Investors!$G:$G,$B616)-$B$2&gt;Y$4),SUMIFS(Investors!$Q:$Q,Investors!$A:$A,$A616,Investors!$G:$G,$B616),0)</f>
        <v>0</v>
      </c>
      <c r="AA616" s="4">
        <f>IF(AND(SUMIFS(Investors!$P:$P,Investors!$A:$A,$A616,Investors!$G:$G,$B616)-$B$2&lt;=AA$4,SUMIFS(Investors!$P:$P,Investors!$A:$A,$A616,Investors!$G:$G,$B616)-$B$2&gt;Z$4),SUMIFS(Investors!$Q:$Q,Investors!$A:$A,$A616,Investors!$G:$G,$B616),0)</f>
        <v>0</v>
      </c>
      <c r="AB616" s="4">
        <f>IF(AND(SUMIFS(Investors!$P:$P,Investors!$A:$A,$A616,Investors!$G:$G,$B616)-$B$2&lt;=AB$4,SUMIFS(Investors!$P:$P,Investors!$A:$A,$A616,Investors!$G:$G,$B616)-$B$2&gt;AA$4),SUMIFS(Investors!$Q:$Q,Investors!$A:$A,$A616,Investors!$G:$G,$B616),0)</f>
        <v>0</v>
      </c>
      <c r="AC616" s="4">
        <f>IF(AND(SUMIFS(Investors!$P:$P,Investors!$A:$A,$A616,Investors!$G:$G,$B616)-$B$2&lt;=AC$4,SUMIFS(Investors!$P:$P,Investors!$A:$A,$A616,Investors!$G:$G,$B616)-$B$2&gt;AB$4),SUMIFS(Investors!$Q:$Q,Investors!$A:$A,$A616,Investors!$G:$G,$B616),0)</f>
        <v>0</v>
      </c>
    </row>
    <row r="617" spans="1:29">
      <c r="A617" t="s">
        <v>936</v>
      </c>
      <c r="B617" t="s">
        <v>173</v>
      </c>
      <c r="C617" s="4">
        <f t="shared" si="10"/>
        <v>272887.35587999999</v>
      </c>
      <c r="E617" s="4">
        <f>IF(AND(SUMIFS(Investors!$P:$P,Investors!$A:$A,$A617,Investors!$G:$G,$B617)-$B$2&lt;=E$4,SUMIFS(Investors!$P:$P,Investors!$A:$A,$A617,Investors!$G:$G,$B617)-$B$2&gt;D$4),SUMIFS(Investors!$Q:$Q,Investors!$A:$A,$A617,Investors!$G:$G,$B617),0)</f>
        <v>0</v>
      </c>
      <c r="F617" s="4">
        <f>IF(AND(SUMIFS(Investors!$P:$P,Investors!$A:$A,$A617,Investors!$G:$G,$B617)-$B$2&lt;=F$4,SUMIFS(Investors!$P:$P,Investors!$A:$A,$A617,Investors!$G:$G,$B617)-$B$2&gt;E$4),SUMIFS(Investors!$Q:$Q,Investors!$A:$A,$A617,Investors!$G:$G,$B617),0)</f>
        <v>0</v>
      </c>
      <c r="G617" s="4">
        <f>IF(AND(SUMIFS(Investors!$P:$P,Investors!$A:$A,$A617,Investors!$G:$G,$B617)-$B$2&lt;=G$4,SUMIFS(Investors!$P:$P,Investors!$A:$A,$A617,Investors!$G:$G,$B617)-$B$2&gt;F$4),SUMIFS(Investors!$Q:$Q,Investors!$A:$A,$A617,Investors!$G:$G,$B617),0)</f>
        <v>272887.35587999999</v>
      </c>
      <c r="H617" s="4">
        <f>IF(AND(SUMIFS(Investors!$P:$P,Investors!$A:$A,$A617,Investors!$G:$G,$B617)-$B$2&lt;=H$4,SUMIFS(Investors!$P:$P,Investors!$A:$A,$A617,Investors!$G:$G,$B617)-$B$2&gt;G$4),SUMIFS(Investors!$Q:$Q,Investors!$A:$A,$A617,Investors!$G:$G,$B617),0)</f>
        <v>0</v>
      </c>
      <c r="I617" s="4">
        <f>IF(AND(SUMIFS(Investors!$P:$P,Investors!$A:$A,$A617,Investors!$G:$G,$B617)-$B$2&lt;=I$4,SUMIFS(Investors!$P:$P,Investors!$A:$A,$A617,Investors!$G:$G,$B617)-$B$2&gt;H$4),SUMIFS(Investors!$Q:$Q,Investors!$A:$A,$A617,Investors!$G:$G,$B617),0)</f>
        <v>0</v>
      </c>
      <c r="J617" s="4">
        <f>IF(AND(SUMIFS(Investors!$P:$P,Investors!$A:$A,$A617,Investors!$G:$G,$B617)-$B$2&lt;=J$4,SUMIFS(Investors!$P:$P,Investors!$A:$A,$A617,Investors!$G:$G,$B617)-$B$2&gt;I$4),SUMIFS(Investors!$Q:$Q,Investors!$A:$A,$A617,Investors!$G:$G,$B617),0)</f>
        <v>0</v>
      </c>
      <c r="K617" s="4">
        <f>IF(AND(SUMIFS(Investors!$P:$P,Investors!$A:$A,$A617,Investors!$G:$G,$B617)-$B$2&lt;=K$4,SUMIFS(Investors!$P:$P,Investors!$A:$A,$A617,Investors!$G:$G,$B617)-$B$2&gt;J$4),SUMIFS(Investors!$Q:$Q,Investors!$A:$A,$A617,Investors!$G:$G,$B617),0)</f>
        <v>0</v>
      </c>
      <c r="L617" s="4">
        <f>IF(AND(SUMIFS(Investors!$P:$P,Investors!$A:$A,$A617,Investors!$G:$G,$B617)-$B$2&lt;=L$4,SUMIFS(Investors!$P:$P,Investors!$A:$A,$A617,Investors!$G:$G,$B617)-$B$2&gt;K$4),SUMIFS(Investors!$Q:$Q,Investors!$A:$A,$A617,Investors!$G:$G,$B617),0)</f>
        <v>0</v>
      </c>
      <c r="M617" s="4">
        <f>IF(AND(SUMIFS(Investors!$P:$P,Investors!$A:$A,$A617,Investors!$G:$G,$B617)-$B$2&lt;=M$4,SUMIFS(Investors!$P:$P,Investors!$A:$A,$A617,Investors!$G:$G,$B617)-$B$2&gt;L$4),SUMIFS(Investors!$Q:$Q,Investors!$A:$A,$A617,Investors!$G:$G,$B617),0)</f>
        <v>0</v>
      </c>
      <c r="N617" s="4">
        <f>IF(AND(SUMIFS(Investors!$P:$P,Investors!$A:$A,$A617,Investors!$G:$G,$B617)-$B$2&lt;=N$4,SUMIFS(Investors!$P:$P,Investors!$A:$A,$A617,Investors!$G:$G,$B617)-$B$2&gt;M$4),SUMIFS(Investors!$Q:$Q,Investors!$A:$A,$A617,Investors!$G:$G,$B617),0)</f>
        <v>0</v>
      </c>
      <c r="O617" s="4">
        <f>IF(AND(SUMIFS(Investors!$P:$P,Investors!$A:$A,$A617,Investors!$G:$G,$B617)-$B$2&lt;=O$4,SUMIFS(Investors!$P:$P,Investors!$A:$A,$A617,Investors!$G:$G,$B617)-$B$2&gt;N$4),SUMIFS(Investors!$Q:$Q,Investors!$A:$A,$A617,Investors!$G:$G,$B617),0)</f>
        <v>0</v>
      </c>
      <c r="P617" s="4">
        <f>IF(AND(SUMIFS(Investors!$P:$P,Investors!$A:$A,$A617,Investors!$G:$G,$B617)-$B$2&lt;=P$4,SUMIFS(Investors!$P:$P,Investors!$A:$A,$A617,Investors!$G:$G,$B617)-$B$2&gt;O$4),SUMIFS(Investors!$Q:$Q,Investors!$A:$A,$A617,Investors!$G:$G,$B617),0)</f>
        <v>0</v>
      </c>
      <c r="Q617" s="4">
        <f>IF(AND(SUMIFS(Investors!$P:$P,Investors!$A:$A,$A617,Investors!$G:$G,$B617)-$B$2&lt;=Q$4,SUMIFS(Investors!$P:$P,Investors!$A:$A,$A617,Investors!$G:$G,$B617)-$B$2&gt;P$4),SUMIFS(Investors!$Q:$Q,Investors!$A:$A,$A617,Investors!$G:$G,$B617),0)</f>
        <v>0</v>
      </c>
      <c r="R617" s="4">
        <f>IF(AND(SUMIFS(Investors!$P:$P,Investors!$A:$A,$A617,Investors!$G:$G,$B617)-$B$2&lt;=R$4,SUMIFS(Investors!$P:$P,Investors!$A:$A,$A617,Investors!$G:$G,$B617)-$B$2&gt;Q$4),SUMIFS(Investors!$Q:$Q,Investors!$A:$A,$A617,Investors!$G:$G,$B617),0)</f>
        <v>0</v>
      </c>
      <c r="S617" s="4">
        <f>IF(AND(SUMIFS(Investors!$P:$P,Investors!$A:$A,$A617,Investors!$G:$G,$B617)-$B$2&lt;=S$4,SUMIFS(Investors!$P:$P,Investors!$A:$A,$A617,Investors!$G:$G,$B617)-$B$2&gt;R$4),SUMIFS(Investors!$Q:$Q,Investors!$A:$A,$A617,Investors!$G:$G,$B617),0)</f>
        <v>0</v>
      </c>
      <c r="T617" s="4">
        <f>IF(AND(SUMIFS(Investors!$P:$P,Investors!$A:$A,$A617,Investors!$G:$G,$B617)-$B$2&lt;=T$4,SUMIFS(Investors!$P:$P,Investors!$A:$A,$A617,Investors!$G:$G,$B617)-$B$2&gt;S$4),SUMIFS(Investors!$Q:$Q,Investors!$A:$A,$A617,Investors!$G:$G,$B617),0)</f>
        <v>0</v>
      </c>
      <c r="U617" s="4">
        <f>IF(AND(SUMIFS(Investors!$P:$P,Investors!$A:$A,$A617,Investors!$G:$G,$B617)-$B$2&lt;=U$4,SUMIFS(Investors!$P:$P,Investors!$A:$A,$A617,Investors!$G:$G,$B617)-$B$2&gt;T$4),SUMIFS(Investors!$Q:$Q,Investors!$A:$A,$A617,Investors!$G:$G,$B617),0)</f>
        <v>0</v>
      </c>
      <c r="V617" s="4">
        <f>IF(AND(SUMIFS(Investors!$P:$P,Investors!$A:$A,$A617,Investors!$G:$G,$B617)-$B$2&lt;=V$4,SUMIFS(Investors!$P:$P,Investors!$A:$A,$A617,Investors!$G:$G,$B617)-$B$2&gt;U$4),SUMIFS(Investors!$Q:$Q,Investors!$A:$A,$A617,Investors!$G:$G,$B617),0)</f>
        <v>0</v>
      </c>
      <c r="W617" s="4">
        <f>IF(AND(SUMIFS(Investors!$P:$P,Investors!$A:$A,$A617,Investors!$G:$G,$B617)-$B$2&lt;=W$4,SUMIFS(Investors!$P:$P,Investors!$A:$A,$A617,Investors!$G:$G,$B617)-$B$2&gt;V$4),SUMIFS(Investors!$Q:$Q,Investors!$A:$A,$A617,Investors!$G:$G,$B617),0)</f>
        <v>0</v>
      </c>
      <c r="X617" s="4">
        <f>IF(AND(SUMIFS(Investors!$P:$P,Investors!$A:$A,$A617,Investors!$G:$G,$B617)-$B$2&lt;=X$4,SUMIFS(Investors!$P:$P,Investors!$A:$A,$A617,Investors!$G:$G,$B617)-$B$2&gt;W$4),SUMIFS(Investors!$Q:$Q,Investors!$A:$A,$A617,Investors!$G:$G,$B617),0)</f>
        <v>0</v>
      </c>
      <c r="Y617" s="4">
        <f>IF(AND(SUMIFS(Investors!$P:$P,Investors!$A:$A,$A617,Investors!$G:$G,$B617)-$B$2&lt;=Y$4,SUMIFS(Investors!$P:$P,Investors!$A:$A,$A617,Investors!$G:$G,$B617)-$B$2&gt;X$4),SUMIFS(Investors!$Q:$Q,Investors!$A:$A,$A617,Investors!$G:$G,$B617),0)</f>
        <v>0</v>
      </c>
      <c r="Z617" s="4">
        <f>IF(AND(SUMIFS(Investors!$P:$P,Investors!$A:$A,$A617,Investors!$G:$G,$B617)-$B$2&lt;=Z$4,SUMIFS(Investors!$P:$P,Investors!$A:$A,$A617,Investors!$G:$G,$B617)-$B$2&gt;Y$4),SUMIFS(Investors!$Q:$Q,Investors!$A:$A,$A617,Investors!$G:$G,$B617),0)</f>
        <v>0</v>
      </c>
      <c r="AA617" s="4">
        <f>IF(AND(SUMIFS(Investors!$P:$P,Investors!$A:$A,$A617,Investors!$G:$G,$B617)-$B$2&lt;=AA$4,SUMIFS(Investors!$P:$P,Investors!$A:$A,$A617,Investors!$G:$G,$B617)-$B$2&gt;Z$4),SUMIFS(Investors!$Q:$Q,Investors!$A:$A,$A617,Investors!$G:$G,$B617),0)</f>
        <v>0</v>
      </c>
      <c r="AB617" s="4">
        <f>IF(AND(SUMIFS(Investors!$P:$P,Investors!$A:$A,$A617,Investors!$G:$G,$B617)-$B$2&lt;=AB$4,SUMIFS(Investors!$P:$P,Investors!$A:$A,$A617,Investors!$G:$G,$B617)-$B$2&gt;AA$4),SUMIFS(Investors!$Q:$Q,Investors!$A:$A,$A617,Investors!$G:$G,$B617),0)</f>
        <v>0</v>
      </c>
      <c r="AC617" s="4">
        <f>IF(AND(SUMIFS(Investors!$P:$P,Investors!$A:$A,$A617,Investors!$G:$G,$B617)-$B$2&lt;=AC$4,SUMIFS(Investors!$P:$P,Investors!$A:$A,$A617,Investors!$G:$G,$B617)-$B$2&gt;AB$4),SUMIFS(Investors!$Q:$Q,Investors!$A:$A,$A617,Investors!$G:$G,$B617),0)</f>
        <v>0</v>
      </c>
    </row>
    <row r="618" spans="1:29">
      <c r="A618" t="s">
        <v>936</v>
      </c>
      <c r="B618" t="s">
        <v>174</v>
      </c>
      <c r="C618" s="4">
        <f t="shared" si="10"/>
        <v>214887.72534</v>
      </c>
      <c r="E618" s="4">
        <f>IF(AND(SUMIFS(Investors!$P:$P,Investors!$A:$A,$A618,Investors!$G:$G,$B618)-$B$2&lt;=E$4,SUMIFS(Investors!$P:$P,Investors!$A:$A,$A618,Investors!$G:$G,$B618)-$B$2&gt;D$4),SUMIFS(Investors!$Q:$Q,Investors!$A:$A,$A618,Investors!$G:$G,$B618),0)</f>
        <v>0</v>
      </c>
      <c r="F618" s="4">
        <f>IF(AND(SUMIFS(Investors!$P:$P,Investors!$A:$A,$A618,Investors!$G:$G,$B618)-$B$2&lt;=F$4,SUMIFS(Investors!$P:$P,Investors!$A:$A,$A618,Investors!$G:$G,$B618)-$B$2&gt;E$4),SUMIFS(Investors!$Q:$Q,Investors!$A:$A,$A618,Investors!$G:$G,$B618),0)</f>
        <v>0</v>
      </c>
      <c r="G618" s="4">
        <f>IF(AND(SUMIFS(Investors!$P:$P,Investors!$A:$A,$A618,Investors!$G:$G,$B618)-$B$2&lt;=G$4,SUMIFS(Investors!$P:$P,Investors!$A:$A,$A618,Investors!$G:$G,$B618)-$B$2&gt;F$4),SUMIFS(Investors!$Q:$Q,Investors!$A:$A,$A618,Investors!$G:$G,$B618),0)</f>
        <v>214887.72534</v>
      </c>
      <c r="H618" s="4">
        <f>IF(AND(SUMIFS(Investors!$P:$P,Investors!$A:$A,$A618,Investors!$G:$G,$B618)-$B$2&lt;=H$4,SUMIFS(Investors!$P:$P,Investors!$A:$A,$A618,Investors!$G:$G,$B618)-$B$2&gt;G$4),SUMIFS(Investors!$Q:$Q,Investors!$A:$A,$A618,Investors!$G:$G,$B618),0)</f>
        <v>0</v>
      </c>
      <c r="I618" s="4">
        <f>IF(AND(SUMIFS(Investors!$P:$P,Investors!$A:$A,$A618,Investors!$G:$G,$B618)-$B$2&lt;=I$4,SUMIFS(Investors!$P:$P,Investors!$A:$A,$A618,Investors!$G:$G,$B618)-$B$2&gt;H$4),SUMIFS(Investors!$Q:$Q,Investors!$A:$A,$A618,Investors!$G:$G,$B618),0)</f>
        <v>0</v>
      </c>
      <c r="J618" s="4">
        <f>IF(AND(SUMIFS(Investors!$P:$P,Investors!$A:$A,$A618,Investors!$G:$G,$B618)-$B$2&lt;=J$4,SUMIFS(Investors!$P:$P,Investors!$A:$A,$A618,Investors!$G:$G,$B618)-$B$2&gt;I$4),SUMIFS(Investors!$Q:$Q,Investors!$A:$A,$A618,Investors!$G:$G,$B618),0)</f>
        <v>0</v>
      </c>
      <c r="K618" s="4">
        <f>IF(AND(SUMIFS(Investors!$P:$P,Investors!$A:$A,$A618,Investors!$G:$G,$B618)-$B$2&lt;=K$4,SUMIFS(Investors!$P:$P,Investors!$A:$A,$A618,Investors!$G:$G,$B618)-$B$2&gt;J$4),SUMIFS(Investors!$Q:$Q,Investors!$A:$A,$A618,Investors!$G:$G,$B618),0)</f>
        <v>0</v>
      </c>
      <c r="L618" s="4">
        <f>IF(AND(SUMIFS(Investors!$P:$P,Investors!$A:$A,$A618,Investors!$G:$G,$B618)-$B$2&lt;=L$4,SUMIFS(Investors!$P:$P,Investors!$A:$A,$A618,Investors!$G:$G,$B618)-$B$2&gt;K$4),SUMIFS(Investors!$Q:$Q,Investors!$A:$A,$A618,Investors!$G:$G,$B618),0)</f>
        <v>0</v>
      </c>
      <c r="M618" s="4">
        <f>IF(AND(SUMIFS(Investors!$P:$P,Investors!$A:$A,$A618,Investors!$G:$G,$B618)-$B$2&lt;=M$4,SUMIFS(Investors!$P:$P,Investors!$A:$A,$A618,Investors!$G:$G,$B618)-$B$2&gt;L$4),SUMIFS(Investors!$Q:$Q,Investors!$A:$A,$A618,Investors!$G:$G,$B618),0)</f>
        <v>0</v>
      </c>
      <c r="N618" s="4">
        <f>IF(AND(SUMIFS(Investors!$P:$P,Investors!$A:$A,$A618,Investors!$G:$G,$B618)-$B$2&lt;=N$4,SUMIFS(Investors!$P:$P,Investors!$A:$A,$A618,Investors!$G:$G,$B618)-$B$2&gt;M$4),SUMIFS(Investors!$Q:$Q,Investors!$A:$A,$A618,Investors!$G:$G,$B618),0)</f>
        <v>0</v>
      </c>
      <c r="O618" s="4">
        <f>IF(AND(SUMIFS(Investors!$P:$P,Investors!$A:$A,$A618,Investors!$G:$G,$B618)-$B$2&lt;=O$4,SUMIFS(Investors!$P:$P,Investors!$A:$A,$A618,Investors!$G:$G,$B618)-$B$2&gt;N$4),SUMIFS(Investors!$Q:$Q,Investors!$A:$A,$A618,Investors!$G:$G,$B618),0)</f>
        <v>0</v>
      </c>
      <c r="P618" s="4">
        <f>IF(AND(SUMIFS(Investors!$P:$P,Investors!$A:$A,$A618,Investors!$G:$G,$B618)-$B$2&lt;=P$4,SUMIFS(Investors!$P:$P,Investors!$A:$A,$A618,Investors!$G:$G,$B618)-$B$2&gt;O$4),SUMIFS(Investors!$Q:$Q,Investors!$A:$A,$A618,Investors!$G:$G,$B618),0)</f>
        <v>0</v>
      </c>
      <c r="Q618" s="4">
        <f>IF(AND(SUMIFS(Investors!$P:$P,Investors!$A:$A,$A618,Investors!$G:$G,$B618)-$B$2&lt;=Q$4,SUMIFS(Investors!$P:$P,Investors!$A:$A,$A618,Investors!$G:$G,$B618)-$B$2&gt;P$4),SUMIFS(Investors!$Q:$Q,Investors!$A:$A,$A618,Investors!$G:$G,$B618),0)</f>
        <v>0</v>
      </c>
      <c r="R618" s="4">
        <f>IF(AND(SUMIFS(Investors!$P:$P,Investors!$A:$A,$A618,Investors!$G:$G,$B618)-$B$2&lt;=R$4,SUMIFS(Investors!$P:$P,Investors!$A:$A,$A618,Investors!$G:$G,$B618)-$B$2&gt;Q$4),SUMIFS(Investors!$Q:$Q,Investors!$A:$A,$A618,Investors!$G:$G,$B618),0)</f>
        <v>0</v>
      </c>
      <c r="S618" s="4">
        <f>IF(AND(SUMIFS(Investors!$P:$P,Investors!$A:$A,$A618,Investors!$G:$G,$B618)-$B$2&lt;=S$4,SUMIFS(Investors!$P:$P,Investors!$A:$A,$A618,Investors!$G:$G,$B618)-$B$2&gt;R$4),SUMIFS(Investors!$Q:$Q,Investors!$A:$A,$A618,Investors!$G:$G,$B618),0)</f>
        <v>0</v>
      </c>
      <c r="T618" s="4">
        <f>IF(AND(SUMIFS(Investors!$P:$P,Investors!$A:$A,$A618,Investors!$G:$G,$B618)-$B$2&lt;=T$4,SUMIFS(Investors!$P:$P,Investors!$A:$A,$A618,Investors!$G:$G,$B618)-$B$2&gt;S$4),SUMIFS(Investors!$Q:$Q,Investors!$A:$A,$A618,Investors!$G:$G,$B618),0)</f>
        <v>0</v>
      </c>
      <c r="U618" s="4">
        <f>IF(AND(SUMIFS(Investors!$P:$P,Investors!$A:$A,$A618,Investors!$G:$G,$B618)-$B$2&lt;=U$4,SUMIFS(Investors!$P:$P,Investors!$A:$A,$A618,Investors!$G:$G,$B618)-$B$2&gt;T$4),SUMIFS(Investors!$Q:$Q,Investors!$A:$A,$A618,Investors!$G:$G,$B618),0)</f>
        <v>0</v>
      </c>
      <c r="V618" s="4">
        <f>IF(AND(SUMIFS(Investors!$P:$P,Investors!$A:$A,$A618,Investors!$G:$G,$B618)-$B$2&lt;=V$4,SUMIFS(Investors!$P:$P,Investors!$A:$A,$A618,Investors!$G:$G,$B618)-$B$2&gt;U$4),SUMIFS(Investors!$Q:$Q,Investors!$A:$A,$A618,Investors!$G:$G,$B618),0)</f>
        <v>0</v>
      </c>
      <c r="W618" s="4">
        <f>IF(AND(SUMIFS(Investors!$P:$P,Investors!$A:$A,$A618,Investors!$G:$G,$B618)-$B$2&lt;=W$4,SUMIFS(Investors!$P:$P,Investors!$A:$A,$A618,Investors!$G:$G,$B618)-$B$2&gt;V$4),SUMIFS(Investors!$Q:$Q,Investors!$A:$A,$A618,Investors!$G:$G,$B618),0)</f>
        <v>0</v>
      </c>
      <c r="X618" s="4">
        <f>IF(AND(SUMIFS(Investors!$P:$P,Investors!$A:$A,$A618,Investors!$G:$G,$B618)-$B$2&lt;=X$4,SUMIFS(Investors!$P:$P,Investors!$A:$A,$A618,Investors!$G:$G,$B618)-$B$2&gt;W$4),SUMIFS(Investors!$Q:$Q,Investors!$A:$A,$A618,Investors!$G:$G,$B618),0)</f>
        <v>0</v>
      </c>
      <c r="Y618" s="4">
        <f>IF(AND(SUMIFS(Investors!$P:$P,Investors!$A:$A,$A618,Investors!$G:$G,$B618)-$B$2&lt;=Y$4,SUMIFS(Investors!$P:$P,Investors!$A:$A,$A618,Investors!$G:$G,$B618)-$B$2&gt;X$4),SUMIFS(Investors!$Q:$Q,Investors!$A:$A,$A618,Investors!$G:$G,$B618),0)</f>
        <v>0</v>
      </c>
      <c r="Z618" s="4">
        <f>IF(AND(SUMIFS(Investors!$P:$P,Investors!$A:$A,$A618,Investors!$G:$G,$B618)-$B$2&lt;=Z$4,SUMIFS(Investors!$P:$P,Investors!$A:$A,$A618,Investors!$G:$G,$B618)-$B$2&gt;Y$4),SUMIFS(Investors!$Q:$Q,Investors!$A:$A,$A618,Investors!$G:$G,$B618),0)</f>
        <v>0</v>
      </c>
      <c r="AA618" s="4">
        <f>IF(AND(SUMIFS(Investors!$P:$P,Investors!$A:$A,$A618,Investors!$G:$G,$B618)-$B$2&lt;=AA$4,SUMIFS(Investors!$P:$P,Investors!$A:$A,$A618,Investors!$G:$G,$B618)-$B$2&gt;Z$4),SUMIFS(Investors!$Q:$Q,Investors!$A:$A,$A618,Investors!$G:$G,$B618),0)</f>
        <v>0</v>
      </c>
      <c r="AB618" s="4">
        <f>IF(AND(SUMIFS(Investors!$P:$P,Investors!$A:$A,$A618,Investors!$G:$G,$B618)-$B$2&lt;=AB$4,SUMIFS(Investors!$P:$P,Investors!$A:$A,$A618,Investors!$G:$G,$B618)-$B$2&gt;AA$4),SUMIFS(Investors!$Q:$Q,Investors!$A:$A,$A618,Investors!$G:$G,$B618),0)</f>
        <v>0</v>
      </c>
      <c r="AC618" s="4">
        <f>IF(AND(SUMIFS(Investors!$P:$P,Investors!$A:$A,$A618,Investors!$G:$G,$B618)-$B$2&lt;=AC$4,SUMIFS(Investors!$P:$P,Investors!$A:$A,$A618,Investors!$G:$G,$B618)-$B$2&gt;AB$4),SUMIFS(Investors!$Q:$Q,Investors!$A:$A,$A618,Investors!$G:$G,$B618),0)</f>
        <v>0</v>
      </c>
    </row>
    <row r="619" spans="1:29">
      <c r="A619" t="s">
        <v>936</v>
      </c>
      <c r="B619" t="s">
        <v>176</v>
      </c>
      <c r="C619" s="4">
        <f t="shared" si="10"/>
        <v>118038.95670684931</v>
      </c>
      <c r="E619" s="4">
        <f>IF(AND(SUMIFS(Investors!$P:$P,Investors!$A:$A,$A619,Investors!$G:$G,$B619)-$B$2&lt;=E$4,SUMIFS(Investors!$P:$P,Investors!$A:$A,$A619,Investors!$G:$G,$B619)-$B$2&gt;D$4),SUMIFS(Investors!$Q:$Q,Investors!$A:$A,$A619,Investors!$G:$G,$B619),0)</f>
        <v>0</v>
      </c>
      <c r="F619" s="4">
        <f>IF(AND(SUMIFS(Investors!$P:$P,Investors!$A:$A,$A619,Investors!$G:$G,$B619)-$B$2&lt;=F$4,SUMIFS(Investors!$P:$P,Investors!$A:$A,$A619,Investors!$G:$G,$B619)-$B$2&gt;E$4),SUMIFS(Investors!$Q:$Q,Investors!$A:$A,$A619,Investors!$G:$G,$B619),0)</f>
        <v>0</v>
      </c>
      <c r="G619" s="4">
        <f>IF(AND(SUMIFS(Investors!$P:$P,Investors!$A:$A,$A619,Investors!$G:$G,$B619)-$B$2&lt;=G$4,SUMIFS(Investors!$P:$P,Investors!$A:$A,$A619,Investors!$G:$G,$B619)-$B$2&gt;F$4),SUMIFS(Investors!$Q:$Q,Investors!$A:$A,$A619,Investors!$G:$G,$B619),0)</f>
        <v>0</v>
      </c>
      <c r="H619" s="4">
        <f>IF(AND(SUMIFS(Investors!$P:$P,Investors!$A:$A,$A619,Investors!$G:$G,$B619)-$B$2&lt;=H$4,SUMIFS(Investors!$P:$P,Investors!$A:$A,$A619,Investors!$G:$G,$B619)-$B$2&gt;G$4),SUMIFS(Investors!$Q:$Q,Investors!$A:$A,$A619,Investors!$G:$G,$B619),0)</f>
        <v>0</v>
      </c>
      <c r="I619" s="4">
        <f>IF(AND(SUMIFS(Investors!$P:$P,Investors!$A:$A,$A619,Investors!$G:$G,$B619)-$B$2&lt;=I$4,SUMIFS(Investors!$P:$P,Investors!$A:$A,$A619,Investors!$G:$G,$B619)-$B$2&gt;H$4),SUMIFS(Investors!$Q:$Q,Investors!$A:$A,$A619,Investors!$G:$G,$B619),0)</f>
        <v>118038.95670684931</v>
      </c>
      <c r="J619" s="4">
        <f>IF(AND(SUMIFS(Investors!$P:$P,Investors!$A:$A,$A619,Investors!$G:$G,$B619)-$B$2&lt;=J$4,SUMIFS(Investors!$P:$P,Investors!$A:$A,$A619,Investors!$G:$G,$B619)-$B$2&gt;I$4),SUMIFS(Investors!$Q:$Q,Investors!$A:$A,$A619,Investors!$G:$G,$B619),0)</f>
        <v>0</v>
      </c>
      <c r="K619" s="4">
        <f>IF(AND(SUMIFS(Investors!$P:$P,Investors!$A:$A,$A619,Investors!$G:$G,$B619)-$B$2&lt;=K$4,SUMIFS(Investors!$P:$P,Investors!$A:$A,$A619,Investors!$G:$G,$B619)-$B$2&gt;J$4),SUMIFS(Investors!$Q:$Q,Investors!$A:$A,$A619,Investors!$G:$G,$B619),0)</f>
        <v>0</v>
      </c>
      <c r="L619" s="4">
        <f>IF(AND(SUMIFS(Investors!$P:$P,Investors!$A:$A,$A619,Investors!$G:$G,$B619)-$B$2&lt;=L$4,SUMIFS(Investors!$P:$P,Investors!$A:$A,$A619,Investors!$G:$G,$B619)-$B$2&gt;K$4),SUMIFS(Investors!$Q:$Q,Investors!$A:$A,$A619,Investors!$G:$G,$B619),0)</f>
        <v>0</v>
      </c>
      <c r="M619" s="4">
        <f>IF(AND(SUMIFS(Investors!$P:$P,Investors!$A:$A,$A619,Investors!$G:$G,$B619)-$B$2&lt;=M$4,SUMIFS(Investors!$P:$P,Investors!$A:$A,$A619,Investors!$G:$G,$B619)-$B$2&gt;L$4),SUMIFS(Investors!$Q:$Q,Investors!$A:$A,$A619,Investors!$G:$G,$B619),0)</f>
        <v>0</v>
      </c>
      <c r="N619" s="4">
        <f>IF(AND(SUMIFS(Investors!$P:$P,Investors!$A:$A,$A619,Investors!$G:$G,$B619)-$B$2&lt;=N$4,SUMIFS(Investors!$P:$P,Investors!$A:$A,$A619,Investors!$G:$G,$B619)-$B$2&gt;M$4),SUMIFS(Investors!$Q:$Q,Investors!$A:$A,$A619,Investors!$G:$G,$B619),0)</f>
        <v>0</v>
      </c>
      <c r="O619" s="4">
        <f>IF(AND(SUMIFS(Investors!$P:$P,Investors!$A:$A,$A619,Investors!$G:$G,$B619)-$B$2&lt;=O$4,SUMIFS(Investors!$P:$P,Investors!$A:$A,$A619,Investors!$G:$G,$B619)-$B$2&gt;N$4),SUMIFS(Investors!$Q:$Q,Investors!$A:$A,$A619,Investors!$G:$G,$B619),0)</f>
        <v>0</v>
      </c>
      <c r="P619" s="4">
        <f>IF(AND(SUMIFS(Investors!$P:$P,Investors!$A:$A,$A619,Investors!$G:$G,$B619)-$B$2&lt;=P$4,SUMIFS(Investors!$P:$P,Investors!$A:$A,$A619,Investors!$G:$G,$B619)-$B$2&gt;O$4),SUMIFS(Investors!$Q:$Q,Investors!$A:$A,$A619,Investors!$G:$G,$B619),0)</f>
        <v>0</v>
      </c>
      <c r="Q619" s="4">
        <f>IF(AND(SUMIFS(Investors!$P:$P,Investors!$A:$A,$A619,Investors!$G:$G,$B619)-$B$2&lt;=Q$4,SUMIFS(Investors!$P:$P,Investors!$A:$A,$A619,Investors!$G:$G,$B619)-$B$2&gt;P$4),SUMIFS(Investors!$Q:$Q,Investors!$A:$A,$A619,Investors!$G:$G,$B619),0)</f>
        <v>0</v>
      </c>
      <c r="R619" s="4">
        <f>IF(AND(SUMIFS(Investors!$P:$P,Investors!$A:$A,$A619,Investors!$G:$G,$B619)-$B$2&lt;=R$4,SUMIFS(Investors!$P:$P,Investors!$A:$A,$A619,Investors!$G:$G,$B619)-$B$2&gt;Q$4),SUMIFS(Investors!$Q:$Q,Investors!$A:$A,$A619,Investors!$G:$G,$B619),0)</f>
        <v>0</v>
      </c>
      <c r="S619" s="4">
        <f>IF(AND(SUMIFS(Investors!$P:$P,Investors!$A:$A,$A619,Investors!$G:$G,$B619)-$B$2&lt;=S$4,SUMIFS(Investors!$P:$P,Investors!$A:$A,$A619,Investors!$G:$G,$B619)-$B$2&gt;R$4),SUMIFS(Investors!$Q:$Q,Investors!$A:$A,$A619,Investors!$G:$G,$B619),0)</f>
        <v>0</v>
      </c>
      <c r="T619" s="4">
        <f>IF(AND(SUMIFS(Investors!$P:$P,Investors!$A:$A,$A619,Investors!$G:$G,$B619)-$B$2&lt;=T$4,SUMIFS(Investors!$P:$P,Investors!$A:$A,$A619,Investors!$G:$G,$B619)-$B$2&gt;S$4),SUMIFS(Investors!$Q:$Q,Investors!$A:$A,$A619,Investors!$G:$G,$B619),0)</f>
        <v>0</v>
      </c>
      <c r="U619" s="4">
        <f>IF(AND(SUMIFS(Investors!$P:$P,Investors!$A:$A,$A619,Investors!$G:$G,$B619)-$B$2&lt;=U$4,SUMIFS(Investors!$P:$P,Investors!$A:$A,$A619,Investors!$G:$G,$B619)-$B$2&gt;T$4),SUMIFS(Investors!$Q:$Q,Investors!$A:$A,$A619,Investors!$G:$G,$B619),0)</f>
        <v>0</v>
      </c>
      <c r="V619" s="4">
        <f>IF(AND(SUMIFS(Investors!$P:$P,Investors!$A:$A,$A619,Investors!$G:$G,$B619)-$B$2&lt;=V$4,SUMIFS(Investors!$P:$P,Investors!$A:$A,$A619,Investors!$G:$G,$B619)-$B$2&gt;U$4),SUMIFS(Investors!$Q:$Q,Investors!$A:$A,$A619,Investors!$G:$G,$B619),0)</f>
        <v>0</v>
      </c>
      <c r="W619" s="4">
        <f>IF(AND(SUMIFS(Investors!$P:$P,Investors!$A:$A,$A619,Investors!$G:$G,$B619)-$B$2&lt;=W$4,SUMIFS(Investors!$P:$P,Investors!$A:$A,$A619,Investors!$G:$G,$B619)-$B$2&gt;V$4),SUMIFS(Investors!$Q:$Q,Investors!$A:$A,$A619,Investors!$G:$G,$B619),0)</f>
        <v>0</v>
      </c>
      <c r="X619" s="4">
        <f>IF(AND(SUMIFS(Investors!$P:$P,Investors!$A:$A,$A619,Investors!$G:$G,$B619)-$B$2&lt;=X$4,SUMIFS(Investors!$P:$P,Investors!$A:$A,$A619,Investors!$G:$G,$B619)-$B$2&gt;W$4),SUMIFS(Investors!$Q:$Q,Investors!$A:$A,$A619,Investors!$G:$G,$B619),0)</f>
        <v>0</v>
      </c>
      <c r="Y619" s="4">
        <f>IF(AND(SUMIFS(Investors!$P:$P,Investors!$A:$A,$A619,Investors!$G:$G,$B619)-$B$2&lt;=Y$4,SUMIFS(Investors!$P:$P,Investors!$A:$A,$A619,Investors!$G:$G,$B619)-$B$2&gt;X$4),SUMIFS(Investors!$Q:$Q,Investors!$A:$A,$A619,Investors!$G:$G,$B619),0)</f>
        <v>0</v>
      </c>
      <c r="Z619" s="4">
        <f>IF(AND(SUMIFS(Investors!$P:$P,Investors!$A:$A,$A619,Investors!$G:$G,$B619)-$B$2&lt;=Z$4,SUMIFS(Investors!$P:$P,Investors!$A:$A,$A619,Investors!$G:$G,$B619)-$B$2&gt;Y$4),SUMIFS(Investors!$Q:$Q,Investors!$A:$A,$A619,Investors!$G:$G,$B619),0)</f>
        <v>0</v>
      </c>
      <c r="AA619" s="4">
        <f>IF(AND(SUMIFS(Investors!$P:$P,Investors!$A:$A,$A619,Investors!$G:$G,$B619)-$B$2&lt;=AA$4,SUMIFS(Investors!$P:$P,Investors!$A:$A,$A619,Investors!$G:$G,$B619)-$B$2&gt;Z$4),SUMIFS(Investors!$Q:$Q,Investors!$A:$A,$A619,Investors!$G:$G,$B619),0)</f>
        <v>0</v>
      </c>
      <c r="AB619" s="4">
        <f>IF(AND(SUMIFS(Investors!$P:$P,Investors!$A:$A,$A619,Investors!$G:$G,$B619)-$B$2&lt;=AB$4,SUMIFS(Investors!$P:$P,Investors!$A:$A,$A619,Investors!$G:$G,$B619)-$B$2&gt;AA$4),SUMIFS(Investors!$Q:$Q,Investors!$A:$A,$A619,Investors!$G:$G,$B619),0)</f>
        <v>0</v>
      </c>
      <c r="AC619" s="4">
        <f>IF(AND(SUMIFS(Investors!$P:$P,Investors!$A:$A,$A619,Investors!$G:$G,$B619)-$B$2&lt;=AC$4,SUMIFS(Investors!$P:$P,Investors!$A:$A,$A619,Investors!$G:$G,$B619)-$B$2&gt;AB$4),SUMIFS(Investors!$Q:$Q,Investors!$A:$A,$A619,Investors!$G:$G,$B619),0)</f>
        <v>0</v>
      </c>
    </row>
    <row r="620" spans="1:29">
      <c r="A620" t="s">
        <v>936</v>
      </c>
      <c r="B620" t="s">
        <v>177</v>
      </c>
      <c r="C620" s="4">
        <f t="shared" si="10"/>
        <v>214877.28516054797</v>
      </c>
      <c r="E620" s="4">
        <f>IF(AND(SUMIFS(Investors!$P:$P,Investors!$A:$A,$A620,Investors!$G:$G,$B620)-$B$2&lt;=E$4,SUMIFS(Investors!$P:$P,Investors!$A:$A,$A620,Investors!$G:$G,$B620)-$B$2&gt;D$4),SUMIFS(Investors!$Q:$Q,Investors!$A:$A,$A620,Investors!$G:$G,$B620),0)</f>
        <v>0</v>
      </c>
      <c r="F620" s="4">
        <f>IF(AND(SUMIFS(Investors!$P:$P,Investors!$A:$A,$A620,Investors!$G:$G,$B620)-$B$2&lt;=F$4,SUMIFS(Investors!$P:$P,Investors!$A:$A,$A620,Investors!$G:$G,$B620)-$B$2&gt;E$4),SUMIFS(Investors!$Q:$Q,Investors!$A:$A,$A620,Investors!$G:$G,$B620),0)</f>
        <v>0</v>
      </c>
      <c r="G620" s="4">
        <f>IF(AND(SUMIFS(Investors!$P:$P,Investors!$A:$A,$A620,Investors!$G:$G,$B620)-$B$2&lt;=G$4,SUMIFS(Investors!$P:$P,Investors!$A:$A,$A620,Investors!$G:$G,$B620)-$B$2&gt;F$4),SUMIFS(Investors!$Q:$Q,Investors!$A:$A,$A620,Investors!$G:$G,$B620),0)</f>
        <v>214877.28516054797</v>
      </c>
      <c r="H620" s="4">
        <f>IF(AND(SUMIFS(Investors!$P:$P,Investors!$A:$A,$A620,Investors!$G:$G,$B620)-$B$2&lt;=H$4,SUMIFS(Investors!$P:$P,Investors!$A:$A,$A620,Investors!$G:$G,$B620)-$B$2&gt;G$4),SUMIFS(Investors!$Q:$Q,Investors!$A:$A,$A620,Investors!$G:$G,$B620),0)</f>
        <v>0</v>
      </c>
      <c r="I620" s="4">
        <f>IF(AND(SUMIFS(Investors!$P:$P,Investors!$A:$A,$A620,Investors!$G:$G,$B620)-$B$2&lt;=I$4,SUMIFS(Investors!$P:$P,Investors!$A:$A,$A620,Investors!$G:$G,$B620)-$B$2&gt;H$4),SUMIFS(Investors!$Q:$Q,Investors!$A:$A,$A620,Investors!$G:$G,$B620),0)</f>
        <v>0</v>
      </c>
      <c r="J620" s="4">
        <f>IF(AND(SUMIFS(Investors!$P:$P,Investors!$A:$A,$A620,Investors!$G:$G,$B620)-$B$2&lt;=J$4,SUMIFS(Investors!$P:$P,Investors!$A:$A,$A620,Investors!$G:$G,$B620)-$B$2&gt;I$4),SUMIFS(Investors!$Q:$Q,Investors!$A:$A,$A620,Investors!$G:$G,$B620),0)</f>
        <v>0</v>
      </c>
      <c r="K620" s="4">
        <f>IF(AND(SUMIFS(Investors!$P:$P,Investors!$A:$A,$A620,Investors!$G:$G,$B620)-$B$2&lt;=K$4,SUMIFS(Investors!$P:$P,Investors!$A:$A,$A620,Investors!$G:$G,$B620)-$B$2&gt;J$4),SUMIFS(Investors!$Q:$Q,Investors!$A:$A,$A620,Investors!$G:$G,$B620),0)</f>
        <v>0</v>
      </c>
      <c r="L620" s="4">
        <f>IF(AND(SUMIFS(Investors!$P:$P,Investors!$A:$A,$A620,Investors!$G:$G,$B620)-$B$2&lt;=L$4,SUMIFS(Investors!$P:$P,Investors!$A:$A,$A620,Investors!$G:$G,$B620)-$B$2&gt;K$4),SUMIFS(Investors!$Q:$Q,Investors!$A:$A,$A620,Investors!$G:$G,$B620),0)</f>
        <v>0</v>
      </c>
      <c r="M620" s="4">
        <f>IF(AND(SUMIFS(Investors!$P:$P,Investors!$A:$A,$A620,Investors!$G:$G,$B620)-$B$2&lt;=M$4,SUMIFS(Investors!$P:$P,Investors!$A:$A,$A620,Investors!$G:$G,$B620)-$B$2&gt;L$4),SUMIFS(Investors!$Q:$Q,Investors!$A:$A,$A620,Investors!$G:$G,$B620),0)</f>
        <v>0</v>
      </c>
      <c r="N620" s="4">
        <f>IF(AND(SUMIFS(Investors!$P:$P,Investors!$A:$A,$A620,Investors!$G:$G,$B620)-$B$2&lt;=N$4,SUMIFS(Investors!$P:$P,Investors!$A:$A,$A620,Investors!$G:$G,$B620)-$B$2&gt;M$4),SUMIFS(Investors!$Q:$Q,Investors!$A:$A,$A620,Investors!$G:$G,$B620),0)</f>
        <v>0</v>
      </c>
      <c r="O620" s="4">
        <f>IF(AND(SUMIFS(Investors!$P:$P,Investors!$A:$A,$A620,Investors!$G:$G,$B620)-$B$2&lt;=O$4,SUMIFS(Investors!$P:$P,Investors!$A:$A,$A620,Investors!$G:$G,$B620)-$B$2&gt;N$4),SUMIFS(Investors!$Q:$Q,Investors!$A:$A,$A620,Investors!$G:$G,$B620),0)</f>
        <v>0</v>
      </c>
      <c r="P620" s="4">
        <f>IF(AND(SUMIFS(Investors!$P:$P,Investors!$A:$A,$A620,Investors!$G:$G,$B620)-$B$2&lt;=P$4,SUMIFS(Investors!$P:$P,Investors!$A:$A,$A620,Investors!$G:$G,$B620)-$B$2&gt;O$4),SUMIFS(Investors!$Q:$Q,Investors!$A:$A,$A620,Investors!$G:$G,$B620),0)</f>
        <v>0</v>
      </c>
      <c r="Q620" s="4">
        <f>IF(AND(SUMIFS(Investors!$P:$P,Investors!$A:$A,$A620,Investors!$G:$G,$B620)-$B$2&lt;=Q$4,SUMIFS(Investors!$P:$P,Investors!$A:$A,$A620,Investors!$G:$G,$B620)-$B$2&gt;P$4),SUMIFS(Investors!$Q:$Q,Investors!$A:$A,$A620,Investors!$G:$G,$B620),0)</f>
        <v>0</v>
      </c>
      <c r="R620" s="4">
        <f>IF(AND(SUMIFS(Investors!$P:$P,Investors!$A:$A,$A620,Investors!$G:$G,$B620)-$B$2&lt;=R$4,SUMIFS(Investors!$P:$P,Investors!$A:$A,$A620,Investors!$G:$G,$B620)-$B$2&gt;Q$4),SUMIFS(Investors!$Q:$Q,Investors!$A:$A,$A620,Investors!$G:$G,$B620),0)</f>
        <v>0</v>
      </c>
      <c r="S620" s="4">
        <f>IF(AND(SUMIFS(Investors!$P:$P,Investors!$A:$A,$A620,Investors!$G:$G,$B620)-$B$2&lt;=S$4,SUMIFS(Investors!$P:$P,Investors!$A:$A,$A620,Investors!$G:$G,$B620)-$B$2&gt;R$4),SUMIFS(Investors!$Q:$Q,Investors!$A:$A,$A620,Investors!$G:$G,$B620),0)</f>
        <v>0</v>
      </c>
      <c r="T620" s="4">
        <f>IF(AND(SUMIFS(Investors!$P:$P,Investors!$A:$A,$A620,Investors!$G:$G,$B620)-$B$2&lt;=T$4,SUMIFS(Investors!$P:$P,Investors!$A:$A,$A620,Investors!$G:$G,$B620)-$B$2&gt;S$4),SUMIFS(Investors!$Q:$Q,Investors!$A:$A,$A620,Investors!$G:$G,$B620),0)</f>
        <v>0</v>
      </c>
      <c r="U620" s="4">
        <f>IF(AND(SUMIFS(Investors!$P:$P,Investors!$A:$A,$A620,Investors!$G:$G,$B620)-$B$2&lt;=U$4,SUMIFS(Investors!$P:$P,Investors!$A:$A,$A620,Investors!$G:$G,$B620)-$B$2&gt;T$4),SUMIFS(Investors!$Q:$Q,Investors!$A:$A,$A620,Investors!$G:$G,$B620),0)</f>
        <v>0</v>
      </c>
      <c r="V620" s="4">
        <f>IF(AND(SUMIFS(Investors!$P:$P,Investors!$A:$A,$A620,Investors!$G:$G,$B620)-$B$2&lt;=V$4,SUMIFS(Investors!$P:$P,Investors!$A:$A,$A620,Investors!$G:$G,$B620)-$B$2&gt;U$4),SUMIFS(Investors!$Q:$Q,Investors!$A:$A,$A620,Investors!$G:$G,$B620),0)</f>
        <v>0</v>
      </c>
      <c r="W620" s="4">
        <f>IF(AND(SUMIFS(Investors!$P:$P,Investors!$A:$A,$A620,Investors!$G:$G,$B620)-$B$2&lt;=W$4,SUMIFS(Investors!$P:$P,Investors!$A:$A,$A620,Investors!$G:$G,$B620)-$B$2&gt;V$4),SUMIFS(Investors!$Q:$Q,Investors!$A:$A,$A620,Investors!$G:$G,$B620),0)</f>
        <v>0</v>
      </c>
      <c r="X620" s="4">
        <f>IF(AND(SUMIFS(Investors!$P:$P,Investors!$A:$A,$A620,Investors!$G:$G,$B620)-$B$2&lt;=X$4,SUMIFS(Investors!$P:$P,Investors!$A:$A,$A620,Investors!$G:$G,$B620)-$B$2&gt;W$4),SUMIFS(Investors!$Q:$Q,Investors!$A:$A,$A620,Investors!$G:$G,$B620),0)</f>
        <v>0</v>
      </c>
      <c r="Y620" s="4">
        <f>IF(AND(SUMIFS(Investors!$P:$P,Investors!$A:$A,$A620,Investors!$G:$G,$B620)-$B$2&lt;=Y$4,SUMIFS(Investors!$P:$P,Investors!$A:$A,$A620,Investors!$G:$G,$B620)-$B$2&gt;X$4),SUMIFS(Investors!$Q:$Q,Investors!$A:$A,$A620,Investors!$G:$G,$B620),0)</f>
        <v>0</v>
      </c>
      <c r="Z620" s="4">
        <f>IF(AND(SUMIFS(Investors!$P:$P,Investors!$A:$A,$A620,Investors!$G:$G,$B620)-$B$2&lt;=Z$4,SUMIFS(Investors!$P:$P,Investors!$A:$A,$A620,Investors!$G:$G,$B620)-$B$2&gt;Y$4),SUMIFS(Investors!$Q:$Q,Investors!$A:$A,$A620,Investors!$G:$G,$B620),0)</f>
        <v>0</v>
      </c>
      <c r="AA620" s="4">
        <f>IF(AND(SUMIFS(Investors!$P:$P,Investors!$A:$A,$A620,Investors!$G:$G,$B620)-$B$2&lt;=AA$4,SUMIFS(Investors!$P:$P,Investors!$A:$A,$A620,Investors!$G:$G,$B620)-$B$2&gt;Z$4),SUMIFS(Investors!$Q:$Q,Investors!$A:$A,$A620,Investors!$G:$G,$B620),0)</f>
        <v>0</v>
      </c>
      <c r="AB620" s="4">
        <f>IF(AND(SUMIFS(Investors!$P:$P,Investors!$A:$A,$A620,Investors!$G:$G,$B620)-$B$2&lt;=AB$4,SUMIFS(Investors!$P:$P,Investors!$A:$A,$A620,Investors!$G:$G,$B620)-$B$2&gt;AA$4),SUMIFS(Investors!$Q:$Q,Investors!$A:$A,$A620,Investors!$G:$G,$B620),0)</f>
        <v>0</v>
      </c>
      <c r="AC620" s="4">
        <f>IF(AND(SUMIFS(Investors!$P:$P,Investors!$A:$A,$A620,Investors!$G:$G,$B620)-$B$2&lt;=AC$4,SUMIFS(Investors!$P:$P,Investors!$A:$A,$A620,Investors!$G:$G,$B620)-$B$2&gt;AB$4),SUMIFS(Investors!$Q:$Q,Investors!$A:$A,$A620,Investors!$G:$G,$B620),0)</f>
        <v>0</v>
      </c>
    </row>
    <row r="621" spans="1:29">
      <c r="A621" t="s">
        <v>936</v>
      </c>
      <c r="B621" t="s">
        <v>178</v>
      </c>
      <c r="C621" s="4">
        <f t="shared" si="10"/>
        <v>127868.26663232877</v>
      </c>
      <c r="E621" s="4">
        <f>IF(AND(SUMIFS(Investors!$P:$P,Investors!$A:$A,$A621,Investors!$G:$G,$B621)-$B$2&lt;=E$4,SUMIFS(Investors!$P:$P,Investors!$A:$A,$A621,Investors!$G:$G,$B621)-$B$2&gt;D$4),SUMIFS(Investors!$Q:$Q,Investors!$A:$A,$A621,Investors!$G:$G,$B621),0)</f>
        <v>0</v>
      </c>
      <c r="F621" s="4">
        <f>IF(AND(SUMIFS(Investors!$P:$P,Investors!$A:$A,$A621,Investors!$G:$G,$B621)-$B$2&lt;=F$4,SUMIFS(Investors!$P:$P,Investors!$A:$A,$A621,Investors!$G:$G,$B621)-$B$2&gt;E$4),SUMIFS(Investors!$Q:$Q,Investors!$A:$A,$A621,Investors!$G:$G,$B621),0)</f>
        <v>0</v>
      </c>
      <c r="G621" s="4">
        <f>IF(AND(SUMIFS(Investors!$P:$P,Investors!$A:$A,$A621,Investors!$G:$G,$B621)-$B$2&lt;=G$4,SUMIFS(Investors!$P:$P,Investors!$A:$A,$A621,Investors!$G:$G,$B621)-$B$2&gt;F$4),SUMIFS(Investors!$Q:$Q,Investors!$A:$A,$A621,Investors!$G:$G,$B621),0)</f>
        <v>0</v>
      </c>
      <c r="H621" s="4">
        <f>IF(AND(SUMIFS(Investors!$P:$P,Investors!$A:$A,$A621,Investors!$G:$G,$B621)-$B$2&lt;=H$4,SUMIFS(Investors!$P:$P,Investors!$A:$A,$A621,Investors!$G:$G,$B621)-$B$2&gt;G$4),SUMIFS(Investors!$Q:$Q,Investors!$A:$A,$A621,Investors!$G:$G,$B621),0)</f>
        <v>0</v>
      </c>
      <c r="I621" s="4">
        <f>IF(AND(SUMIFS(Investors!$P:$P,Investors!$A:$A,$A621,Investors!$G:$G,$B621)-$B$2&lt;=I$4,SUMIFS(Investors!$P:$P,Investors!$A:$A,$A621,Investors!$G:$G,$B621)-$B$2&gt;H$4),SUMIFS(Investors!$Q:$Q,Investors!$A:$A,$A621,Investors!$G:$G,$B621),0)</f>
        <v>127868.26663232877</v>
      </c>
      <c r="J621" s="4">
        <f>IF(AND(SUMIFS(Investors!$P:$P,Investors!$A:$A,$A621,Investors!$G:$G,$B621)-$B$2&lt;=J$4,SUMIFS(Investors!$P:$P,Investors!$A:$A,$A621,Investors!$G:$G,$B621)-$B$2&gt;I$4),SUMIFS(Investors!$Q:$Q,Investors!$A:$A,$A621,Investors!$G:$G,$B621),0)</f>
        <v>0</v>
      </c>
      <c r="K621" s="4">
        <f>IF(AND(SUMIFS(Investors!$P:$P,Investors!$A:$A,$A621,Investors!$G:$G,$B621)-$B$2&lt;=K$4,SUMIFS(Investors!$P:$P,Investors!$A:$A,$A621,Investors!$G:$G,$B621)-$B$2&gt;J$4),SUMIFS(Investors!$Q:$Q,Investors!$A:$A,$A621,Investors!$G:$G,$B621),0)</f>
        <v>0</v>
      </c>
      <c r="L621" s="4">
        <f>IF(AND(SUMIFS(Investors!$P:$P,Investors!$A:$A,$A621,Investors!$G:$G,$B621)-$B$2&lt;=L$4,SUMIFS(Investors!$P:$P,Investors!$A:$A,$A621,Investors!$G:$G,$B621)-$B$2&gt;K$4),SUMIFS(Investors!$Q:$Q,Investors!$A:$A,$A621,Investors!$G:$G,$B621),0)</f>
        <v>0</v>
      </c>
      <c r="M621" s="4">
        <f>IF(AND(SUMIFS(Investors!$P:$P,Investors!$A:$A,$A621,Investors!$G:$G,$B621)-$B$2&lt;=M$4,SUMIFS(Investors!$P:$P,Investors!$A:$A,$A621,Investors!$G:$G,$B621)-$B$2&gt;L$4),SUMIFS(Investors!$Q:$Q,Investors!$A:$A,$A621,Investors!$G:$G,$B621),0)</f>
        <v>0</v>
      </c>
      <c r="N621" s="4">
        <f>IF(AND(SUMIFS(Investors!$P:$P,Investors!$A:$A,$A621,Investors!$G:$G,$B621)-$B$2&lt;=N$4,SUMIFS(Investors!$P:$P,Investors!$A:$A,$A621,Investors!$G:$G,$B621)-$B$2&gt;M$4),SUMIFS(Investors!$Q:$Q,Investors!$A:$A,$A621,Investors!$G:$G,$B621),0)</f>
        <v>0</v>
      </c>
      <c r="O621" s="4">
        <f>IF(AND(SUMIFS(Investors!$P:$P,Investors!$A:$A,$A621,Investors!$G:$G,$B621)-$B$2&lt;=O$4,SUMIFS(Investors!$P:$P,Investors!$A:$A,$A621,Investors!$G:$G,$B621)-$B$2&gt;N$4),SUMIFS(Investors!$Q:$Q,Investors!$A:$A,$A621,Investors!$G:$G,$B621),0)</f>
        <v>0</v>
      </c>
      <c r="P621" s="4">
        <f>IF(AND(SUMIFS(Investors!$P:$P,Investors!$A:$A,$A621,Investors!$G:$G,$B621)-$B$2&lt;=P$4,SUMIFS(Investors!$P:$P,Investors!$A:$A,$A621,Investors!$G:$G,$B621)-$B$2&gt;O$4),SUMIFS(Investors!$Q:$Q,Investors!$A:$A,$A621,Investors!$G:$G,$B621),0)</f>
        <v>0</v>
      </c>
      <c r="Q621" s="4">
        <f>IF(AND(SUMIFS(Investors!$P:$P,Investors!$A:$A,$A621,Investors!$G:$G,$B621)-$B$2&lt;=Q$4,SUMIFS(Investors!$P:$P,Investors!$A:$A,$A621,Investors!$G:$G,$B621)-$B$2&gt;P$4),SUMIFS(Investors!$Q:$Q,Investors!$A:$A,$A621,Investors!$G:$G,$B621),0)</f>
        <v>0</v>
      </c>
      <c r="R621" s="4">
        <f>IF(AND(SUMIFS(Investors!$P:$P,Investors!$A:$A,$A621,Investors!$G:$G,$B621)-$B$2&lt;=R$4,SUMIFS(Investors!$P:$P,Investors!$A:$A,$A621,Investors!$G:$G,$B621)-$B$2&gt;Q$4),SUMIFS(Investors!$Q:$Q,Investors!$A:$A,$A621,Investors!$G:$G,$B621),0)</f>
        <v>0</v>
      </c>
      <c r="S621" s="4">
        <f>IF(AND(SUMIFS(Investors!$P:$P,Investors!$A:$A,$A621,Investors!$G:$G,$B621)-$B$2&lt;=S$4,SUMIFS(Investors!$P:$P,Investors!$A:$A,$A621,Investors!$G:$G,$B621)-$B$2&gt;R$4),SUMIFS(Investors!$Q:$Q,Investors!$A:$A,$A621,Investors!$G:$G,$B621),0)</f>
        <v>0</v>
      </c>
      <c r="T621" s="4">
        <f>IF(AND(SUMIFS(Investors!$P:$P,Investors!$A:$A,$A621,Investors!$G:$G,$B621)-$B$2&lt;=T$4,SUMIFS(Investors!$P:$P,Investors!$A:$A,$A621,Investors!$G:$G,$B621)-$B$2&gt;S$4),SUMIFS(Investors!$Q:$Q,Investors!$A:$A,$A621,Investors!$G:$G,$B621),0)</f>
        <v>0</v>
      </c>
      <c r="U621" s="4">
        <f>IF(AND(SUMIFS(Investors!$P:$P,Investors!$A:$A,$A621,Investors!$G:$G,$B621)-$B$2&lt;=U$4,SUMIFS(Investors!$P:$P,Investors!$A:$A,$A621,Investors!$G:$G,$B621)-$B$2&gt;T$4),SUMIFS(Investors!$Q:$Q,Investors!$A:$A,$A621,Investors!$G:$G,$B621),0)</f>
        <v>0</v>
      </c>
      <c r="V621" s="4">
        <f>IF(AND(SUMIFS(Investors!$P:$P,Investors!$A:$A,$A621,Investors!$G:$G,$B621)-$B$2&lt;=V$4,SUMIFS(Investors!$P:$P,Investors!$A:$A,$A621,Investors!$G:$G,$B621)-$B$2&gt;U$4),SUMIFS(Investors!$Q:$Q,Investors!$A:$A,$A621,Investors!$G:$G,$B621),0)</f>
        <v>0</v>
      </c>
      <c r="W621" s="4">
        <f>IF(AND(SUMIFS(Investors!$P:$P,Investors!$A:$A,$A621,Investors!$G:$G,$B621)-$B$2&lt;=W$4,SUMIFS(Investors!$P:$P,Investors!$A:$A,$A621,Investors!$G:$G,$B621)-$B$2&gt;V$4),SUMIFS(Investors!$Q:$Q,Investors!$A:$A,$A621,Investors!$G:$G,$B621),0)</f>
        <v>0</v>
      </c>
      <c r="X621" s="4">
        <f>IF(AND(SUMIFS(Investors!$P:$P,Investors!$A:$A,$A621,Investors!$G:$G,$B621)-$B$2&lt;=X$4,SUMIFS(Investors!$P:$P,Investors!$A:$A,$A621,Investors!$G:$G,$B621)-$B$2&gt;W$4),SUMIFS(Investors!$Q:$Q,Investors!$A:$A,$A621,Investors!$G:$G,$B621),0)</f>
        <v>0</v>
      </c>
      <c r="Y621" s="4">
        <f>IF(AND(SUMIFS(Investors!$P:$P,Investors!$A:$A,$A621,Investors!$G:$G,$B621)-$B$2&lt;=Y$4,SUMIFS(Investors!$P:$P,Investors!$A:$A,$A621,Investors!$G:$G,$B621)-$B$2&gt;X$4),SUMIFS(Investors!$Q:$Q,Investors!$A:$A,$A621,Investors!$G:$G,$B621),0)</f>
        <v>0</v>
      </c>
      <c r="Z621" s="4">
        <f>IF(AND(SUMIFS(Investors!$P:$P,Investors!$A:$A,$A621,Investors!$G:$G,$B621)-$B$2&lt;=Z$4,SUMIFS(Investors!$P:$P,Investors!$A:$A,$A621,Investors!$G:$G,$B621)-$B$2&gt;Y$4),SUMIFS(Investors!$Q:$Q,Investors!$A:$A,$A621,Investors!$G:$G,$B621),0)</f>
        <v>0</v>
      </c>
      <c r="AA621" s="4">
        <f>IF(AND(SUMIFS(Investors!$P:$P,Investors!$A:$A,$A621,Investors!$G:$G,$B621)-$B$2&lt;=AA$4,SUMIFS(Investors!$P:$P,Investors!$A:$A,$A621,Investors!$G:$G,$B621)-$B$2&gt;Z$4),SUMIFS(Investors!$Q:$Q,Investors!$A:$A,$A621,Investors!$G:$G,$B621),0)</f>
        <v>0</v>
      </c>
      <c r="AB621" s="4">
        <f>IF(AND(SUMIFS(Investors!$P:$P,Investors!$A:$A,$A621,Investors!$G:$G,$B621)-$B$2&lt;=AB$4,SUMIFS(Investors!$P:$P,Investors!$A:$A,$A621,Investors!$G:$G,$B621)-$B$2&gt;AA$4),SUMIFS(Investors!$Q:$Q,Investors!$A:$A,$A621,Investors!$G:$G,$B621),0)</f>
        <v>0</v>
      </c>
      <c r="AC621" s="4">
        <f>IF(AND(SUMIFS(Investors!$P:$P,Investors!$A:$A,$A621,Investors!$G:$G,$B621)-$B$2&lt;=AC$4,SUMIFS(Investors!$P:$P,Investors!$A:$A,$A621,Investors!$G:$G,$B621)-$B$2&gt;AB$4),SUMIFS(Investors!$Q:$Q,Investors!$A:$A,$A621,Investors!$G:$G,$B621),0)</f>
        <v>0</v>
      </c>
    </row>
    <row r="622" spans="1:29">
      <c r="A622" t="s">
        <v>936</v>
      </c>
      <c r="B622" t="s">
        <v>180</v>
      </c>
      <c r="C622" s="4">
        <f t="shared" si="10"/>
        <v>220884.89618630137</v>
      </c>
      <c r="E622" s="4">
        <f>IF(AND(SUMIFS(Investors!$P:$P,Investors!$A:$A,$A622,Investors!$G:$G,$B622)-$B$2&lt;=E$4,SUMIFS(Investors!$P:$P,Investors!$A:$A,$A622,Investors!$G:$G,$B622)-$B$2&gt;D$4),SUMIFS(Investors!$Q:$Q,Investors!$A:$A,$A622,Investors!$G:$G,$B622),0)</f>
        <v>0</v>
      </c>
      <c r="F622" s="4">
        <f>IF(AND(SUMIFS(Investors!$P:$P,Investors!$A:$A,$A622,Investors!$G:$G,$B622)-$B$2&lt;=F$4,SUMIFS(Investors!$P:$P,Investors!$A:$A,$A622,Investors!$G:$G,$B622)-$B$2&gt;E$4),SUMIFS(Investors!$Q:$Q,Investors!$A:$A,$A622,Investors!$G:$G,$B622),0)</f>
        <v>0</v>
      </c>
      <c r="G622" s="4">
        <f>IF(AND(SUMIFS(Investors!$P:$P,Investors!$A:$A,$A622,Investors!$G:$G,$B622)-$B$2&lt;=G$4,SUMIFS(Investors!$P:$P,Investors!$A:$A,$A622,Investors!$G:$G,$B622)-$B$2&gt;F$4),SUMIFS(Investors!$Q:$Q,Investors!$A:$A,$A622,Investors!$G:$G,$B622),0)</f>
        <v>0</v>
      </c>
      <c r="H622" s="4">
        <f>IF(AND(SUMIFS(Investors!$P:$P,Investors!$A:$A,$A622,Investors!$G:$G,$B622)-$B$2&lt;=H$4,SUMIFS(Investors!$P:$P,Investors!$A:$A,$A622,Investors!$G:$G,$B622)-$B$2&gt;G$4),SUMIFS(Investors!$Q:$Q,Investors!$A:$A,$A622,Investors!$G:$G,$B622),0)</f>
        <v>0</v>
      </c>
      <c r="I622" s="4">
        <f>IF(AND(SUMIFS(Investors!$P:$P,Investors!$A:$A,$A622,Investors!$G:$G,$B622)-$B$2&lt;=I$4,SUMIFS(Investors!$P:$P,Investors!$A:$A,$A622,Investors!$G:$G,$B622)-$B$2&gt;H$4),SUMIFS(Investors!$Q:$Q,Investors!$A:$A,$A622,Investors!$G:$G,$B622),0)</f>
        <v>220884.89618630137</v>
      </c>
      <c r="J622" s="4">
        <f>IF(AND(SUMIFS(Investors!$P:$P,Investors!$A:$A,$A622,Investors!$G:$G,$B622)-$B$2&lt;=J$4,SUMIFS(Investors!$P:$P,Investors!$A:$A,$A622,Investors!$G:$G,$B622)-$B$2&gt;I$4),SUMIFS(Investors!$Q:$Q,Investors!$A:$A,$A622,Investors!$G:$G,$B622),0)</f>
        <v>0</v>
      </c>
      <c r="K622" s="4">
        <f>IF(AND(SUMIFS(Investors!$P:$P,Investors!$A:$A,$A622,Investors!$G:$G,$B622)-$B$2&lt;=K$4,SUMIFS(Investors!$P:$P,Investors!$A:$A,$A622,Investors!$G:$G,$B622)-$B$2&gt;J$4),SUMIFS(Investors!$Q:$Q,Investors!$A:$A,$A622,Investors!$G:$G,$B622),0)</f>
        <v>0</v>
      </c>
      <c r="L622" s="4">
        <f>IF(AND(SUMIFS(Investors!$P:$P,Investors!$A:$A,$A622,Investors!$G:$G,$B622)-$B$2&lt;=L$4,SUMIFS(Investors!$P:$P,Investors!$A:$A,$A622,Investors!$G:$G,$B622)-$B$2&gt;K$4),SUMIFS(Investors!$Q:$Q,Investors!$A:$A,$A622,Investors!$G:$G,$B622),0)</f>
        <v>0</v>
      </c>
      <c r="M622" s="4">
        <f>IF(AND(SUMIFS(Investors!$P:$P,Investors!$A:$A,$A622,Investors!$G:$G,$B622)-$B$2&lt;=M$4,SUMIFS(Investors!$P:$P,Investors!$A:$A,$A622,Investors!$G:$G,$B622)-$B$2&gt;L$4),SUMIFS(Investors!$Q:$Q,Investors!$A:$A,$A622,Investors!$G:$G,$B622),0)</f>
        <v>0</v>
      </c>
      <c r="N622" s="4">
        <f>IF(AND(SUMIFS(Investors!$P:$P,Investors!$A:$A,$A622,Investors!$G:$G,$B622)-$B$2&lt;=N$4,SUMIFS(Investors!$P:$P,Investors!$A:$A,$A622,Investors!$G:$G,$B622)-$B$2&gt;M$4),SUMIFS(Investors!$Q:$Q,Investors!$A:$A,$A622,Investors!$G:$G,$B622),0)</f>
        <v>0</v>
      </c>
      <c r="O622" s="4">
        <f>IF(AND(SUMIFS(Investors!$P:$P,Investors!$A:$A,$A622,Investors!$G:$G,$B622)-$B$2&lt;=O$4,SUMIFS(Investors!$P:$P,Investors!$A:$A,$A622,Investors!$G:$G,$B622)-$B$2&gt;N$4),SUMIFS(Investors!$Q:$Q,Investors!$A:$A,$A622,Investors!$G:$G,$B622),0)</f>
        <v>0</v>
      </c>
      <c r="P622" s="4">
        <f>IF(AND(SUMIFS(Investors!$P:$P,Investors!$A:$A,$A622,Investors!$G:$G,$B622)-$B$2&lt;=P$4,SUMIFS(Investors!$P:$P,Investors!$A:$A,$A622,Investors!$G:$G,$B622)-$B$2&gt;O$4),SUMIFS(Investors!$Q:$Q,Investors!$A:$A,$A622,Investors!$G:$G,$B622),0)</f>
        <v>0</v>
      </c>
      <c r="Q622" s="4">
        <f>IF(AND(SUMIFS(Investors!$P:$P,Investors!$A:$A,$A622,Investors!$G:$G,$B622)-$B$2&lt;=Q$4,SUMIFS(Investors!$P:$P,Investors!$A:$A,$A622,Investors!$G:$G,$B622)-$B$2&gt;P$4),SUMIFS(Investors!$Q:$Q,Investors!$A:$A,$A622,Investors!$G:$G,$B622),0)</f>
        <v>0</v>
      </c>
      <c r="R622" s="4">
        <f>IF(AND(SUMIFS(Investors!$P:$P,Investors!$A:$A,$A622,Investors!$G:$G,$B622)-$B$2&lt;=R$4,SUMIFS(Investors!$P:$P,Investors!$A:$A,$A622,Investors!$G:$G,$B622)-$B$2&gt;Q$4),SUMIFS(Investors!$Q:$Q,Investors!$A:$A,$A622,Investors!$G:$G,$B622),0)</f>
        <v>0</v>
      </c>
      <c r="S622" s="4">
        <f>IF(AND(SUMIFS(Investors!$P:$P,Investors!$A:$A,$A622,Investors!$G:$G,$B622)-$B$2&lt;=S$4,SUMIFS(Investors!$P:$P,Investors!$A:$A,$A622,Investors!$G:$G,$B622)-$B$2&gt;R$4),SUMIFS(Investors!$Q:$Q,Investors!$A:$A,$A622,Investors!$G:$G,$B622),0)</f>
        <v>0</v>
      </c>
      <c r="T622" s="4">
        <f>IF(AND(SUMIFS(Investors!$P:$P,Investors!$A:$A,$A622,Investors!$G:$G,$B622)-$B$2&lt;=T$4,SUMIFS(Investors!$P:$P,Investors!$A:$A,$A622,Investors!$G:$G,$B622)-$B$2&gt;S$4),SUMIFS(Investors!$Q:$Q,Investors!$A:$A,$A622,Investors!$G:$G,$B622),0)</f>
        <v>0</v>
      </c>
      <c r="U622" s="4">
        <f>IF(AND(SUMIFS(Investors!$P:$P,Investors!$A:$A,$A622,Investors!$G:$G,$B622)-$B$2&lt;=U$4,SUMIFS(Investors!$P:$P,Investors!$A:$A,$A622,Investors!$G:$G,$B622)-$B$2&gt;T$4),SUMIFS(Investors!$Q:$Q,Investors!$A:$A,$A622,Investors!$G:$G,$B622),0)</f>
        <v>0</v>
      </c>
      <c r="V622" s="4">
        <f>IF(AND(SUMIFS(Investors!$P:$P,Investors!$A:$A,$A622,Investors!$G:$G,$B622)-$B$2&lt;=V$4,SUMIFS(Investors!$P:$P,Investors!$A:$A,$A622,Investors!$G:$G,$B622)-$B$2&gt;U$4),SUMIFS(Investors!$Q:$Q,Investors!$A:$A,$A622,Investors!$G:$G,$B622),0)</f>
        <v>0</v>
      </c>
      <c r="W622" s="4">
        <f>IF(AND(SUMIFS(Investors!$P:$P,Investors!$A:$A,$A622,Investors!$G:$G,$B622)-$B$2&lt;=W$4,SUMIFS(Investors!$P:$P,Investors!$A:$A,$A622,Investors!$G:$G,$B622)-$B$2&gt;V$4),SUMIFS(Investors!$Q:$Q,Investors!$A:$A,$A622,Investors!$G:$G,$B622),0)</f>
        <v>0</v>
      </c>
      <c r="X622" s="4">
        <f>IF(AND(SUMIFS(Investors!$P:$P,Investors!$A:$A,$A622,Investors!$G:$G,$B622)-$B$2&lt;=X$4,SUMIFS(Investors!$P:$P,Investors!$A:$A,$A622,Investors!$G:$G,$B622)-$B$2&gt;W$4),SUMIFS(Investors!$Q:$Q,Investors!$A:$A,$A622,Investors!$G:$G,$B622),0)</f>
        <v>0</v>
      </c>
      <c r="Y622" s="4">
        <f>IF(AND(SUMIFS(Investors!$P:$P,Investors!$A:$A,$A622,Investors!$G:$G,$B622)-$B$2&lt;=Y$4,SUMIFS(Investors!$P:$P,Investors!$A:$A,$A622,Investors!$G:$G,$B622)-$B$2&gt;X$4),SUMIFS(Investors!$Q:$Q,Investors!$A:$A,$A622,Investors!$G:$G,$B622),0)</f>
        <v>0</v>
      </c>
      <c r="Z622" s="4">
        <f>IF(AND(SUMIFS(Investors!$P:$P,Investors!$A:$A,$A622,Investors!$G:$G,$B622)-$B$2&lt;=Z$4,SUMIFS(Investors!$P:$P,Investors!$A:$A,$A622,Investors!$G:$G,$B622)-$B$2&gt;Y$4),SUMIFS(Investors!$Q:$Q,Investors!$A:$A,$A622,Investors!$G:$G,$B622),0)</f>
        <v>0</v>
      </c>
      <c r="AA622" s="4">
        <f>IF(AND(SUMIFS(Investors!$P:$P,Investors!$A:$A,$A622,Investors!$G:$G,$B622)-$B$2&lt;=AA$4,SUMIFS(Investors!$P:$P,Investors!$A:$A,$A622,Investors!$G:$G,$B622)-$B$2&gt;Z$4),SUMIFS(Investors!$Q:$Q,Investors!$A:$A,$A622,Investors!$G:$G,$B622),0)</f>
        <v>0</v>
      </c>
      <c r="AB622" s="4">
        <f>IF(AND(SUMIFS(Investors!$P:$P,Investors!$A:$A,$A622,Investors!$G:$G,$B622)-$B$2&lt;=AB$4,SUMIFS(Investors!$P:$P,Investors!$A:$A,$A622,Investors!$G:$G,$B622)-$B$2&gt;AA$4),SUMIFS(Investors!$Q:$Q,Investors!$A:$A,$A622,Investors!$G:$G,$B622),0)</f>
        <v>0</v>
      </c>
      <c r="AC622" s="4">
        <f>IF(AND(SUMIFS(Investors!$P:$P,Investors!$A:$A,$A622,Investors!$G:$G,$B622)-$B$2&lt;=AC$4,SUMIFS(Investors!$P:$P,Investors!$A:$A,$A622,Investors!$G:$G,$B622)-$B$2&gt;AB$4),SUMIFS(Investors!$Q:$Q,Investors!$A:$A,$A622,Investors!$G:$G,$B622),0)</f>
        <v>0</v>
      </c>
    </row>
    <row r="623" spans="1:29">
      <c r="A623" t="s">
        <v>936</v>
      </c>
      <c r="B623" t="s">
        <v>179</v>
      </c>
      <c r="C623" s="4">
        <f t="shared" si="10"/>
        <v>100540.4955441096</v>
      </c>
      <c r="E623" s="4">
        <f>IF(AND(SUMIFS(Investors!$P:$P,Investors!$A:$A,$A623,Investors!$G:$G,$B623)-$B$2&lt;=E$4,SUMIFS(Investors!$P:$P,Investors!$A:$A,$A623,Investors!$G:$G,$B623)-$B$2&gt;D$4),SUMIFS(Investors!$Q:$Q,Investors!$A:$A,$A623,Investors!$G:$G,$B623),0)</f>
        <v>0</v>
      </c>
      <c r="F623" s="4">
        <f>IF(AND(SUMIFS(Investors!$P:$P,Investors!$A:$A,$A623,Investors!$G:$G,$B623)-$B$2&lt;=F$4,SUMIFS(Investors!$P:$P,Investors!$A:$A,$A623,Investors!$G:$G,$B623)-$B$2&gt;E$4),SUMIFS(Investors!$Q:$Q,Investors!$A:$A,$A623,Investors!$G:$G,$B623),0)</f>
        <v>0</v>
      </c>
      <c r="G623" s="4">
        <f>IF(AND(SUMIFS(Investors!$P:$P,Investors!$A:$A,$A623,Investors!$G:$G,$B623)-$B$2&lt;=G$4,SUMIFS(Investors!$P:$P,Investors!$A:$A,$A623,Investors!$G:$G,$B623)-$B$2&gt;F$4),SUMIFS(Investors!$Q:$Q,Investors!$A:$A,$A623,Investors!$G:$G,$B623),0)</f>
        <v>0</v>
      </c>
      <c r="H623" s="4">
        <f>IF(AND(SUMIFS(Investors!$P:$P,Investors!$A:$A,$A623,Investors!$G:$G,$B623)-$B$2&lt;=H$4,SUMIFS(Investors!$P:$P,Investors!$A:$A,$A623,Investors!$G:$G,$B623)-$B$2&gt;G$4),SUMIFS(Investors!$Q:$Q,Investors!$A:$A,$A623,Investors!$G:$G,$B623),0)</f>
        <v>0</v>
      </c>
      <c r="I623" s="4">
        <f>IF(AND(SUMIFS(Investors!$P:$P,Investors!$A:$A,$A623,Investors!$G:$G,$B623)-$B$2&lt;=I$4,SUMIFS(Investors!$P:$P,Investors!$A:$A,$A623,Investors!$G:$G,$B623)-$B$2&gt;H$4),SUMIFS(Investors!$Q:$Q,Investors!$A:$A,$A623,Investors!$G:$G,$B623),0)</f>
        <v>100540.4955441096</v>
      </c>
      <c r="J623" s="4">
        <f>IF(AND(SUMIFS(Investors!$P:$P,Investors!$A:$A,$A623,Investors!$G:$G,$B623)-$B$2&lt;=J$4,SUMIFS(Investors!$P:$P,Investors!$A:$A,$A623,Investors!$G:$G,$B623)-$B$2&gt;I$4),SUMIFS(Investors!$Q:$Q,Investors!$A:$A,$A623,Investors!$G:$G,$B623),0)</f>
        <v>0</v>
      </c>
      <c r="K623" s="4">
        <f>IF(AND(SUMIFS(Investors!$P:$P,Investors!$A:$A,$A623,Investors!$G:$G,$B623)-$B$2&lt;=K$4,SUMIFS(Investors!$P:$P,Investors!$A:$A,$A623,Investors!$G:$G,$B623)-$B$2&gt;J$4),SUMIFS(Investors!$Q:$Q,Investors!$A:$A,$A623,Investors!$G:$G,$B623),0)</f>
        <v>0</v>
      </c>
      <c r="L623" s="4">
        <f>IF(AND(SUMIFS(Investors!$P:$P,Investors!$A:$A,$A623,Investors!$G:$G,$B623)-$B$2&lt;=L$4,SUMIFS(Investors!$P:$P,Investors!$A:$A,$A623,Investors!$G:$G,$B623)-$B$2&gt;K$4),SUMIFS(Investors!$Q:$Q,Investors!$A:$A,$A623,Investors!$G:$G,$B623),0)</f>
        <v>0</v>
      </c>
      <c r="M623" s="4">
        <f>IF(AND(SUMIFS(Investors!$P:$P,Investors!$A:$A,$A623,Investors!$G:$G,$B623)-$B$2&lt;=M$4,SUMIFS(Investors!$P:$P,Investors!$A:$A,$A623,Investors!$G:$G,$B623)-$B$2&gt;L$4),SUMIFS(Investors!$Q:$Q,Investors!$A:$A,$A623,Investors!$G:$G,$B623),0)</f>
        <v>0</v>
      </c>
      <c r="N623" s="4">
        <f>IF(AND(SUMIFS(Investors!$P:$P,Investors!$A:$A,$A623,Investors!$G:$G,$B623)-$B$2&lt;=N$4,SUMIFS(Investors!$P:$P,Investors!$A:$A,$A623,Investors!$G:$G,$B623)-$B$2&gt;M$4),SUMIFS(Investors!$Q:$Q,Investors!$A:$A,$A623,Investors!$G:$G,$B623),0)</f>
        <v>0</v>
      </c>
      <c r="O623" s="4">
        <f>IF(AND(SUMIFS(Investors!$P:$P,Investors!$A:$A,$A623,Investors!$G:$G,$B623)-$B$2&lt;=O$4,SUMIFS(Investors!$P:$P,Investors!$A:$A,$A623,Investors!$G:$G,$B623)-$B$2&gt;N$4),SUMIFS(Investors!$Q:$Q,Investors!$A:$A,$A623,Investors!$G:$G,$B623),0)</f>
        <v>0</v>
      </c>
      <c r="P623" s="4">
        <f>IF(AND(SUMIFS(Investors!$P:$P,Investors!$A:$A,$A623,Investors!$G:$G,$B623)-$B$2&lt;=P$4,SUMIFS(Investors!$P:$P,Investors!$A:$A,$A623,Investors!$G:$G,$B623)-$B$2&gt;O$4),SUMIFS(Investors!$Q:$Q,Investors!$A:$A,$A623,Investors!$G:$G,$B623),0)</f>
        <v>0</v>
      </c>
      <c r="Q623" s="4">
        <f>IF(AND(SUMIFS(Investors!$P:$P,Investors!$A:$A,$A623,Investors!$G:$G,$B623)-$B$2&lt;=Q$4,SUMIFS(Investors!$P:$P,Investors!$A:$A,$A623,Investors!$G:$G,$B623)-$B$2&gt;P$4),SUMIFS(Investors!$Q:$Q,Investors!$A:$A,$A623,Investors!$G:$G,$B623),0)</f>
        <v>0</v>
      </c>
      <c r="R623" s="4">
        <f>IF(AND(SUMIFS(Investors!$P:$P,Investors!$A:$A,$A623,Investors!$G:$G,$B623)-$B$2&lt;=R$4,SUMIFS(Investors!$P:$P,Investors!$A:$A,$A623,Investors!$G:$G,$B623)-$B$2&gt;Q$4),SUMIFS(Investors!$Q:$Q,Investors!$A:$A,$A623,Investors!$G:$G,$B623),0)</f>
        <v>0</v>
      </c>
      <c r="S623" s="4">
        <f>IF(AND(SUMIFS(Investors!$P:$P,Investors!$A:$A,$A623,Investors!$G:$G,$B623)-$B$2&lt;=S$4,SUMIFS(Investors!$P:$P,Investors!$A:$A,$A623,Investors!$G:$G,$B623)-$B$2&gt;R$4),SUMIFS(Investors!$Q:$Q,Investors!$A:$A,$A623,Investors!$G:$G,$B623),0)</f>
        <v>0</v>
      </c>
      <c r="T623" s="4">
        <f>IF(AND(SUMIFS(Investors!$P:$P,Investors!$A:$A,$A623,Investors!$G:$G,$B623)-$B$2&lt;=T$4,SUMIFS(Investors!$P:$P,Investors!$A:$A,$A623,Investors!$G:$G,$B623)-$B$2&gt;S$4),SUMIFS(Investors!$Q:$Q,Investors!$A:$A,$A623,Investors!$G:$G,$B623),0)</f>
        <v>0</v>
      </c>
      <c r="U623" s="4">
        <f>IF(AND(SUMIFS(Investors!$P:$P,Investors!$A:$A,$A623,Investors!$G:$G,$B623)-$B$2&lt;=U$4,SUMIFS(Investors!$P:$P,Investors!$A:$A,$A623,Investors!$G:$G,$B623)-$B$2&gt;T$4),SUMIFS(Investors!$Q:$Q,Investors!$A:$A,$A623,Investors!$G:$G,$B623),0)</f>
        <v>0</v>
      </c>
      <c r="V623" s="4">
        <f>IF(AND(SUMIFS(Investors!$P:$P,Investors!$A:$A,$A623,Investors!$G:$G,$B623)-$B$2&lt;=V$4,SUMIFS(Investors!$P:$P,Investors!$A:$A,$A623,Investors!$G:$G,$B623)-$B$2&gt;U$4),SUMIFS(Investors!$Q:$Q,Investors!$A:$A,$A623,Investors!$G:$G,$B623),0)</f>
        <v>0</v>
      </c>
      <c r="W623" s="4">
        <f>IF(AND(SUMIFS(Investors!$P:$P,Investors!$A:$A,$A623,Investors!$G:$G,$B623)-$B$2&lt;=W$4,SUMIFS(Investors!$P:$P,Investors!$A:$A,$A623,Investors!$G:$G,$B623)-$B$2&gt;V$4),SUMIFS(Investors!$Q:$Q,Investors!$A:$A,$A623,Investors!$G:$G,$B623),0)</f>
        <v>0</v>
      </c>
      <c r="X623" s="4">
        <f>IF(AND(SUMIFS(Investors!$P:$P,Investors!$A:$A,$A623,Investors!$G:$G,$B623)-$B$2&lt;=X$4,SUMIFS(Investors!$P:$P,Investors!$A:$A,$A623,Investors!$G:$G,$B623)-$B$2&gt;W$4),SUMIFS(Investors!$Q:$Q,Investors!$A:$A,$A623,Investors!$G:$G,$B623),0)</f>
        <v>0</v>
      </c>
      <c r="Y623" s="4">
        <f>IF(AND(SUMIFS(Investors!$P:$P,Investors!$A:$A,$A623,Investors!$G:$G,$B623)-$B$2&lt;=Y$4,SUMIFS(Investors!$P:$P,Investors!$A:$A,$A623,Investors!$G:$G,$B623)-$B$2&gt;X$4),SUMIFS(Investors!$Q:$Q,Investors!$A:$A,$A623,Investors!$G:$G,$B623),0)</f>
        <v>0</v>
      </c>
      <c r="Z623" s="4">
        <f>IF(AND(SUMIFS(Investors!$P:$P,Investors!$A:$A,$A623,Investors!$G:$G,$B623)-$B$2&lt;=Z$4,SUMIFS(Investors!$P:$P,Investors!$A:$A,$A623,Investors!$G:$G,$B623)-$B$2&gt;Y$4),SUMIFS(Investors!$Q:$Q,Investors!$A:$A,$A623,Investors!$G:$G,$B623),0)</f>
        <v>0</v>
      </c>
      <c r="AA623" s="4">
        <f>IF(AND(SUMIFS(Investors!$P:$P,Investors!$A:$A,$A623,Investors!$G:$G,$B623)-$B$2&lt;=AA$4,SUMIFS(Investors!$P:$P,Investors!$A:$A,$A623,Investors!$G:$G,$B623)-$B$2&gt;Z$4),SUMIFS(Investors!$Q:$Q,Investors!$A:$A,$A623,Investors!$G:$G,$B623),0)</f>
        <v>0</v>
      </c>
      <c r="AB623" s="4">
        <f>IF(AND(SUMIFS(Investors!$P:$P,Investors!$A:$A,$A623,Investors!$G:$G,$B623)-$B$2&lt;=AB$4,SUMIFS(Investors!$P:$P,Investors!$A:$A,$A623,Investors!$G:$G,$B623)-$B$2&gt;AA$4),SUMIFS(Investors!$Q:$Q,Investors!$A:$A,$A623,Investors!$G:$G,$B623),0)</f>
        <v>0</v>
      </c>
      <c r="AC623" s="4">
        <f>IF(AND(SUMIFS(Investors!$P:$P,Investors!$A:$A,$A623,Investors!$G:$G,$B623)-$B$2&lt;=AC$4,SUMIFS(Investors!$P:$P,Investors!$A:$A,$A623,Investors!$G:$G,$B623)-$B$2&gt;AB$4),SUMIFS(Investors!$Q:$Q,Investors!$A:$A,$A623,Investors!$G:$G,$B623),0)</f>
        <v>0</v>
      </c>
    </row>
    <row r="624" spans="1:29">
      <c r="A624" t="s">
        <v>936</v>
      </c>
      <c r="B624" t="s">
        <v>184</v>
      </c>
      <c r="C624" s="4">
        <f t="shared" si="10"/>
        <v>183481.46560438356</v>
      </c>
      <c r="E624" s="4">
        <f>IF(AND(SUMIFS(Investors!$P:$P,Investors!$A:$A,$A624,Investors!$G:$G,$B624)-$B$2&lt;=E$4,SUMIFS(Investors!$P:$P,Investors!$A:$A,$A624,Investors!$G:$G,$B624)-$B$2&gt;D$4),SUMIFS(Investors!$Q:$Q,Investors!$A:$A,$A624,Investors!$G:$G,$B624),0)</f>
        <v>0</v>
      </c>
      <c r="F624" s="4">
        <f>IF(AND(SUMIFS(Investors!$P:$P,Investors!$A:$A,$A624,Investors!$G:$G,$B624)-$B$2&lt;=F$4,SUMIFS(Investors!$P:$P,Investors!$A:$A,$A624,Investors!$G:$G,$B624)-$B$2&gt;E$4),SUMIFS(Investors!$Q:$Q,Investors!$A:$A,$A624,Investors!$G:$G,$B624),0)</f>
        <v>0</v>
      </c>
      <c r="G624" s="4">
        <f>IF(AND(SUMIFS(Investors!$P:$P,Investors!$A:$A,$A624,Investors!$G:$G,$B624)-$B$2&lt;=G$4,SUMIFS(Investors!$P:$P,Investors!$A:$A,$A624,Investors!$G:$G,$B624)-$B$2&gt;F$4),SUMIFS(Investors!$Q:$Q,Investors!$A:$A,$A624,Investors!$G:$G,$B624),0)</f>
        <v>0</v>
      </c>
      <c r="H624" s="4">
        <f>IF(AND(SUMIFS(Investors!$P:$P,Investors!$A:$A,$A624,Investors!$G:$G,$B624)-$B$2&lt;=H$4,SUMIFS(Investors!$P:$P,Investors!$A:$A,$A624,Investors!$G:$G,$B624)-$B$2&gt;G$4),SUMIFS(Investors!$Q:$Q,Investors!$A:$A,$A624,Investors!$G:$G,$B624),0)</f>
        <v>0</v>
      </c>
      <c r="I624" s="4">
        <f>IF(AND(SUMIFS(Investors!$P:$P,Investors!$A:$A,$A624,Investors!$G:$G,$B624)-$B$2&lt;=I$4,SUMIFS(Investors!$P:$P,Investors!$A:$A,$A624,Investors!$G:$G,$B624)-$B$2&gt;H$4),SUMIFS(Investors!$Q:$Q,Investors!$A:$A,$A624,Investors!$G:$G,$B624),0)</f>
        <v>183481.46560438356</v>
      </c>
      <c r="J624" s="4">
        <f>IF(AND(SUMIFS(Investors!$P:$P,Investors!$A:$A,$A624,Investors!$G:$G,$B624)-$B$2&lt;=J$4,SUMIFS(Investors!$P:$P,Investors!$A:$A,$A624,Investors!$G:$G,$B624)-$B$2&gt;I$4),SUMIFS(Investors!$Q:$Q,Investors!$A:$A,$A624,Investors!$G:$G,$B624),0)</f>
        <v>0</v>
      </c>
      <c r="K624" s="4">
        <f>IF(AND(SUMIFS(Investors!$P:$P,Investors!$A:$A,$A624,Investors!$G:$G,$B624)-$B$2&lt;=K$4,SUMIFS(Investors!$P:$P,Investors!$A:$A,$A624,Investors!$G:$G,$B624)-$B$2&gt;J$4),SUMIFS(Investors!$Q:$Q,Investors!$A:$A,$A624,Investors!$G:$G,$B624),0)</f>
        <v>0</v>
      </c>
      <c r="L624" s="4">
        <f>IF(AND(SUMIFS(Investors!$P:$P,Investors!$A:$A,$A624,Investors!$G:$G,$B624)-$B$2&lt;=L$4,SUMIFS(Investors!$P:$P,Investors!$A:$A,$A624,Investors!$G:$G,$B624)-$B$2&gt;K$4),SUMIFS(Investors!$Q:$Q,Investors!$A:$A,$A624,Investors!$G:$G,$B624),0)</f>
        <v>0</v>
      </c>
      <c r="M624" s="4">
        <f>IF(AND(SUMIFS(Investors!$P:$P,Investors!$A:$A,$A624,Investors!$G:$G,$B624)-$B$2&lt;=M$4,SUMIFS(Investors!$P:$P,Investors!$A:$A,$A624,Investors!$G:$G,$B624)-$B$2&gt;L$4),SUMIFS(Investors!$Q:$Q,Investors!$A:$A,$A624,Investors!$G:$G,$B624),0)</f>
        <v>0</v>
      </c>
      <c r="N624" s="4">
        <f>IF(AND(SUMIFS(Investors!$P:$P,Investors!$A:$A,$A624,Investors!$G:$G,$B624)-$B$2&lt;=N$4,SUMIFS(Investors!$P:$P,Investors!$A:$A,$A624,Investors!$G:$G,$B624)-$B$2&gt;M$4),SUMIFS(Investors!$Q:$Q,Investors!$A:$A,$A624,Investors!$G:$G,$B624),0)</f>
        <v>0</v>
      </c>
      <c r="O624" s="4">
        <f>IF(AND(SUMIFS(Investors!$P:$P,Investors!$A:$A,$A624,Investors!$G:$G,$B624)-$B$2&lt;=O$4,SUMIFS(Investors!$P:$P,Investors!$A:$A,$A624,Investors!$G:$G,$B624)-$B$2&gt;N$4),SUMIFS(Investors!$Q:$Q,Investors!$A:$A,$A624,Investors!$G:$G,$B624),0)</f>
        <v>0</v>
      </c>
      <c r="P624" s="4">
        <f>IF(AND(SUMIFS(Investors!$P:$P,Investors!$A:$A,$A624,Investors!$G:$G,$B624)-$B$2&lt;=P$4,SUMIFS(Investors!$P:$P,Investors!$A:$A,$A624,Investors!$G:$G,$B624)-$B$2&gt;O$4),SUMIFS(Investors!$Q:$Q,Investors!$A:$A,$A624,Investors!$G:$G,$B624),0)</f>
        <v>0</v>
      </c>
      <c r="Q624" s="4">
        <f>IF(AND(SUMIFS(Investors!$P:$P,Investors!$A:$A,$A624,Investors!$G:$G,$B624)-$B$2&lt;=Q$4,SUMIFS(Investors!$P:$P,Investors!$A:$A,$A624,Investors!$G:$G,$B624)-$B$2&gt;P$4),SUMIFS(Investors!$Q:$Q,Investors!$A:$A,$A624,Investors!$G:$G,$B624),0)</f>
        <v>0</v>
      </c>
      <c r="R624" s="4">
        <f>IF(AND(SUMIFS(Investors!$P:$P,Investors!$A:$A,$A624,Investors!$G:$G,$B624)-$B$2&lt;=R$4,SUMIFS(Investors!$P:$P,Investors!$A:$A,$A624,Investors!$G:$G,$B624)-$B$2&gt;Q$4),SUMIFS(Investors!$Q:$Q,Investors!$A:$A,$A624,Investors!$G:$G,$B624),0)</f>
        <v>0</v>
      </c>
      <c r="S624" s="4">
        <f>IF(AND(SUMIFS(Investors!$P:$P,Investors!$A:$A,$A624,Investors!$G:$G,$B624)-$B$2&lt;=S$4,SUMIFS(Investors!$P:$P,Investors!$A:$A,$A624,Investors!$G:$G,$B624)-$B$2&gt;R$4),SUMIFS(Investors!$Q:$Q,Investors!$A:$A,$A624,Investors!$G:$G,$B624),0)</f>
        <v>0</v>
      </c>
      <c r="T624" s="4">
        <f>IF(AND(SUMIFS(Investors!$P:$P,Investors!$A:$A,$A624,Investors!$G:$G,$B624)-$B$2&lt;=T$4,SUMIFS(Investors!$P:$P,Investors!$A:$A,$A624,Investors!$G:$G,$B624)-$B$2&gt;S$4),SUMIFS(Investors!$Q:$Q,Investors!$A:$A,$A624,Investors!$G:$G,$B624),0)</f>
        <v>0</v>
      </c>
      <c r="U624" s="4">
        <f>IF(AND(SUMIFS(Investors!$P:$P,Investors!$A:$A,$A624,Investors!$G:$G,$B624)-$B$2&lt;=U$4,SUMIFS(Investors!$P:$P,Investors!$A:$A,$A624,Investors!$G:$G,$B624)-$B$2&gt;T$4),SUMIFS(Investors!$Q:$Q,Investors!$A:$A,$A624,Investors!$G:$G,$B624),0)</f>
        <v>0</v>
      </c>
      <c r="V624" s="4">
        <f>IF(AND(SUMIFS(Investors!$P:$P,Investors!$A:$A,$A624,Investors!$G:$G,$B624)-$B$2&lt;=V$4,SUMIFS(Investors!$P:$P,Investors!$A:$A,$A624,Investors!$G:$G,$B624)-$B$2&gt;U$4),SUMIFS(Investors!$Q:$Q,Investors!$A:$A,$A624,Investors!$G:$G,$B624),0)</f>
        <v>0</v>
      </c>
      <c r="W624" s="4">
        <f>IF(AND(SUMIFS(Investors!$P:$P,Investors!$A:$A,$A624,Investors!$G:$G,$B624)-$B$2&lt;=W$4,SUMIFS(Investors!$P:$P,Investors!$A:$A,$A624,Investors!$G:$G,$B624)-$B$2&gt;V$4),SUMIFS(Investors!$Q:$Q,Investors!$A:$A,$A624,Investors!$G:$G,$B624),0)</f>
        <v>0</v>
      </c>
      <c r="X624" s="4">
        <f>IF(AND(SUMIFS(Investors!$P:$P,Investors!$A:$A,$A624,Investors!$G:$G,$B624)-$B$2&lt;=X$4,SUMIFS(Investors!$P:$P,Investors!$A:$A,$A624,Investors!$G:$G,$B624)-$B$2&gt;W$4),SUMIFS(Investors!$Q:$Q,Investors!$A:$A,$A624,Investors!$G:$G,$B624),0)</f>
        <v>0</v>
      </c>
      <c r="Y624" s="4">
        <f>IF(AND(SUMIFS(Investors!$P:$P,Investors!$A:$A,$A624,Investors!$G:$G,$B624)-$B$2&lt;=Y$4,SUMIFS(Investors!$P:$P,Investors!$A:$A,$A624,Investors!$G:$G,$B624)-$B$2&gt;X$4),SUMIFS(Investors!$Q:$Q,Investors!$A:$A,$A624,Investors!$G:$G,$B624),0)</f>
        <v>0</v>
      </c>
      <c r="Z624" s="4">
        <f>IF(AND(SUMIFS(Investors!$P:$P,Investors!$A:$A,$A624,Investors!$G:$G,$B624)-$B$2&lt;=Z$4,SUMIFS(Investors!$P:$P,Investors!$A:$A,$A624,Investors!$G:$G,$B624)-$B$2&gt;Y$4),SUMIFS(Investors!$Q:$Q,Investors!$A:$A,$A624,Investors!$G:$G,$B624),0)</f>
        <v>0</v>
      </c>
      <c r="AA624" s="4">
        <f>IF(AND(SUMIFS(Investors!$P:$P,Investors!$A:$A,$A624,Investors!$G:$G,$B624)-$B$2&lt;=AA$4,SUMIFS(Investors!$P:$P,Investors!$A:$A,$A624,Investors!$G:$G,$B624)-$B$2&gt;Z$4),SUMIFS(Investors!$Q:$Q,Investors!$A:$A,$A624,Investors!$G:$G,$B624),0)</f>
        <v>0</v>
      </c>
      <c r="AB624" s="4">
        <f>IF(AND(SUMIFS(Investors!$P:$P,Investors!$A:$A,$A624,Investors!$G:$G,$B624)-$B$2&lt;=AB$4,SUMIFS(Investors!$P:$P,Investors!$A:$A,$A624,Investors!$G:$G,$B624)-$B$2&gt;AA$4),SUMIFS(Investors!$Q:$Q,Investors!$A:$A,$A624,Investors!$G:$G,$B624),0)</f>
        <v>0</v>
      </c>
      <c r="AC624" s="4">
        <f>IF(AND(SUMIFS(Investors!$P:$P,Investors!$A:$A,$A624,Investors!$G:$G,$B624)-$B$2&lt;=AC$4,SUMIFS(Investors!$P:$P,Investors!$A:$A,$A624,Investors!$G:$G,$B624)-$B$2&gt;AB$4),SUMIFS(Investors!$Q:$Q,Investors!$A:$A,$A624,Investors!$G:$G,$B624),0)</f>
        <v>0</v>
      </c>
    </row>
    <row r="625" spans="1:29">
      <c r="A625" t="s">
        <v>939</v>
      </c>
      <c r="B625" t="s">
        <v>191</v>
      </c>
      <c r="C625" s="4">
        <f t="shared" si="10"/>
        <v>1145890.4109589041</v>
      </c>
      <c r="E625" s="4">
        <f>IF(AND(SUMIFS(Investors!$P:$P,Investors!$A:$A,$A625,Investors!$G:$G,$B625)-$B$2&lt;=E$4,SUMIFS(Investors!$P:$P,Investors!$A:$A,$A625,Investors!$G:$G,$B625)-$B$2&gt;D$4),SUMIFS(Investors!$Q:$Q,Investors!$A:$A,$A625,Investors!$G:$G,$B625),0)</f>
        <v>0</v>
      </c>
      <c r="F625" s="4">
        <f>IF(AND(SUMIFS(Investors!$P:$P,Investors!$A:$A,$A625,Investors!$G:$G,$B625)-$B$2&lt;=F$4,SUMIFS(Investors!$P:$P,Investors!$A:$A,$A625,Investors!$G:$G,$B625)-$B$2&gt;E$4),SUMIFS(Investors!$Q:$Q,Investors!$A:$A,$A625,Investors!$G:$G,$B625),0)</f>
        <v>0</v>
      </c>
      <c r="G625" s="4">
        <f>IF(AND(SUMIFS(Investors!$P:$P,Investors!$A:$A,$A625,Investors!$G:$G,$B625)-$B$2&lt;=G$4,SUMIFS(Investors!$P:$P,Investors!$A:$A,$A625,Investors!$G:$G,$B625)-$B$2&gt;F$4),SUMIFS(Investors!$Q:$Q,Investors!$A:$A,$A625,Investors!$G:$G,$B625),0)</f>
        <v>0</v>
      </c>
      <c r="H625" s="4">
        <f>IF(AND(SUMIFS(Investors!$P:$P,Investors!$A:$A,$A625,Investors!$G:$G,$B625)-$B$2&lt;=H$4,SUMIFS(Investors!$P:$P,Investors!$A:$A,$A625,Investors!$G:$G,$B625)-$B$2&gt;G$4),SUMIFS(Investors!$Q:$Q,Investors!$A:$A,$A625,Investors!$G:$G,$B625),0)</f>
        <v>0</v>
      </c>
      <c r="I625" s="4">
        <f>IF(AND(SUMIFS(Investors!$P:$P,Investors!$A:$A,$A625,Investors!$G:$G,$B625)-$B$2&lt;=I$4,SUMIFS(Investors!$P:$P,Investors!$A:$A,$A625,Investors!$G:$G,$B625)-$B$2&gt;H$4),SUMIFS(Investors!$Q:$Q,Investors!$A:$A,$A625,Investors!$G:$G,$B625),0)</f>
        <v>0</v>
      </c>
      <c r="J625" s="4">
        <f>IF(AND(SUMIFS(Investors!$P:$P,Investors!$A:$A,$A625,Investors!$G:$G,$B625)-$B$2&lt;=J$4,SUMIFS(Investors!$P:$P,Investors!$A:$A,$A625,Investors!$G:$G,$B625)-$B$2&gt;I$4),SUMIFS(Investors!$Q:$Q,Investors!$A:$A,$A625,Investors!$G:$G,$B625),0)</f>
        <v>0</v>
      </c>
      <c r="K625" s="4">
        <f>IF(AND(SUMIFS(Investors!$P:$P,Investors!$A:$A,$A625,Investors!$G:$G,$B625)-$B$2&lt;=K$4,SUMIFS(Investors!$P:$P,Investors!$A:$A,$A625,Investors!$G:$G,$B625)-$B$2&gt;J$4),SUMIFS(Investors!$Q:$Q,Investors!$A:$A,$A625,Investors!$G:$G,$B625),0)</f>
        <v>1145890.4109589041</v>
      </c>
      <c r="L625" s="4">
        <f>IF(AND(SUMIFS(Investors!$P:$P,Investors!$A:$A,$A625,Investors!$G:$G,$B625)-$B$2&lt;=L$4,SUMIFS(Investors!$P:$P,Investors!$A:$A,$A625,Investors!$G:$G,$B625)-$B$2&gt;K$4),SUMIFS(Investors!$Q:$Q,Investors!$A:$A,$A625,Investors!$G:$G,$B625),0)</f>
        <v>0</v>
      </c>
      <c r="M625" s="4">
        <f>IF(AND(SUMIFS(Investors!$P:$P,Investors!$A:$A,$A625,Investors!$G:$G,$B625)-$B$2&lt;=M$4,SUMIFS(Investors!$P:$P,Investors!$A:$A,$A625,Investors!$G:$G,$B625)-$B$2&gt;L$4),SUMIFS(Investors!$Q:$Q,Investors!$A:$A,$A625,Investors!$G:$G,$B625),0)</f>
        <v>0</v>
      </c>
      <c r="N625" s="4">
        <f>IF(AND(SUMIFS(Investors!$P:$P,Investors!$A:$A,$A625,Investors!$G:$G,$B625)-$B$2&lt;=N$4,SUMIFS(Investors!$P:$P,Investors!$A:$A,$A625,Investors!$G:$G,$B625)-$B$2&gt;M$4),SUMIFS(Investors!$Q:$Q,Investors!$A:$A,$A625,Investors!$G:$G,$B625),0)</f>
        <v>0</v>
      </c>
      <c r="O625" s="4">
        <f>IF(AND(SUMIFS(Investors!$P:$P,Investors!$A:$A,$A625,Investors!$G:$G,$B625)-$B$2&lt;=O$4,SUMIFS(Investors!$P:$P,Investors!$A:$A,$A625,Investors!$G:$G,$B625)-$B$2&gt;N$4),SUMIFS(Investors!$Q:$Q,Investors!$A:$A,$A625,Investors!$G:$G,$B625),0)</f>
        <v>0</v>
      </c>
      <c r="P625" s="4">
        <f>IF(AND(SUMIFS(Investors!$P:$P,Investors!$A:$A,$A625,Investors!$G:$G,$B625)-$B$2&lt;=P$4,SUMIFS(Investors!$P:$P,Investors!$A:$A,$A625,Investors!$G:$G,$B625)-$B$2&gt;O$4),SUMIFS(Investors!$Q:$Q,Investors!$A:$A,$A625,Investors!$G:$G,$B625),0)</f>
        <v>0</v>
      </c>
      <c r="Q625" s="4">
        <f>IF(AND(SUMIFS(Investors!$P:$P,Investors!$A:$A,$A625,Investors!$G:$G,$B625)-$B$2&lt;=Q$4,SUMIFS(Investors!$P:$P,Investors!$A:$A,$A625,Investors!$G:$G,$B625)-$B$2&gt;P$4),SUMIFS(Investors!$Q:$Q,Investors!$A:$A,$A625,Investors!$G:$G,$B625),0)</f>
        <v>0</v>
      </c>
      <c r="R625" s="4">
        <f>IF(AND(SUMIFS(Investors!$P:$P,Investors!$A:$A,$A625,Investors!$G:$G,$B625)-$B$2&lt;=R$4,SUMIFS(Investors!$P:$P,Investors!$A:$A,$A625,Investors!$G:$G,$B625)-$B$2&gt;Q$4),SUMIFS(Investors!$Q:$Q,Investors!$A:$A,$A625,Investors!$G:$G,$B625),0)</f>
        <v>0</v>
      </c>
      <c r="S625" s="4">
        <f>IF(AND(SUMIFS(Investors!$P:$P,Investors!$A:$A,$A625,Investors!$G:$G,$B625)-$B$2&lt;=S$4,SUMIFS(Investors!$P:$P,Investors!$A:$A,$A625,Investors!$G:$G,$B625)-$B$2&gt;R$4),SUMIFS(Investors!$Q:$Q,Investors!$A:$A,$A625,Investors!$G:$G,$B625),0)</f>
        <v>0</v>
      </c>
      <c r="T625" s="4">
        <f>IF(AND(SUMIFS(Investors!$P:$P,Investors!$A:$A,$A625,Investors!$G:$G,$B625)-$B$2&lt;=T$4,SUMIFS(Investors!$P:$P,Investors!$A:$A,$A625,Investors!$G:$G,$B625)-$B$2&gt;S$4),SUMIFS(Investors!$Q:$Q,Investors!$A:$A,$A625,Investors!$G:$G,$B625),0)</f>
        <v>0</v>
      </c>
      <c r="U625" s="4">
        <f>IF(AND(SUMIFS(Investors!$P:$P,Investors!$A:$A,$A625,Investors!$G:$G,$B625)-$B$2&lt;=U$4,SUMIFS(Investors!$P:$P,Investors!$A:$A,$A625,Investors!$G:$G,$B625)-$B$2&gt;T$4),SUMIFS(Investors!$Q:$Q,Investors!$A:$A,$A625,Investors!$G:$G,$B625),0)</f>
        <v>0</v>
      </c>
      <c r="V625" s="4">
        <f>IF(AND(SUMIFS(Investors!$P:$P,Investors!$A:$A,$A625,Investors!$G:$G,$B625)-$B$2&lt;=V$4,SUMIFS(Investors!$P:$P,Investors!$A:$A,$A625,Investors!$G:$G,$B625)-$B$2&gt;U$4),SUMIFS(Investors!$Q:$Q,Investors!$A:$A,$A625,Investors!$G:$G,$B625),0)</f>
        <v>0</v>
      </c>
      <c r="W625" s="4">
        <f>IF(AND(SUMIFS(Investors!$P:$P,Investors!$A:$A,$A625,Investors!$G:$G,$B625)-$B$2&lt;=W$4,SUMIFS(Investors!$P:$P,Investors!$A:$A,$A625,Investors!$G:$G,$B625)-$B$2&gt;V$4),SUMIFS(Investors!$Q:$Q,Investors!$A:$A,$A625,Investors!$G:$G,$B625),0)</f>
        <v>0</v>
      </c>
      <c r="X625" s="4">
        <f>IF(AND(SUMIFS(Investors!$P:$P,Investors!$A:$A,$A625,Investors!$G:$G,$B625)-$B$2&lt;=X$4,SUMIFS(Investors!$P:$P,Investors!$A:$A,$A625,Investors!$G:$G,$B625)-$B$2&gt;W$4),SUMIFS(Investors!$Q:$Q,Investors!$A:$A,$A625,Investors!$G:$G,$B625),0)</f>
        <v>0</v>
      </c>
      <c r="Y625" s="4">
        <f>IF(AND(SUMIFS(Investors!$P:$P,Investors!$A:$A,$A625,Investors!$G:$G,$B625)-$B$2&lt;=Y$4,SUMIFS(Investors!$P:$P,Investors!$A:$A,$A625,Investors!$G:$G,$B625)-$B$2&gt;X$4),SUMIFS(Investors!$Q:$Q,Investors!$A:$A,$A625,Investors!$G:$G,$B625),0)</f>
        <v>0</v>
      </c>
      <c r="Z625" s="4">
        <f>IF(AND(SUMIFS(Investors!$P:$P,Investors!$A:$A,$A625,Investors!$G:$G,$B625)-$B$2&lt;=Z$4,SUMIFS(Investors!$P:$P,Investors!$A:$A,$A625,Investors!$G:$G,$B625)-$B$2&gt;Y$4),SUMIFS(Investors!$Q:$Q,Investors!$A:$A,$A625,Investors!$G:$G,$B625),0)</f>
        <v>0</v>
      </c>
      <c r="AA625" s="4">
        <f>IF(AND(SUMIFS(Investors!$P:$P,Investors!$A:$A,$A625,Investors!$G:$G,$B625)-$B$2&lt;=AA$4,SUMIFS(Investors!$P:$P,Investors!$A:$A,$A625,Investors!$G:$G,$B625)-$B$2&gt;Z$4),SUMIFS(Investors!$Q:$Q,Investors!$A:$A,$A625,Investors!$G:$G,$B625),0)</f>
        <v>0</v>
      </c>
      <c r="AB625" s="4">
        <f>IF(AND(SUMIFS(Investors!$P:$P,Investors!$A:$A,$A625,Investors!$G:$G,$B625)-$B$2&lt;=AB$4,SUMIFS(Investors!$P:$P,Investors!$A:$A,$A625,Investors!$G:$G,$B625)-$B$2&gt;AA$4),SUMIFS(Investors!$Q:$Q,Investors!$A:$A,$A625,Investors!$G:$G,$B625),0)</f>
        <v>0</v>
      </c>
      <c r="AC625" s="4">
        <f>IF(AND(SUMIFS(Investors!$P:$P,Investors!$A:$A,$A625,Investors!$G:$G,$B625)-$B$2&lt;=AC$4,SUMIFS(Investors!$P:$P,Investors!$A:$A,$A625,Investors!$G:$G,$B625)-$B$2&gt;AB$4),SUMIFS(Investors!$Q:$Q,Investors!$A:$A,$A625,Investors!$G:$G,$B625),0)</f>
        <v>0</v>
      </c>
    </row>
    <row r="626" spans="1:29">
      <c r="A626" t="s">
        <v>941</v>
      </c>
      <c r="B626" t="s">
        <v>136</v>
      </c>
      <c r="C626" s="4">
        <f t="shared" si="10"/>
        <v>239863.01369863015</v>
      </c>
      <c r="E626" s="4">
        <f>IF(AND(SUMIFS(Investors!$P:$P,Investors!$A:$A,$A626,Investors!$G:$G,$B626)-$B$2&lt;=E$4,SUMIFS(Investors!$P:$P,Investors!$A:$A,$A626,Investors!$G:$G,$B626)-$B$2&gt;D$4),SUMIFS(Investors!$Q:$Q,Investors!$A:$A,$A626,Investors!$G:$G,$B626),0)</f>
        <v>0</v>
      </c>
      <c r="F626" s="4">
        <f>IF(AND(SUMIFS(Investors!$P:$P,Investors!$A:$A,$A626,Investors!$G:$G,$B626)-$B$2&lt;=F$4,SUMIFS(Investors!$P:$P,Investors!$A:$A,$A626,Investors!$G:$G,$B626)-$B$2&gt;E$4),SUMIFS(Investors!$Q:$Q,Investors!$A:$A,$A626,Investors!$G:$G,$B626),0)</f>
        <v>0</v>
      </c>
      <c r="G626" s="4">
        <f>IF(AND(SUMIFS(Investors!$P:$P,Investors!$A:$A,$A626,Investors!$G:$G,$B626)-$B$2&lt;=G$4,SUMIFS(Investors!$P:$P,Investors!$A:$A,$A626,Investors!$G:$G,$B626)-$B$2&gt;F$4),SUMIFS(Investors!$Q:$Q,Investors!$A:$A,$A626,Investors!$G:$G,$B626),0)</f>
        <v>0</v>
      </c>
      <c r="H626" s="4">
        <f>IF(AND(SUMIFS(Investors!$P:$P,Investors!$A:$A,$A626,Investors!$G:$G,$B626)-$B$2&lt;=H$4,SUMIFS(Investors!$P:$P,Investors!$A:$A,$A626,Investors!$G:$G,$B626)-$B$2&gt;G$4),SUMIFS(Investors!$Q:$Q,Investors!$A:$A,$A626,Investors!$G:$G,$B626),0)</f>
        <v>0</v>
      </c>
      <c r="I626" s="4">
        <f>IF(AND(SUMIFS(Investors!$P:$P,Investors!$A:$A,$A626,Investors!$G:$G,$B626)-$B$2&lt;=I$4,SUMIFS(Investors!$P:$P,Investors!$A:$A,$A626,Investors!$G:$G,$B626)-$B$2&gt;H$4),SUMIFS(Investors!$Q:$Q,Investors!$A:$A,$A626,Investors!$G:$G,$B626),0)</f>
        <v>0</v>
      </c>
      <c r="J626" s="4">
        <f>IF(AND(SUMIFS(Investors!$P:$P,Investors!$A:$A,$A626,Investors!$G:$G,$B626)-$B$2&lt;=J$4,SUMIFS(Investors!$P:$P,Investors!$A:$A,$A626,Investors!$G:$G,$B626)-$B$2&gt;I$4),SUMIFS(Investors!$Q:$Q,Investors!$A:$A,$A626,Investors!$G:$G,$B626),0)</f>
        <v>0</v>
      </c>
      <c r="K626" s="4">
        <f>IF(AND(SUMIFS(Investors!$P:$P,Investors!$A:$A,$A626,Investors!$G:$G,$B626)-$B$2&lt;=K$4,SUMIFS(Investors!$P:$P,Investors!$A:$A,$A626,Investors!$G:$G,$B626)-$B$2&gt;J$4),SUMIFS(Investors!$Q:$Q,Investors!$A:$A,$A626,Investors!$G:$G,$B626),0)</f>
        <v>0</v>
      </c>
      <c r="L626" s="4">
        <f>IF(AND(SUMIFS(Investors!$P:$P,Investors!$A:$A,$A626,Investors!$G:$G,$B626)-$B$2&lt;=L$4,SUMIFS(Investors!$P:$P,Investors!$A:$A,$A626,Investors!$G:$G,$B626)-$B$2&gt;K$4),SUMIFS(Investors!$Q:$Q,Investors!$A:$A,$A626,Investors!$G:$G,$B626),0)</f>
        <v>0</v>
      </c>
      <c r="M626" s="4">
        <f>IF(AND(SUMIFS(Investors!$P:$P,Investors!$A:$A,$A626,Investors!$G:$G,$B626)-$B$2&lt;=M$4,SUMIFS(Investors!$P:$P,Investors!$A:$A,$A626,Investors!$G:$G,$B626)-$B$2&gt;L$4),SUMIFS(Investors!$Q:$Q,Investors!$A:$A,$A626,Investors!$G:$G,$B626),0)</f>
        <v>0</v>
      </c>
      <c r="N626" s="4">
        <f>IF(AND(SUMIFS(Investors!$P:$P,Investors!$A:$A,$A626,Investors!$G:$G,$B626)-$B$2&lt;=N$4,SUMIFS(Investors!$P:$P,Investors!$A:$A,$A626,Investors!$G:$G,$B626)-$B$2&gt;M$4),SUMIFS(Investors!$Q:$Q,Investors!$A:$A,$A626,Investors!$G:$G,$B626),0)</f>
        <v>0</v>
      </c>
      <c r="O626" s="4">
        <f>IF(AND(SUMIFS(Investors!$P:$P,Investors!$A:$A,$A626,Investors!$G:$G,$B626)-$B$2&lt;=O$4,SUMIFS(Investors!$P:$P,Investors!$A:$A,$A626,Investors!$G:$G,$B626)-$B$2&gt;N$4),SUMIFS(Investors!$Q:$Q,Investors!$A:$A,$A626,Investors!$G:$G,$B626),0)</f>
        <v>0</v>
      </c>
      <c r="P626" s="4">
        <f>IF(AND(SUMIFS(Investors!$P:$P,Investors!$A:$A,$A626,Investors!$G:$G,$B626)-$B$2&lt;=P$4,SUMIFS(Investors!$P:$P,Investors!$A:$A,$A626,Investors!$G:$G,$B626)-$B$2&gt;O$4),SUMIFS(Investors!$Q:$Q,Investors!$A:$A,$A626,Investors!$G:$G,$B626),0)</f>
        <v>0</v>
      </c>
      <c r="Q626" s="4">
        <f>IF(AND(SUMIFS(Investors!$P:$P,Investors!$A:$A,$A626,Investors!$G:$G,$B626)-$B$2&lt;=Q$4,SUMIFS(Investors!$P:$P,Investors!$A:$A,$A626,Investors!$G:$G,$B626)-$B$2&gt;P$4),SUMIFS(Investors!$Q:$Q,Investors!$A:$A,$A626,Investors!$G:$G,$B626),0)</f>
        <v>0</v>
      </c>
      <c r="R626" s="4">
        <f>IF(AND(SUMIFS(Investors!$P:$P,Investors!$A:$A,$A626,Investors!$G:$G,$B626)-$B$2&lt;=R$4,SUMIFS(Investors!$P:$P,Investors!$A:$A,$A626,Investors!$G:$G,$B626)-$B$2&gt;Q$4),SUMIFS(Investors!$Q:$Q,Investors!$A:$A,$A626,Investors!$G:$G,$B626),0)</f>
        <v>239863.01369863015</v>
      </c>
      <c r="S626" s="4">
        <f>IF(AND(SUMIFS(Investors!$P:$P,Investors!$A:$A,$A626,Investors!$G:$G,$B626)-$B$2&lt;=S$4,SUMIFS(Investors!$P:$P,Investors!$A:$A,$A626,Investors!$G:$G,$B626)-$B$2&gt;R$4),SUMIFS(Investors!$Q:$Q,Investors!$A:$A,$A626,Investors!$G:$G,$B626),0)</f>
        <v>0</v>
      </c>
      <c r="T626" s="4">
        <f>IF(AND(SUMIFS(Investors!$P:$P,Investors!$A:$A,$A626,Investors!$G:$G,$B626)-$B$2&lt;=T$4,SUMIFS(Investors!$P:$P,Investors!$A:$A,$A626,Investors!$G:$G,$B626)-$B$2&gt;S$4),SUMIFS(Investors!$Q:$Q,Investors!$A:$A,$A626,Investors!$G:$G,$B626),0)</f>
        <v>0</v>
      </c>
      <c r="U626" s="4">
        <f>IF(AND(SUMIFS(Investors!$P:$P,Investors!$A:$A,$A626,Investors!$G:$G,$B626)-$B$2&lt;=U$4,SUMIFS(Investors!$P:$P,Investors!$A:$A,$A626,Investors!$G:$G,$B626)-$B$2&gt;T$4),SUMIFS(Investors!$Q:$Q,Investors!$A:$A,$A626,Investors!$G:$G,$B626),0)</f>
        <v>0</v>
      </c>
      <c r="V626" s="4">
        <f>IF(AND(SUMIFS(Investors!$P:$P,Investors!$A:$A,$A626,Investors!$G:$G,$B626)-$B$2&lt;=V$4,SUMIFS(Investors!$P:$P,Investors!$A:$A,$A626,Investors!$G:$G,$B626)-$B$2&gt;U$4),SUMIFS(Investors!$Q:$Q,Investors!$A:$A,$A626,Investors!$G:$G,$B626),0)</f>
        <v>0</v>
      </c>
      <c r="W626" s="4">
        <f>IF(AND(SUMIFS(Investors!$P:$P,Investors!$A:$A,$A626,Investors!$G:$G,$B626)-$B$2&lt;=W$4,SUMIFS(Investors!$P:$P,Investors!$A:$A,$A626,Investors!$G:$G,$B626)-$B$2&gt;V$4),SUMIFS(Investors!$Q:$Q,Investors!$A:$A,$A626,Investors!$G:$G,$B626),0)</f>
        <v>0</v>
      </c>
      <c r="X626" s="4">
        <f>IF(AND(SUMIFS(Investors!$P:$P,Investors!$A:$A,$A626,Investors!$G:$G,$B626)-$B$2&lt;=X$4,SUMIFS(Investors!$P:$P,Investors!$A:$A,$A626,Investors!$G:$G,$B626)-$B$2&gt;W$4),SUMIFS(Investors!$Q:$Q,Investors!$A:$A,$A626,Investors!$G:$G,$B626),0)</f>
        <v>0</v>
      </c>
      <c r="Y626" s="4">
        <f>IF(AND(SUMIFS(Investors!$P:$P,Investors!$A:$A,$A626,Investors!$G:$G,$B626)-$B$2&lt;=Y$4,SUMIFS(Investors!$P:$P,Investors!$A:$A,$A626,Investors!$G:$G,$B626)-$B$2&gt;X$4),SUMIFS(Investors!$Q:$Q,Investors!$A:$A,$A626,Investors!$G:$G,$B626),0)</f>
        <v>0</v>
      </c>
      <c r="Z626" s="4">
        <f>IF(AND(SUMIFS(Investors!$P:$P,Investors!$A:$A,$A626,Investors!$G:$G,$B626)-$B$2&lt;=Z$4,SUMIFS(Investors!$P:$P,Investors!$A:$A,$A626,Investors!$G:$G,$B626)-$B$2&gt;Y$4),SUMIFS(Investors!$Q:$Q,Investors!$A:$A,$A626,Investors!$G:$G,$B626),0)</f>
        <v>0</v>
      </c>
      <c r="AA626" s="4">
        <f>IF(AND(SUMIFS(Investors!$P:$P,Investors!$A:$A,$A626,Investors!$G:$G,$B626)-$B$2&lt;=AA$4,SUMIFS(Investors!$P:$P,Investors!$A:$A,$A626,Investors!$G:$G,$B626)-$B$2&gt;Z$4),SUMIFS(Investors!$Q:$Q,Investors!$A:$A,$A626,Investors!$G:$G,$B626),0)</f>
        <v>0</v>
      </c>
      <c r="AB626" s="4">
        <f>IF(AND(SUMIFS(Investors!$P:$P,Investors!$A:$A,$A626,Investors!$G:$G,$B626)-$B$2&lt;=AB$4,SUMIFS(Investors!$P:$P,Investors!$A:$A,$A626,Investors!$G:$G,$B626)-$B$2&gt;AA$4),SUMIFS(Investors!$Q:$Q,Investors!$A:$A,$A626,Investors!$G:$G,$B626),0)</f>
        <v>0</v>
      </c>
      <c r="AC626" s="4">
        <f>IF(AND(SUMIFS(Investors!$P:$P,Investors!$A:$A,$A626,Investors!$G:$G,$B626)-$B$2&lt;=AC$4,SUMIFS(Investors!$P:$P,Investors!$A:$A,$A626,Investors!$G:$G,$B626)-$B$2&gt;AB$4),SUMIFS(Investors!$Q:$Q,Investors!$A:$A,$A626,Investors!$G:$G,$B626),0)</f>
        <v>0</v>
      </c>
    </row>
    <row r="627" spans="1:29">
      <c r="A627" t="s">
        <v>944</v>
      </c>
      <c r="B627" t="s">
        <v>120</v>
      </c>
      <c r="C627" s="4">
        <f t="shared" si="10"/>
        <v>737243.83561643842</v>
      </c>
      <c r="E627" s="4">
        <f>IF(AND(SUMIFS(Investors!$P:$P,Investors!$A:$A,$A627,Investors!$G:$G,$B627)-$B$2&lt;=E$4,SUMIFS(Investors!$P:$P,Investors!$A:$A,$A627,Investors!$G:$G,$B627)-$B$2&gt;D$4),SUMIFS(Investors!$Q:$Q,Investors!$A:$A,$A627,Investors!$G:$G,$B627),0)</f>
        <v>0</v>
      </c>
      <c r="F627" s="4">
        <f>IF(AND(SUMIFS(Investors!$P:$P,Investors!$A:$A,$A627,Investors!$G:$G,$B627)-$B$2&lt;=F$4,SUMIFS(Investors!$P:$P,Investors!$A:$A,$A627,Investors!$G:$G,$B627)-$B$2&gt;E$4),SUMIFS(Investors!$Q:$Q,Investors!$A:$A,$A627,Investors!$G:$G,$B627),0)</f>
        <v>0</v>
      </c>
      <c r="G627" s="4">
        <f>IF(AND(SUMIFS(Investors!$P:$P,Investors!$A:$A,$A627,Investors!$G:$G,$B627)-$B$2&lt;=G$4,SUMIFS(Investors!$P:$P,Investors!$A:$A,$A627,Investors!$G:$G,$B627)-$B$2&gt;F$4),SUMIFS(Investors!$Q:$Q,Investors!$A:$A,$A627,Investors!$G:$G,$B627),0)</f>
        <v>0</v>
      </c>
      <c r="H627" s="4">
        <f>IF(AND(SUMIFS(Investors!$P:$P,Investors!$A:$A,$A627,Investors!$G:$G,$B627)-$B$2&lt;=H$4,SUMIFS(Investors!$P:$P,Investors!$A:$A,$A627,Investors!$G:$G,$B627)-$B$2&gt;G$4),SUMIFS(Investors!$Q:$Q,Investors!$A:$A,$A627,Investors!$G:$G,$B627),0)</f>
        <v>0</v>
      </c>
      <c r="I627" s="4">
        <f>IF(AND(SUMIFS(Investors!$P:$P,Investors!$A:$A,$A627,Investors!$G:$G,$B627)-$B$2&lt;=I$4,SUMIFS(Investors!$P:$P,Investors!$A:$A,$A627,Investors!$G:$G,$B627)-$B$2&gt;H$4),SUMIFS(Investors!$Q:$Q,Investors!$A:$A,$A627,Investors!$G:$G,$B627),0)</f>
        <v>0</v>
      </c>
      <c r="J627" s="4">
        <f>IF(AND(SUMIFS(Investors!$P:$P,Investors!$A:$A,$A627,Investors!$G:$G,$B627)-$B$2&lt;=J$4,SUMIFS(Investors!$P:$P,Investors!$A:$A,$A627,Investors!$G:$G,$B627)-$B$2&gt;I$4),SUMIFS(Investors!$Q:$Q,Investors!$A:$A,$A627,Investors!$G:$G,$B627),0)</f>
        <v>0</v>
      </c>
      <c r="K627" s="4">
        <f>IF(AND(SUMIFS(Investors!$P:$P,Investors!$A:$A,$A627,Investors!$G:$G,$B627)-$B$2&lt;=K$4,SUMIFS(Investors!$P:$P,Investors!$A:$A,$A627,Investors!$G:$G,$B627)-$B$2&gt;J$4),SUMIFS(Investors!$Q:$Q,Investors!$A:$A,$A627,Investors!$G:$G,$B627),0)</f>
        <v>0</v>
      </c>
      <c r="L627" s="4">
        <f>IF(AND(SUMIFS(Investors!$P:$P,Investors!$A:$A,$A627,Investors!$G:$G,$B627)-$B$2&lt;=L$4,SUMIFS(Investors!$P:$P,Investors!$A:$A,$A627,Investors!$G:$G,$B627)-$B$2&gt;K$4),SUMIFS(Investors!$Q:$Q,Investors!$A:$A,$A627,Investors!$G:$G,$B627),0)</f>
        <v>0</v>
      </c>
      <c r="M627" s="4">
        <f>IF(AND(SUMIFS(Investors!$P:$P,Investors!$A:$A,$A627,Investors!$G:$G,$B627)-$B$2&lt;=M$4,SUMIFS(Investors!$P:$P,Investors!$A:$A,$A627,Investors!$G:$G,$B627)-$B$2&gt;L$4),SUMIFS(Investors!$Q:$Q,Investors!$A:$A,$A627,Investors!$G:$G,$B627),0)</f>
        <v>0</v>
      </c>
      <c r="N627" s="4">
        <f>IF(AND(SUMIFS(Investors!$P:$P,Investors!$A:$A,$A627,Investors!$G:$G,$B627)-$B$2&lt;=N$4,SUMIFS(Investors!$P:$P,Investors!$A:$A,$A627,Investors!$G:$G,$B627)-$B$2&gt;M$4),SUMIFS(Investors!$Q:$Q,Investors!$A:$A,$A627,Investors!$G:$G,$B627),0)</f>
        <v>0</v>
      </c>
      <c r="O627" s="4">
        <f>IF(AND(SUMIFS(Investors!$P:$P,Investors!$A:$A,$A627,Investors!$G:$G,$B627)-$B$2&lt;=O$4,SUMIFS(Investors!$P:$P,Investors!$A:$A,$A627,Investors!$G:$G,$B627)-$B$2&gt;N$4),SUMIFS(Investors!$Q:$Q,Investors!$A:$A,$A627,Investors!$G:$G,$B627),0)</f>
        <v>0</v>
      </c>
      <c r="P627" s="4">
        <f>IF(AND(SUMIFS(Investors!$P:$P,Investors!$A:$A,$A627,Investors!$G:$G,$B627)-$B$2&lt;=P$4,SUMIFS(Investors!$P:$P,Investors!$A:$A,$A627,Investors!$G:$G,$B627)-$B$2&gt;O$4),SUMIFS(Investors!$Q:$Q,Investors!$A:$A,$A627,Investors!$G:$G,$B627),0)</f>
        <v>0</v>
      </c>
      <c r="Q627" s="4">
        <f>IF(AND(SUMIFS(Investors!$P:$P,Investors!$A:$A,$A627,Investors!$G:$G,$B627)-$B$2&lt;=Q$4,SUMIFS(Investors!$P:$P,Investors!$A:$A,$A627,Investors!$G:$G,$B627)-$B$2&gt;P$4),SUMIFS(Investors!$Q:$Q,Investors!$A:$A,$A627,Investors!$G:$G,$B627),0)</f>
        <v>737243.83561643842</v>
      </c>
      <c r="R627" s="4">
        <f>IF(AND(SUMIFS(Investors!$P:$P,Investors!$A:$A,$A627,Investors!$G:$G,$B627)-$B$2&lt;=R$4,SUMIFS(Investors!$P:$P,Investors!$A:$A,$A627,Investors!$G:$G,$B627)-$B$2&gt;Q$4),SUMIFS(Investors!$Q:$Q,Investors!$A:$A,$A627,Investors!$G:$G,$B627),0)</f>
        <v>0</v>
      </c>
      <c r="S627" s="4">
        <f>IF(AND(SUMIFS(Investors!$P:$P,Investors!$A:$A,$A627,Investors!$G:$G,$B627)-$B$2&lt;=S$4,SUMIFS(Investors!$P:$P,Investors!$A:$A,$A627,Investors!$G:$G,$B627)-$B$2&gt;R$4),SUMIFS(Investors!$Q:$Q,Investors!$A:$A,$A627,Investors!$G:$G,$B627),0)</f>
        <v>0</v>
      </c>
      <c r="T627" s="4">
        <f>IF(AND(SUMIFS(Investors!$P:$P,Investors!$A:$A,$A627,Investors!$G:$G,$B627)-$B$2&lt;=T$4,SUMIFS(Investors!$P:$P,Investors!$A:$A,$A627,Investors!$G:$G,$B627)-$B$2&gt;S$4),SUMIFS(Investors!$Q:$Q,Investors!$A:$A,$A627,Investors!$G:$G,$B627),0)</f>
        <v>0</v>
      </c>
      <c r="U627" s="4">
        <f>IF(AND(SUMIFS(Investors!$P:$P,Investors!$A:$A,$A627,Investors!$G:$G,$B627)-$B$2&lt;=U$4,SUMIFS(Investors!$P:$P,Investors!$A:$A,$A627,Investors!$G:$G,$B627)-$B$2&gt;T$4),SUMIFS(Investors!$Q:$Q,Investors!$A:$A,$A627,Investors!$G:$G,$B627),0)</f>
        <v>0</v>
      </c>
      <c r="V627" s="4">
        <f>IF(AND(SUMIFS(Investors!$P:$P,Investors!$A:$A,$A627,Investors!$G:$G,$B627)-$B$2&lt;=V$4,SUMIFS(Investors!$P:$P,Investors!$A:$A,$A627,Investors!$G:$G,$B627)-$B$2&gt;U$4),SUMIFS(Investors!$Q:$Q,Investors!$A:$A,$A627,Investors!$G:$G,$B627),0)</f>
        <v>0</v>
      </c>
      <c r="W627" s="4">
        <f>IF(AND(SUMIFS(Investors!$P:$P,Investors!$A:$A,$A627,Investors!$G:$G,$B627)-$B$2&lt;=W$4,SUMIFS(Investors!$P:$P,Investors!$A:$A,$A627,Investors!$G:$G,$B627)-$B$2&gt;V$4),SUMIFS(Investors!$Q:$Q,Investors!$A:$A,$A627,Investors!$G:$G,$B627),0)</f>
        <v>0</v>
      </c>
      <c r="X627" s="4">
        <f>IF(AND(SUMIFS(Investors!$P:$P,Investors!$A:$A,$A627,Investors!$G:$G,$B627)-$B$2&lt;=X$4,SUMIFS(Investors!$P:$P,Investors!$A:$A,$A627,Investors!$G:$G,$B627)-$B$2&gt;W$4),SUMIFS(Investors!$Q:$Q,Investors!$A:$A,$A627,Investors!$G:$G,$B627),0)</f>
        <v>0</v>
      </c>
      <c r="Y627" s="4">
        <f>IF(AND(SUMIFS(Investors!$P:$P,Investors!$A:$A,$A627,Investors!$G:$G,$B627)-$B$2&lt;=Y$4,SUMIFS(Investors!$P:$P,Investors!$A:$A,$A627,Investors!$G:$G,$B627)-$B$2&gt;X$4),SUMIFS(Investors!$Q:$Q,Investors!$A:$A,$A627,Investors!$G:$G,$B627),0)</f>
        <v>0</v>
      </c>
      <c r="Z627" s="4">
        <f>IF(AND(SUMIFS(Investors!$P:$P,Investors!$A:$A,$A627,Investors!$G:$G,$B627)-$B$2&lt;=Z$4,SUMIFS(Investors!$P:$P,Investors!$A:$A,$A627,Investors!$G:$G,$B627)-$B$2&gt;Y$4),SUMIFS(Investors!$Q:$Q,Investors!$A:$A,$A627,Investors!$G:$G,$B627),0)</f>
        <v>0</v>
      </c>
      <c r="AA627" s="4">
        <f>IF(AND(SUMIFS(Investors!$P:$P,Investors!$A:$A,$A627,Investors!$G:$G,$B627)-$B$2&lt;=AA$4,SUMIFS(Investors!$P:$P,Investors!$A:$A,$A627,Investors!$G:$G,$B627)-$B$2&gt;Z$4),SUMIFS(Investors!$Q:$Q,Investors!$A:$A,$A627,Investors!$G:$G,$B627),0)</f>
        <v>0</v>
      </c>
      <c r="AB627" s="4">
        <f>IF(AND(SUMIFS(Investors!$P:$P,Investors!$A:$A,$A627,Investors!$G:$G,$B627)-$B$2&lt;=AB$4,SUMIFS(Investors!$P:$P,Investors!$A:$A,$A627,Investors!$G:$G,$B627)-$B$2&gt;AA$4),SUMIFS(Investors!$Q:$Q,Investors!$A:$A,$A627,Investors!$G:$G,$B627),0)</f>
        <v>0</v>
      </c>
      <c r="AC627" s="4">
        <f>IF(AND(SUMIFS(Investors!$P:$P,Investors!$A:$A,$A627,Investors!$G:$G,$B627)-$B$2&lt;=AC$4,SUMIFS(Investors!$P:$P,Investors!$A:$A,$A627,Investors!$G:$G,$B627)-$B$2&gt;AB$4),SUMIFS(Investors!$Q:$Q,Investors!$A:$A,$A627,Investors!$G:$G,$B627),0)</f>
        <v>0</v>
      </c>
    </row>
    <row r="628" spans="1:29">
      <c r="A628" t="s">
        <v>944</v>
      </c>
      <c r="B628" t="s">
        <v>130</v>
      </c>
      <c r="C628" s="4">
        <f t="shared" si="10"/>
        <v>491375.34246575343</v>
      </c>
      <c r="E628" s="4">
        <f>IF(AND(SUMIFS(Investors!$P:$P,Investors!$A:$A,$A628,Investors!$G:$G,$B628)-$B$2&lt;=E$4,SUMIFS(Investors!$P:$P,Investors!$A:$A,$A628,Investors!$G:$G,$B628)-$B$2&gt;D$4),SUMIFS(Investors!$Q:$Q,Investors!$A:$A,$A628,Investors!$G:$G,$B628),0)</f>
        <v>0</v>
      </c>
      <c r="F628" s="4">
        <f>IF(AND(SUMIFS(Investors!$P:$P,Investors!$A:$A,$A628,Investors!$G:$G,$B628)-$B$2&lt;=F$4,SUMIFS(Investors!$P:$P,Investors!$A:$A,$A628,Investors!$G:$G,$B628)-$B$2&gt;E$4),SUMIFS(Investors!$Q:$Q,Investors!$A:$A,$A628,Investors!$G:$G,$B628),0)</f>
        <v>0</v>
      </c>
      <c r="G628" s="4">
        <f>IF(AND(SUMIFS(Investors!$P:$P,Investors!$A:$A,$A628,Investors!$G:$G,$B628)-$B$2&lt;=G$4,SUMIFS(Investors!$P:$P,Investors!$A:$A,$A628,Investors!$G:$G,$B628)-$B$2&gt;F$4),SUMIFS(Investors!$Q:$Q,Investors!$A:$A,$A628,Investors!$G:$G,$B628),0)</f>
        <v>0</v>
      </c>
      <c r="H628" s="4">
        <f>IF(AND(SUMIFS(Investors!$P:$P,Investors!$A:$A,$A628,Investors!$G:$G,$B628)-$B$2&lt;=H$4,SUMIFS(Investors!$P:$P,Investors!$A:$A,$A628,Investors!$G:$G,$B628)-$B$2&gt;G$4),SUMIFS(Investors!$Q:$Q,Investors!$A:$A,$A628,Investors!$G:$G,$B628),0)</f>
        <v>0</v>
      </c>
      <c r="I628" s="4">
        <f>IF(AND(SUMIFS(Investors!$P:$P,Investors!$A:$A,$A628,Investors!$G:$G,$B628)-$B$2&lt;=I$4,SUMIFS(Investors!$P:$P,Investors!$A:$A,$A628,Investors!$G:$G,$B628)-$B$2&gt;H$4),SUMIFS(Investors!$Q:$Q,Investors!$A:$A,$A628,Investors!$G:$G,$B628),0)</f>
        <v>0</v>
      </c>
      <c r="J628" s="4">
        <f>IF(AND(SUMIFS(Investors!$P:$P,Investors!$A:$A,$A628,Investors!$G:$G,$B628)-$B$2&lt;=J$4,SUMIFS(Investors!$P:$P,Investors!$A:$A,$A628,Investors!$G:$G,$B628)-$B$2&gt;I$4),SUMIFS(Investors!$Q:$Q,Investors!$A:$A,$A628,Investors!$G:$G,$B628),0)</f>
        <v>0</v>
      </c>
      <c r="K628" s="4">
        <f>IF(AND(SUMIFS(Investors!$P:$P,Investors!$A:$A,$A628,Investors!$G:$G,$B628)-$B$2&lt;=K$4,SUMIFS(Investors!$P:$P,Investors!$A:$A,$A628,Investors!$G:$G,$B628)-$B$2&gt;J$4),SUMIFS(Investors!$Q:$Q,Investors!$A:$A,$A628,Investors!$G:$G,$B628),0)</f>
        <v>0</v>
      </c>
      <c r="L628" s="4">
        <f>IF(AND(SUMIFS(Investors!$P:$P,Investors!$A:$A,$A628,Investors!$G:$G,$B628)-$B$2&lt;=L$4,SUMIFS(Investors!$P:$P,Investors!$A:$A,$A628,Investors!$G:$G,$B628)-$B$2&gt;K$4),SUMIFS(Investors!$Q:$Q,Investors!$A:$A,$A628,Investors!$G:$G,$B628),0)</f>
        <v>0</v>
      </c>
      <c r="M628" s="4">
        <f>IF(AND(SUMIFS(Investors!$P:$P,Investors!$A:$A,$A628,Investors!$G:$G,$B628)-$B$2&lt;=M$4,SUMIFS(Investors!$P:$P,Investors!$A:$A,$A628,Investors!$G:$G,$B628)-$B$2&gt;L$4),SUMIFS(Investors!$Q:$Q,Investors!$A:$A,$A628,Investors!$G:$G,$B628),0)</f>
        <v>0</v>
      </c>
      <c r="N628" s="4">
        <f>IF(AND(SUMIFS(Investors!$P:$P,Investors!$A:$A,$A628,Investors!$G:$G,$B628)-$B$2&lt;=N$4,SUMIFS(Investors!$P:$P,Investors!$A:$A,$A628,Investors!$G:$G,$B628)-$B$2&gt;M$4),SUMIFS(Investors!$Q:$Q,Investors!$A:$A,$A628,Investors!$G:$G,$B628),0)</f>
        <v>0</v>
      </c>
      <c r="O628" s="4">
        <f>IF(AND(SUMIFS(Investors!$P:$P,Investors!$A:$A,$A628,Investors!$G:$G,$B628)-$B$2&lt;=O$4,SUMIFS(Investors!$P:$P,Investors!$A:$A,$A628,Investors!$G:$G,$B628)-$B$2&gt;N$4),SUMIFS(Investors!$Q:$Q,Investors!$A:$A,$A628,Investors!$G:$G,$B628),0)</f>
        <v>0</v>
      </c>
      <c r="P628" s="4">
        <f>IF(AND(SUMIFS(Investors!$P:$P,Investors!$A:$A,$A628,Investors!$G:$G,$B628)-$B$2&lt;=P$4,SUMIFS(Investors!$P:$P,Investors!$A:$A,$A628,Investors!$G:$G,$B628)-$B$2&gt;O$4),SUMIFS(Investors!$Q:$Q,Investors!$A:$A,$A628,Investors!$G:$G,$B628),0)</f>
        <v>0</v>
      </c>
      <c r="Q628" s="4">
        <f>IF(AND(SUMIFS(Investors!$P:$P,Investors!$A:$A,$A628,Investors!$G:$G,$B628)-$B$2&lt;=Q$4,SUMIFS(Investors!$P:$P,Investors!$A:$A,$A628,Investors!$G:$G,$B628)-$B$2&gt;P$4),SUMIFS(Investors!$Q:$Q,Investors!$A:$A,$A628,Investors!$G:$G,$B628),0)</f>
        <v>491375.34246575343</v>
      </c>
      <c r="R628" s="4">
        <f>IF(AND(SUMIFS(Investors!$P:$P,Investors!$A:$A,$A628,Investors!$G:$G,$B628)-$B$2&lt;=R$4,SUMIFS(Investors!$P:$P,Investors!$A:$A,$A628,Investors!$G:$G,$B628)-$B$2&gt;Q$4),SUMIFS(Investors!$Q:$Q,Investors!$A:$A,$A628,Investors!$G:$G,$B628),0)</f>
        <v>0</v>
      </c>
      <c r="S628" s="4">
        <f>IF(AND(SUMIFS(Investors!$P:$P,Investors!$A:$A,$A628,Investors!$G:$G,$B628)-$B$2&lt;=S$4,SUMIFS(Investors!$P:$P,Investors!$A:$A,$A628,Investors!$G:$G,$B628)-$B$2&gt;R$4),SUMIFS(Investors!$Q:$Q,Investors!$A:$A,$A628,Investors!$G:$G,$B628),0)</f>
        <v>0</v>
      </c>
      <c r="T628" s="4">
        <f>IF(AND(SUMIFS(Investors!$P:$P,Investors!$A:$A,$A628,Investors!$G:$G,$B628)-$B$2&lt;=T$4,SUMIFS(Investors!$P:$P,Investors!$A:$A,$A628,Investors!$G:$G,$B628)-$B$2&gt;S$4),SUMIFS(Investors!$Q:$Q,Investors!$A:$A,$A628,Investors!$G:$G,$B628),0)</f>
        <v>0</v>
      </c>
      <c r="U628" s="4">
        <f>IF(AND(SUMIFS(Investors!$P:$P,Investors!$A:$A,$A628,Investors!$G:$G,$B628)-$B$2&lt;=U$4,SUMIFS(Investors!$P:$P,Investors!$A:$A,$A628,Investors!$G:$G,$B628)-$B$2&gt;T$4),SUMIFS(Investors!$Q:$Q,Investors!$A:$A,$A628,Investors!$G:$G,$B628),0)</f>
        <v>0</v>
      </c>
      <c r="V628" s="4">
        <f>IF(AND(SUMIFS(Investors!$P:$P,Investors!$A:$A,$A628,Investors!$G:$G,$B628)-$B$2&lt;=V$4,SUMIFS(Investors!$P:$P,Investors!$A:$A,$A628,Investors!$G:$G,$B628)-$B$2&gt;U$4),SUMIFS(Investors!$Q:$Q,Investors!$A:$A,$A628,Investors!$G:$G,$B628),0)</f>
        <v>0</v>
      </c>
      <c r="W628" s="4">
        <f>IF(AND(SUMIFS(Investors!$P:$P,Investors!$A:$A,$A628,Investors!$G:$G,$B628)-$B$2&lt;=W$4,SUMIFS(Investors!$P:$P,Investors!$A:$A,$A628,Investors!$G:$G,$B628)-$B$2&gt;V$4),SUMIFS(Investors!$Q:$Q,Investors!$A:$A,$A628,Investors!$G:$G,$B628),0)</f>
        <v>0</v>
      </c>
      <c r="X628" s="4">
        <f>IF(AND(SUMIFS(Investors!$P:$P,Investors!$A:$A,$A628,Investors!$G:$G,$B628)-$B$2&lt;=X$4,SUMIFS(Investors!$P:$P,Investors!$A:$A,$A628,Investors!$G:$G,$B628)-$B$2&gt;W$4),SUMIFS(Investors!$Q:$Q,Investors!$A:$A,$A628,Investors!$G:$G,$B628),0)</f>
        <v>0</v>
      </c>
      <c r="Y628" s="4">
        <f>IF(AND(SUMIFS(Investors!$P:$P,Investors!$A:$A,$A628,Investors!$G:$G,$B628)-$B$2&lt;=Y$4,SUMIFS(Investors!$P:$P,Investors!$A:$A,$A628,Investors!$G:$G,$B628)-$B$2&gt;X$4),SUMIFS(Investors!$Q:$Q,Investors!$A:$A,$A628,Investors!$G:$G,$B628),0)</f>
        <v>0</v>
      </c>
      <c r="Z628" s="4">
        <f>IF(AND(SUMIFS(Investors!$P:$P,Investors!$A:$A,$A628,Investors!$G:$G,$B628)-$B$2&lt;=Z$4,SUMIFS(Investors!$P:$P,Investors!$A:$A,$A628,Investors!$G:$G,$B628)-$B$2&gt;Y$4),SUMIFS(Investors!$Q:$Q,Investors!$A:$A,$A628,Investors!$G:$G,$B628),0)</f>
        <v>0</v>
      </c>
      <c r="AA628" s="4">
        <f>IF(AND(SUMIFS(Investors!$P:$P,Investors!$A:$A,$A628,Investors!$G:$G,$B628)-$B$2&lt;=AA$4,SUMIFS(Investors!$P:$P,Investors!$A:$A,$A628,Investors!$G:$G,$B628)-$B$2&gt;Z$4),SUMIFS(Investors!$Q:$Q,Investors!$A:$A,$A628,Investors!$G:$G,$B628),0)</f>
        <v>0</v>
      </c>
      <c r="AB628" s="4">
        <f>IF(AND(SUMIFS(Investors!$P:$P,Investors!$A:$A,$A628,Investors!$G:$G,$B628)-$B$2&lt;=AB$4,SUMIFS(Investors!$P:$P,Investors!$A:$A,$A628,Investors!$G:$G,$B628)-$B$2&gt;AA$4),SUMIFS(Investors!$Q:$Q,Investors!$A:$A,$A628,Investors!$G:$G,$B628),0)</f>
        <v>0</v>
      </c>
      <c r="AC628" s="4">
        <f>IF(AND(SUMIFS(Investors!$P:$P,Investors!$A:$A,$A628,Investors!$G:$G,$B628)-$B$2&lt;=AC$4,SUMIFS(Investors!$P:$P,Investors!$A:$A,$A628,Investors!$G:$G,$B628)-$B$2&gt;AB$4),SUMIFS(Investors!$Q:$Q,Investors!$A:$A,$A628,Investors!$G:$G,$B628),0)</f>
        <v>0</v>
      </c>
    </row>
    <row r="629" spans="1:29">
      <c r="A629" t="s">
        <v>946</v>
      </c>
      <c r="B629" t="s">
        <v>130</v>
      </c>
      <c r="C629" s="4">
        <f t="shared" si="10"/>
        <v>118558.90410958904</v>
      </c>
      <c r="E629" s="4">
        <f>IF(AND(SUMIFS(Investors!$P:$P,Investors!$A:$A,$A629,Investors!$G:$G,$B629)-$B$2&lt;=E$4,SUMIFS(Investors!$P:$P,Investors!$A:$A,$A629,Investors!$G:$G,$B629)-$B$2&gt;D$4),SUMIFS(Investors!$Q:$Q,Investors!$A:$A,$A629,Investors!$G:$G,$B629),0)</f>
        <v>0</v>
      </c>
      <c r="F629" s="4">
        <f>IF(AND(SUMIFS(Investors!$P:$P,Investors!$A:$A,$A629,Investors!$G:$G,$B629)-$B$2&lt;=F$4,SUMIFS(Investors!$P:$P,Investors!$A:$A,$A629,Investors!$G:$G,$B629)-$B$2&gt;E$4),SUMIFS(Investors!$Q:$Q,Investors!$A:$A,$A629,Investors!$G:$G,$B629),0)</f>
        <v>0</v>
      </c>
      <c r="G629" s="4">
        <f>IF(AND(SUMIFS(Investors!$P:$P,Investors!$A:$A,$A629,Investors!$G:$G,$B629)-$B$2&lt;=G$4,SUMIFS(Investors!$P:$P,Investors!$A:$A,$A629,Investors!$G:$G,$B629)-$B$2&gt;F$4),SUMIFS(Investors!$Q:$Q,Investors!$A:$A,$A629,Investors!$G:$G,$B629),0)</f>
        <v>0</v>
      </c>
      <c r="H629" s="4">
        <f>IF(AND(SUMIFS(Investors!$P:$P,Investors!$A:$A,$A629,Investors!$G:$G,$B629)-$B$2&lt;=H$4,SUMIFS(Investors!$P:$P,Investors!$A:$A,$A629,Investors!$G:$G,$B629)-$B$2&gt;G$4),SUMIFS(Investors!$Q:$Q,Investors!$A:$A,$A629,Investors!$G:$G,$B629),0)</f>
        <v>0</v>
      </c>
      <c r="I629" s="4">
        <f>IF(AND(SUMIFS(Investors!$P:$P,Investors!$A:$A,$A629,Investors!$G:$G,$B629)-$B$2&lt;=I$4,SUMIFS(Investors!$P:$P,Investors!$A:$A,$A629,Investors!$G:$G,$B629)-$B$2&gt;H$4),SUMIFS(Investors!$Q:$Q,Investors!$A:$A,$A629,Investors!$G:$G,$B629),0)</f>
        <v>0</v>
      </c>
      <c r="J629" s="4">
        <f>IF(AND(SUMIFS(Investors!$P:$P,Investors!$A:$A,$A629,Investors!$G:$G,$B629)-$B$2&lt;=J$4,SUMIFS(Investors!$P:$P,Investors!$A:$A,$A629,Investors!$G:$G,$B629)-$B$2&gt;I$4),SUMIFS(Investors!$Q:$Q,Investors!$A:$A,$A629,Investors!$G:$G,$B629),0)</f>
        <v>0</v>
      </c>
      <c r="K629" s="4">
        <f>IF(AND(SUMIFS(Investors!$P:$P,Investors!$A:$A,$A629,Investors!$G:$G,$B629)-$B$2&lt;=K$4,SUMIFS(Investors!$P:$P,Investors!$A:$A,$A629,Investors!$G:$G,$B629)-$B$2&gt;J$4),SUMIFS(Investors!$Q:$Q,Investors!$A:$A,$A629,Investors!$G:$G,$B629),0)</f>
        <v>0</v>
      </c>
      <c r="L629" s="4">
        <f>IF(AND(SUMIFS(Investors!$P:$P,Investors!$A:$A,$A629,Investors!$G:$G,$B629)-$B$2&lt;=L$4,SUMIFS(Investors!$P:$P,Investors!$A:$A,$A629,Investors!$G:$G,$B629)-$B$2&gt;K$4),SUMIFS(Investors!$Q:$Q,Investors!$A:$A,$A629,Investors!$G:$G,$B629),0)</f>
        <v>0</v>
      </c>
      <c r="M629" s="4">
        <f>IF(AND(SUMIFS(Investors!$P:$P,Investors!$A:$A,$A629,Investors!$G:$G,$B629)-$B$2&lt;=M$4,SUMIFS(Investors!$P:$P,Investors!$A:$A,$A629,Investors!$G:$G,$B629)-$B$2&gt;L$4),SUMIFS(Investors!$Q:$Q,Investors!$A:$A,$A629,Investors!$G:$G,$B629),0)</f>
        <v>0</v>
      </c>
      <c r="N629" s="4">
        <f>IF(AND(SUMIFS(Investors!$P:$P,Investors!$A:$A,$A629,Investors!$G:$G,$B629)-$B$2&lt;=N$4,SUMIFS(Investors!$P:$P,Investors!$A:$A,$A629,Investors!$G:$G,$B629)-$B$2&gt;M$4),SUMIFS(Investors!$Q:$Q,Investors!$A:$A,$A629,Investors!$G:$G,$B629),0)</f>
        <v>0</v>
      </c>
      <c r="O629" s="4">
        <f>IF(AND(SUMIFS(Investors!$P:$P,Investors!$A:$A,$A629,Investors!$G:$G,$B629)-$B$2&lt;=O$4,SUMIFS(Investors!$P:$P,Investors!$A:$A,$A629,Investors!$G:$G,$B629)-$B$2&gt;N$4),SUMIFS(Investors!$Q:$Q,Investors!$A:$A,$A629,Investors!$G:$G,$B629),0)</f>
        <v>0</v>
      </c>
      <c r="P629" s="4">
        <f>IF(AND(SUMIFS(Investors!$P:$P,Investors!$A:$A,$A629,Investors!$G:$G,$B629)-$B$2&lt;=P$4,SUMIFS(Investors!$P:$P,Investors!$A:$A,$A629,Investors!$G:$G,$B629)-$B$2&gt;O$4),SUMIFS(Investors!$Q:$Q,Investors!$A:$A,$A629,Investors!$G:$G,$B629),0)</f>
        <v>0</v>
      </c>
      <c r="Q629" s="4">
        <f>IF(AND(SUMIFS(Investors!$P:$P,Investors!$A:$A,$A629,Investors!$G:$G,$B629)-$B$2&lt;=Q$4,SUMIFS(Investors!$P:$P,Investors!$A:$A,$A629,Investors!$G:$G,$B629)-$B$2&gt;P$4),SUMIFS(Investors!$Q:$Q,Investors!$A:$A,$A629,Investors!$G:$G,$B629),0)</f>
        <v>118558.90410958904</v>
      </c>
      <c r="R629" s="4">
        <f>IF(AND(SUMIFS(Investors!$P:$P,Investors!$A:$A,$A629,Investors!$G:$G,$B629)-$B$2&lt;=R$4,SUMIFS(Investors!$P:$P,Investors!$A:$A,$A629,Investors!$G:$G,$B629)-$B$2&gt;Q$4),SUMIFS(Investors!$Q:$Q,Investors!$A:$A,$A629,Investors!$G:$G,$B629),0)</f>
        <v>0</v>
      </c>
      <c r="S629" s="4">
        <f>IF(AND(SUMIFS(Investors!$P:$P,Investors!$A:$A,$A629,Investors!$G:$G,$B629)-$B$2&lt;=S$4,SUMIFS(Investors!$P:$P,Investors!$A:$A,$A629,Investors!$G:$G,$B629)-$B$2&gt;R$4),SUMIFS(Investors!$Q:$Q,Investors!$A:$A,$A629,Investors!$G:$G,$B629),0)</f>
        <v>0</v>
      </c>
      <c r="T629" s="4">
        <f>IF(AND(SUMIFS(Investors!$P:$P,Investors!$A:$A,$A629,Investors!$G:$G,$B629)-$B$2&lt;=T$4,SUMIFS(Investors!$P:$P,Investors!$A:$A,$A629,Investors!$G:$G,$B629)-$B$2&gt;S$4),SUMIFS(Investors!$Q:$Q,Investors!$A:$A,$A629,Investors!$G:$G,$B629),0)</f>
        <v>0</v>
      </c>
      <c r="U629" s="4">
        <f>IF(AND(SUMIFS(Investors!$P:$P,Investors!$A:$A,$A629,Investors!$G:$G,$B629)-$B$2&lt;=U$4,SUMIFS(Investors!$P:$P,Investors!$A:$A,$A629,Investors!$G:$G,$B629)-$B$2&gt;T$4),SUMIFS(Investors!$Q:$Q,Investors!$A:$A,$A629,Investors!$G:$G,$B629),0)</f>
        <v>0</v>
      </c>
      <c r="V629" s="4">
        <f>IF(AND(SUMIFS(Investors!$P:$P,Investors!$A:$A,$A629,Investors!$G:$G,$B629)-$B$2&lt;=V$4,SUMIFS(Investors!$P:$P,Investors!$A:$A,$A629,Investors!$G:$G,$B629)-$B$2&gt;U$4),SUMIFS(Investors!$Q:$Q,Investors!$A:$A,$A629,Investors!$G:$G,$B629),0)</f>
        <v>0</v>
      </c>
      <c r="W629" s="4">
        <f>IF(AND(SUMIFS(Investors!$P:$P,Investors!$A:$A,$A629,Investors!$G:$G,$B629)-$B$2&lt;=W$4,SUMIFS(Investors!$P:$P,Investors!$A:$A,$A629,Investors!$G:$G,$B629)-$B$2&gt;V$4),SUMIFS(Investors!$Q:$Q,Investors!$A:$A,$A629,Investors!$G:$G,$B629),0)</f>
        <v>0</v>
      </c>
      <c r="X629" s="4">
        <f>IF(AND(SUMIFS(Investors!$P:$P,Investors!$A:$A,$A629,Investors!$G:$G,$B629)-$B$2&lt;=X$4,SUMIFS(Investors!$P:$P,Investors!$A:$A,$A629,Investors!$G:$G,$B629)-$B$2&gt;W$4),SUMIFS(Investors!$Q:$Q,Investors!$A:$A,$A629,Investors!$G:$G,$B629),0)</f>
        <v>0</v>
      </c>
      <c r="Y629" s="4">
        <f>IF(AND(SUMIFS(Investors!$P:$P,Investors!$A:$A,$A629,Investors!$G:$G,$B629)-$B$2&lt;=Y$4,SUMIFS(Investors!$P:$P,Investors!$A:$A,$A629,Investors!$G:$G,$B629)-$B$2&gt;X$4),SUMIFS(Investors!$Q:$Q,Investors!$A:$A,$A629,Investors!$G:$G,$B629),0)</f>
        <v>0</v>
      </c>
      <c r="Z629" s="4">
        <f>IF(AND(SUMIFS(Investors!$P:$P,Investors!$A:$A,$A629,Investors!$G:$G,$B629)-$B$2&lt;=Z$4,SUMIFS(Investors!$P:$P,Investors!$A:$A,$A629,Investors!$G:$G,$B629)-$B$2&gt;Y$4),SUMIFS(Investors!$Q:$Q,Investors!$A:$A,$A629,Investors!$G:$G,$B629),0)</f>
        <v>0</v>
      </c>
      <c r="AA629" s="4">
        <f>IF(AND(SUMIFS(Investors!$P:$P,Investors!$A:$A,$A629,Investors!$G:$G,$B629)-$B$2&lt;=AA$4,SUMIFS(Investors!$P:$P,Investors!$A:$A,$A629,Investors!$G:$G,$B629)-$B$2&gt;Z$4),SUMIFS(Investors!$Q:$Q,Investors!$A:$A,$A629,Investors!$G:$G,$B629),0)</f>
        <v>0</v>
      </c>
      <c r="AB629" s="4">
        <f>IF(AND(SUMIFS(Investors!$P:$P,Investors!$A:$A,$A629,Investors!$G:$G,$B629)-$B$2&lt;=AB$4,SUMIFS(Investors!$P:$P,Investors!$A:$A,$A629,Investors!$G:$G,$B629)-$B$2&gt;AA$4),SUMIFS(Investors!$Q:$Q,Investors!$A:$A,$A629,Investors!$G:$G,$B629),0)</f>
        <v>0</v>
      </c>
      <c r="AC629" s="4">
        <f>IF(AND(SUMIFS(Investors!$P:$P,Investors!$A:$A,$A629,Investors!$G:$G,$B629)-$B$2&lt;=AC$4,SUMIFS(Investors!$P:$P,Investors!$A:$A,$A629,Investors!$G:$G,$B629)-$B$2&gt;AB$4),SUMIFS(Investors!$Q:$Q,Investors!$A:$A,$A629,Investors!$G:$G,$B629),0)</f>
        <v>0</v>
      </c>
    </row>
  </sheetData>
  <autoFilter ref="A4:AC629" xr:uid="{00000000-0009-0000-0000-000002000000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7"/>
  <sheetViews>
    <sheetView workbookViewId="0">
      <selection activeCell="F5" sqref="F5"/>
    </sheetView>
  </sheetViews>
  <sheetFormatPr baseColWidth="10" defaultColWidth="8.83203125" defaultRowHeight="15"/>
  <cols>
    <col min="1" max="1" width="20" customWidth="1"/>
    <col min="2" max="2" width="67.5" bestFit="1" customWidth="1"/>
    <col min="3" max="3" width="20" customWidth="1"/>
    <col min="5" max="5" width="12.83203125" bestFit="1" customWidth="1"/>
  </cols>
  <sheetData>
    <row r="1" spans="1:3" ht="26">
      <c r="A1" s="1" t="s">
        <v>952</v>
      </c>
    </row>
    <row r="2" spans="1:3">
      <c r="A2" s="3" t="s">
        <v>1</v>
      </c>
      <c r="B2" s="3" t="s">
        <v>953</v>
      </c>
      <c r="C2" s="3" t="s">
        <v>954</v>
      </c>
    </row>
    <row r="3" spans="1:3">
      <c r="A3" s="10">
        <v>45595</v>
      </c>
      <c r="B3" s="11" t="s">
        <v>962</v>
      </c>
      <c r="C3" s="12">
        <v>-2509632.6799999997</v>
      </c>
    </row>
    <row r="4" spans="1:3">
      <c r="A4" s="10">
        <v>45565</v>
      </c>
      <c r="B4" t="s">
        <v>963</v>
      </c>
      <c r="C4" s="12">
        <v>-8100000</v>
      </c>
    </row>
    <row r="5" spans="1:3">
      <c r="A5" s="10">
        <v>45580</v>
      </c>
      <c r="B5" t="s">
        <v>963</v>
      </c>
      <c r="C5" s="12">
        <v>0</v>
      </c>
    </row>
    <row r="6" spans="1:3">
      <c r="A6" s="10">
        <v>45555</v>
      </c>
      <c r="B6" t="s">
        <v>188</v>
      </c>
      <c r="C6" s="12">
        <v>-1356162.76</v>
      </c>
    </row>
    <row r="7" spans="1:3">
      <c r="A7" s="10">
        <v>45560</v>
      </c>
      <c r="B7" t="s">
        <v>964</v>
      </c>
      <c r="C7" s="12">
        <v>911440</v>
      </c>
    </row>
    <row r="8" spans="1:3">
      <c r="A8" s="10">
        <v>45565</v>
      </c>
      <c r="B8" t="s">
        <v>965</v>
      </c>
      <c r="C8" s="12">
        <v>3754969</v>
      </c>
    </row>
    <row r="9" spans="1:3">
      <c r="A9" s="10">
        <v>45595</v>
      </c>
      <c r="B9" t="s">
        <v>965</v>
      </c>
      <c r="C9" s="12">
        <v>3233942</v>
      </c>
    </row>
    <row r="10" spans="1:3">
      <c r="A10" s="10">
        <v>45590</v>
      </c>
      <c r="B10" t="s">
        <v>964</v>
      </c>
      <c r="C10" s="12">
        <v>911400</v>
      </c>
    </row>
    <row r="11" spans="1:3">
      <c r="A11" s="10">
        <v>45625</v>
      </c>
      <c r="B11" t="s">
        <v>965</v>
      </c>
      <c r="C11" s="12">
        <v>914141</v>
      </c>
    </row>
    <row r="12" spans="1:3">
      <c r="A12" s="10">
        <v>45621</v>
      </c>
      <c r="B12" t="s">
        <v>964</v>
      </c>
      <c r="C12" s="12">
        <v>911440</v>
      </c>
    </row>
    <row r="13" spans="1:3">
      <c r="A13" s="10">
        <v>45641</v>
      </c>
      <c r="B13" t="s">
        <v>965</v>
      </c>
      <c r="C13" s="12">
        <v>514863</v>
      </c>
    </row>
    <row r="14" spans="1:3">
      <c r="A14" s="10">
        <v>45641</v>
      </c>
      <c r="B14" t="s">
        <v>964</v>
      </c>
      <c r="C14" s="12">
        <v>911440</v>
      </c>
    </row>
    <row r="15" spans="1:3">
      <c r="A15" s="10">
        <v>45560</v>
      </c>
      <c r="B15" s="13" t="s">
        <v>966</v>
      </c>
      <c r="C15" s="12">
        <v>-2250000</v>
      </c>
    </row>
    <row r="16" spans="1:3">
      <c r="A16" s="10">
        <v>45590</v>
      </c>
      <c r="B16" s="13" t="s">
        <v>966</v>
      </c>
      <c r="C16" s="12">
        <v>-1200000</v>
      </c>
    </row>
    <row r="17" spans="1:3">
      <c r="A17" s="10">
        <v>45687</v>
      </c>
      <c r="B17" t="s">
        <v>965</v>
      </c>
      <c r="C17" s="12">
        <v>353843</v>
      </c>
    </row>
    <row r="18" spans="1:3">
      <c r="A18" s="10">
        <v>45682</v>
      </c>
      <c r="B18" t="s">
        <v>964</v>
      </c>
      <c r="C18" s="12">
        <v>911440</v>
      </c>
    </row>
    <row r="19" spans="1:3">
      <c r="A19" s="10">
        <v>45565</v>
      </c>
      <c r="B19" t="s">
        <v>967</v>
      </c>
      <c r="C19" s="14">
        <v>-489778.5652173913</v>
      </c>
    </row>
    <row r="20" spans="1:3">
      <c r="A20" s="10">
        <v>45626</v>
      </c>
      <c r="B20" t="s">
        <v>967</v>
      </c>
      <c r="C20" s="14">
        <v>-541054.30434782605</v>
      </c>
    </row>
    <row r="21" spans="1:3">
      <c r="A21" s="10">
        <v>45687</v>
      </c>
      <c r="B21" t="s">
        <v>967</v>
      </c>
      <c r="C21" s="14">
        <v>-113309.47826086957</v>
      </c>
    </row>
    <row r="22" spans="1:3">
      <c r="A22" s="10">
        <v>45651</v>
      </c>
      <c r="B22" s="13" t="s">
        <v>966</v>
      </c>
      <c r="C22" s="12">
        <v>-1500000</v>
      </c>
    </row>
    <row r="23" spans="1:3">
      <c r="A23" s="10">
        <v>45621</v>
      </c>
      <c r="B23" s="13" t="s">
        <v>966</v>
      </c>
      <c r="C23" s="12">
        <v>-1700000</v>
      </c>
    </row>
    <row r="24" spans="1:3">
      <c r="A24" s="5"/>
      <c r="C24" s="4"/>
    </row>
    <row r="25" spans="1:3">
      <c r="A25" s="5"/>
      <c r="C25" s="4"/>
    </row>
    <row r="26" spans="1:3">
      <c r="A26" s="5"/>
      <c r="C26" s="4"/>
    </row>
    <row r="27" spans="1:3">
      <c r="A27" s="5"/>
      <c r="C27" s="4"/>
    </row>
    <row r="28" spans="1:3">
      <c r="A28" s="5"/>
      <c r="C28" s="4"/>
    </row>
    <row r="29" spans="1:3">
      <c r="A29" s="5"/>
      <c r="C29" s="4"/>
    </row>
    <row r="30" spans="1:3">
      <c r="A30" s="5"/>
      <c r="C30" s="4"/>
    </row>
    <row r="31" spans="1:3">
      <c r="A31" s="5"/>
      <c r="C31" s="4"/>
    </row>
    <row r="32" spans="1:3">
      <c r="A32" s="5"/>
      <c r="C32" s="4"/>
    </row>
    <row r="33" spans="1:3">
      <c r="A33" s="5"/>
      <c r="C33" s="4"/>
    </row>
    <row r="34" spans="1:3">
      <c r="A34" s="5"/>
      <c r="C34" s="4"/>
    </row>
    <row r="35" spans="1:3">
      <c r="A35" s="5"/>
      <c r="C35" s="4"/>
    </row>
    <row r="36" spans="1:3">
      <c r="A36" s="5"/>
      <c r="C36" s="4"/>
    </row>
    <row r="37" spans="1:3">
      <c r="A37" s="5"/>
      <c r="C37" s="4"/>
    </row>
    <row r="38" spans="1:3">
      <c r="A38" s="5"/>
      <c r="C38" s="4"/>
    </row>
    <row r="39" spans="1:3">
      <c r="A39" s="5"/>
      <c r="C39" s="4"/>
    </row>
    <row r="40" spans="1:3">
      <c r="A40" s="5"/>
      <c r="C40" s="4"/>
    </row>
    <row r="41" spans="1:3">
      <c r="A41" s="5"/>
      <c r="C41" s="4"/>
    </row>
    <row r="42" spans="1:3">
      <c r="A42" s="5"/>
      <c r="C42" s="4"/>
    </row>
    <row r="43" spans="1:3">
      <c r="A43" s="5"/>
      <c r="C43" s="4"/>
    </row>
    <row r="44" spans="1:3">
      <c r="A44" s="5"/>
      <c r="C44" s="4"/>
    </row>
    <row r="45" spans="1:3">
      <c r="A45" s="5"/>
      <c r="C45" s="4"/>
    </row>
    <row r="46" spans="1:3">
      <c r="A46" s="5"/>
      <c r="C46" s="4"/>
    </row>
    <row r="47" spans="1:3">
      <c r="A47" s="5"/>
      <c r="C47" s="4"/>
    </row>
    <row r="48" spans="1:3">
      <c r="A48" s="5"/>
      <c r="C48" s="4"/>
    </row>
    <row r="49" spans="1:3">
      <c r="A49" s="5"/>
      <c r="C49" s="4"/>
    </row>
    <row r="50" spans="1:3">
      <c r="A50" s="5"/>
      <c r="C50" s="4"/>
    </row>
    <row r="51" spans="1:3">
      <c r="A51" s="5"/>
      <c r="C51" s="4"/>
    </row>
    <row r="52" spans="1:3">
      <c r="A52" s="5"/>
      <c r="C52" s="4"/>
    </row>
    <row r="53" spans="1:3">
      <c r="A53" s="5"/>
      <c r="C53" s="4"/>
    </row>
    <row r="54" spans="1:3">
      <c r="A54" s="5"/>
      <c r="C54" s="4"/>
    </row>
    <row r="55" spans="1:3">
      <c r="A55" s="5"/>
      <c r="C55" s="4"/>
    </row>
    <row r="56" spans="1:3">
      <c r="A56" s="5"/>
      <c r="C56" s="4"/>
    </row>
    <row r="57" spans="1:3">
      <c r="A57" s="5"/>
      <c r="C57" s="4"/>
    </row>
    <row r="58" spans="1:3">
      <c r="A58" s="5"/>
      <c r="C58" s="4"/>
    </row>
    <row r="59" spans="1:3">
      <c r="A59" s="5"/>
      <c r="C59" s="4"/>
    </row>
    <row r="60" spans="1:3">
      <c r="A60" s="5"/>
      <c r="C60" s="4"/>
    </row>
    <row r="61" spans="1:3">
      <c r="A61" s="5"/>
      <c r="C61" s="4"/>
    </row>
    <row r="62" spans="1:3">
      <c r="A62" s="5"/>
      <c r="C62" s="4"/>
    </row>
    <row r="63" spans="1:3">
      <c r="A63" s="5"/>
      <c r="C63" s="4"/>
    </row>
    <row r="64" spans="1:3">
      <c r="A64" s="5"/>
      <c r="C64" s="4"/>
    </row>
    <row r="65" spans="1:3">
      <c r="A65" s="5"/>
      <c r="C65" s="4"/>
    </row>
    <row r="66" spans="1:3">
      <c r="A66" s="5"/>
      <c r="C66" s="4"/>
    </row>
    <row r="67" spans="1:3">
      <c r="A67" s="5"/>
      <c r="C67" s="4"/>
    </row>
    <row r="68" spans="1:3">
      <c r="A68" s="5"/>
      <c r="C68" s="4"/>
    </row>
    <row r="69" spans="1:3">
      <c r="A69" s="5"/>
      <c r="C69" s="4"/>
    </row>
    <row r="70" spans="1:3">
      <c r="A70" s="5"/>
      <c r="C70" s="4"/>
    </row>
    <row r="71" spans="1:3">
      <c r="A71" s="5"/>
      <c r="C71" s="4"/>
    </row>
    <row r="72" spans="1:3">
      <c r="A72" s="5"/>
      <c r="C72" s="4"/>
    </row>
    <row r="73" spans="1:3">
      <c r="A73" s="5"/>
      <c r="C73" s="4"/>
    </row>
    <row r="74" spans="1:3">
      <c r="A74" s="5"/>
      <c r="C74" s="4"/>
    </row>
    <row r="75" spans="1:3">
      <c r="A75" s="5"/>
      <c r="C75" s="4"/>
    </row>
    <row r="76" spans="1:3">
      <c r="A76" s="5"/>
      <c r="C76" s="4"/>
    </row>
    <row r="77" spans="1:3">
      <c r="A77" s="5"/>
      <c r="C77" s="4"/>
    </row>
    <row r="78" spans="1:3">
      <c r="A78" s="5"/>
      <c r="C78" s="4"/>
    </row>
    <row r="79" spans="1:3">
      <c r="A79" s="5"/>
      <c r="C79" s="4"/>
    </row>
    <row r="80" spans="1:3">
      <c r="A80" s="5"/>
      <c r="C80" s="4"/>
    </row>
    <row r="81" spans="1:3">
      <c r="A81" s="5"/>
      <c r="C81" s="4"/>
    </row>
    <row r="82" spans="1:3">
      <c r="A82" s="5"/>
      <c r="C82" s="4"/>
    </row>
    <row r="83" spans="1:3">
      <c r="A83" s="5"/>
      <c r="C83" s="4"/>
    </row>
    <row r="84" spans="1:3">
      <c r="A84" s="5"/>
      <c r="C84" s="4"/>
    </row>
    <row r="85" spans="1:3">
      <c r="A85" s="5"/>
      <c r="C85" s="4"/>
    </row>
    <row r="86" spans="1:3">
      <c r="A86" s="5"/>
      <c r="C86" s="4"/>
    </row>
    <row r="87" spans="1:3">
      <c r="A87" s="5"/>
      <c r="C87" s="4"/>
    </row>
    <row r="88" spans="1:3">
      <c r="A88" s="5"/>
      <c r="C88" s="4"/>
    </row>
    <row r="89" spans="1:3">
      <c r="A89" s="5"/>
      <c r="C89" s="4"/>
    </row>
    <row r="90" spans="1:3">
      <c r="A90" s="5"/>
      <c r="C90" s="4"/>
    </row>
    <row r="91" spans="1:3">
      <c r="A91" s="5"/>
      <c r="C91" s="4"/>
    </row>
    <row r="92" spans="1:3">
      <c r="A92" s="5"/>
      <c r="C92" s="4"/>
    </row>
    <row r="93" spans="1:3">
      <c r="A93" s="5"/>
      <c r="C93" s="4"/>
    </row>
    <row r="94" spans="1:3">
      <c r="A94" s="5"/>
      <c r="C94" s="4"/>
    </row>
    <row r="95" spans="1:3">
      <c r="A95" s="5"/>
      <c r="C95" s="4"/>
    </row>
    <row r="96" spans="1:3">
      <c r="A96" s="5"/>
      <c r="C96" s="4"/>
    </row>
    <row r="97" spans="1:3">
      <c r="A97" s="5"/>
      <c r="C97" s="4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30"/>
  <sheetViews>
    <sheetView workbookViewId="0">
      <pane ySplit="2" topLeftCell="A3" activePane="bottomLeft" state="frozen"/>
      <selection pane="bottomLeft" activeCell="E7" sqref="E7"/>
    </sheetView>
  </sheetViews>
  <sheetFormatPr baseColWidth="10" defaultColWidth="8.83203125" defaultRowHeight="15"/>
  <cols>
    <col min="1" max="4" width="20" customWidth="1"/>
    <col min="5" max="5" width="20" style="18" customWidth="1"/>
    <col min="6" max="8" width="20" customWidth="1"/>
    <col min="10" max="10" width="25" bestFit="1" customWidth="1"/>
  </cols>
  <sheetData>
    <row r="1" spans="1:10" ht="26">
      <c r="A1" s="1" t="s">
        <v>955</v>
      </c>
      <c r="C1" s="4">
        <f>SUBTOTAL(9,C3:C730)</f>
        <v>20439059.277601514</v>
      </c>
      <c r="D1" s="4">
        <f>SUBTOTAL(9,D3:D730)</f>
        <v>27868086</v>
      </c>
      <c r="E1" s="15">
        <f>SUBTOTAL(9,E3:E730)</f>
        <v>25130626.877535619</v>
      </c>
      <c r="F1" s="4">
        <f>SUBTOTAL(9,F3:F730)</f>
        <v>-6431019.7878260864</v>
      </c>
      <c r="G1" s="4">
        <f>SUBTOTAL(9,G3:G730)</f>
        <v>-23853675.182108022</v>
      </c>
    </row>
    <row r="2" spans="1:10">
      <c r="A2" s="3" t="s">
        <v>1</v>
      </c>
      <c r="B2" s="3" t="s">
        <v>956</v>
      </c>
      <c r="C2" s="3" t="s">
        <v>957</v>
      </c>
      <c r="D2" s="3" t="s">
        <v>958</v>
      </c>
      <c r="E2" s="21" t="s">
        <v>959</v>
      </c>
      <c r="F2" s="3" t="s">
        <v>952</v>
      </c>
      <c r="G2" s="3" t="s">
        <v>960</v>
      </c>
      <c r="H2" s="3" t="s">
        <v>961</v>
      </c>
      <c r="J2" t="s">
        <v>970</v>
      </c>
    </row>
    <row r="3" spans="1:10">
      <c r="A3" s="7">
        <v>45536</v>
      </c>
      <c r="B3" s="8">
        <f>2274958.63</f>
        <v>2274958.63</v>
      </c>
      <c r="C3" s="4">
        <f>SUMIFS(Sales!$S:$S,Sales!$H:$H,A3)+SUMIFS(Sales!$J:$J,Sales!$H:$H,A3)</f>
        <v>0</v>
      </c>
      <c r="D3" s="4">
        <f>SUMIFS(Sales!$J:$J,Sales!$U:$U,A3)</f>
        <v>0</v>
      </c>
      <c r="E3" s="15">
        <f>SUMIFS(Investors!$Q:$Q,Investors!$T:$T,"Exit",Investors!$J:$J,Daily!A3)</f>
        <v>0</v>
      </c>
      <c r="F3" s="4">
        <f>SUMIFS('General Expenses'!$C:$C,'General Expenses'!$A:$A,A3)</f>
        <v>0</v>
      </c>
      <c r="G3" s="4">
        <f t="shared" ref="G3:G66" si="0">B3+C3-D3-E3-F3</f>
        <v>2274958.63</v>
      </c>
      <c r="H3" s="4">
        <f>G3</f>
        <v>2274958.63</v>
      </c>
      <c r="J3" s="17" t="s">
        <v>971</v>
      </c>
    </row>
    <row r="4" spans="1:10">
      <c r="A4" s="9">
        <f t="shared" ref="A4:A67" si="1">A3+1</f>
        <v>45537</v>
      </c>
      <c r="B4" s="4"/>
      <c r="C4" s="4">
        <f>SUMIFS(Sales!$S:$S,Sales!$H:$H,A4)+SUMIFS(Sales!$J:$J,Sales!$H:$H,A4)</f>
        <v>0</v>
      </c>
      <c r="D4" s="4">
        <f>SUMIFS(Sales!$J:$J,Sales!$U:$U,A4)</f>
        <v>0</v>
      </c>
      <c r="E4" s="15">
        <f>SUMIFS(Investors!$Q:$Q,Investors!$T:$T,"Exit",Investors!$J:$J,Daily!A4)</f>
        <v>0</v>
      </c>
      <c r="F4" s="4">
        <f>SUMIFS('General Expenses'!$C:$C,'General Expenses'!$A:$A,A4)</f>
        <v>0</v>
      </c>
      <c r="G4" s="4">
        <f t="shared" si="0"/>
        <v>0</v>
      </c>
      <c r="H4" s="4">
        <f t="shared" ref="H4:H67" si="2">H3+G4</f>
        <v>2274958.63</v>
      </c>
    </row>
    <row r="5" spans="1:10">
      <c r="A5" s="9">
        <f t="shared" si="1"/>
        <v>45538</v>
      </c>
      <c r="B5" s="4"/>
      <c r="C5" s="4">
        <f>SUMIFS(Sales!$S:$S,Sales!$H:$H,A5)+SUMIFS(Sales!$J:$J,Sales!$H:$H,A5)</f>
        <v>0</v>
      </c>
      <c r="D5" s="4">
        <f>SUMIFS(Sales!$J:$J,Sales!$U:$U,A5)</f>
        <v>0</v>
      </c>
      <c r="E5" s="15">
        <f>SUMIFS(Investors!$Q:$Q,Investors!$T:$T,"Exit",Investors!$J:$J,Daily!A5)</f>
        <v>0</v>
      </c>
      <c r="F5" s="4">
        <f>SUMIFS('General Expenses'!$C:$C,'General Expenses'!$A:$A,A5)</f>
        <v>0</v>
      </c>
      <c r="G5" s="4">
        <f t="shared" si="0"/>
        <v>0</v>
      </c>
      <c r="H5" s="4">
        <f t="shared" si="2"/>
        <v>2274958.63</v>
      </c>
    </row>
    <row r="6" spans="1:10">
      <c r="A6" s="9">
        <f t="shared" si="1"/>
        <v>45539</v>
      </c>
      <c r="B6" s="4"/>
      <c r="C6" s="4">
        <f>SUMIFS(Sales!$S:$S,Sales!$H:$H,A6)+SUMIFS(Sales!$J:$J,Sales!$H:$H,A6)</f>
        <v>0</v>
      </c>
      <c r="D6" s="4">
        <f>SUMIFS(Sales!$J:$J,Sales!$U:$U,A6)</f>
        <v>0</v>
      </c>
      <c r="E6" s="15">
        <f>SUMIFS(Investors!$Q:$Q,Investors!$T:$T,"Exit",Investors!$J:$J,Daily!A6)</f>
        <v>0</v>
      </c>
      <c r="F6" s="4">
        <f>SUMIFS('General Expenses'!$C:$C,'General Expenses'!$A:$A,A6)</f>
        <v>0</v>
      </c>
      <c r="G6" s="4">
        <f t="shared" si="0"/>
        <v>0</v>
      </c>
      <c r="H6" s="4">
        <f t="shared" si="2"/>
        <v>2274958.63</v>
      </c>
    </row>
    <row r="7" spans="1:10">
      <c r="A7" s="9">
        <f t="shared" si="1"/>
        <v>45540</v>
      </c>
      <c r="B7" s="4"/>
      <c r="C7" s="4">
        <f>SUMIFS(Sales!$S:$S,Sales!$H:$H,A7)+SUMIFS(Sales!$J:$J,Sales!$H:$H,A7)</f>
        <v>0</v>
      </c>
      <c r="D7" s="4">
        <f>SUMIFS(Sales!$J:$J,Sales!$U:$U,A7)</f>
        <v>0</v>
      </c>
      <c r="E7" s="15">
        <f>SUMIFS(Investors!$Q:$Q,Investors!$T:$T,"Exit",Investors!$J:$J,Daily!A7)</f>
        <v>2816461.7305504112</v>
      </c>
      <c r="F7" s="4">
        <f>SUMIFS('General Expenses'!$C:$C,'General Expenses'!$A:$A,A7)</f>
        <v>0</v>
      </c>
      <c r="G7" s="4">
        <f t="shared" si="0"/>
        <v>-2816461.7305504112</v>
      </c>
      <c r="H7" s="4">
        <f t="shared" si="2"/>
        <v>-541503.10055041127</v>
      </c>
    </row>
    <row r="8" spans="1:10">
      <c r="A8" s="9">
        <f t="shared" si="1"/>
        <v>45541</v>
      </c>
      <c r="B8" s="4"/>
      <c r="C8" s="15">
        <f>SUMIFS(Sales!$S:$S,Sales!$H:$H,A8)+SUMIFS(Sales!$J:$J,Sales!$H:$H,A8)</f>
        <v>335751.57999999996</v>
      </c>
      <c r="D8" s="4">
        <f>SUMIFS(Sales!$J:$J,Sales!$U:$U,A8)</f>
        <v>0</v>
      </c>
      <c r="E8" s="15">
        <f>SUMIFS(Investors!$Q:$Q,Investors!$T:$T,"Exit",Investors!$J:$J,Daily!A8)</f>
        <v>0</v>
      </c>
      <c r="F8" s="4">
        <f>SUMIFS('General Expenses'!$C:$C,'General Expenses'!$A:$A,A8)</f>
        <v>0</v>
      </c>
      <c r="G8" s="4">
        <f t="shared" si="0"/>
        <v>335751.57999999996</v>
      </c>
      <c r="H8" s="4">
        <f t="shared" si="2"/>
        <v>-205751.52055041131</v>
      </c>
    </row>
    <row r="9" spans="1:10">
      <c r="A9" s="9">
        <f t="shared" si="1"/>
        <v>45542</v>
      </c>
      <c r="B9" s="4"/>
      <c r="C9" s="4">
        <f>SUMIFS(Sales!$S:$S,Sales!$H:$H,A9)+SUMIFS(Sales!$J:$J,Sales!$H:$H,A9)</f>
        <v>0</v>
      </c>
      <c r="D9" s="4">
        <f>SUMIFS(Sales!$J:$J,Sales!$U:$U,A9)</f>
        <v>0</v>
      </c>
      <c r="E9" s="15">
        <f>SUMIFS(Investors!$Q:$Q,Investors!$T:$T,"Exit",Investors!$J:$J,Daily!A9)</f>
        <v>0</v>
      </c>
      <c r="F9" s="4">
        <f>SUMIFS('General Expenses'!$C:$C,'General Expenses'!$A:$A,A9)</f>
        <v>0</v>
      </c>
      <c r="G9" s="4">
        <f t="shared" si="0"/>
        <v>0</v>
      </c>
      <c r="H9" s="4">
        <f t="shared" si="2"/>
        <v>-205751.52055041131</v>
      </c>
    </row>
    <row r="10" spans="1:10">
      <c r="A10" s="9">
        <f t="shared" si="1"/>
        <v>45543</v>
      </c>
      <c r="B10" s="4"/>
      <c r="C10" s="4">
        <f>SUMIFS(Sales!$S:$S,Sales!$H:$H,A10)+SUMIFS(Sales!$J:$J,Sales!$H:$H,A10)</f>
        <v>0</v>
      </c>
      <c r="D10" s="4">
        <f>SUMIFS(Sales!$J:$J,Sales!$U:$U,A10)</f>
        <v>0</v>
      </c>
      <c r="E10" s="15">
        <f>SUMIFS(Investors!$Q:$Q,Investors!$T:$T,"Exit",Investors!$J:$J,Daily!A10)</f>
        <v>0</v>
      </c>
      <c r="F10" s="4">
        <f>SUMIFS('General Expenses'!$C:$C,'General Expenses'!$A:$A,A10)</f>
        <v>0</v>
      </c>
      <c r="G10" s="4">
        <f t="shared" si="0"/>
        <v>0</v>
      </c>
      <c r="H10" s="4">
        <f t="shared" si="2"/>
        <v>-205751.52055041131</v>
      </c>
    </row>
    <row r="11" spans="1:10">
      <c r="A11" s="9">
        <f t="shared" si="1"/>
        <v>45544</v>
      </c>
      <c r="B11" s="4"/>
      <c r="C11" s="4">
        <f>SUMIFS(Sales!$S:$S,Sales!$H:$H,A11)+SUMIFS(Sales!$J:$J,Sales!$H:$H,A11)</f>
        <v>0</v>
      </c>
      <c r="D11" s="4">
        <f>SUMIFS(Sales!$J:$J,Sales!$U:$U,A11)</f>
        <v>0</v>
      </c>
      <c r="E11" s="15">
        <f>SUMIFS(Investors!$Q:$Q,Investors!$T:$T,"Exit",Investors!$J:$J,Daily!A11)</f>
        <v>0</v>
      </c>
      <c r="F11" s="4">
        <f>SUMIFS('General Expenses'!$C:$C,'General Expenses'!$A:$A,A11)</f>
        <v>0</v>
      </c>
      <c r="G11" s="4">
        <f t="shared" si="0"/>
        <v>0</v>
      </c>
      <c r="H11" s="4">
        <f t="shared" si="2"/>
        <v>-205751.52055041131</v>
      </c>
    </row>
    <row r="12" spans="1:10">
      <c r="A12" s="9">
        <f t="shared" si="1"/>
        <v>45545</v>
      </c>
      <c r="B12" s="4"/>
      <c r="C12" s="4">
        <f>SUMIFS(Sales!$S:$S,Sales!$H:$H,A12)+SUMIFS(Sales!$J:$J,Sales!$H:$H,A12)</f>
        <v>0</v>
      </c>
      <c r="D12" s="4">
        <f>SUMIFS(Sales!$J:$J,Sales!$U:$U,A12)</f>
        <v>0</v>
      </c>
      <c r="E12" s="15">
        <f>SUMIFS(Investors!$Q:$Q,Investors!$T:$T,"Exit",Investors!$J:$J,Daily!A12)</f>
        <v>0</v>
      </c>
      <c r="F12" s="4">
        <f>SUMIFS('General Expenses'!$C:$C,'General Expenses'!$A:$A,A12)</f>
        <v>0</v>
      </c>
      <c r="G12" s="4">
        <f t="shared" si="0"/>
        <v>0</v>
      </c>
      <c r="H12" s="4">
        <f t="shared" si="2"/>
        <v>-205751.52055041131</v>
      </c>
    </row>
    <row r="13" spans="1:10">
      <c r="A13" s="9">
        <f t="shared" si="1"/>
        <v>45546</v>
      </c>
      <c r="B13" s="4"/>
      <c r="C13" s="4">
        <f>SUMIFS(Sales!$S:$S,Sales!$H:$H,A13)+SUMIFS(Sales!$J:$J,Sales!$H:$H,A13)</f>
        <v>0</v>
      </c>
      <c r="D13" s="4">
        <f>SUMIFS(Sales!$J:$J,Sales!$U:$U,A13)</f>
        <v>0</v>
      </c>
      <c r="E13" s="15">
        <f>SUMIFS(Investors!$Q:$Q,Investors!$T:$T,"Exit",Investors!$J:$J,Daily!A13)</f>
        <v>0</v>
      </c>
      <c r="F13" s="4">
        <f>SUMIFS('General Expenses'!$C:$C,'General Expenses'!$A:$A,A13)</f>
        <v>0</v>
      </c>
      <c r="G13" s="4">
        <f t="shared" si="0"/>
        <v>0</v>
      </c>
      <c r="H13" s="4">
        <f t="shared" si="2"/>
        <v>-205751.52055041131</v>
      </c>
    </row>
    <row r="14" spans="1:10">
      <c r="A14" s="9">
        <f t="shared" si="1"/>
        <v>45547</v>
      </c>
      <c r="B14" s="4"/>
      <c r="C14" s="4">
        <f>SUMIFS(Sales!$S:$S,Sales!$H:$H,A14)+SUMIFS(Sales!$J:$J,Sales!$H:$H,A14)</f>
        <v>0</v>
      </c>
      <c r="D14" s="4">
        <f>SUMIFS(Sales!$J:$J,Sales!$U:$U,A14)</f>
        <v>0</v>
      </c>
      <c r="E14" s="15">
        <f>SUMIFS(Investors!$Q:$Q,Investors!$T:$T,"Exit",Investors!$J:$J,Daily!A14)</f>
        <v>0</v>
      </c>
      <c r="F14" s="4">
        <f>SUMIFS('General Expenses'!$C:$C,'General Expenses'!$A:$A,A14)</f>
        <v>0</v>
      </c>
      <c r="G14" s="4">
        <f t="shared" si="0"/>
        <v>0</v>
      </c>
      <c r="H14" s="4">
        <f t="shared" si="2"/>
        <v>-205751.52055041131</v>
      </c>
    </row>
    <row r="15" spans="1:10">
      <c r="A15" s="9">
        <f t="shared" si="1"/>
        <v>45548</v>
      </c>
      <c r="B15" s="4"/>
      <c r="C15" s="4">
        <f>SUMIFS(Sales!$S:$S,Sales!$H:$H,A15)+SUMIFS(Sales!$J:$J,Sales!$H:$H,A15)</f>
        <v>0</v>
      </c>
      <c r="D15" s="4">
        <f>SUMIFS(Sales!$J:$J,Sales!$U:$U,A15)</f>
        <v>0</v>
      </c>
      <c r="E15" s="15">
        <f>SUMIFS(Investors!$Q:$Q,Investors!$T:$T,"Exit",Investors!$J:$J,Daily!A15)</f>
        <v>0</v>
      </c>
      <c r="F15" s="4">
        <f>SUMIFS('General Expenses'!$C:$C,'General Expenses'!$A:$A,A15)</f>
        <v>0</v>
      </c>
      <c r="G15" s="4">
        <f t="shared" si="0"/>
        <v>0</v>
      </c>
      <c r="H15" s="4">
        <f t="shared" si="2"/>
        <v>-205751.52055041131</v>
      </c>
    </row>
    <row r="16" spans="1:10">
      <c r="A16" s="9">
        <f t="shared" si="1"/>
        <v>45549</v>
      </c>
      <c r="B16" s="4"/>
      <c r="C16" s="4">
        <f>SUMIFS(Sales!$S:$S,Sales!$H:$H,A16)+SUMIFS(Sales!$J:$J,Sales!$H:$H,A16)</f>
        <v>0</v>
      </c>
      <c r="D16" s="4">
        <f>SUMIFS(Sales!$J:$J,Sales!$U:$U,A16)</f>
        <v>0</v>
      </c>
      <c r="E16" s="15">
        <f>SUMIFS(Investors!$Q:$Q,Investors!$T:$T,"Exit",Investors!$J:$J,Daily!A16)</f>
        <v>0</v>
      </c>
      <c r="F16" s="4">
        <f>SUMIFS('General Expenses'!$C:$C,'General Expenses'!$A:$A,A16)</f>
        <v>0</v>
      </c>
      <c r="G16" s="4">
        <f t="shared" si="0"/>
        <v>0</v>
      </c>
      <c r="H16" s="4">
        <f t="shared" si="2"/>
        <v>-205751.52055041131</v>
      </c>
    </row>
    <row r="17" spans="1:8">
      <c r="A17" s="9">
        <f t="shared" si="1"/>
        <v>45550</v>
      </c>
      <c r="B17" s="4"/>
      <c r="C17" s="4">
        <f>SUMIFS(Sales!$S:$S,Sales!$H:$H,A17)+SUMIFS(Sales!$J:$J,Sales!$H:$H,A17)</f>
        <v>0</v>
      </c>
      <c r="D17" s="4">
        <f>SUMIFS(Sales!$J:$J,Sales!$U:$U,A17)</f>
        <v>0</v>
      </c>
      <c r="E17" s="15">
        <f>SUMIFS(Investors!$Q:$Q,Investors!$T:$T,"Exit",Investors!$J:$J,Daily!A17)</f>
        <v>0</v>
      </c>
      <c r="F17" s="4">
        <f>SUMIFS('General Expenses'!$C:$C,'General Expenses'!$A:$A,A17)</f>
        <v>0</v>
      </c>
      <c r="G17" s="4">
        <f t="shared" si="0"/>
        <v>0</v>
      </c>
      <c r="H17" s="4">
        <f t="shared" si="2"/>
        <v>-205751.52055041131</v>
      </c>
    </row>
    <row r="18" spans="1:8">
      <c r="A18" s="9">
        <f t="shared" si="1"/>
        <v>45551</v>
      </c>
      <c r="B18" s="4"/>
      <c r="C18" s="4">
        <f>SUMIFS(Sales!$S:$S,Sales!$H:$H,A18)+SUMIFS(Sales!$J:$J,Sales!$H:$H,A18)</f>
        <v>0</v>
      </c>
      <c r="D18" s="4">
        <f>SUMIFS(Sales!$J:$J,Sales!$U:$U,A18)</f>
        <v>0</v>
      </c>
      <c r="E18" s="15">
        <f>SUMIFS(Investors!$Q:$Q,Investors!$T:$T,"Exit",Investors!$J:$J,Daily!A18)</f>
        <v>0</v>
      </c>
      <c r="F18" s="4">
        <f>SUMIFS('General Expenses'!$C:$C,'General Expenses'!$A:$A,A18)</f>
        <v>0</v>
      </c>
      <c r="G18" s="4">
        <f t="shared" si="0"/>
        <v>0</v>
      </c>
      <c r="H18" s="4">
        <f t="shared" si="2"/>
        <v>-205751.52055041131</v>
      </c>
    </row>
    <row r="19" spans="1:8">
      <c r="A19" s="9">
        <f t="shared" si="1"/>
        <v>45552</v>
      </c>
      <c r="B19" s="4"/>
      <c r="C19" s="4">
        <f>SUMIFS(Sales!$S:$S,Sales!$H:$H,A19)+SUMIFS(Sales!$J:$J,Sales!$H:$H,A19)</f>
        <v>0</v>
      </c>
      <c r="D19" s="4">
        <f>SUMIFS(Sales!$J:$J,Sales!$U:$U,A19)</f>
        <v>0</v>
      </c>
      <c r="E19" s="15">
        <f>SUMIFS(Investors!$Q:$Q,Investors!$T:$T,"Exit",Investors!$J:$J,Daily!A19)</f>
        <v>0</v>
      </c>
      <c r="F19" s="4">
        <f>SUMIFS('General Expenses'!$C:$C,'General Expenses'!$A:$A,A19)</f>
        <v>0</v>
      </c>
      <c r="G19" s="4">
        <f t="shared" si="0"/>
        <v>0</v>
      </c>
      <c r="H19" s="4">
        <f t="shared" si="2"/>
        <v>-205751.52055041131</v>
      </c>
    </row>
    <row r="20" spans="1:8">
      <c r="A20" s="9">
        <f t="shared" si="1"/>
        <v>45553</v>
      </c>
      <c r="B20" s="4"/>
      <c r="C20" s="4">
        <f>SUMIFS(Sales!$S:$S,Sales!$H:$H,A20)+SUMIFS(Sales!$J:$J,Sales!$H:$H,A20)</f>
        <v>0</v>
      </c>
      <c r="D20" s="4">
        <f>SUMIFS(Sales!$J:$J,Sales!$U:$U,A20)</f>
        <v>0</v>
      </c>
      <c r="E20" s="15">
        <f>SUMIFS(Investors!$Q:$Q,Investors!$T:$T,"Exit",Investors!$J:$J,Daily!A20)</f>
        <v>0</v>
      </c>
      <c r="F20" s="4">
        <f>SUMIFS('General Expenses'!$C:$C,'General Expenses'!$A:$A,A20)</f>
        <v>0</v>
      </c>
      <c r="G20" s="4">
        <f t="shared" si="0"/>
        <v>0</v>
      </c>
      <c r="H20" s="4">
        <f t="shared" si="2"/>
        <v>-205751.52055041131</v>
      </c>
    </row>
    <row r="21" spans="1:8">
      <c r="A21" s="9">
        <f t="shared" si="1"/>
        <v>45554</v>
      </c>
      <c r="B21" s="4"/>
      <c r="C21" s="4">
        <f>SUMIFS(Sales!$S:$S,Sales!$H:$H,A21)+SUMIFS(Sales!$J:$J,Sales!$H:$H,A21)</f>
        <v>0</v>
      </c>
      <c r="D21" s="4">
        <f>SUMIFS(Sales!$J:$J,Sales!$U:$U,A21)</f>
        <v>0</v>
      </c>
      <c r="E21" s="15">
        <f>SUMIFS(Investors!$Q:$Q,Investors!$T:$T,"Exit",Investors!$J:$J,Daily!A21)</f>
        <v>0</v>
      </c>
      <c r="F21" s="4">
        <f>SUMIFS('General Expenses'!$C:$C,'General Expenses'!$A:$A,A21)</f>
        <v>0</v>
      </c>
      <c r="G21" s="4">
        <f t="shared" si="0"/>
        <v>0</v>
      </c>
      <c r="H21" s="4">
        <f t="shared" si="2"/>
        <v>-205751.52055041131</v>
      </c>
    </row>
    <row r="22" spans="1:8">
      <c r="A22" s="9">
        <f t="shared" si="1"/>
        <v>45555</v>
      </c>
      <c r="B22" s="4"/>
      <c r="C22" s="4">
        <f>SUMIFS(Sales!$S:$S,Sales!$H:$H,A22)+SUMIFS(Sales!$J:$J,Sales!$H:$H,A22)</f>
        <v>0</v>
      </c>
      <c r="D22" s="4">
        <f>SUMIFS(Sales!$J:$J,Sales!$U:$U,A22)</f>
        <v>0</v>
      </c>
      <c r="E22" s="15">
        <f>SUMIFS(Investors!$Q:$Q,Investors!$T:$T,"Exit",Investors!$J:$J,Daily!A22)</f>
        <v>0</v>
      </c>
      <c r="F22" s="4">
        <f>SUMIFS('General Expenses'!$C:$C,'General Expenses'!$A:$A,A22)</f>
        <v>-1356162.76</v>
      </c>
      <c r="G22" s="4">
        <f t="shared" si="0"/>
        <v>1356162.76</v>
      </c>
      <c r="H22" s="4">
        <f t="shared" si="2"/>
        <v>1150411.2394495886</v>
      </c>
    </row>
    <row r="23" spans="1:8">
      <c r="A23" s="9">
        <f t="shared" si="1"/>
        <v>45556</v>
      </c>
      <c r="B23" s="4"/>
      <c r="C23" s="4">
        <f>SUMIFS(Sales!$S:$S,Sales!$H:$H,A23)+SUMIFS(Sales!$J:$J,Sales!$H:$H,A23)</f>
        <v>0</v>
      </c>
      <c r="D23" s="4">
        <f>SUMIFS(Sales!$J:$J,Sales!$U:$U,A23)</f>
        <v>0</v>
      </c>
      <c r="E23" s="15">
        <f>SUMIFS(Investors!$Q:$Q,Investors!$T:$T,"Exit",Investors!$J:$J,Daily!A23)</f>
        <v>0</v>
      </c>
      <c r="F23" s="4">
        <f>SUMIFS('General Expenses'!$C:$C,'General Expenses'!$A:$A,A23)</f>
        <v>0</v>
      </c>
      <c r="G23" s="4">
        <f t="shared" si="0"/>
        <v>0</v>
      </c>
      <c r="H23" s="4">
        <f t="shared" si="2"/>
        <v>1150411.2394495886</v>
      </c>
    </row>
    <row r="24" spans="1:8">
      <c r="A24" s="9">
        <f t="shared" si="1"/>
        <v>45557</v>
      </c>
      <c r="B24" s="4"/>
      <c r="C24" s="4">
        <f>SUMIFS(Sales!$S:$S,Sales!$H:$H,A24)+SUMIFS(Sales!$J:$J,Sales!$H:$H,A24)</f>
        <v>0</v>
      </c>
      <c r="D24" s="4">
        <f>SUMIFS(Sales!$J:$J,Sales!$U:$U,A24)</f>
        <v>0</v>
      </c>
      <c r="E24" s="15">
        <f>SUMIFS(Investors!$Q:$Q,Investors!$T:$T,"Exit",Investors!$J:$J,Daily!A24)</f>
        <v>0</v>
      </c>
      <c r="F24" s="4">
        <f>SUMIFS('General Expenses'!$C:$C,'General Expenses'!$A:$A,A24)</f>
        <v>0</v>
      </c>
      <c r="G24" s="4">
        <f t="shared" si="0"/>
        <v>0</v>
      </c>
      <c r="H24" s="4">
        <f t="shared" si="2"/>
        <v>1150411.2394495886</v>
      </c>
    </row>
    <row r="25" spans="1:8">
      <c r="A25" s="9">
        <f t="shared" si="1"/>
        <v>45558</v>
      </c>
      <c r="B25" s="4"/>
      <c r="C25" s="4">
        <f>SUMIFS(Sales!$S:$S,Sales!$H:$H,A25)+SUMIFS(Sales!$J:$J,Sales!$H:$H,A25)</f>
        <v>0</v>
      </c>
      <c r="D25" s="4">
        <f>SUMIFS(Sales!$J:$J,Sales!$U:$U,A25)</f>
        <v>0</v>
      </c>
      <c r="E25" s="15">
        <f>SUMIFS(Investors!$Q:$Q,Investors!$T:$T,"Exit",Investors!$J:$J,Daily!A25)</f>
        <v>0</v>
      </c>
      <c r="F25" s="4">
        <f>SUMIFS('General Expenses'!$C:$C,'General Expenses'!$A:$A,A25)</f>
        <v>0</v>
      </c>
      <c r="G25" s="4">
        <f t="shared" si="0"/>
        <v>0</v>
      </c>
      <c r="H25" s="4">
        <f t="shared" si="2"/>
        <v>1150411.2394495886</v>
      </c>
    </row>
    <row r="26" spans="1:8">
      <c r="A26" s="9">
        <f t="shared" si="1"/>
        <v>45559</v>
      </c>
      <c r="B26" s="4"/>
      <c r="C26" s="4">
        <f>SUMIFS(Sales!$S:$S,Sales!$H:$H,A26)+SUMIFS(Sales!$J:$J,Sales!$H:$H,A26)</f>
        <v>0</v>
      </c>
      <c r="D26" s="4">
        <f>SUMIFS(Sales!$J:$J,Sales!$U:$U,A26)</f>
        <v>0</v>
      </c>
      <c r="E26" s="15">
        <f>SUMIFS(Investors!$Q:$Q,Investors!$T:$T,"Exit",Investors!$J:$J,Daily!A26)</f>
        <v>0</v>
      </c>
      <c r="F26" s="4">
        <f>SUMIFS('General Expenses'!$C:$C,'General Expenses'!$A:$A,A26)</f>
        <v>0</v>
      </c>
      <c r="G26" s="4">
        <f t="shared" si="0"/>
        <v>0</v>
      </c>
      <c r="H26" s="4">
        <f t="shared" si="2"/>
        <v>1150411.2394495886</v>
      </c>
    </row>
    <row r="27" spans="1:8">
      <c r="A27" s="9">
        <f t="shared" si="1"/>
        <v>45560</v>
      </c>
      <c r="B27" s="4"/>
      <c r="C27" s="4">
        <f>SUMIFS(Sales!$S:$S,Sales!$H:$H,A27)+SUMIFS(Sales!$J:$J,Sales!$H:$H,A27)</f>
        <v>0</v>
      </c>
      <c r="D27" s="4">
        <f>SUMIFS(Sales!$J:$J,Sales!$U:$U,A27)</f>
        <v>0</v>
      </c>
      <c r="E27" s="15">
        <f>SUMIFS(Investors!$Q:$Q,Investors!$T:$T,"Exit",Investors!$J:$J,Daily!A27)</f>
        <v>0</v>
      </c>
      <c r="F27" s="4">
        <f>SUMIFS('General Expenses'!$C:$C,'General Expenses'!$A:$A,A27)</f>
        <v>-1338560</v>
      </c>
      <c r="G27" s="4">
        <f t="shared" si="0"/>
        <v>1338560</v>
      </c>
      <c r="H27" s="4">
        <f t="shared" si="2"/>
        <v>2488971.2394495886</v>
      </c>
    </row>
    <row r="28" spans="1:8">
      <c r="A28" s="9">
        <f t="shared" si="1"/>
        <v>45561</v>
      </c>
      <c r="B28" s="4"/>
      <c r="C28" s="4">
        <f>SUMIFS(Sales!$S:$S,Sales!$H:$H,A28)+SUMIFS(Sales!$J:$J,Sales!$H:$H,A28)</f>
        <v>0</v>
      </c>
      <c r="D28" s="4">
        <f>SUMIFS(Sales!$J:$J,Sales!$U:$U,A28)</f>
        <v>0</v>
      </c>
      <c r="E28" s="15">
        <f>SUMIFS(Investors!$Q:$Q,Investors!$T:$T,"Exit",Investors!$J:$J,Daily!A28)</f>
        <v>0</v>
      </c>
      <c r="F28" s="4">
        <f>SUMIFS('General Expenses'!$C:$C,'General Expenses'!$A:$A,A28)</f>
        <v>0</v>
      </c>
      <c r="G28" s="4">
        <f t="shared" si="0"/>
        <v>0</v>
      </c>
      <c r="H28" s="4">
        <f t="shared" si="2"/>
        <v>2488971.2394495886</v>
      </c>
    </row>
    <row r="29" spans="1:8">
      <c r="A29" s="9">
        <f t="shared" si="1"/>
        <v>45562</v>
      </c>
      <c r="B29" s="4"/>
      <c r="C29" s="4">
        <f>SUMIFS(Sales!$S:$S,Sales!$H:$H,A29)+SUMIFS(Sales!$J:$J,Sales!$H:$H,A29)</f>
        <v>0</v>
      </c>
      <c r="D29" s="4">
        <f>SUMIFS(Sales!$J:$J,Sales!$U:$U,A29)</f>
        <v>0</v>
      </c>
      <c r="E29" s="15">
        <f>SUMIFS(Investors!$Q:$Q,Investors!$T:$T,"Exit",Investors!$J:$J,Daily!A29)</f>
        <v>0</v>
      </c>
      <c r="F29" s="4">
        <f>SUMIFS('General Expenses'!$C:$C,'General Expenses'!$A:$A,A29)</f>
        <v>0</v>
      </c>
      <c r="G29" s="4">
        <f t="shared" si="0"/>
        <v>0</v>
      </c>
      <c r="H29" s="4">
        <f t="shared" si="2"/>
        <v>2488971.2394495886</v>
      </c>
    </row>
    <row r="30" spans="1:8">
      <c r="A30" s="9">
        <f t="shared" si="1"/>
        <v>45563</v>
      </c>
      <c r="B30" s="4"/>
      <c r="C30" s="4">
        <f>SUMIFS(Sales!$S:$S,Sales!$H:$H,A30)+SUMIFS(Sales!$J:$J,Sales!$H:$H,A30)</f>
        <v>0</v>
      </c>
      <c r="D30" s="4">
        <f>SUMIFS(Sales!$J:$J,Sales!$U:$U,A30)</f>
        <v>0</v>
      </c>
      <c r="E30" s="15">
        <f>SUMIFS(Investors!$Q:$Q,Investors!$T:$T,"Exit",Investors!$J:$J,Daily!A30)</f>
        <v>0</v>
      </c>
      <c r="F30" s="4">
        <f>SUMIFS('General Expenses'!$C:$C,'General Expenses'!$A:$A,A30)</f>
        <v>0</v>
      </c>
      <c r="G30" s="4">
        <f t="shared" si="0"/>
        <v>0</v>
      </c>
      <c r="H30" s="4">
        <f t="shared" si="2"/>
        <v>2488971.2394495886</v>
      </c>
    </row>
    <row r="31" spans="1:8">
      <c r="A31" s="9">
        <f t="shared" si="1"/>
        <v>45564</v>
      </c>
      <c r="B31" s="4"/>
      <c r="C31" s="4">
        <f>SUMIFS(Sales!$S:$S,Sales!$H:$H,A31)+SUMIFS(Sales!$J:$J,Sales!$H:$H,A31)</f>
        <v>0</v>
      </c>
      <c r="D31" s="4">
        <f>SUMIFS(Sales!$J:$J,Sales!$U:$U,A31)</f>
        <v>0</v>
      </c>
      <c r="E31" s="15">
        <f>SUMIFS(Investors!$Q:$Q,Investors!$T:$T,"Exit",Investors!$J:$J,Daily!A31)</f>
        <v>1510465.7534246575</v>
      </c>
      <c r="F31" s="4">
        <f>SUMIFS('General Expenses'!$C:$C,'General Expenses'!$A:$A,A31)</f>
        <v>0</v>
      </c>
      <c r="G31" s="4">
        <f t="shared" si="0"/>
        <v>-1510465.7534246575</v>
      </c>
      <c r="H31" s="4">
        <f t="shared" si="2"/>
        <v>978505.48602493107</v>
      </c>
    </row>
    <row r="32" spans="1:8">
      <c r="A32" s="9">
        <f t="shared" si="1"/>
        <v>45565</v>
      </c>
      <c r="B32" s="4"/>
      <c r="C32" s="4">
        <f>SUMIFS(Sales!$S:$S,Sales!$H:$H,A32)+SUMIFS(Sales!$J:$J,Sales!$H:$H,A32)-939130.43</f>
        <v>-374183.29672588466</v>
      </c>
      <c r="D32" s="4">
        <f>SUMIFS(Sales!$J:$J,Sales!$U:$U,A32)</f>
        <v>6222794.6086956514</v>
      </c>
      <c r="E32" s="15">
        <f>SUMIFS(Investors!$Q:$Q,Investors!$T:$T,"Exit",Investors!$J:$J,Daily!A32)</f>
        <v>0</v>
      </c>
      <c r="F32" s="4">
        <f>SUMIFS('General Expenses'!$C:$C,'General Expenses'!$A:$A,A32)</f>
        <v>-4834809.5652173916</v>
      </c>
      <c r="G32" s="4">
        <f t="shared" si="0"/>
        <v>-1762168.3402041448</v>
      </c>
      <c r="H32" s="15">
        <f t="shared" si="2"/>
        <v>-783662.85417921375</v>
      </c>
    </row>
    <row r="33" spans="1:8">
      <c r="A33" s="9">
        <f t="shared" si="1"/>
        <v>45566</v>
      </c>
      <c r="B33" s="4"/>
      <c r="C33" s="4">
        <f>SUMIFS(Sales!$S:$S,Sales!$H:$H,A33)+SUMIFS(Sales!$J:$J,Sales!$H:$H,A33)</f>
        <v>0</v>
      </c>
      <c r="D33" s="4">
        <f>SUMIFS(Sales!$J:$J,Sales!$U:$U,A33)</f>
        <v>0</v>
      </c>
      <c r="E33" s="15">
        <f>SUMIFS(Investors!$Q:$Q,Investors!$T:$T,"Exit",Investors!$J:$J,Daily!A33)</f>
        <v>0</v>
      </c>
      <c r="F33" s="4">
        <f>SUMIFS('General Expenses'!$C:$C,'General Expenses'!$A:$A,A33)</f>
        <v>0</v>
      </c>
      <c r="G33" s="4">
        <f t="shared" si="0"/>
        <v>0</v>
      </c>
      <c r="H33" s="4">
        <f t="shared" si="2"/>
        <v>-783662.85417921375</v>
      </c>
    </row>
    <row r="34" spans="1:8">
      <c r="A34" s="9">
        <f t="shared" si="1"/>
        <v>45567</v>
      </c>
      <c r="B34" s="4"/>
      <c r="C34" s="4">
        <f>SUMIFS(Sales!$S:$S,Sales!$H:$H,A34)+SUMIFS(Sales!$J:$J,Sales!$H:$H,A34)</f>
        <v>0</v>
      </c>
      <c r="D34" s="4">
        <f>SUMIFS(Sales!$J:$J,Sales!$U:$U,A34)</f>
        <v>0</v>
      </c>
      <c r="E34" s="15">
        <f>SUMIFS(Investors!$Q:$Q,Investors!$T:$T,"Exit",Investors!$J:$J,Daily!A34)</f>
        <v>0</v>
      </c>
      <c r="F34" s="4">
        <f>SUMIFS('General Expenses'!$C:$C,'General Expenses'!$A:$A,A34)</f>
        <v>0</v>
      </c>
      <c r="G34" s="4">
        <f t="shared" si="0"/>
        <v>0</v>
      </c>
      <c r="H34" s="4">
        <f t="shared" si="2"/>
        <v>-783662.85417921375</v>
      </c>
    </row>
    <row r="35" spans="1:8">
      <c r="A35" s="9">
        <f t="shared" si="1"/>
        <v>45568</v>
      </c>
      <c r="B35" s="4"/>
      <c r="C35" s="4">
        <f>SUMIFS(Sales!$S:$S,Sales!$H:$H,A35)+SUMIFS(Sales!$J:$J,Sales!$H:$H,A35)</f>
        <v>0</v>
      </c>
      <c r="D35" s="4">
        <f>SUMIFS(Sales!$J:$J,Sales!$U:$U,A35)</f>
        <v>0</v>
      </c>
      <c r="E35" s="15">
        <f>SUMIFS(Investors!$Q:$Q,Investors!$T:$T,"Exit",Investors!$J:$J,Daily!A35)</f>
        <v>0</v>
      </c>
      <c r="F35" s="4">
        <f>SUMIFS('General Expenses'!$C:$C,'General Expenses'!$A:$A,A35)</f>
        <v>0</v>
      </c>
      <c r="G35" s="4">
        <f t="shared" si="0"/>
        <v>0</v>
      </c>
      <c r="H35" s="4">
        <f t="shared" si="2"/>
        <v>-783662.85417921375</v>
      </c>
    </row>
    <row r="36" spans="1:8">
      <c r="A36" s="9">
        <f t="shared" si="1"/>
        <v>45569</v>
      </c>
      <c r="B36" s="4"/>
      <c r="C36" s="4">
        <f>SUMIFS(Sales!$S:$S,Sales!$H:$H,A36)+SUMIFS(Sales!$J:$J,Sales!$H:$H,A36)</f>
        <v>417660.73792547936</v>
      </c>
      <c r="D36" s="4">
        <f>SUMIFS(Sales!$J:$J,Sales!$U:$U,A36)</f>
        <v>0</v>
      </c>
      <c r="E36" s="15">
        <f>SUMIFS(Investors!$Q:$Q,Investors!$T:$T,"Exit",Investors!$J:$J,Daily!A36)</f>
        <v>0</v>
      </c>
      <c r="F36" s="4">
        <f>SUMIFS('General Expenses'!$C:$C,'General Expenses'!$A:$A,A36)</f>
        <v>0</v>
      </c>
      <c r="G36" s="4">
        <f t="shared" si="0"/>
        <v>417660.73792547936</v>
      </c>
      <c r="H36" s="4">
        <f t="shared" si="2"/>
        <v>-366002.11625373439</v>
      </c>
    </row>
    <row r="37" spans="1:8">
      <c r="A37" s="9">
        <f t="shared" si="1"/>
        <v>45570</v>
      </c>
      <c r="B37" s="4"/>
      <c r="C37" s="4">
        <f>SUMIFS(Sales!$S:$S,Sales!$H:$H,A37)+SUMIFS(Sales!$J:$J,Sales!$H:$H,A37)</f>
        <v>0</v>
      </c>
      <c r="D37" s="4">
        <f>SUMIFS(Sales!$J:$J,Sales!$U:$U,A37)</f>
        <v>0</v>
      </c>
      <c r="E37" s="15">
        <f>SUMIFS(Investors!$Q:$Q,Investors!$T:$T,"Exit",Investors!$J:$J,Daily!A37)</f>
        <v>0</v>
      </c>
      <c r="F37" s="4">
        <f>SUMIFS('General Expenses'!$C:$C,'General Expenses'!$A:$A,A37)</f>
        <v>0</v>
      </c>
      <c r="G37" s="4">
        <f t="shared" si="0"/>
        <v>0</v>
      </c>
      <c r="H37" s="4">
        <f t="shared" si="2"/>
        <v>-366002.11625373439</v>
      </c>
    </row>
    <row r="38" spans="1:8">
      <c r="A38" s="9">
        <f t="shared" si="1"/>
        <v>45571</v>
      </c>
      <c r="B38" s="4"/>
      <c r="C38" s="4">
        <f>SUMIFS(Sales!$S:$S,Sales!$H:$H,A38)+SUMIFS(Sales!$J:$J,Sales!$H:$H,A38)</f>
        <v>0</v>
      </c>
      <c r="D38" s="4">
        <f>SUMIFS(Sales!$J:$J,Sales!$U:$U,A38)</f>
        <v>0</v>
      </c>
      <c r="E38" s="15">
        <f>SUMIFS(Investors!$Q:$Q,Investors!$T:$T,"Exit",Investors!$J:$J,Daily!A38)</f>
        <v>0</v>
      </c>
      <c r="F38" s="4">
        <f>SUMIFS('General Expenses'!$C:$C,'General Expenses'!$A:$A,A38)</f>
        <v>0</v>
      </c>
      <c r="G38" s="4">
        <f t="shared" si="0"/>
        <v>0</v>
      </c>
      <c r="H38" s="4">
        <f t="shared" si="2"/>
        <v>-366002.11625373439</v>
      </c>
    </row>
    <row r="39" spans="1:8">
      <c r="A39" s="9">
        <f t="shared" si="1"/>
        <v>45572</v>
      </c>
      <c r="B39" s="4"/>
      <c r="C39" s="4">
        <f>SUMIFS(Sales!$S:$S,Sales!$H:$H,A39)+SUMIFS(Sales!$J:$J,Sales!$H:$H,A39)</f>
        <v>0</v>
      </c>
      <c r="D39" s="4">
        <f>SUMIFS(Sales!$J:$J,Sales!$U:$U,A39)</f>
        <v>0</v>
      </c>
      <c r="E39" s="15">
        <f>SUMIFS(Investors!$Q:$Q,Investors!$T:$T,"Exit",Investors!$J:$J,Daily!A39)</f>
        <v>0</v>
      </c>
      <c r="F39" s="4">
        <f>SUMIFS('General Expenses'!$C:$C,'General Expenses'!$A:$A,A39)</f>
        <v>0</v>
      </c>
      <c r="G39" s="4">
        <f t="shared" si="0"/>
        <v>0</v>
      </c>
      <c r="H39" s="4">
        <f t="shared" si="2"/>
        <v>-366002.11625373439</v>
      </c>
    </row>
    <row r="40" spans="1:8">
      <c r="A40" s="9">
        <f t="shared" si="1"/>
        <v>45573</v>
      </c>
      <c r="B40" s="4"/>
      <c r="C40" s="4">
        <f>SUMIFS(Sales!$S:$S,Sales!$H:$H,A40)+SUMIFS(Sales!$J:$J,Sales!$H:$H,A40)</f>
        <v>0</v>
      </c>
      <c r="D40" s="4">
        <f>SUMIFS(Sales!$J:$J,Sales!$U:$U,A40)</f>
        <v>0</v>
      </c>
      <c r="E40" s="15">
        <f>SUMIFS(Investors!$Q:$Q,Investors!$T:$T,"Exit",Investors!$J:$J,Daily!A40)</f>
        <v>0</v>
      </c>
      <c r="F40" s="4">
        <f>SUMIFS('General Expenses'!$C:$C,'General Expenses'!$A:$A,A40)</f>
        <v>0</v>
      </c>
      <c r="G40" s="4">
        <f t="shared" si="0"/>
        <v>0</v>
      </c>
      <c r="H40" s="4">
        <f t="shared" si="2"/>
        <v>-366002.11625373439</v>
      </c>
    </row>
    <row r="41" spans="1:8">
      <c r="A41" s="9">
        <f t="shared" si="1"/>
        <v>45574</v>
      </c>
      <c r="B41" s="4"/>
      <c r="C41" s="4">
        <f>SUMIFS(Sales!$S:$S,Sales!$H:$H,A41)+SUMIFS(Sales!$J:$J,Sales!$H:$H,A41)</f>
        <v>0</v>
      </c>
      <c r="D41" s="4">
        <f>SUMIFS(Sales!$J:$J,Sales!$U:$U,A41)</f>
        <v>0</v>
      </c>
      <c r="E41" s="15">
        <f>SUMIFS(Investors!$Q:$Q,Investors!$T:$T,"Exit",Investors!$J:$J,Daily!A41)</f>
        <v>0</v>
      </c>
      <c r="F41" s="4">
        <f>SUMIFS('General Expenses'!$C:$C,'General Expenses'!$A:$A,A41)</f>
        <v>0</v>
      </c>
      <c r="G41" s="4">
        <f t="shared" si="0"/>
        <v>0</v>
      </c>
      <c r="H41" s="4">
        <f t="shared" si="2"/>
        <v>-366002.11625373439</v>
      </c>
    </row>
    <row r="42" spans="1:8">
      <c r="A42" s="9">
        <f t="shared" si="1"/>
        <v>45575</v>
      </c>
      <c r="B42" s="4"/>
      <c r="C42" s="4">
        <f>SUMIFS(Sales!$S:$S,Sales!$H:$H,A42)+SUMIFS(Sales!$J:$J,Sales!$H:$H,A42)</f>
        <v>0</v>
      </c>
      <c r="D42" s="4">
        <f>SUMIFS(Sales!$J:$J,Sales!$U:$U,A42)</f>
        <v>0</v>
      </c>
      <c r="E42" s="15">
        <f>SUMIFS(Investors!$Q:$Q,Investors!$T:$T,"Exit",Investors!$J:$J,Daily!A42)</f>
        <v>0</v>
      </c>
      <c r="F42" s="4">
        <f>SUMIFS('General Expenses'!$C:$C,'General Expenses'!$A:$A,A42)</f>
        <v>0</v>
      </c>
      <c r="G42" s="4">
        <f t="shared" si="0"/>
        <v>0</v>
      </c>
      <c r="H42" s="4">
        <f t="shared" si="2"/>
        <v>-366002.11625373439</v>
      </c>
    </row>
    <row r="43" spans="1:8">
      <c r="A43" s="9">
        <f t="shared" si="1"/>
        <v>45576</v>
      </c>
      <c r="B43" s="4"/>
      <c r="C43" s="4">
        <f>SUMIFS(Sales!$S:$S,Sales!$H:$H,A43)+SUMIFS(Sales!$J:$J,Sales!$H:$H,A43)</f>
        <v>0</v>
      </c>
      <c r="D43" s="4">
        <f>SUMIFS(Sales!$J:$J,Sales!$U:$U,A43)</f>
        <v>0</v>
      </c>
      <c r="E43" s="15">
        <f>SUMIFS(Investors!$Q:$Q,Investors!$T:$T,"Exit",Investors!$J:$J,Daily!A43)</f>
        <v>0</v>
      </c>
      <c r="F43" s="4">
        <f>SUMIFS('General Expenses'!$C:$C,'General Expenses'!$A:$A,A43)</f>
        <v>0</v>
      </c>
      <c r="G43" s="4">
        <f t="shared" si="0"/>
        <v>0</v>
      </c>
      <c r="H43" s="4">
        <f t="shared" si="2"/>
        <v>-366002.11625373439</v>
      </c>
    </row>
    <row r="44" spans="1:8">
      <c r="A44" s="9">
        <f t="shared" si="1"/>
        <v>45577</v>
      </c>
      <c r="B44" s="4"/>
      <c r="C44" s="4">
        <f>SUMIFS(Sales!$S:$S,Sales!$H:$H,A44)+SUMIFS(Sales!$J:$J,Sales!$H:$H,A44)</f>
        <v>0</v>
      </c>
      <c r="D44" s="4">
        <f>SUMIFS(Sales!$J:$J,Sales!$U:$U,A44)</f>
        <v>0</v>
      </c>
      <c r="E44" s="15">
        <f>SUMIFS(Investors!$Q:$Q,Investors!$T:$T,"Exit",Investors!$J:$J,Daily!A44)</f>
        <v>0</v>
      </c>
      <c r="F44" s="4">
        <f>SUMIFS('General Expenses'!$C:$C,'General Expenses'!$A:$A,A44)</f>
        <v>0</v>
      </c>
      <c r="G44" s="4">
        <f t="shared" si="0"/>
        <v>0</v>
      </c>
      <c r="H44" s="4">
        <f t="shared" si="2"/>
        <v>-366002.11625373439</v>
      </c>
    </row>
    <row r="45" spans="1:8">
      <c r="A45" s="9">
        <f t="shared" si="1"/>
        <v>45578</v>
      </c>
      <c r="B45" s="4"/>
      <c r="C45" s="4">
        <f>SUMIFS(Sales!$S:$S,Sales!$H:$H,A45)+SUMIFS(Sales!$J:$J,Sales!$H:$H,A45)</f>
        <v>0</v>
      </c>
      <c r="D45" s="4">
        <f>SUMIFS(Sales!$J:$J,Sales!$U:$U,A45)</f>
        <v>0</v>
      </c>
      <c r="E45" s="15">
        <f>SUMIFS(Investors!$Q:$Q,Investors!$T:$T,"Exit",Investors!$J:$J,Daily!A45)</f>
        <v>0</v>
      </c>
      <c r="F45" s="4">
        <f>SUMIFS('General Expenses'!$C:$C,'General Expenses'!$A:$A,A45)</f>
        <v>0</v>
      </c>
      <c r="G45" s="4">
        <f t="shared" si="0"/>
        <v>0</v>
      </c>
      <c r="H45" s="4">
        <f t="shared" si="2"/>
        <v>-366002.11625373439</v>
      </c>
    </row>
    <row r="46" spans="1:8">
      <c r="A46" s="9">
        <f t="shared" si="1"/>
        <v>45579</v>
      </c>
      <c r="B46" s="4"/>
      <c r="C46" s="4">
        <f>SUMIFS(Sales!$S:$S,Sales!$H:$H,A46)+SUMIFS(Sales!$J:$J,Sales!$H:$H,A46)</f>
        <v>0</v>
      </c>
      <c r="D46" s="4">
        <f>SUMIFS(Sales!$J:$J,Sales!$U:$U,A46)</f>
        <v>0</v>
      </c>
      <c r="E46" s="15">
        <f>SUMIFS(Investors!$Q:$Q,Investors!$T:$T,"Exit",Investors!$J:$J,Daily!A46)</f>
        <v>0</v>
      </c>
      <c r="F46" s="4">
        <f>SUMIFS('General Expenses'!$C:$C,'General Expenses'!$A:$A,A46)</f>
        <v>0</v>
      </c>
      <c r="G46" s="4">
        <f t="shared" si="0"/>
        <v>0</v>
      </c>
      <c r="H46" s="4">
        <f t="shared" si="2"/>
        <v>-366002.11625373439</v>
      </c>
    </row>
    <row r="47" spans="1:8">
      <c r="A47" s="9">
        <f t="shared" si="1"/>
        <v>45580</v>
      </c>
      <c r="B47" s="4"/>
      <c r="C47" s="4">
        <f>SUMIFS(Sales!$S:$S,Sales!$H:$H,A47)+SUMIFS(Sales!$J:$J,Sales!$H:$H,A47)</f>
        <v>0</v>
      </c>
      <c r="D47" s="4">
        <f>SUMIFS(Sales!$J:$J,Sales!$U:$U,A47)</f>
        <v>0</v>
      </c>
      <c r="E47" s="15">
        <f>SUMIFS(Investors!$Q:$Q,Investors!$T:$T,"Exit",Investors!$J:$J,Daily!A47)</f>
        <v>0</v>
      </c>
      <c r="F47" s="4">
        <f>SUMIFS('General Expenses'!$C:$C,'General Expenses'!$A:$A,A47)</f>
        <v>0</v>
      </c>
      <c r="G47" s="4">
        <f t="shared" si="0"/>
        <v>0</v>
      </c>
      <c r="H47" s="4">
        <f t="shared" si="2"/>
        <v>-366002.11625373439</v>
      </c>
    </row>
    <row r="48" spans="1:8">
      <c r="A48" s="9">
        <f t="shared" si="1"/>
        <v>45581</v>
      </c>
      <c r="B48" s="4"/>
      <c r="C48" s="4">
        <f>SUMIFS(Sales!$S:$S,Sales!$H:$H,A48)+SUMIFS(Sales!$J:$J,Sales!$H:$H,A48)</f>
        <v>0</v>
      </c>
      <c r="D48" s="4">
        <f>SUMIFS(Sales!$J:$J,Sales!$U:$U,A48)</f>
        <v>0</v>
      </c>
      <c r="E48" s="15">
        <f>SUMIFS(Investors!$Q:$Q,Investors!$T:$T,"Exit",Investors!$J:$J,Daily!A48)</f>
        <v>0</v>
      </c>
      <c r="F48" s="4">
        <f>SUMIFS('General Expenses'!$C:$C,'General Expenses'!$A:$A,A48)</f>
        <v>0</v>
      </c>
      <c r="G48" s="4">
        <f t="shared" si="0"/>
        <v>0</v>
      </c>
      <c r="H48" s="4">
        <f t="shared" si="2"/>
        <v>-366002.11625373439</v>
      </c>
    </row>
    <row r="49" spans="1:8">
      <c r="A49" s="9">
        <f t="shared" si="1"/>
        <v>45582</v>
      </c>
      <c r="B49" s="4"/>
      <c r="C49" s="4">
        <f>SUMIFS(Sales!$S:$S,Sales!$H:$H,A49)+SUMIFS(Sales!$J:$J,Sales!$H:$H,A49)</f>
        <v>0</v>
      </c>
      <c r="D49" s="4">
        <f>SUMIFS(Sales!$J:$J,Sales!$U:$U,A49)</f>
        <v>0</v>
      </c>
      <c r="E49" s="15">
        <f>SUMIFS(Investors!$Q:$Q,Investors!$T:$T,"Exit",Investors!$J:$J,Daily!A49)</f>
        <v>0</v>
      </c>
      <c r="F49" s="4">
        <f>SUMIFS('General Expenses'!$C:$C,'General Expenses'!$A:$A,A49)</f>
        <v>0</v>
      </c>
      <c r="G49" s="4">
        <f t="shared" si="0"/>
        <v>0</v>
      </c>
      <c r="H49" s="4">
        <f t="shared" si="2"/>
        <v>-366002.11625373439</v>
      </c>
    </row>
    <row r="50" spans="1:8">
      <c r="A50" s="9">
        <f t="shared" si="1"/>
        <v>45583</v>
      </c>
      <c r="B50" s="4"/>
      <c r="C50" s="4">
        <f>SUMIFS(Sales!$S:$S,Sales!$H:$H,A50)+SUMIFS(Sales!$J:$J,Sales!$H:$H,A50)</f>
        <v>0</v>
      </c>
      <c r="D50" s="4">
        <f>SUMIFS(Sales!$J:$J,Sales!$U:$U,A50)</f>
        <v>0</v>
      </c>
      <c r="E50" s="15">
        <f>SUMIFS(Investors!$Q:$Q,Investors!$T:$T,"Exit",Investors!$J:$J,Daily!A50)</f>
        <v>0</v>
      </c>
      <c r="F50" s="4">
        <f>SUMIFS('General Expenses'!$C:$C,'General Expenses'!$A:$A,A50)</f>
        <v>0</v>
      </c>
      <c r="G50" s="4">
        <f t="shared" si="0"/>
        <v>0</v>
      </c>
      <c r="H50" s="4">
        <f t="shared" si="2"/>
        <v>-366002.11625373439</v>
      </c>
    </row>
    <row r="51" spans="1:8">
      <c r="A51" s="9">
        <f t="shared" si="1"/>
        <v>45584</v>
      </c>
      <c r="B51" s="4"/>
      <c r="C51" s="4">
        <f>SUMIFS(Sales!$S:$S,Sales!$H:$H,A51)+SUMIFS(Sales!$J:$J,Sales!$H:$H,A51)</f>
        <v>0</v>
      </c>
      <c r="D51" s="4">
        <f>SUMIFS(Sales!$J:$J,Sales!$U:$U,A51)</f>
        <v>0</v>
      </c>
      <c r="E51" s="15">
        <f>SUMIFS(Investors!$Q:$Q,Investors!$T:$T,"Exit",Investors!$J:$J,Daily!A51)</f>
        <v>0</v>
      </c>
      <c r="F51" s="4">
        <f>SUMIFS('General Expenses'!$C:$C,'General Expenses'!$A:$A,A51)</f>
        <v>0</v>
      </c>
      <c r="G51" s="4">
        <f t="shared" si="0"/>
        <v>0</v>
      </c>
      <c r="H51" s="4">
        <f t="shared" si="2"/>
        <v>-366002.11625373439</v>
      </c>
    </row>
    <row r="52" spans="1:8">
      <c r="A52" s="9">
        <f t="shared" si="1"/>
        <v>45585</v>
      </c>
      <c r="B52" s="4"/>
      <c r="C52" s="4">
        <f>SUMIFS(Sales!$S:$S,Sales!$H:$H,A52)+SUMIFS(Sales!$J:$J,Sales!$H:$H,A52)</f>
        <v>0</v>
      </c>
      <c r="D52" s="4">
        <f>SUMIFS(Sales!$J:$J,Sales!$U:$U,A52)</f>
        <v>0</v>
      </c>
      <c r="E52" s="15">
        <f>SUMIFS(Investors!$Q:$Q,Investors!$T:$T,"Exit",Investors!$J:$J,Daily!A52)</f>
        <v>0</v>
      </c>
      <c r="F52" s="4">
        <f>SUMIFS('General Expenses'!$C:$C,'General Expenses'!$A:$A,A52)</f>
        <v>0</v>
      </c>
      <c r="G52" s="4">
        <f t="shared" si="0"/>
        <v>0</v>
      </c>
      <c r="H52" s="4">
        <f t="shared" si="2"/>
        <v>-366002.11625373439</v>
      </c>
    </row>
    <row r="53" spans="1:8" ht="13.75" customHeight="1">
      <c r="A53" s="9">
        <f t="shared" si="1"/>
        <v>45586</v>
      </c>
      <c r="B53" s="4"/>
      <c r="C53" s="4">
        <f>SUMIFS(Sales!$S:$S,Sales!$H:$H,A53)+SUMIFS(Sales!$J:$J,Sales!$H:$H,A53)</f>
        <v>0</v>
      </c>
      <c r="D53" s="4">
        <f>SUMIFS(Sales!$J:$J,Sales!$U:$U,A53)</f>
        <v>0</v>
      </c>
      <c r="E53" s="15">
        <f>SUMIFS(Investors!$Q:$Q,Investors!$T:$T,"Exit",Investors!$J:$J,Daily!A53)</f>
        <v>0</v>
      </c>
      <c r="F53" s="4">
        <f>SUMIFS('General Expenses'!$C:$C,'General Expenses'!$A:$A,A53)</f>
        <v>0</v>
      </c>
      <c r="G53" s="4">
        <f t="shared" si="0"/>
        <v>0</v>
      </c>
      <c r="H53" s="4">
        <f t="shared" si="2"/>
        <v>-366002.11625373439</v>
      </c>
    </row>
    <row r="54" spans="1:8">
      <c r="A54" s="9">
        <f t="shared" si="1"/>
        <v>45587</v>
      </c>
      <c r="B54" s="4"/>
      <c r="C54" s="4">
        <f>SUMIFS(Sales!$S:$S,Sales!$H:$H,A54)+SUMIFS(Sales!$J:$J,Sales!$H:$H,A54)</f>
        <v>0</v>
      </c>
      <c r="D54" s="4">
        <f>SUMIFS(Sales!$J:$J,Sales!$U:$U,A54)</f>
        <v>0</v>
      </c>
      <c r="E54" s="15">
        <f>SUMIFS(Investors!$Q:$Q,Investors!$T:$T,"Exit",Investors!$J:$J,Daily!A54)</f>
        <v>0</v>
      </c>
      <c r="F54" s="4">
        <f>SUMIFS('General Expenses'!$C:$C,'General Expenses'!$A:$A,A54)</f>
        <v>0</v>
      </c>
      <c r="G54" s="4">
        <f t="shared" si="0"/>
        <v>0</v>
      </c>
      <c r="H54" s="4">
        <f t="shared" si="2"/>
        <v>-366002.11625373439</v>
      </c>
    </row>
    <row r="55" spans="1:8">
      <c r="A55" s="9">
        <f t="shared" si="1"/>
        <v>45588</v>
      </c>
      <c r="B55" s="4"/>
      <c r="C55" s="4">
        <f>SUMIFS(Sales!$S:$S,Sales!$H:$H,A55)+SUMIFS(Sales!$J:$J,Sales!$H:$H,A55)</f>
        <v>0</v>
      </c>
      <c r="D55" s="4">
        <f>SUMIFS(Sales!$J:$J,Sales!$U:$U,A55)</f>
        <v>0</v>
      </c>
      <c r="E55" s="15">
        <f>SUMIFS(Investors!$Q:$Q,Investors!$T:$T,"Exit",Investors!$J:$J,Daily!A55)</f>
        <v>0</v>
      </c>
      <c r="F55" s="4">
        <f>SUMIFS('General Expenses'!$C:$C,'General Expenses'!$A:$A,A55)</f>
        <v>0</v>
      </c>
      <c r="G55" s="4">
        <f t="shared" si="0"/>
        <v>0</v>
      </c>
      <c r="H55" s="4">
        <f t="shared" si="2"/>
        <v>-366002.11625373439</v>
      </c>
    </row>
    <row r="56" spans="1:8">
      <c r="A56" s="9">
        <f t="shared" si="1"/>
        <v>45589</v>
      </c>
      <c r="B56" s="4"/>
      <c r="C56" s="4">
        <f>SUMIFS(Sales!$S:$S,Sales!$H:$H,A56)+SUMIFS(Sales!$J:$J,Sales!$H:$H,A56)</f>
        <v>0</v>
      </c>
      <c r="D56" s="4">
        <f>SUMIFS(Sales!$J:$J,Sales!$U:$U,A56)</f>
        <v>0</v>
      </c>
      <c r="E56" s="15">
        <f>SUMIFS(Investors!$Q:$Q,Investors!$T:$T,"Exit",Investors!$J:$J,Daily!A56)</f>
        <v>0</v>
      </c>
      <c r="F56" s="4">
        <f>SUMIFS('General Expenses'!$C:$C,'General Expenses'!$A:$A,A56)</f>
        <v>0</v>
      </c>
      <c r="G56" s="4">
        <f t="shared" si="0"/>
        <v>0</v>
      </c>
      <c r="H56" s="4">
        <f t="shared" si="2"/>
        <v>-366002.11625373439</v>
      </c>
    </row>
    <row r="57" spans="1:8">
      <c r="A57" s="9">
        <f t="shared" si="1"/>
        <v>45590</v>
      </c>
      <c r="B57" s="4"/>
      <c r="C57" s="4">
        <f>SUMIFS(Sales!$S:$S,Sales!$H:$H,A57)+SUMIFS(Sales!$J:$J,Sales!$H:$H,A57)</f>
        <v>0</v>
      </c>
      <c r="D57" s="4">
        <f>SUMIFS(Sales!$J:$J,Sales!$U:$U,A57)</f>
        <v>0</v>
      </c>
      <c r="E57" s="15">
        <f>SUMIFS(Investors!$Q:$Q,Investors!$T:$T,"Exit",Investors!$J:$J,Daily!A57)</f>
        <v>0</v>
      </c>
      <c r="F57" s="4">
        <f>SUMIFS('General Expenses'!$C:$C,'General Expenses'!$A:$A,A57)</f>
        <v>-288600</v>
      </c>
      <c r="G57" s="4">
        <f t="shared" si="0"/>
        <v>288600</v>
      </c>
      <c r="H57" s="4">
        <f t="shared" si="2"/>
        <v>-77402.116253734392</v>
      </c>
    </row>
    <row r="58" spans="1:8">
      <c r="A58" s="9">
        <f t="shared" si="1"/>
        <v>45591</v>
      </c>
      <c r="B58" s="4"/>
      <c r="C58" s="4">
        <f>SUMIFS(Sales!$S:$S,Sales!$H:$H,A58)+SUMIFS(Sales!$J:$J,Sales!$H:$H,A58)</f>
        <v>0</v>
      </c>
      <c r="D58" s="4">
        <f>SUMIFS(Sales!$J:$J,Sales!$U:$U,A58)</f>
        <v>0</v>
      </c>
      <c r="E58" s="15">
        <f>SUMIFS(Investors!$Q:$Q,Investors!$T:$T,"Exit",Investors!$J:$J,Daily!A58)</f>
        <v>0</v>
      </c>
      <c r="F58" s="4">
        <f>SUMIFS('General Expenses'!$C:$C,'General Expenses'!$A:$A,A58)</f>
        <v>0</v>
      </c>
      <c r="G58" s="4">
        <f t="shared" si="0"/>
        <v>0</v>
      </c>
      <c r="H58" s="4">
        <f t="shared" si="2"/>
        <v>-77402.116253734392</v>
      </c>
    </row>
    <row r="59" spans="1:8">
      <c r="A59" s="9">
        <f t="shared" si="1"/>
        <v>45592</v>
      </c>
      <c r="B59" s="4"/>
      <c r="C59" s="4">
        <f>SUMIFS(Sales!$S:$S,Sales!$H:$H,A59)+SUMIFS(Sales!$J:$J,Sales!$H:$H,A59)</f>
        <v>0</v>
      </c>
      <c r="D59" s="4">
        <f>SUMIFS(Sales!$J:$J,Sales!$U:$U,A59)</f>
        <v>0</v>
      </c>
      <c r="E59" s="15">
        <f>SUMIFS(Investors!$Q:$Q,Investors!$T:$T,"Exit",Investors!$J:$J,Daily!A59)</f>
        <v>0</v>
      </c>
      <c r="F59" s="4">
        <f>SUMIFS('General Expenses'!$C:$C,'General Expenses'!$A:$A,A59)</f>
        <v>0</v>
      </c>
      <c r="G59" s="4">
        <f t="shared" si="0"/>
        <v>0</v>
      </c>
      <c r="H59" s="4">
        <f t="shared" si="2"/>
        <v>-77402.116253734392</v>
      </c>
    </row>
    <row r="60" spans="1:8">
      <c r="A60" s="9">
        <f t="shared" si="1"/>
        <v>45593</v>
      </c>
      <c r="B60" s="4"/>
      <c r="C60" s="4">
        <f>SUMIFS(Sales!$S:$S,Sales!$H:$H,A60)+SUMIFS(Sales!$J:$J,Sales!$H:$H,A60)</f>
        <v>0</v>
      </c>
      <c r="D60" s="4">
        <f>SUMIFS(Sales!$J:$J,Sales!$U:$U,A60)</f>
        <v>0</v>
      </c>
      <c r="E60" s="15">
        <f>SUMIFS(Investors!$Q:$Q,Investors!$T:$T,"Exit",Investors!$J:$J,Daily!A60)</f>
        <v>0</v>
      </c>
      <c r="F60" s="4">
        <f>SUMIFS('General Expenses'!$C:$C,'General Expenses'!$A:$A,A60)</f>
        <v>0</v>
      </c>
      <c r="G60" s="4">
        <f t="shared" si="0"/>
        <v>0</v>
      </c>
      <c r="H60" s="4">
        <f t="shared" si="2"/>
        <v>-77402.116253734392</v>
      </c>
    </row>
    <row r="61" spans="1:8">
      <c r="A61" s="9">
        <f t="shared" si="1"/>
        <v>45594</v>
      </c>
      <c r="B61" s="4"/>
      <c r="C61" s="4">
        <f>SUMIFS(Sales!$S:$S,Sales!$H:$H,A61)+SUMIFS(Sales!$J:$J,Sales!$H:$H,A61)</f>
        <v>0</v>
      </c>
      <c r="D61" s="4">
        <f>SUMIFS(Sales!$J:$J,Sales!$U:$U,A61)</f>
        <v>0</v>
      </c>
      <c r="E61" s="15">
        <f>SUMIFS(Investors!$Q:$Q,Investors!$T:$T,"Exit",Investors!$J:$J,Daily!A61)</f>
        <v>0</v>
      </c>
      <c r="F61" s="4">
        <f>SUMIFS('General Expenses'!$C:$C,'General Expenses'!$A:$A,A61)</f>
        <v>0</v>
      </c>
      <c r="G61" s="4">
        <f t="shared" si="0"/>
        <v>0</v>
      </c>
      <c r="H61" s="4">
        <f t="shared" si="2"/>
        <v>-77402.116253734392</v>
      </c>
    </row>
    <row r="62" spans="1:8">
      <c r="A62" s="9">
        <f t="shared" si="1"/>
        <v>45595</v>
      </c>
      <c r="B62" s="4"/>
      <c r="C62" s="4">
        <f>SUMIFS(Sales!$S:$S,Sales!$H:$H,A62)+SUMIFS(Sales!$J:$J,Sales!$H:$H,A62)</f>
        <v>0</v>
      </c>
      <c r="D62" s="4">
        <f>SUMIFS(Sales!$J:$J,Sales!$U:$U,A62)</f>
        <v>0</v>
      </c>
      <c r="E62" s="15">
        <f>SUMIFS(Investors!$Q:$Q,Investors!$T:$T,"Exit",Investors!$J:$J,Daily!A62)</f>
        <v>0</v>
      </c>
      <c r="F62" s="4">
        <f>SUMIFS('General Expenses'!$C:$C,'General Expenses'!$A:$A,A62)</f>
        <v>724309.3200000003</v>
      </c>
      <c r="G62" s="4">
        <f t="shared" si="0"/>
        <v>-724309.3200000003</v>
      </c>
      <c r="H62" s="4">
        <f t="shared" si="2"/>
        <v>-801711.43625373463</v>
      </c>
    </row>
    <row r="63" spans="1:8">
      <c r="A63" s="9">
        <f t="shared" si="1"/>
        <v>45596</v>
      </c>
      <c r="B63" s="4"/>
      <c r="C63" s="4">
        <f>SUMIFS(Sales!$S:$S,Sales!$H:$H,A63)+SUMIFS(Sales!$J:$J,Sales!$H:$H,A63)</f>
        <v>0</v>
      </c>
      <c r="D63" s="4">
        <f>SUMIFS(Sales!$J:$J,Sales!$U:$U,A63)</f>
        <v>0</v>
      </c>
      <c r="E63" s="15">
        <f>SUMIFS(Investors!$Q:$Q,Investors!$T:$T,"Exit",Investors!$J:$J,Daily!A63)</f>
        <v>0</v>
      </c>
      <c r="F63" s="4">
        <f>SUMIFS('General Expenses'!$C:$C,'General Expenses'!$A:$A,A63)</f>
        <v>0</v>
      </c>
      <c r="G63" s="4">
        <f t="shared" si="0"/>
        <v>0</v>
      </c>
      <c r="H63" s="15">
        <f t="shared" si="2"/>
        <v>-801711.43625373463</v>
      </c>
    </row>
    <row r="64" spans="1:8">
      <c r="A64" s="9">
        <f t="shared" si="1"/>
        <v>45597</v>
      </c>
      <c r="B64" s="4"/>
      <c r="C64" s="4">
        <f>SUMIFS(Sales!$S:$S,Sales!$H:$H,A64)+SUMIFS(Sales!$J:$J,Sales!$H:$H,A64)</f>
        <v>1153796.7694671231</v>
      </c>
      <c r="D64" s="4">
        <f>SUMIFS(Sales!$J:$J,Sales!$U:$U,A64)</f>
        <v>0</v>
      </c>
      <c r="E64" s="15">
        <f>SUMIFS(Investors!$Q:$Q,Investors!$T:$T,"Exit",Investors!$J:$J,Daily!A64)</f>
        <v>0</v>
      </c>
      <c r="F64" s="4">
        <f>SUMIFS('General Expenses'!$C:$C,'General Expenses'!$A:$A,A64)</f>
        <v>0</v>
      </c>
      <c r="G64" s="4">
        <f t="shared" si="0"/>
        <v>1153796.7694671231</v>
      </c>
      <c r="H64" s="4">
        <f t="shared" si="2"/>
        <v>352085.33321338845</v>
      </c>
    </row>
    <row r="65" spans="1:8">
      <c r="A65" s="9">
        <f t="shared" si="1"/>
        <v>45598</v>
      </c>
      <c r="B65" s="4"/>
      <c r="C65" s="4">
        <f>SUMIFS(Sales!$S:$S,Sales!$H:$H,A65)+SUMIFS(Sales!$J:$J,Sales!$H:$H,A65)</f>
        <v>0</v>
      </c>
      <c r="D65" s="4">
        <f>SUMIFS(Sales!$J:$J,Sales!$U:$U,A65)</f>
        <v>0</v>
      </c>
      <c r="E65" s="15">
        <f>SUMIFS(Investors!$Q:$Q,Investors!$T:$T,"Exit",Investors!$J:$J,Daily!A65)</f>
        <v>0</v>
      </c>
      <c r="F65" s="4">
        <f>SUMIFS('General Expenses'!$C:$C,'General Expenses'!$A:$A,A65)</f>
        <v>0</v>
      </c>
      <c r="G65" s="4">
        <f t="shared" si="0"/>
        <v>0</v>
      </c>
      <c r="H65" s="4">
        <f t="shared" si="2"/>
        <v>352085.33321338845</v>
      </c>
    </row>
    <row r="66" spans="1:8">
      <c r="A66" s="9">
        <f t="shared" si="1"/>
        <v>45599</v>
      </c>
      <c r="B66" s="4"/>
      <c r="C66" s="4">
        <f>SUMIFS(Sales!$S:$S,Sales!$H:$H,A66)+SUMIFS(Sales!$J:$J,Sales!$H:$H,A66)</f>
        <v>0</v>
      </c>
      <c r="D66" s="4">
        <f>SUMIFS(Sales!$J:$J,Sales!$U:$U,A66)</f>
        <v>0</v>
      </c>
      <c r="E66" s="15">
        <f>SUMIFS(Investors!$Q:$Q,Investors!$T:$T,"Exit",Investors!$J:$J,Daily!A66)</f>
        <v>0</v>
      </c>
      <c r="F66" s="4">
        <f>SUMIFS('General Expenses'!$C:$C,'General Expenses'!$A:$A,A66)</f>
        <v>0</v>
      </c>
      <c r="G66" s="4">
        <f t="shared" si="0"/>
        <v>0</v>
      </c>
      <c r="H66" s="4">
        <f t="shared" si="2"/>
        <v>352085.33321338845</v>
      </c>
    </row>
    <row r="67" spans="1:8">
      <c r="A67" s="9">
        <f t="shared" si="1"/>
        <v>45600</v>
      </c>
      <c r="B67" s="4"/>
      <c r="C67" s="4">
        <f>SUMIFS(Sales!$S:$S,Sales!$H:$H,A67)+SUMIFS(Sales!$J:$J,Sales!$H:$H,A67)</f>
        <v>0</v>
      </c>
      <c r="D67" s="4">
        <f>SUMIFS(Sales!$J:$J,Sales!$U:$U,A67)</f>
        <v>0</v>
      </c>
      <c r="E67" s="15">
        <f>SUMIFS(Investors!$Q:$Q,Investors!$T:$T,"Exit",Investors!$J:$J,Daily!A67)</f>
        <v>0</v>
      </c>
      <c r="F67" s="4">
        <f>SUMIFS('General Expenses'!$C:$C,'General Expenses'!$A:$A,A67)</f>
        <v>0</v>
      </c>
      <c r="G67" s="4">
        <f t="shared" ref="G67:G130" si="3">B67+C67-D67-E67-F67</f>
        <v>0</v>
      </c>
      <c r="H67" s="4">
        <f t="shared" si="2"/>
        <v>352085.33321338845</v>
      </c>
    </row>
    <row r="68" spans="1:8">
      <c r="A68" s="9">
        <f t="shared" ref="A68:A131" si="4">A67+1</f>
        <v>45601</v>
      </c>
      <c r="B68" s="4"/>
      <c r="C68" s="4">
        <f>SUMIFS(Sales!$S:$S,Sales!$H:$H,A68)+SUMIFS(Sales!$J:$J,Sales!$H:$H,A68)</f>
        <v>0</v>
      </c>
      <c r="D68" s="4">
        <f>SUMIFS(Sales!$J:$J,Sales!$U:$U,A68)</f>
        <v>0</v>
      </c>
      <c r="E68" s="15">
        <f>SUMIFS(Investors!$Q:$Q,Investors!$T:$T,"Exit",Investors!$J:$J,Daily!A68)</f>
        <v>0</v>
      </c>
      <c r="F68" s="4">
        <f>SUMIFS('General Expenses'!$C:$C,'General Expenses'!$A:$A,A68)</f>
        <v>0</v>
      </c>
      <c r="G68" s="4">
        <f t="shared" si="3"/>
        <v>0</v>
      </c>
      <c r="H68" s="4">
        <f t="shared" ref="H68:H131" si="5">H67+G68</f>
        <v>352085.33321338845</v>
      </c>
    </row>
    <row r="69" spans="1:8">
      <c r="A69" s="9">
        <f t="shared" si="4"/>
        <v>45602</v>
      </c>
      <c r="B69" s="4"/>
      <c r="C69" s="4">
        <f>SUMIFS(Sales!$S:$S,Sales!$H:$H,A69)+SUMIFS(Sales!$J:$J,Sales!$H:$H,A69)</f>
        <v>0</v>
      </c>
      <c r="D69" s="4">
        <f>SUMIFS(Sales!$J:$J,Sales!$U:$U,A69)</f>
        <v>0</v>
      </c>
      <c r="E69" s="15">
        <f>SUMIFS(Investors!$Q:$Q,Investors!$T:$T,"Exit",Investors!$J:$J,Daily!A69)</f>
        <v>0</v>
      </c>
      <c r="F69" s="4">
        <f>SUMIFS('General Expenses'!$C:$C,'General Expenses'!$A:$A,A69)</f>
        <v>0</v>
      </c>
      <c r="G69" s="4">
        <f t="shared" si="3"/>
        <v>0</v>
      </c>
      <c r="H69" s="4">
        <f t="shared" si="5"/>
        <v>352085.33321338845</v>
      </c>
    </row>
    <row r="70" spans="1:8">
      <c r="A70" s="9">
        <f t="shared" si="4"/>
        <v>45603</v>
      </c>
      <c r="B70" s="4"/>
      <c r="C70" s="4">
        <f>SUMIFS(Sales!$S:$S,Sales!$H:$H,A70)+SUMIFS(Sales!$J:$J,Sales!$H:$H,A70)</f>
        <v>0</v>
      </c>
      <c r="D70" s="4">
        <f>SUMIFS(Sales!$J:$J,Sales!$U:$U,A70)</f>
        <v>0</v>
      </c>
      <c r="E70" s="15">
        <f>SUMIFS(Investors!$Q:$Q,Investors!$T:$T,"Exit",Investors!$J:$J,Daily!A70)</f>
        <v>0</v>
      </c>
      <c r="F70" s="4">
        <f>SUMIFS('General Expenses'!$C:$C,'General Expenses'!$A:$A,A70)</f>
        <v>0</v>
      </c>
      <c r="G70" s="4">
        <f t="shared" si="3"/>
        <v>0</v>
      </c>
      <c r="H70" s="4">
        <f t="shared" si="5"/>
        <v>352085.33321338845</v>
      </c>
    </row>
    <row r="71" spans="1:8">
      <c r="A71" s="9">
        <f t="shared" si="4"/>
        <v>45604</v>
      </c>
      <c r="B71" s="4"/>
      <c r="C71" s="4">
        <f>SUMIFS(Sales!$S:$S,Sales!$H:$H,A71)+SUMIFS(Sales!$J:$J,Sales!$H:$H,A71)</f>
        <v>0</v>
      </c>
      <c r="D71" s="4">
        <f>SUMIFS(Sales!$J:$J,Sales!$U:$U,A71)</f>
        <v>0</v>
      </c>
      <c r="E71" s="15">
        <f>SUMIFS(Investors!$Q:$Q,Investors!$T:$T,"Exit",Investors!$J:$J,Daily!A71)</f>
        <v>0</v>
      </c>
      <c r="F71" s="4">
        <f>SUMIFS('General Expenses'!$C:$C,'General Expenses'!$A:$A,A71)</f>
        <v>0</v>
      </c>
      <c r="G71" s="4">
        <f t="shared" si="3"/>
        <v>0</v>
      </c>
      <c r="H71" s="4">
        <f t="shared" si="5"/>
        <v>352085.33321338845</v>
      </c>
    </row>
    <row r="72" spans="1:8">
      <c r="A72" s="9">
        <f t="shared" si="4"/>
        <v>45605</v>
      </c>
      <c r="B72" s="4"/>
      <c r="C72" s="4">
        <f>SUMIFS(Sales!$S:$S,Sales!$H:$H,A72)+SUMIFS(Sales!$J:$J,Sales!$H:$H,A72)</f>
        <v>0</v>
      </c>
      <c r="D72" s="4">
        <f>SUMIFS(Sales!$J:$J,Sales!$U:$U,A72)</f>
        <v>0</v>
      </c>
      <c r="E72" s="15">
        <f>SUMIFS(Investors!$Q:$Q,Investors!$T:$T,"Exit",Investors!$J:$J,Daily!A72)</f>
        <v>0</v>
      </c>
      <c r="F72" s="4">
        <f>SUMIFS('General Expenses'!$C:$C,'General Expenses'!$A:$A,A72)</f>
        <v>0</v>
      </c>
      <c r="G72" s="4">
        <f t="shared" si="3"/>
        <v>0</v>
      </c>
      <c r="H72" s="4">
        <f t="shared" si="5"/>
        <v>352085.33321338845</v>
      </c>
    </row>
    <row r="73" spans="1:8">
      <c r="A73" s="9">
        <f t="shared" si="4"/>
        <v>45606</v>
      </c>
      <c r="B73" s="4"/>
      <c r="C73" s="4">
        <f>SUMIFS(Sales!$S:$S,Sales!$H:$H,A73)+SUMIFS(Sales!$J:$J,Sales!$H:$H,A73)</f>
        <v>0</v>
      </c>
      <c r="D73" s="4">
        <f>SUMIFS(Sales!$J:$J,Sales!$U:$U,A73)</f>
        <v>0</v>
      </c>
      <c r="E73" s="15">
        <f>SUMIFS(Investors!$Q:$Q,Investors!$T:$T,"Exit",Investors!$J:$J,Daily!A73)</f>
        <v>0</v>
      </c>
      <c r="F73" s="4">
        <f>SUMIFS('General Expenses'!$C:$C,'General Expenses'!$A:$A,A73)</f>
        <v>0</v>
      </c>
      <c r="G73" s="4">
        <f t="shared" si="3"/>
        <v>0</v>
      </c>
      <c r="H73" s="4">
        <f t="shared" si="5"/>
        <v>352085.33321338845</v>
      </c>
    </row>
    <row r="74" spans="1:8">
      <c r="A74" s="9">
        <f t="shared" si="4"/>
        <v>45607</v>
      </c>
      <c r="B74" s="4"/>
      <c r="C74" s="4">
        <f>SUMIFS(Sales!$S:$S,Sales!$H:$H,A74)+SUMIFS(Sales!$J:$J,Sales!$H:$H,A74)</f>
        <v>0</v>
      </c>
      <c r="D74" s="4">
        <f>SUMIFS(Sales!$J:$J,Sales!$U:$U,A74)</f>
        <v>0</v>
      </c>
      <c r="E74" s="15">
        <f>SUMIFS(Investors!$Q:$Q,Investors!$T:$T,"Exit",Investors!$J:$J,Daily!A74)</f>
        <v>0</v>
      </c>
      <c r="F74" s="4">
        <f>SUMIFS('General Expenses'!$C:$C,'General Expenses'!$A:$A,A74)</f>
        <v>0</v>
      </c>
      <c r="G74" s="4">
        <f t="shared" si="3"/>
        <v>0</v>
      </c>
      <c r="H74" s="4">
        <f t="shared" si="5"/>
        <v>352085.33321338845</v>
      </c>
    </row>
    <row r="75" spans="1:8">
      <c r="A75" s="9">
        <f t="shared" si="4"/>
        <v>45608</v>
      </c>
      <c r="B75" s="4"/>
      <c r="C75" s="4">
        <f>SUMIFS(Sales!$S:$S,Sales!$H:$H,A75)+SUMIFS(Sales!$J:$J,Sales!$H:$H,A75)</f>
        <v>0</v>
      </c>
      <c r="D75" s="4">
        <f>SUMIFS(Sales!$J:$J,Sales!$U:$U,A75)</f>
        <v>0</v>
      </c>
      <c r="E75" s="15">
        <f>SUMIFS(Investors!$Q:$Q,Investors!$T:$T,"Exit",Investors!$J:$J,Daily!A75)</f>
        <v>0</v>
      </c>
      <c r="F75" s="4">
        <f>SUMIFS('General Expenses'!$C:$C,'General Expenses'!$A:$A,A75)</f>
        <v>0</v>
      </c>
      <c r="G75" s="4">
        <f t="shared" si="3"/>
        <v>0</v>
      </c>
      <c r="H75" s="4">
        <f t="shared" si="5"/>
        <v>352085.33321338845</v>
      </c>
    </row>
    <row r="76" spans="1:8">
      <c r="A76" s="9">
        <f t="shared" si="4"/>
        <v>45609</v>
      </c>
      <c r="B76" s="4"/>
      <c r="C76" s="4">
        <f>SUMIFS(Sales!$S:$S,Sales!$H:$H,A76)+SUMIFS(Sales!$J:$J,Sales!$H:$H,A76)</f>
        <v>0</v>
      </c>
      <c r="D76" s="4">
        <f>SUMIFS(Sales!$J:$J,Sales!$U:$U,A76)</f>
        <v>0</v>
      </c>
      <c r="E76" s="15">
        <f>SUMIFS(Investors!$Q:$Q,Investors!$T:$T,"Exit",Investors!$J:$J,Daily!A76)</f>
        <v>0</v>
      </c>
      <c r="F76" s="4">
        <f>SUMIFS('General Expenses'!$C:$C,'General Expenses'!$A:$A,A76)</f>
        <v>0</v>
      </c>
      <c r="G76" s="4">
        <f t="shared" si="3"/>
        <v>0</v>
      </c>
      <c r="H76" s="4">
        <f t="shared" si="5"/>
        <v>352085.33321338845</v>
      </c>
    </row>
    <row r="77" spans="1:8">
      <c r="A77" s="9">
        <f t="shared" si="4"/>
        <v>45610</v>
      </c>
      <c r="B77" s="4"/>
      <c r="C77" s="4">
        <f>SUMIFS(Sales!$S:$S,Sales!$H:$H,A77)+SUMIFS(Sales!$J:$J,Sales!$H:$H,A77)</f>
        <v>0</v>
      </c>
      <c r="D77" s="4">
        <f>SUMIFS(Sales!$J:$J,Sales!$U:$U,A77)</f>
        <v>0</v>
      </c>
      <c r="E77" s="15">
        <f>SUMIFS(Investors!$Q:$Q,Investors!$T:$T,"Exit",Investors!$J:$J,Daily!A77)</f>
        <v>0</v>
      </c>
      <c r="F77" s="4">
        <f>SUMIFS('General Expenses'!$C:$C,'General Expenses'!$A:$A,A77)</f>
        <v>0</v>
      </c>
      <c r="G77" s="4">
        <f t="shared" si="3"/>
        <v>0</v>
      </c>
      <c r="H77" s="4">
        <f t="shared" si="5"/>
        <v>352085.33321338845</v>
      </c>
    </row>
    <row r="78" spans="1:8">
      <c r="A78" s="9">
        <f t="shared" si="4"/>
        <v>45611</v>
      </c>
      <c r="B78" s="4"/>
      <c r="C78" s="4">
        <f>SUMIFS(Sales!$S:$S,Sales!$H:$H,A78)+SUMIFS(Sales!$J:$J,Sales!$H:$H,A78)</f>
        <v>0</v>
      </c>
      <c r="D78" s="4">
        <f>SUMIFS(Sales!$J:$J,Sales!$U:$U,A78)</f>
        <v>0</v>
      </c>
      <c r="E78" s="15">
        <f>SUMIFS(Investors!$Q:$Q,Investors!$T:$T,"Exit",Investors!$J:$J,Daily!A78)</f>
        <v>0</v>
      </c>
      <c r="F78" s="4">
        <f>SUMIFS('General Expenses'!$C:$C,'General Expenses'!$A:$A,A78)</f>
        <v>0</v>
      </c>
      <c r="G78" s="4">
        <f t="shared" si="3"/>
        <v>0</v>
      </c>
      <c r="H78" s="4">
        <f t="shared" si="5"/>
        <v>352085.33321338845</v>
      </c>
    </row>
    <row r="79" spans="1:8">
      <c r="A79" s="9">
        <f t="shared" si="4"/>
        <v>45612</v>
      </c>
      <c r="B79" s="4"/>
      <c r="C79" s="4">
        <f>SUMIFS(Sales!$S:$S,Sales!$H:$H,A79)+SUMIFS(Sales!$J:$J,Sales!$H:$H,A79)</f>
        <v>0</v>
      </c>
      <c r="D79" s="4">
        <f>SUMIFS(Sales!$J:$J,Sales!$U:$U,A79)</f>
        <v>0</v>
      </c>
      <c r="E79" s="15">
        <f>SUMIFS(Investors!$Q:$Q,Investors!$T:$T,"Exit",Investors!$J:$J,Daily!A79)</f>
        <v>0</v>
      </c>
      <c r="F79" s="4">
        <f>SUMIFS('General Expenses'!$C:$C,'General Expenses'!$A:$A,A79)</f>
        <v>0</v>
      </c>
      <c r="G79" s="4">
        <f t="shared" si="3"/>
        <v>0</v>
      </c>
      <c r="H79" s="4">
        <f t="shared" si="5"/>
        <v>352085.33321338845</v>
      </c>
    </row>
    <row r="80" spans="1:8">
      <c r="A80" s="9">
        <f t="shared" si="4"/>
        <v>45613</v>
      </c>
      <c r="B80" s="4"/>
      <c r="C80" s="4">
        <f>SUMIFS(Sales!$S:$S,Sales!$H:$H,A80)+SUMIFS(Sales!$J:$J,Sales!$H:$H,A80)</f>
        <v>0</v>
      </c>
      <c r="D80" s="4">
        <f>SUMIFS(Sales!$J:$J,Sales!$U:$U,A80)</f>
        <v>0</v>
      </c>
      <c r="E80" s="15">
        <f>SUMIFS(Investors!$Q:$Q,Investors!$T:$T,"Exit",Investors!$J:$J,Daily!A80)</f>
        <v>0</v>
      </c>
      <c r="F80" s="4">
        <f>SUMIFS('General Expenses'!$C:$C,'General Expenses'!$A:$A,A80)</f>
        <v>0</v>
      </c>
      <c r="G80" s="4">
        <f t="shared" si="3"/>
        <v>0</v>
      </c>
      <c r="H80" s="4">
        <f t="shared" si="5"/>
        <v>352085.33321338845</v>
      </c>
    </row>
    <row r="81" spans="1:8">
      <c r="A81" s="9">
        <f t="shared" si="4"/>
        <v>45614</v>
      </c>
      <c r="B81" s="4"/>
      <c r="C81" s="4">
        <f>SUMIFS(Sales!$S:$S,Sales!$H:$H,A81)+SUMIFS(Sales!$J:$J,Sales!$H:$H,A81)</f>
        <v>0</v>
      </c>
      <c r="D81" s="4">
        <f>SUMIFS(Sales!$J:$J,Sales!$U:$U,A81)</f>
        <v>0</v>
      </c>
      <c r="E81" s="15">
        <f>SUMIFS(Investors!$Q:$Q,Investors!$T:$T,"Exit",Investors!$J:$J,Daily!A81)</f>
        <v>0</v>
      </c>
      <c r="F81" s="4">
        <f>SUMIFS('General Expenses'!$C:$C,'General Expenses'!$A:$A,A81)</f>
        <v>0</v>
      </c>
      <c r="G81" s="4">
        <f t="shared" si="3"/>
        <v>0</v>
      </c>
      <c r="H81" s="4">
        <f t="shared" si="5"/>
        <v>352085.33321338845</v>
      </c>
    </row>
    <row r="82" spans="1:8">
      <c r="A82" s="9">
        <f t="shared" si="4"/>
        <v>45615</v>
      </c>
      <c r="B82" s="4"/>
      <c r="C82" s="4">
        <f>SUMIFS(Sales!$S:$S,Sales!$H:$H,A82)+SUMIFS(Sales!$J:$J,Sales!$H:$H,A82)</f>
        <v>335495.16849315038</v>
      </c>
      <c r="D82" s="4">
        <f>SUMIFS(Sales!$J:$J,Sales!$U:$U,A82)</f>
        <v>0</v>
      </c>
      <c r="E82" s="15">
        <f>SUMIFS(Investors!$Q:$Q,Investors!$T:$T,"Exit",Investors!$J:$J,Daily!A82)</f>
        <v>0</v>
      </c>
      <c r="F82" s="4">
        <f>SUMIFS('General Expenses'!$C:$C,'General Expenses'!$A:$A,A82)</f>
        <v>0</v>
      </c>
      <c r="G82" s="4">
        <f t="shared" si="3"/>
        <v>335495.16849315038</v>
      </c>
      <c r="H82" s="4">
        <f t="shared" si="5"/>
        <v>687580.50170653884</v>
      </c>
    </row>
    <row r="83" spans="1:8">
      <c r="A83" s="9">
        <f t="shared" si="4"/>
        <v>45616</v>
      </c>
      <c r="B83" s="4"/>
      <c r="C83" s="4">
        <f>SUMIFS(Sales!$S:$S,Sales!$H:$H,A83)+SUMIFS(Sales!$J:$J,Sales!$H:$H,A83)</f>
        <v>0</v>
      </c>
      <c r="D83" s="4">
        <f>SUMIFS(Sales!$J:$J,Sales!$U:$U,A83)</f>
        <v>0</v>
      </c>
      <c r="E83" s="15">
        <f>SUMIFS(Investors!$Q:$Q,Investors!$T:$T,"Exit",Investors!$J:$J,Daily!A83)</f>
        <v>0</v>
      </c>
      <c r="F83" s="4">
        <f>SUMIFS('General Expenses'!$C:$C,'General Expenses'!$A:$A,A83)</f>
        <v>0</v>
      </c>
      <c r="G83" s="4">
        <f t="shared" si="3"/>
        <v>0</v>
      </c>
      <c r="H83" s="4">
        <f t="shared" si="5"/>
        <v>687580.50170653884</v>
      </c>
    </row>
    <row r="84" spans="1:8">
      <c r="A84" s="9">
        <f t="shared" si="4"/>
        <v>45617</v>
      </c>
      <c r="B84" s="4"/>
      <c r="C84" s="4">
        <f>SUMIFS(Sales!$S:$S,Sales!$H:$H,A84)+SUMIFS(Sales!$J:$J,Sales!$H:$H,A84)</f>
        <v>0</v>
      </c>
      <c r="D84" s="4">
        <f>SUMIFS(Sales!$J:$J,Sales!$U:$U,A84)</f>
        <v>0</v>
      </c>
      <c r="E84" s="15">
        <f>SUMIFS(Investors!$Q:$Q,Investors!$T:$T,"Exit",Investors!$J:$J,Daily!A84)</f>
        <v>0</v>
      </c>
      <c r="F84" s="4">
        <f>SUMIFS('General Expenses'!$C:$C,'General Expenses'!$A:$A,A84)</f>
        <v>0</v>
      </c>
      <c r="G84" s="4">
        <f t="shared" si="3"/>
        <v>0</v>
      </c>
      <c r="H84" s="4">
        <f t="shared" si="5"/>
        <v>687580.50170653884</v>
      </c>
    </row>
    <row r="85" spans="1:8">
      <c r="A85" s="9">
        <f t="shared" si="4"/>
        <v>45618</v>
      </c>
      <c r="B85" s="4"/>
      <c r="C85" s="4">
        <f>SUMIFS(Sales!$S:$S,Sales!$H:$H,A85)+SUMIFS(Sales!$J:$J,Sales!$H:$H,A85)</f>
        <v>0</v>
      </c>
      <c r="D85" s="4">
        <f>SUMIFS(Sales!$J:$J,Sales!$U:$U,A85)</f>
        <v>0</v>
      </c>
      <c r="E85" s="15">
        <f>SUMIFS(Investors!$Q:$Q,Investors!$T:$T,"Exit",Investors!$J:$J,Daily!A85)</f>
        <v>0</v>
      </c>
      <c r="F85" s="4">
        <f>SUMIFS('General Expenses'!$C:$C,'General Expenses'!$A:$A,A85)</f>
        <v>0</v>
      </c>
      <c r="G85" s="4">
        <f t="shared" si="3"/>
        <v>0</v>
      </c>
      <c r="H85" s="4">
        <f t="shared" si="5"/>
        <v>687580.50170653884</v>
      </c>
    </row>
    <row r="86" spans="1:8">
      <c r="A86" s="9">
        <f t="shared" si="4"/>
        <v>45619</v>
      </c>
      <c r="B86" s="4"/>
      <c r="C86" s="4">
        <f>SUMIFS(Sales!$S:$S,Sales!$H:$H,A86)+SUMIFS(Sales!$J:$J,Sales!$H:$H,A86)</f>
        <v>0</v>
      </c>
      <c r="D86" s="4">
        <f>SUMIFS(Sales!$J:$J,Sales!$U:$U,A86)</f>
        <v>0</v>
      </c>
      <c r="E86" s="15">
        <f>SUMIFS(Investors!$Q:$Q,Investors!$T:$T,"Exit",Investors!$J:$J,Daily!A86)</f>
        <v>0</v>
      </c>
      <c r="F86" s="4">
        <f>SUMIFS('General Expenses'!$C:$C,'General Expenses'!$A:$A,A86)</f>
        <v>0</v>
      </c>
      <c r="G86" s="4">
        <f t="shared" si="3"/>
        <v>0</v>
      </c>
      <c r="H86" s="4">
        <f t="shared" si="5"/>
        <v>687580.50170653884</v>
      </c>
    </row>
    <row r="87" spans="1:8">
      <c r="A87" s="9">
        <f t="shared" si="4"/>
        <v>45620</v>
      </c>
      <c r="B87" s="4"/>
      <c r="C87" s="4">
        <f>SUMIFS(Sales!$S:$S,Sales!$H:$H,A87)+SUMIFS(Sales!$J:$J,Sales!$H:$H,A87)</f>
        <v>0</v>
      </c>
      <c r="D87" s="4">
        <f>SUMIFS(Sales!$J:$J,Sales!$U:$U,A87)</f>
        <v>0</v>
      </c>
      <c r="E87" s="15">
        <f>SUMIFS(Investors!$Q:$Q,Investors!$T:$T,"Exit",Investors!$J:$J,Daily!A87)</f>
        <v>1492126.7398452056</v>
      </c>
      <c r="F87" s="4">
        <f>SUMIFS('General Expenses'!$C:$C,'General Expenses'!$A:$A,A87)</f>
        <v>0</v>
      </c>
      <c r="G87" s="4">
        <f t="shared" si="3"/>
        <v>-1492126.7398452056</v>
      </c>
      <c r="H87" s="4">
        <f t="shared" si="5"/>
        <v>-804546.23813866673</v>
      </c>
    </row>
    <row r="88" spans="1:8">
      <c r="A88" s="9">
        <f t="shared" si="4"/>
        <v>45621</v>
      </c>
      <c r="B88" s="4"/>
      <c r="C88" s="4">
        <f>SUMIFS(Sales!$S:$S,Sales!$H:$H,A88)+SUMIFS(Sales!$J:$J,Sales!$H:$H,A88)</f>
        <v>0</v>
      </c>
      <c r="D88" s="4">
        <f>SUMIFS(Sales!$J:$J,Sales!$U:$U,A88)</f>
        <v>0</v>
      </c>
      <c r="E88" s="15">
        <f>SUMIFS(Investors!$Q:$Q,Investors!$T:$T,"Exit",Investors!$J:$J,Daily!A88)</f>
        <v>0</v>
      </c>
      <c r="F88" s="4">
        <f>SUMIFS('General Expenses'!$C:$C,'General Expenses'!$A:$A,A88)</f>
        <v>-788560</v>
      </c>
      <c r="G88" s="4">
        <f t="shared" si="3"/>
        <v>788560</v>
      </c>
      <c r="H88" s="4">
        <f t="shared" si="5"/>
        <v>-15986.238138666726</v>
      </c>
    </row>
    <row r="89" spans="1:8">
      <c r="A89" s="9">
        <f t="shared" si="4"/>
        <v>45622</v>
      </c>
      <c r="B89" s="4"/>
      <c r="C89" s="4">
        <f>SUMIFS(Sales!$S:$S,Sales!$H:$H,A89)+SUMIFS(Sales!$J:$J,Sales!$H:$H,A89)</f>
        <v>0</v>
      </c>
      <c r="D89" s="4">
        <f>SUMIFS(Sales!$J:$J,Sales!$U:$U,A89)</f>
        <v>0</v>
      </c>
      <c r="E89" s="15">
        <f>SUMIFS(Investors!$Q:$Q,Investors!$T:$T,"Exit",Investors!$J:$J,Daily!A89)</f>
        <v>0</v>
      </c>
      <c r="F89" s="4">
        <f>SUMIFS('General Expenses'!$C:$C,'General Expenses'!$A:$A,A89)</f>
        <v>0</v>
      </c>
      <c r="G89" s="4">
        <f t="shared" si="3"/>
        <v>0</v>
      </c>
      <c r="H89" s="4">
        <f t="shared" si="5"/>
        <v>-15986.238138666726</v>
      </c>
    </row>
    <row r="90" spans="1:8">
      <c r="A90" s="9">
        <f t="shared" si="4"/>
        <v>45623</v>
      </c>
      <c r="B90" s="4"/>
      <c r="C90" s="4">
        <f>SUMIFS(Sales!$S:$S,Sales!$H:$H,A90)+SUMIFS(Sales!$J:$J,Sales!$H:$H,A90)</f>
        <v>0</v>
      </c>
      <c r="D90" s="4">
        <f>SUMIFS(Sales!$J:$J,Sales!$U:$U,A90)</f>
        <v>0</v>
      </c>
      <c r="E90" s="15">
        <f>SUMIFS(Investors!$Q:$Q,Investors!$T:$T,"Exit",Investors!$J:$J,Daily!A90)</f>
        <v>0</v>
      </c>
      <c r="F90" s="4">
        <f>SUMIFS('General Expenses'!$C:$C,'General Expenses'!$A:$A,A90)</f>
        <v>0</v>
      </c>
      <c r="G90" s="4">
        <f t="shared" si="3"/>
        <v>0</v>
      </c>
      <c r="H90" s="4">
        <f t="shared" si="5"/>
        <v>-15986.238138666726</v>
      </c>
    </row>
    <row r="91" spans="1:8">
      <c r="A91" s="9">
        <f t="shared" si="4"/>
        <v>45624</v>
      </c>
      <c r="B91" s="4"/>
      <c r="C91" s="4">
        <f>SUMIFS(Sales!$S:$S,Sales!$H:$H,A91)+SUMIFS(Sales!$J:$J,Sales!$H:$H,A91)</f>
        <v>0</v>
      </c>
      <c r="D91" s="4">
        <f>SUMIFS(Sales!$J:$J,Sales!$U:$U,A91)</f>
        <v>0</v>
      </c>
      <c r="E91" s="15">
        <f>SUMIFS(Investors!$Q:$Q,Investors!$T:$T,"Exit",Investors!$J:$J,Daily!A91)</f>
        <v>0</v>
      </c>
      <c r="F91" s="4">
        <f>SUMIFS('General Expenses'!$C:$C,'General Expenses'!$A:$A,A91)</f>
        <v>0</v>
      </c>
      <c r="G91" s="4">
        <f t="shared" si="3"/>
        <v>0</v>
      </c>
      <c r="H91" s="4">
        <f t="shared" si="5"/>
        <v>-15986.238138666726</v>
      </c>
    </row>
    <row r="92" spans="1:8">
      <c r="A92" s="9">
        <f t="shared" si="4"/>
        <v>45625</v>
      </c>
      <c r="B92" s="4"/>
      <c r="C92" s="4">
        <f>SUMIFS(Sales!$S:$S,Sales!$H:$H,A92)+SUMIFS(Sales!$J:$J,Sales!$H:$H,A92)</f>
        <v>388768.6707887674</v>
      </c>
      <c r="D92" s="4">
        <f>SUMIFS(Sales!$J:$J,Sales!$U:$U,A92)</f>
        <v>0</v>
      </c>
      <c r="E92" s="15">
        <f>SUMIFS(Investors!$Q:$Q,Investors!$T:$T,"Exit",Investors!$J:$J,Daily!A92)</f>
        <v>0</v>
      </c>
      <c r="F92" s="4">
        <f>SUMIFS('General Expenses'!$C:$C,'General Expenses'!$A:$A,A92)</f>
        <v>914141</v>
      </c>
      <c r="G92" s="4">
        <f t="shared" si="3"/>
        <v>-525372.3292112326</v>
      </c>
      <c r="H92" s="4">
        <f t="shared" si="5"/>
        <v>-541358.56734989933</v>
      </c>
    </row>
    <row r="93" spans="1:8">
      <c r="A93" s="9">
        <f t="shared" si="4"/>
        <v>45626</v>
      </c>
      <c r="B93" s="4"/>
      <c r="C93" s="4">
        <f>SUMIFS(Sales!$S:$S,Sales!$H:$H,A93)+SUMIFS(Sales!$J:$J,Sales!$H:$H,A93)</f>
        <v>0</v>
      </c>
      <c r="D93" s="4">
        <f>SUMIFS(Sales!$J:$J,Sales!$U:$U,A93)</f>
        <v>2060804.3478260871</v>
      </c>
      <c r="E93" s="15">
        <f>SUMIFS(Investors!$Q:$Q,Investors!$T:$T,"Exit",Investors!$J:$J,Daily!A93)</f>
        <v>0</v>
      </c>
      <c r="F93" s="4">
        <f>SUMIFS('General Expenses'!$C:$C,'General Expenses'!$A:$A,A93)</f>
        <v>-541054.30434782605</v>
      </c>
      <c r="G93" s="4">
        <f t="shared" si="3"/>
        <v>-1519750.0434782612</v>
      </c>
      <c r="H93" s="15">
        <f t="shared" si="5"/>
        <v>-2061108.6108281605</v>
      </c>
    </row>
    <row r="94" spans="1:8">
      <c r="A94" s="9">
        <f t="shared" si="4"/>
        <v>45627</v>
      </c>
      <c r="B94" s="4"/>
      <c r="C94" s="4">
        <f>SUMIFS(Sales!$S:$S,Sales!$H:$H,A94)+SUMIFS(Sales!$J:$J,Sales!$H:$H,A94)</f>
        <v>0</v>
      </c>
      <c r="D94" s="4">
        <f>SUMIFS(Sales!$J:$J,Sales!$U:$U,A94)</f>
        <v>0</v>
      </c>
      <c r="E94" s="15">
        <f>SUMIFS(Investors!$Q:$Q,Investors!$T:$T,"Exit",Investors!$J:$J,Daily!A94)</f>
        <v>0</v>
      </c>
      <c r="F94" s="4">
        <f>SUMIFS('General Expenses'!$C:$C,'General Expenses'!$A:$A,A94)</f>
        <v>0</v>
      </c>
      <c r="G94" s="4">
        <f t="shared" si="3"/>
        <v>0</v>
      </c>
      <c r="H94" s="4">
        <f t="shared" si="5"/>
        <v>-2061108.6108281605</v>
      </c>
    </row>
    <row r="95" spans="1:8">
      <c r="A95" s="9">
        <f t="shared" si="4"/>
        <v>45628</v>
      </c>
      <c r="B95" s="4"/>
      <c r="C95" s="4">
        <f>SUMIFS(Sales!$S:$S,Sales!$H:$H,A95)+SUMIFS(Sales!$J:$J,Sales!$H:$H,A95)</f>
        <v>0</v>
      </c>
      <c r="D95" s="4">
        <f>SUMIFS(Sales!$J:$J,Sales!$U:$U,A95)</f>
        <v>0</v>
      </c>
      <c r="E95" s="15">
        <f>SUMIFS(Investors!$Q:$Q,Investors!$T:$T,"Exit",Investors!$J:$J,Daily!A95)</f>
        <v>0</v>
      </c>
      <c r="F95" s="4">
        <f>SUMIFS('General Expenses'!$C:$C,'General Expenses'!$A:$A,A95)</f>
        <v>0</v>
      </c>
      <c r="G95" s="4">
        <f t="shared" si="3"/>
        <v>0</v>
      </c>
      <c r="H95" s="4">
        <f t="shared" si="5"/>
        <v>-2061108.6108281605</v>
      </c>
    </row>
    <row r="96" spans="1:8">
      <c r="A96" s="9">
        <f t="shared" si="4"/>
        <v>45629</v>
      </c>
      <c r="B96" s="4"/>
      <c r="C96" s="4">
        <f>SUMIFS(Sales!$S:$S,Sales!$H:$H,A96)+SUMIFS(Sales!$J:$J,Sales!$H:$H,A96)</f>
        <v>0</v>
      </c>
      <c r="D96" s="4">
        <f>SUMIFS(Sales!$J:$J,Sales!$U:$U,A96)</f>
        <v>0</v>
      </c>
      <c r="E96" s="15">
        <f>SUMIFS(Investors!$Q:$Q,Investors!$T:$T,"Exit",Investors!$J:$J,Daily!A96)</f>
        <v>0</v>
      </c>
      <c r="F96" s="4">
        <f>SUMIFS('General Expenses'!$C:$C,'General Expenses'!$A:$A,A96)</f>
        <v>0</v>
      </c>
      <c r="G96" s="4">
        <f t="shared" si="3"/>
        <v>0</v>
      </c>
      <c r="H96" s="4">
        <f t="shared" si="5"/>
        <v>-2061108.6108281605</v>
      </c>
    </row>
    <row r="97" spans="1:8">
      <c r="A97" s="9">
        <f t="shared" si="4"/>
        <v>45630</v>
      </c>
      <c r="B97" s="4"/>
      <c r="C97" s="4">
        <f>SUMIFS(Sales!$S:$S,Sales!$H:$H,A97)+SUMIFS(Sales!$J:$J,Sales!$H:$H,A97)</f>
        <v>0</v>
      </c>
      <c r="D97" s="4">
        <f>SUMIFS(Sales!$J:$J,Sales!$U:$U,A97)</f>
        <v>0</v>
      </c>
      <c r="E97" s="15">
        <f>SUMIFS(Investors!$Q:$Q,Investors!$T:$T,"Exit",Investors!$J:$J,Daily!A97)</f>
        <v>0</v>
      </c>
      <c r="F97" s="4">
        <f>SUMIFS('General Expenses'!$C:$C,'General Expenses'!$A:$A,A97)</f>
        <v>0</v>
      </c>
      <c r="G97" s="4">
        <f t="shared" si="3"/>
        <v>0</v>
      </c>
      <c r="H97" s="4">
        <f t="shared" si="5"/>
        <v>-2061108.6108281605</v>
      </c>
    </row>
    <row r="98" spans="1:8">
      <c r="A98" s="9">
        <f t="shared" si="4"/>
        <v>45631</v>
      </c>
      <c r="B98" s="4"/>
      <c r="C98" s="4">
        <f>SUMIFS(Sales!$S:$S,Sales!$H:$H,A98)+SUMIFS(Sales!$J:$J,Sales!$H:$H,A98)</f>
        <v>0</v>
      </c>
      <c r="D98" s="4">
        <f>SUMIFS(Sales!$J:$J,Sales!$U:$U,A98)</f>
        <v>0</v>
      </c>
      <c r="E98" s="15">
        <f>SUMIFS(Investors!$Q:$Q,Investors!$T:$T,"Exit",Investors!$J:$J,Daily!A98)</f>
        <v>0</v>
      </c>
      <c r="F98" s="4">
        <f>SUMIFS('General Expenses'!$C:$C,'General Expenses'!$A:$A,A98)</f>
        <v>0</v>
      </c>
      <c r="G98" s="4">
        <f t="shared" si="3"/>
        <v>0</v>
      </c>
      <c r="H98" s="4">
        <f t="shared" si="5"/>
        <v>-2061108.6108281605</v>
      </c>
    </row>
    <row r="99" spans="1:8">
      <c r="A99" s="9">
        <f t="shared" si="4"/>
        <v>45632</v>
      </c>
      <c r="B99" s="4"/>
      <c r="C99" s="4">
        <f>SUMIFS(Sales!$S:$S,Sales!$H:$H,A99)+SUMIFS(Sales!$J:$J,Sales!$H:$H,A99)</f>
        <v>0</v>
      </c>
      <c r="D99" s="4">
        <f>SUMIFS(Sales!$J:$J,Sales!$U:$U,A99)</f>
        <v>0</v>
      </c>
      <c r="E99" s="15">
        <f>SUMIFS(Investors!$Q:$Q,Investors!$T:$T,"Exit",Investors!$J:$J,Daily!A99)</f>
        <v>0</v>
      </c>
      <c r="F99" s="4">
        <f>SUMIFS('General Expenses'!$C:$C,'General Expenses'!$A:$A,A99)</f>
        <v>0</v>
      </c>
      <c r="G99" s="4">
        <f t="shared" si="3"/>
        <v>0</v>
      </c>
      <c r="H99" s="4">
        <f t="shared" si="5"/>
        <v>-2061108.6108281605</v>
      </c>
    </row>
    <row r="100" spans="1:8">
      <c r="A100" s="9">
        <f t="shared" si="4"/>
        <v>45633</v>
      </c>
      <c r="B100" s="4"/>
      <c r="C100" s="4">
        <f>SUMIFS(Sales!$S:$S,Sales!$H:$H,A100)+SUMIFS(Sales!$J:$J,Sales!$H:$H,A100)</f>
        <v>0</v>
      </c>
      <c r="D100" s="4">
        <f>SUMIFS(Sales!$J:$J,Sales!$U:$U,A100)</f>
        <v>0</v>
      </c>
      <c r="E100" s="15">
        <f>SUMIFS(Investors!$Q:$Q,Investors!$T:$T,"Exit",Investors!$J:$J,Daily!A100)</f>
        <v>0</v>
      </c>
      <c r="F100" s="4">
        <f>SUMIFS('General Expenses'!$C:$C,'General Expenses'!$A:$A,A100)</f>
        <v>0</v>
      </c>
      <c r="G100" s="4">
        <f t="shared" si="3"/>
        <v>0</v>
      </c>
      <c r="H100" s="4">
        <f t="shared" si="5"/>
        <v>-2061108.6108281605</v>
      </c>
    </row>
    <row r="101" spans="1:8">
      <c r="A101" s="9">
        <f t="shared" si="4"/>
        <v>45634</v>
      </c>
      <c r="B101" s="4"/>
      <c r="C101" s="4">
        <f>SUMIFS(Sales!$S:$S,Sales!$H:$H,A101)+SUMIFS(Sales!$J:$J,Sales!$H:$H,A101)</f>
        <v>0</v>
      </c>
      <c r="D101" s="4">
        <f>SUMIFS(Sales!$J:$J,Sales!$U:$U,A101)</f>
        <v>0</v>
      </c>
      <c r="E101" s="15">
        <f>SUMIFS(Investors!$Q:$Q,Investors!$T:$T,"Exit",Investors!$J:$J,Daily!A101)</f>
        <v>2741592.0840742467</v>
      </c>
      <c r="F101" s="4">
        <f>SUMIFS('General Expenses'!$C:$C,'General Expenses'!$A:$A,A101)</f>
        <v>0</v>
      </c>
      <c r="G101" s="4">
        <f t="shared" si="3"/>
        <v>-2741592.0840742467</v>
      </c>
      <c r="H101" s="4">
        <f t="shared" si="5"/>
        <v>-4802700.694902407</v>
      </c>
    </row>
    <row r="102" spans="1:8">
      <c r="A102" s="9">
        <f t="shared" si="4"/>
        <v>45635</v>
      </c>
      <c r="B102" s="4"/>
      <c r="C102" s="4">
        <f>SUMIFS(Sales!$S:$S,Sales!$H:$H,A102)+SUMIFS(Sales!$J:$J,Sales!$H:$H,A102)</f>
        <v>0</v>
      </c>
      <c r="D102" s="4">
        <f>SUMIFS(Sales!$J:$J,Sales!$U:$U,A102)</f>
        <v>0</v>
      </c>
      <c r="E102" s="15">
        <f>SUMIFS(Investors!$Q:$Q,Investors!$T:$T,"Exit",Investors!$J:$J,Daily!A102)</f>
        <v>0</v>
      </c>
      <c r="F102" s="4">
        <f>SUMIFS('General Expenses'!$C:$C,'General Expenses'!$A:$A,A102)</f>
        <v>0</v>
      </c>
      <c r="G102" s="4">
        <f t="shared" si="3"/>
        <v>0</v>
      </c>
      <c r="H102" s="4">
        <f t="shared" si="5"/>
        <v>-4802700.694902407</v>
      </c>
    </row>
    <row r="103" spans="1:8">
      <c r="A103" s="9">
        <f t="shared" si="4"/>
        <v>45636</v>
      </c>
      <c r="B103" s="4"/>
      <c r="C103" s="4">
        <f>SUMIFS(Sales!$S:$S,Sales!$H:$H,A103)+SUMIFS(Sales!$J:$J,Sales!$H:$H,A103)</f>
        <v>0</v>
      </c>
      <c r="D103" s="4">
        <f>SUMIFS(Sales!$J:$J,Sales!$U:$U,A103)</f>
        <v>0</v>
      </c>
      <c r="E103" s="15">
        <f>SUMIFS(Investors!$Q:$Q,Investors!$T:$T,"Exit",Investors!$J:$J,Daily!A103)</f>
        <v>0</v>
      </c>
      <c r="F103" s="4">
        <f>SUMIFS('General Expenses'!$C:$C,'General Expenses'!$A:$A,A103)</f>
        <v>0</v>
      </c>
      <c r="G103" s="4">
        <f t="shared" si="3"/>
        <v>0</v>
      </c>
      <c r="H103" s="4">
        <f t="shared" si="5"/>
        <v>-4802700.694902407</v>
      </c>
    </row>
    <row r="104" spans="1:8">
      <c r="A104" s="9">
        <f t="shared" si="4"/>
        <v>45637</v>
      </c>
      <c r="B104" s="4"/>
      <c r="C104" s="4">
        <f>SUMIFS(Sales!$S:$S,Sales!$H:$H,A104)+SUMIFS(Sales!$J:$J,Sales!$H:$H,A104)</f>
        <v>0</v>
      </c>
      <c r="D104" s="4">
        <f>SUMIFS(Sales!$J:$J,Sales!$U:$U,A104)</f>
        <v>0</v>
      </c>
      <c r="E104" s="15">
        <f>SUMIFS(Investors!$Q:$Q,Investors!$T:$T,"Exit",Investors!$J:$J,Daily!A104)</f>
        <v>0</v>
      </c>
      <c r="F104" s="4">
        <f>SUMIFS('General Expenses'!$C:$C,'General Expenses'!$A:$A,A104)</f>
        <v>0</v>
      </c>
      <c r="G104" s="4">
        <f t="shared" si="3"/>
        <v>0</v>
      </c>
      <c r="H104" s="4">
        <f t="shared" si="5"/>
        <v>-4802700.694902407</v>
      </c>
    </row>
    <row r="105" spans="1:8">
      <c r="A105" s="9">
        <f t="shared" si="4"/>
        <v>45638</v>
      </c>
      <c r="B105" s="4"/>
      <c r="C105" s="4">
        <f>SUMIFS(Sales!$S:$S,Sales!$H:$H,A105)+SUMIFS(Sales!$J:$J,Sales!$H:$H,A105)</f>
        <v>0</v>
      </c>
      <c r="D105" s="4">
        <f>SUMIFS(Sales!$J:$J,Sales!$U:$U,A105)</f>
        <v>0</v>
      </c>
      <c r="E105" s="15">
        <f>SUMIFS(Investors!$Q:$Q,Investors!$T:$T,"Exit",Investors!$J:$J,Daily!A105)</f>
        <v>0</v>
      </c>
      <c r="F105" s="4">
        <f>SUMIFS('General Expenses'!$C:$C,'General Expenses'!$A:$A,A105)</f>
        <v>0</v>
      </c>
      <c r="G105" s="4">
        <f t="shared" si="3"/>
        <v>0</v>
      </c>
      <c r="H105" s="4">
        <f t="shared" si="5"/>
        <v>-4802700.694902407</v>
      </c>
    </row>
    <row r="106" spans="1:8">
      <c r="A106" s="9">
        <f t="shared" si="4"/>
        <v>45639</v>
      </c>
      <c r="B106" s="4"/>
      <c r="C106" s="4">
        <f>SUMIFS(Sales!$S:$S,Sales!$H:$H,A106)+SUMIFS(Sales!$J:$J,Sales!$H:$H,A106)</f>
        <v>0</v>
      </c>
      <c r="D106" s="4">
        <f>SUMIFS(Sales!$J:$J,Sales!$U:$U,A106)</f>
        <v>0</v>
      </c>
      <c r="E106" s="15">
        <f>SUMIFS(Investors!$Q:$Q,Investors!$T:$T,"Exit",Investors!$J:$J,Daily!A106)</f>
        <v>0</v>
      </c>
      <c r="F106" s="4">
        <f>SUMIFS('General Expenses'!$C:$C,'General Expenses'!$A:$A,A106)</f>
        <v>0</v>
      </c>
      <c r="G106" s="4">
        <f t="shared" si="3"/>
        <v>0</v>
      </c>
      <c r="H106" s="4">
        <f t="shared" si="5"/>
        <v>-4802700.694902407</v>
      </c>
    </row>
    <row r="107" spans="1:8">
      <c r="A107" s="9">
        <f t="shared" si="4"/>
        <v>45640</v>
      </c>
      <c r="B107" s="4"/>
      <c r="C107" s="4">
        <f>SUMIFS(Sales!$S:$S,Sales!$H:$H,A107)+SUMIFS(Sales!$J:$J,Sales!$H:$H,A107)</f>
        <v>0</v>
      </c>
      <c r="D107" s="4">
        <f>SUMIFS(Sales!$J:$J,Sales!$U:$U,A107)</f>
        <v>0</v>
      </c>
      <c r="E107" s="15">
        <f>SUMIFS(Investors!$Q:$Q,Investors!$T:$T,"Exit",Investors!$J:$J,Daily!A107)</f>
        <v>2866949.3698630137</v>
      </c>
      <c r="F107" s="4">
        <f>SUMIFS('General Expenses'!$C:$C,'General Expenses'!$A:$A,A107)</f>
        <v>0</v>
      </c>
      <c r="G107" s="4">
        <f t="shared" si="3"/>
        <v>-2866949.3698630137</v>
      </c>
      <c r="H107" s="4">
        <f t="shared" si="5"/>
        <v>-7669650.0647654207</v>
      </c>
    </row>
    <row r="108" spans="1:8">
      <c r="A108" s="9">
        <f t="shared" si="4"/>
        <v>45641</v>
      </c>
      <c r="B108" s="4"/>
      <c r="C108" s="4">
        <f>SUMIFS(Sales!$S:$S,Sales!$H:$H,A108)+SUMIFS(Sales!$J:$J,Sales!$H:$H,A108)</f>
        <v>0</v>
      </c>
      <c r="D108" s="4">
        <f>SUMIFS(Sales!$J:$J,Sales!$U:$U,A108)</f>
        <v>0</v>
      </c>
      <c r="E108" s="15">
        <f>SUMIFS(Investors!$Q:$Q,Investors!$T:$T,"Exit",Investors!$J:$J,Daily!A108)</f>
        <v>0</v>
      </c>
      <c r="F108" s="4">
        <f>SUMIFS('General Expenses'!$C:$C,'General Expenses'!$A:$A,A108)</f>
        <v>1426303</v>
      </c>
      <c r="G108" s="4">
        <f t="shared" si="3"/>
        <v>-1426303</v>
      </c>
      <c r="H108" s="4">
        <f t="shared" si="5"/>
        <v>-9095953.0647654198</v>
      </c>
    </row>
    <row r="109" spans="1:8">
      <c r="A109" s="9">
        <f t="shared" si="4"/>
        <v>45642</v>
      </c>
      <c r="B109" s="4"/>
      <c r="C109" s="4">
        <f>SUMIFS(Sales!$S:$S,Sales!$H:$H,A109)+SUMIFS(Sales!$J:$J,Sales!$H:$H,A109)</f>
        <v>0</v>
      </c>
      <c r="D109" s="4">
        <f>SUMIFS(Sales!$J:$J,Sales!$U:$U,A109)</f>
        <v>0</v>
      </c>
      <c r="E109" s="15">
        <f>SUMIFS(Investors!$Q:$Q,Investors!$T:$T,"Exit",Investors!$J:$J,Daily!A109)</f>
        <v>0</v>
      </c>
      <c r="F109" s="4">
        <f>SUMIFS('General Expenses'!$C:$C,'General Expenses'!$A:$A,A109)</f>
        <v>0</v>
      </c>
      <c r="G109" s="4">
        <f t="shared" si="3"/>
        <v>0</v>
      </c>
      <c r="H109" s="4">
        <f t="shared" si="5"/>
        <v>-9095953.0647654198</v>
      </c>
    </row>
    <row r="110" spans="1:8">
      <c r="A110" s="9">
        <f t="shared" si="4"/>
        <v>45643</v>
      </c>
      <c r="B110" s="4"/>
      <c r="C110" s="4">
        <f>SUMIFS(Sales!$S:$S,Sales!$H:$H,A110)+SUMIFS(Sales!$J:$J,Sales!$H:$H,A110)</f>
        <v>0</v>
      </c>
      <c r="D110" s="4">
        <f>SUMIFS(Sales!$J:$J,Sales!$U:$U,A110)</f>
        <v>0</v>
      </c>
      <c r="E110" s="15">
        <f>SUMIFS(Investors!$Q:$Q,Investors!$T:$T,"Exit",Investors!$J:$J,Daily!A110)</f>
        <v>0</v>
      </c>
      <c r="F110" s="4">
        <f>SUMIFS('General Expenses'!$C:$C,'General Expenses'!$A:$A,A110)</f>
        <v>0</v>
      </c>
      <c r="G110" s="4">
        <f t="shared" si="3"/>
        <v>0</v>
      </c>
      <c r="H110" s="4">
        <f t="shared" si="5"/>
        <v>-9095953.0647654198</v>
      </c>
    </row>
    <row r="111" spans="1:8">
      <c r="A111" s="9">
        <f t="shared" si="4"/>
        <v>45644</v>
      </c>
      <c r="B111" s="4"/>
      <c r="C111" s="4">
        <f>SUMIFS(Sales!$S:$S,Sales!$H:$H,A111)+SUMIFS(Sales!$J:$J,Sales!$H:$H,A111)</f>
        <v>0</v>
      </c>
      <c r="D111" s="4">
        <f>SUMIFS(Sales!$J:$J,Sales!$U:$U,A111)</f>
        <v>0</v>
      </c>
      <c r="E111" s="15">
        <f>SUMIFS(Investors!$Q:$Q,Investors!$T:$T,"Exit",Investors!$J:$J,Daily!A111)</f>
        <v>0</v>
      </c>
      <c r="F111" s="4">
        <f>SUMIFS('General Expenses'!$C:$C,'General Expenses'!$A:$A,A111)</f>
        <v>0</v>
      </c>
      <c r="G111" s="4">
        <f t="shared" si="3"/>
        <v>0</v>
      </c>
      <c r="H111" s="4">
        <f t="shared" si="5"/>
        <v>-9095953.0647654198</v>
      </c>
    </row>
    <row r="112" spans="1:8">
      <c r="A112" s="9">
        <f t="shared" si="4"/>
        <v>45645</v>
      </c>
      <c r="B112" s="4"/>
      <c r="C112" s="4">
        <f>SUMIFS(Sales!$S:$S,Sales!$H:$H,A112)+SUMIFS(Sales!$J:$J,Sales!$H:$H,A112)</f>
        <v>0</v>
      </c>
      <c r="D112" s="4">
        <f>SUMIFS(Sales!$J:$J,Sales!$U:$U,A112)</f>
        <v>0</v>
      </c>
      <c r="E112" s="15">
        <f>SUMIFS(Investors!$Q:$Q,Investors!$T:$T,"Exit",Investors!$J:$J,Daily!A112)</f>
        <v>0</v>
      </c>
      <c r="F112" s="4">
        <f>SUMIFS('General Expenses'!$C:$C,'General Expenses'!$A:$A,A112)</f>
        <v>0</v>
      </c>
      <c r="G112" s="4">
        <f t="shared" si="3"/>
        <v>0</v>
      </c>
      <c r="H112" s="4">
        <f t="shared" si="5"/>
        <v>-9095953.0647654198</v>
      </c>
    </row>
    <row r="113" spans="1:8">
      <c r="A113" s="9">
        <f t="shared" si="4"/>
        <v>45646</v>
      </c>
      <c r="B113" s="4"/>
      <c r="C113" s="4">
        <f>SUMIFS(Sales!$S:$S,Sales!$H:$H,A113)+SUMIFS(Sales!$J:$J,Sales!$H:$H,A113)</f>
        <v>0</v>
      </c>
      <c r="D113" s="4">
        <f>SUMIFS(Sales!$J:$J,Sales!$U:$U,A113)</f>
        <v>0</v>
      </c>
      <c r="E113" s="15">
        <f>SUMIFS(Investors!$Q:$Q,Investors!$T:$T,"Exit",Investors!$J:$J,Daily!A113)</f>
        <v>0</v>
      </c>
      <c r="F113" s="4">
        <f>SUMIFS('General Expenses'!$C:$C,'General Expenses'!$A:$A,A113)</f>
        <v>0</v>
      </c>
      <c r="G113" s="4">
        <f t="shared" si="3"/>
        <v>0</v>
      </c>
      <c r="H113" s="4">
        <f t="shared" si="5"/>
        <v>-9095953.0647654198</v>
      </c>
    </row>
    <row r="114" spans="1:8">
      <c r="A114" s="9">
        <f t="shared" si="4"/>
        <v>45647</v>
      </c>
      <c r="B114" s="4"/>
      <c r="C114" s="4">
        <f>SUMIFS(Sales!$S:$S,Sales!$H:$H,A114)+SUMIFS(Sales!$J:$J,Sales!$H:$H,A114)</f>
        <v>0</v>
      </c>
      <c r="D114" s="4">
        <f>SUMIFS(Sales!$J:$J,Sales!$U:$U,A114)</f>
        <v>0</v>
      </c>
      <c r="E114" s="15">
        <f>SUMIFS(Investors!$Q:$Q,Investors!$T:$T,"Exit",Investors!$J:$J,Daily!A114)</f>
        <v>3385704.0385613702</v>
      </c>
      <c r="F114" s="4">
        <f>SUMIFS('General Expenses'!$C:$C,'General Expenses'!$A:$A,A114)</f>
        <v>0</v>
      </c>
      <c r="G114" s="4">
        <f t="shared" si="3"/>
        <v>-3385704.0385613702</v>
      </c>
      <c r="H114" s="4">
        <f t="shared" si="5"/>
        <v>-12481657.10332679</v>
      </c>
    </row>
    <row r="115" spans="1:8">
      <c r="A115" s="9">
        <f t="shared" si="4"/>
        <v>45648</v>
      </c>
      <c r="B115" s="4"/>
      <c r="C115" s="4">
        <f>SUMIFS(Sales!$S:$S,Sales!$H:$H,A115)+SUMIFS(Sales!$J:$J,Sales!$H:$H,A115)</f>
        <v>0</v>
      </c>
      <c r="D115" s="4">
        <f>SUMIFS(Sales!$J:$J,Sales!$U:$U,A115)</f>
        <v>0</v>
      </c>
      <c r="E115" s="15">
        <f>SUMIFS(Investors!$Q:$Q,Investors!$T:$T,"Exit",Investors!$J:$J,Daily!A115)</f>
        <v>0</v>
      </c>
      <c r="F115" s="4">
        <f>SUMIFS('General Expenses'!$C:$C,'General Expenses'!$A:$A,A115)</f>
        <v>0</v>
      </c>
      <c r="G115" s="4">
        <f t="shared" si="3"/>
        <v>0</v>
      </c>
      <c r="H115" s="4">
        <f t="shared" si="5"/>
        <v>-12481657.10332679</v>
      </c>
    </row>
    <row r="116" spans="1:8">
      <c r="A116" s="9">
        <f t="shared" si="4"/>
        <v>45649</v>
      </c>
      <c r="B116" s="4"/>
      <c r="C116" s="4">
        <f>SUMIFS(Sales!$S:$S,Sales!$H:$H,A116)+SUMIFS(Sales!$J:$J,Sales!$H:$H,A116)</f>
        <v>0</v>
      </c>
      <c r="D116" s="4">
        <f>SUMIFS(Sales!$J:$J,Sales!$U:$U,A116)</f>
        <v>0</v>
      </c>
      <c r="E116" s="15">
        <f>SUMIFS(Investors!$Q:$Q,Investors!$T:$T,"Exit",Investors!$J:$J,Daily!A116)</f>
        <v>0</v>
      </c>
      <c r="F116" s="4">
        <f>SUMIFS('General Expenses'!$C:$C,'General Expenses'!$A:$A,A116)</f>
        <v>0</v>
      </c>
      <c r="G116" s="4">
        <f t="shared" si="3"/>
        <v>0</v>
      </c>
      <c r="H116" s="4">
        <f t="shared" si="5"/>
        <v>-12481657.10332679</v>
      </c>
    </row>
    <row r="117" spans="1:8">
      <c r="A117" s="9">
        <f t="shared" si="4"/>
        <v>45650</v>
      </c>
      <c r="B117" s="4"/>
      <c r="C117" s="4">
        <f>SUMIFS(Sales!$S:$S,Sales!$H:$H,A117)+SUMIFS(Sales!$J:$J,Sales!$H:$H,A117)</f>
        <v>0</v>
      </c>
      <c r="D117" s="4">
        <f>SUMIFS(Sales!$J:$J,Sales!$U:$U,A117)</f>
        <v>0</v>
      </c>
      <c r="E117" s="15">
        <f>SUMIFS(Investors!$Q:$Q,Investors!$T:$T,"Exit",Investors!$J:$J,Daily!A117)</f>
        <v>0</v>
      </c>
      <c r="F117" s="4">
        <f>SUMIFS('General Expenses'!$C:$C,'General Expenses'!$A:$A,A117)</f>
        <v>0</v>
      </c>
      <c r="G117" s="4">
        <f t="shared" si="3"/>
        <v>0</v>
      </c>
      <c r="H117" s="4">
        <f t="shared" si="5"/>
        <v>-12481657.10332679</v>
      </c>
    </row>
    <row r="118" spans="1:8">
      <c r="A118" s="9">
        <f t="shared" si="4"/>
        <v>45651</v>
      </c>
      <c r="B118" s="4"/>
      <c r="C118" s="4">
        <f>SUMIFS(Sales!$S:$S,Sales!$H:$H,A118)+SUMIFS(Sales!$J:$J,Sales!$H:$H,A118)</f>
        <v>0</v>
      </c>
      <c r="D118" s="4">
        <f>SUMIFS(Sales!$J:$J,Sales!$U:$U,A118)</f>
        <v>0</v>
      </c>
      <c r="E118" s="15">
        <f>SUMIFS(Investors!$Q:$Q,Investors!$T:$T,"Exit",Investors!$J:$J,Daily!A118)</f>
        <v>0</v>
      </c>
      <c r="F118" s="4">
        <f>SUMIFS('General Expenses'!$C:$C,'General Expenses'!$A:$A,A118)</f>
        <v>-1500000</v>
      </c>
      <c r="G118" s="4">
        <f t="shared" si="3"/>
        <v>1500000</v>
      </c>
      <c r="H118" s="4">
        <f t="shared" si="5"/>
        <v>-10981657.10332679</v>
      </c>
    </row>
    <row r="119" spans="1:8">
      <c r="A119" s="9">
        <f t="shared" si="4"/>
        <v>45652</v>
      </c>
      <c r="B119" s="4"/>
      <c r="C119" s="4">
        <f>SUMIFS(Sales!$S:$S,Sales!$H:$H,A119)+SUMIFS(Sales!$J:$J,Sales!$H:$H,A119)</f>
        <v>0</v>
      </c>
      <c r="D119" s="4">
        <f>SUMIFS(Sales!$J:$J,Sales!$U:$U,A119)</f>
        <v>0</v>
      </c>
      <c r="E119" s="15">
        <f>SUMIFS(Investors!$Q:$Q,Investors!$T:$T,"Exit",Investors!$J:$J,Daily!A119)</f>
        <v>0</v>
      </c>
      <c r="F119" s="4">
        <f>SUMIFS('General Expenses'!$C:$C,'General Expenses'!$A:$A,A119)</f>
        <v>0</v>
      </c>
      <c r="G119" s="4">
        <f t="shared" si="3"/>
        <v>0</v>
      </c>
      <c r="H119" s="4">
        <f t="shared" si="5"/>
        <v>-10981657.10332679</v>
      </c>
    </row>
    <row r="120" spans="1:8">
      <c r="A120" s="9">
        <f t="shared" si="4"/>
        <v>45653</v>
      </c>
      <c r="B120" s="4"/>
      <c r="C120" s="4">
        <f>SUMIFS(Sales!$S:$S,Sales!$H:$H,A120)+SUMIFS(Sales!$J:$J,Sales!$H:$H,A120)</f>
        <v>0</v>
      </c>
      <c r="D120" s="4">
        <f>SUMIFS(Sales!$J:$J,Sales!$U:$U,A120)</f>
        <v>0</v>
      </c>
      <c r="E120" s="15">
        <f>SUMIFS(Investors!$Q:$Q,Investors!$T:$T,"Exit",Investors!$J:$J,Daily!A120)</f>
        <v>0</v>
      </c>
      <c r="F120" s="4">
        <f>SUMIFS('General Expenses'!$C:$C,'General Expenses'!$A:$A,A120)</f>
        <v>0</v>
      </c>
      <c r="G120" s="4">
        <f t="shared" si="3"/>
        <v>0</v>
      </c>
      <c r="H120" s="4">
        <f t="shared" si="5"/>
        <v>-10981657.10332679</v>
      </c>
    </row>
    <row r="121" spans="1:8">
      <c r="A121" s="9">
        <f t="shared" si="4"/>
        <v>45654</v>
      </c>
      <c r="B121" s="4"/>
      <c r="C121" s="4">
        <f>SUMIFS(Sales!$S:$S,Sales!$H:$H,A121)+SUMIFS(Sales!$J:$J,Sales!$H:$H,A121)</f>
        <v>0</v>
      </c>
      <c r="D121" s="4">
        <f>SUMIFS(Sales!$J:$J,Sales!$U:$U,A121)</f>
        <v>0</v>
      </c>
      <c r="E121" s="15">
        <f>SUMIFS(Investors!$Q:$Q,Investors!$T:$T,"Exit",Investors!$J:$J,Daily!A121)</f>
        <v>0</v>
      </c>
      <c r="F121" s="4">
        <f>SUMIFS('General Expenses'!$C:$C,'General Expenses'!$A:$A,A121)</f>
        <v>0</v>
      </c>
      <c r="G121" s="4">
        <f t="shared" si="3"/>
        <v>0</v>
      </c>
      <c r="H121" s="4">
        <f t="shared" si="5"/>
        <v>-10981657.10332679</v>
      </c>
    </row>
    <row r="122" spans="1:8">
      <c r="A122" s="9">
        <f t="shared" si="4"/>
        <v>45655</v>
      </c>
      <c r="B122" s="4"/>
      <c r="C122" s="4">
        <f>SUMIFS(Sales!$S:$S,Sales!$H:$H,A122)+SUMIFS(Sales!$J:$J,Sales!$H:$H,A122)</f>
        <v>0</v>
      </c>
      <c r="D122" s="4">
        <f>SUMIFS(Sales!$J:$J,Sales!$U:$U,A122)</f>
        <v>0</v>
      </c>
      <c r="E122" s="15">
        <f>SUMIFS(Investors!$Q:$Q,Investors!$T:$T,"Exit",Investors!$J:$J,Daily!A122)</f>
        <v>0</v>
      </c>
      <c r="F122" s="4">
        <f>SUMIFS('General Expenses'!$C:$C,'General Expenses'!$A:$A,A122)</f>
        <v>0</v>
      </c>
      <c r="G122" s="4">
        <f t="shared" si="3"/>
        <v>0</v>
      </c>
      <c r="H122" s="4">
        <f t="shared" si="5"/>
        <v>-10981657.10332679</v>
      </c>
    </row>
    <row r="123" spans="1:8">
      <c r="A123" s="9">
        <f t="shared" si="4"/>
        <v>45656</v>
      </c>
      <c r="B123" s="4"/>
      <c r="C123" s="4">
        <f>SUMIFS(Sales!$S:$S,Sales!$H:$H,A123)+SUMIFS(Sales!$J:$J,Sales!$H:$H,A123)</f>
        <v>0</v>
      </c>
      <c r="D123" s="4">
        <f>SUMIFS(Sales!$J:$J,Sales!$U:$U,A123)</f>
        <v>0</v>
      </c>
      <c r="E123" s="15">
        <f>SUMIFS(Investors!$Q:$Q,Investors!$T:$T,"Exit",Investors!$J:$J,Daily!A123)</f>
        <v>0</v>
      </c>
      <c r="F123" s="4">
        <f>SUMIFS('General Expenses'!$C:$C,'General Expenses'!$A:$A,A123)</f>
        <v>0</v>
      </c>
      <c r="G123" s="4">
        <f t="shared" si="3"/>
        <v>0</v>
      </c>
      <c r="H123" s="4">
        <f t="shared" si="5"/>
        <v>-10981657.10332679</v>
      </c>
    </row>
    <row r="124" spans="1:8">
      <c r="A124" s="9">
        <f t="shared" si="4"/>
        <v>45657</v>
      </c>
      <c r="B124" s="4"/>
      <c r="C124" s="4">
        <f>SUMIFS(Sales!$S:$S,Sales!$H:$H,A124)+SUMIFS(Sales!$J:$J,Sales!$H:$H,A124)</f>
        <v>0</v>
      </c>
      <c r="D124" s="4">
        <f>SUMIFS(Sales!$J:$J,Sales!$U:$U,A124)</f>
        <v>0</v>
      </c>
      <c r="E124" s="15">
        <f>SUMIFS(Investors!$Q:$Q,Investors!$T:$T,"Exit",Investors!$J:$J,Daily!A124)</f>
        <v>0</v>
      </c>
      <c r="F124" s="4">
        <f>SUMIFS('General Expenses'!$C:$C,'General Expenses'!$A:$A,A124)</f>
        <v>0</v>
      </c>
      <c r="G124" s="4">
        <f t="shared" si="3"/>
        <v>0</v>
      </c>
      <c r="H124" s="15">
        <f t="shared" si="5"/>
        <v>-10981657.10332679</v>
      </c>
    </row>
    <row r="125" spans="1:8">
      <c r="A125" s="9">
        <f t="shared" si="4"/>
        <v>45658</v>
      </c>
      <c r="B125" s="4"/>
      <c r="C125" s="4">
        <f>SUMIFS(Sales!$S:$S,Sales!$H:$H,A125)+SUMIFS(Sales!$J:$J,Sales!$H:$H,A125)</f>
        <v>0</v>
      </c>
      <c r="D125" s="4">
        <f>SUMIFS(Sales!$J:$J,Sales!$U:$U,A125)</f>
        <v>0</v>
      </c>
      <c r="E125" s="15">
        <f>SUMIFS(Investors!$Q:$Q,Investors!$T:$T,"Exit",Investors!$J:$J,Daily!A125)</f>
        <v>0</v>
      </c>
      <c r="F125" s="4">
        <f>SUMIFS('General Expenses'!$C:$C,'General Expenses'!$A:$A,A125)</f>
        <v>0</v>
      </c>
      <c r="G125" s="4">
        <f t="shared" si="3"/>
        <v>0</v>
      </c>
      <c r="H125" s="4">
        <f t="shared" si="5"/>
        <v>-10981657.10332679</v>
      </c>
    </row>
    <row r="126" spans="1:8">
      <c r="A126" s="9">
        <f t="shared" si="4"/>
        <v>45659</v>
      </c>
      <c r="B126" s="4"/>
      <c r="C126" s="4">
        <f>SUMIFS(Sales!$S:$S,Sales!$H:$H,A126)+SUMIFS(Sales!$J:$J,Sales!$H:$H,A126)</f>
        <v>0</v>
      </c>
      <c r="D126" s="4">
        <f>SUMIFS(Sales!$J:$J,Sales!$U:$U,A126)</f>
        <v>0</v>
      </c>
      <c r="E126" s="15">
        <f>SUMIFS(Investors!$Q:$Q,Investors!$T:$T,"Exit",Investors!$J:$J,Daily!A126)</f>
        <v>0</v>
      </c>
      <c r="F126" s="4">
        <f>SUMIFS('General Expenses'!$C:$C,'General Expenses'!$A:$A,A126)</f>
        <v>0</v>
      </c>
      <c r="G126" s="4">
        <f t="shared" si="3"/>
        <v>0</v>
      </c>
      <c r="H126" s="4">
        <f t="shared" si="5"/>
        <v>-10981657.10332679</v>
      </c>
    </row>
    <row r="127" spans="1:8">
      <c r="A127" s="9">
        <f t="shared" si="4"/>
        <v>45660</v>
      </c>
      <c r="B127" s="4"/>
      <c r="C127" s="4">
        <f>SUMIFS(Sales!$S:$S,Sales!$H:$H,A127)+SUMIFS(Sales!$J:$J,Sales!$H:$H,A127)</f>
        <v>0</v>
      </c>
      <c r="D127" s="4">
        <f>SUMIFS(Sales!$J:$J,Sales!$U:$U,A127)</f>
        <v>0</v>
      </c>
      <c r="E127" s="15">
        <f>SUMIFS(Investors!$Q:$Q,Investors!$T:$T,"Exit",Investors!$J:$J,Daily!A127)</f>
        <v>0</v>
      </c>
      <c r="F127" s="4">
        <f>SUMIFS('General Expenses'!$C:$C,'General Expenses'!$A:$A,A127)</f>
        <v>0</v>
      </c>
      <c r="G127" s="4">
        <f t="shared" si="3"/>
        <v>0</v>
      </c>
      <c r="H127" s="4">
        <f t="shared" si="5"/>
        <v>-10981657.10332679</v>
      </c>
    </row>
    <row r="128" spans="1:8">
      <c r="A128" s="9">
        <f t="shared" si="4"/>
        <v>45661</v>
      </c>
      <c r="B128" s="4"/>
      <c r="C128" s="4">
        <f>SUMIFS(Sales!$S:$S,Sales!$H:$H,A128)+SUMIFS(Sales!$J:$J,Sales!$H:$H,A128)</f>
        <v>4645568.7450926034</v>
      </c>
      <c r="D128" s="4">
        <f>SUMIFS(Sales!$J:$J,Sales!$U:$U,A128)</f>
        <v>0</v>
      </c>
      <c r="E128" s="15">
        <f>SUMIFS(Investors!$Q:$Q,Investors!$T:$T,"Exit",Investors!$J:$J,Daily!A128)</f>
        <v>0</v>
      </c>
      <c r="F128" s="4">
        <f>SUMIFS('General Expenses'!$C:$C,'General Expenses'!$A:$A,A128)</f>
        <v>0</v>
      </c>
      <c r="G128" s="4">
        <f t="shared" si="3"/>
        <v>4645568.7450926034</v>
      </c>
      <c r="H128" s="4">
        <f t="shared" si="5"/>
        <v>-6336088.3582341867</v>
      </c>
    </row>
    <row r="129" spans="1:8">
      <c r="A129" s="9">
        <f t="shared" si="4"/>
        <v>45662</v>
      </c>
      <c r="B129" s="4"/>
      <c r="C129" s="4">
        <f>SUMIFS(Sales!$S:$S,Sales!$H:$H,A129)+SUMIFS(Sales!$J:$J,Sales!$H:$H,A129)</f>
        <v>0</v>
      </c>
      <c r="D129" s="4">
        <f>SUMIFS(Sales!$J:$J,Sales!$U:$U,A129)</f>
        <v>0</v>
      </c>
      <c r="E129" s="15">
        <f>SUMIFS(Investors!$Q:$Q,Investors!$T:$T,"Exit",Investors!$J:$J,Daily!A129)</f>
        <v>0</v>
      </c>
      <c r="F129" s="4">
        <f>SUMIFS('General Expenses'!$C:$C,'General Expenses'!$A:$A,A129)</f>
        <v>0</v>
      </c>
      <c r="G129" s="4">
        <f t="shared" si="3"/>
        <v>0</v>
      </c>
      <c r="H129" s="4">
        <f t="shared" si="5"/>
        <v>-6336088.3582341867</v>
      </c>
    </row>
    <row r="130" spans="1:8">
      <c r="A130" s="9">
        <f t="shared" si="4"/>
        <v>45663</v>
      </c>
      <c r="B130" s="4"/>
      <c r="C130" s="4">
        <f>SUMIFS(Sales!$S:$S,Sales!$H:$H,A130)+SUMIFS(Sales!$J:$J,Sales!$H:$H,A130)</f>
        <v>0</v>
      </c>
      <c r="D130" s="4">
        <f>SUMIFS(Sales!$J:$J,Sales!$U:$U,A130)</f>
        <v>0</v>
      </c>
      <c r="E130" s="15">
        <f>SUMIFS(Investors!$Q:$Q,Investors!$T:$T,"Exit",Investors!$J:$J,Daily!A130)</f>
        <v>0</v>
      </c>
      <c r="F130" s="4">
        <f>SUMIFS('General Expenses'!$C:$C,'General Expenses'!$A:$A,A130)</f>
        <v>0</v>
      </c>
      <c r="G130" s="4">
        <f t="shared" si="3"/>
        <v>0</v>
      </c>
      <c r="H130" s="4">
        <f t="shared" si="5"/>
        <v>-6336088.3582341867</v>
      </c>
    </row>
    <row r="131" spans="1:8">
      <c r="A131" s="9">
        <f t="shared" si="4"/>
        <v>45664</v>
      </c>
      <c r="B131" s="4"/>
      <c r="C131" s="4">
        <f>SUMIFS(Sales!$S:$S,Sales!$H:$H,A131)+SUMIFS(Sales!$J:$J,Sales!$H:$H,A131)</f>
        <v>0</v>
      </c>
      <c r="D131" s="4">
        <f>SUMIFS(Sales!$J:$J,Sales!$U:$U,A131)</f>
        <v>0</v>
      </c>
      <c r="E131" s="15">
        <f>SUMIFS(Investors!$Q:$Q,Investors!$T:$T,"Exit",Investors!$J:$J,Daily!A131)</f>
        <v>0</v>
      </c>
      <c r="F131" s="4">
        <f>SUMIFS('General Expenses'!$C:$C,'General Expenses'!$A:$A,A131)</f>
        <v>0</v>
      </c>
      <c r="G131" s="4">
        <f t="shared" ref="G131:G194" si="6">B131+C131-D131-E131-F131</f>
        <v>0</v>
      </c>
      <c r="H131" s="4">
        <f t="shared" si="5"/>
        <v>-6336088.3582341867</v>
      </c>
    </row>
    <row r="132" spans="1:8">
      <c r="A132" s="9">
        <f t="shared" ref="A132:A195" si="7">A131+1</f>
        <v>45665</v>
      </c>
      <c r="B132" s="4"/>
      <c r="C132" s="4">
        <f>SUMIFS(Sales!$S:$S,Sales!$H:$H,A132)+SUMIFS(Sales!$J:$J,Sales!$H:$H,A132)</f>
        <v>0</v>
      </c>
      <c r="D132" s="4">
        <f>SUMIFS(Sales!$J:$J,Sales!$U:$U,A132)</f>
        <v>0</v>
      </c>
      <c r="E132" s="15">
        <f>SUMIFS(Investors!$Q:$Q,Investors!$T:$T,"Exit",Investors!$J:$J,Daily!A132)</f>
        <v>0</v>
      </c>
      <c r="F132" s="4">
        <f>SUMIFS('General Expenses'!$C:$C,'General Expenses'!$A:$A,A132)</f>
        <v>0</v>
      </c>
      <c r="G132" s="4">
        <f t="shared" si="6"/>
        <v>0</v>
      </c>
      <c r="H132" s="4">
        <f t="shared" ref="H132:H195" si="8">H131+G132</f>
        <v>-6336088.3582341867</v>
      </c>
    </row>
    <row r="133" spans="1:8">
      <c r="A133" s="9">
        <f t="shared" si="7"/>
        <v>45666</v>
      </c>
      <c r="B133" s="4"/>
      <c r="C133" s="4">
        <f>SUMIFS(Sales!$S:$S,Sales!$H:$H,A133)+SUMIFS(Sales!$J:$J,Sales!$H:$H,A133)</f>
        <v>0</v>
      </c>
      <c r="D133" s="4">
        <f>SUMIFS(Sales!$J:$J,Sales!$U:$U,A133)</f>
        <v>0</v>
      </c>
      <c r="E133" s="15">
        <f>SUMIFS(Investors!$Q:$Q,Investors!$T:$T,"Exit",Investors!$J:$J,Daily!A133)</f>
        <v>0</v>
      </c>
      <c r="F133" s="4">
        <f>SUMIFS('General Expenses'!$C:$C,'General Expenses'!$A:$A,A133)</f>
        <v>0</v>
      </c>
      <c r="G133" s="4">
        <f t="shared" si="6"/>
        <v>0</v>
      </c>
      <c r="H133" s="4">
        <f t="shared" si="8"/>
        <v>-6336088.3582341867</v>
      </c>
    </row>
    <row r="134" spans="1:8">
      <c r="A134" s="9">
        <f t="shared" si="7"/>
        <v>45667</v>
      </c>
      <c r="B134" s="4"/>
      <c r="C134" s="4">
        <f>SUMIFS(Sales!$S:$S,Sales!$H:$H,A134)+SUMIFS(Sales!$J:$J,Sales!$H:$H,A134)</f>
        <v>0</v>
      </c>
      <c r="D134" s="4">
        <f>SUMIFS(Sales!$J:$J,Sales!$U:$U,A134)</f>
        <v>0</v>
      </c>
      <c r="E134" s="15">
        <f>SUMIFS(Investors!$Q:$Q,Investors!$T:$T,"Exit",Investors!$J:$J,Daily!A134)</f>
        <v>0</v>
      </c>
      <c r="F134" s="4">
        <f>SUMIFS('General Expenses'!$C:$C,'General Expenses'!$A:$A,A134)</f>
        <v>0</v>
      </c>
      <c r="G134" s="4">
        <f t="shared" si="6"/>
        <v>0</v>
      </c>
      <c r="H134" s="4">
        <f t="shared" si="8"/>
        <v>-6336088.3582341867</v>
      </c>
    </row>
    <row r="135" spans="1:8">
      <c r="A135" s="9">
        <f t="shared" si="7"/>
        <v>45668</v>
      </c>
      <c r="B135" s="4"/>
      <c r="C135" s="4">
        <f>SUMIFS(Sales!$S:$S,Sales!$H:$H,A135)+SUMIFS(Sales!$J:$J,Sales!$H:$H,A135)</f>
        <v>0</v>
      </c>
      <c r="D135" s="4">
        <f>SUMIFS(Sales!$J:$J,Sales!$U:$U,A135)</f>
        <v>0</v>
      </c>
      <c r="E135" s="15">
        <f>SUMIFS(Investors!$Q:$Q,Investors!$T:$T,"Exit",Investors!$J:$J,Daily!A135)</f>
        <v>0</v>
      </c>
      <c r="F135" s="4">
        <f>SUMIFS('General Expenses'!$C:$C,'General Expenses'!$A:$A,A135)</f>
        <v>0</v>
      </c>
      <c r="G135" s="4">
        <f t="shared" si="6"/>
        <v>0</v>
      </c>
      <c r="H135" s="4">
        <f t="shared" si="8"/>
        <v>-6336088.3582341867</v>
      </c>
    </row>
    <row r="136" spans="1:8">
      <c r="A136" s="9">
        <f t="shared" si="7"/>
        <v>45669</v>
      </c>
      <c r="B136" s="4"/>
      <c r="C136" s="4">
        <f>SUMIFS(Sales!$S:$S,Sales!$H:$H,A136)+SUMIFS(Sales!$J:$J,Sales!$H:$H,A136)</f>
        <v>0</v>
      </c>
      <c r="D136" s="4">
        <f>SUMIFS(Sales!$J:$J,Sales!$U:$U,A136)</f>
        <v>0</v>
      </c>
      <c r="E136" s="15">
        <f>SUMIFS(Investors!$Q:$Q,Investors!$T:$T,"Exit",Investors!$J:$J,Daily!A136)</f>
        <v>0</v>
      </c>
      <c r="F136" s="4">
        <f>SUMIFS('General Expenses'!$C:$C,'General Expenses'!$A:$A,A136)</f>
        <v>0</v>
      </c>
      <c r="G136" s="4">
        <f t="shared" si="6"/>
        <v>0</v>
      </c>
      <c r="H136" s="4">
        <f t="shared" si="8"/>
        <v>-6336088.3582341867</v>
      </c>
    </row>
    <row r="137" spans="1:8">
      <c r="A137" s="9">
        <f t="shared" si="7"/>
        <v>45670</v>
      </c>
      <c r="B137" s="4"/>
      <c r="C137" s="4">
        <f>SUMIFS(Sales!$S:$S,Sales!$H:$H,A137)+SUMIFS(Sales!$J:$J,Sales!$H:$H,A137)</f>
        <v>0</v>
      </c>
      <c r="D137" s="4">
        <f>SUMIFS(Sales!$J:$J,Sales!$U:$U,A137)</f>
        <v>0</v>
      </c>
      <c r="E137" s="15">
        <f>SUMIFS(Investors!$Q:$Q,Investors!$T:$T,"Exit",Investors!$J:$J,Daily!A137)</f>
        <v>0</v>
      </c>
      <c r="F137" s="4">
        <f>SUMIFS('General Expenses'!$C:$C,'General Expenses'!$A:$A,A137)</f>
        <v>0</v>
      </c>
      <c r="G137" s="4">
        <f t="shared" si="6"/>
        <v>0</v>
      </c>
      <c r="H137" s="4">
        <f t="shared" si="8"/>
        <v>-6336088.3582341867</v>
      </c>
    </row>
    <row r="138" spans="1:8">
      <c r="A138" s="9">
        <f t="shared" si="7"/>
        <v>45671</v>
      </c>
      <c r="B138" s="4"/>
      <c r="C138" s="4">
        <f>SUMIFS(Sales!$S:$S,Sales!$H:$H,A138)+SUMIFS(Sales!$J:$J,Sales!$H:$H,A138)</f>
        <v>833103.7599287678</v>
      </c>
      <c r="D138" s="4">
        <f>SUMIFS(Sales!$J:$J,Sales!$U:$U,A138)</f>
        <v>0</v>
      </c>
      <c r="E138" s="15">
        <f>SUMIFS(Investors!$Q:$Q,Investors!$T:$T,"Exit",Investors!$J:$J,Daily!A138)</f>
        <v>0</v>
      </c>
      <c r="F138" s="4">
        <f>SUMIFS('General Expenses'!$C:$C,'General Expenses'!$A:$A,A138)</f>
        <v>0</v>
      </c>
      <c r="G138" s="4">
        <f t="shared" si="6"/>
        <v>833103.7599287678</v>
      </c>
      <c r="H138" s="4">
        <f t="shared" si="8"/>
        <v>-5502984.5983054191</v>
      </c>
    </row>
    <row r="139" spans="1:8">
      <c r="A139" s="9">
        <f t="shared" si="7"/>
        <v>45672</v>
      </c>
      <c r="B139" s="4"/>
      <c r="C139" s="4">
        <f>SUMIFS(Sales!$S:$S,Sales!$H:$H,A139)+SUMIFS(Sales!$J:$J,Sales!$H:$H,A139)</f>
        <v>0</v>
      </c>
      <c r="D139" s="4">
        <f>SUMIFS(Sales!$J:$J,Sales!$U:$U,A139)</f>
        <v>0</v>
      </c>
      <c r="E139" s="15">
        <f>SUMIFS(Investors!$Q:$Q,Investors!$T:$T,"Exit",Investors!$J:$J,Daily!A139)</f>
        <v>0</v>
      </c>
      <c r="F139" s="4">
        <f>SUMIFS('General Expenses'!$C:$C,'General Expenses'!$A:$A,A139)</f>
        <v>0</v>
      </c>
      <c r="G139" s="4">
        <f t="shared" si="6"/>
        <v>0</v>
      </c>
      <c r="H139" s="4">
        <f t="shared" si="8"/>
        <v>-5502984.5983054191</v>
      </c>
    </row>
    <row r="140" spans="1:8">
      <c r="A140" s="9">
        <f t="shared" si="7"/>
        <v>45673</v>
      </c>
      <c r="B140" s="4"/>
      <c r="C140" s="4">
        <f>SUMIFS(Sales!$S:$S,Sales!$H:$H,A140)+SUMIFS(Sales!$J:$J,Sales!$H:$H,A140)</f>
        <v>0</v>
      </c>
      <c r="D140" s="4">
        <f>SUMIFS(Sales!$J:$J,Sales!$U:$U,A140)</f>
        <v>0</v>
      </c>
      <c r="E140" s="15">
        <f>SUMIFS(Investors!$Q:$Q,Investors!$T:$T,"Exit",Investors!$J:$J,Daily!A140)</f>
        <v>0</v>
      </c>
      <c r="F140" s="4">
        <f>SUMIFS('General Expenses'!$C:$C,'General Expenses'!$A:$A,A140)</f>
        <v>0</v>
      </c>
      <c r="G140" s="4">
        <f t="shared" si="6"/>
        <v>0</v>
      </c>
      <c r="H140" s="4">
        <f t="shared" si="8"/>
        <v>-5502984.5983054191</v>
      </c>
    </row>
    <row r="141" spans="1:8">
      <c r="A141" s="9">
        <f t="shared" si="7"/>
        <v>45674</v>
      </c>
      <c r="B141" s="4"/>
      <c r="C141" s="4">
        <f>SUMIFS(Sales!$S:$S,Sales!$H:$H,A141)+SUMIFS(Sales!$J:$J,Sales!$H:$H,A141)</f>
        <v>0</v>
      </c>
      <c r="D141" s="4">
        <f>SUMIFS(Sales!$J:$J,Sales!$U:$U,A141)</f>
        <v>0</v>
      </c>
      <c r="E141" s="15">
        <f>SUMIFS(Investors!$Q:$Q,Investors!$T:$T,"Exit",Investors!$J:$J,Daily!A141)</f>
        <v>0</v>
      </c>
      <c r="F141" s="4">
        <f>SUMIFS('General Expenses'!$C:$C,'General Expenses'!$A:$A,A141)</f>
        <v>0</v>
      </c>
      <c r="G141" s="4">
        <f t="shared" si="6"/>
        <v>0</v>
      </c>
      <c r="H141" s="4">
        <f t="shared" si="8"/>
        <v>-5502984.5983054191</v>
      </c>
    </row>
    <row r="142" spans="1:8">
      <c r="A142" s="9">
        <f t="shared" si="7"/>
        <v>45675</v>
      </c>
      <c r="B142" s="4"/>
      <c r="C142" s="4">
        <f>SUMIFS(Sales!$S:$S,Sales!$H:$H,A142)+SUMIFS(Sales!$J:$J,Sales!$H:$H,A142)</f>
        <v>0</v>
      </c>
      <c r="D142" s="4">
        <f>SUMIFS(Sales!$J:$J,Sales!$U:$U,A142)</f>
        <v>0</v>
      </c>
      <c r="E142" s="15">
        <f>SUMIFS(Investors!$Q:$Q,Investors!$T:$T,"Exit",Investors!$J:$J,Daily!A142)</f>
        <v>0</v>
      </c>
      <c r="F142" s="4">
        <f>SUMIFS('General Expenses'!$C:$C,'General Expenses'!$A:$A,A142)</f>
        <v>0</v>
      </c>
      <c r="G142" s="4">
        <f t="shared" si="6"/>
        <v>0</v>
      </c>
      <c r="H142" s="4">
        <f t="shared" si="8"/>
        <v>-5502984.5983054191</v>
      </c>
    </row>
    <row r="143" spans="1:8">
      <c r="A143" s="9">
        <f t="shared" si="7"/>
        <v>45676</v>
      </c>
      <c r="B143" s="4"/>
      <c r="C143" s="4">
        <f>SUMIFS(Sales!$S:$S,Sales!$H:$H,A143)+SUMIFS(Sales!$J:$J,Sales!$H:$H,A143)</f>
        <v>0</v>
      </c>
      <c r="D143" s="4">
        <f>SUMIFS(Sales!$J:$J,Sales!$U:$U,A143)</f>
        <v>0</v>
      </c>
      <c r="E143" s="15">
        <f>SUMIFS(Investors!$Q:$Q,Investors!$T:$T,"Exit",Investors!$J:$J,Daily!A143)</f>
        <v>0</v>
      </c>
      <c r="F143" s="4">
        <f>SUMIFS('General Expenses'!$C:$C,'General Expenses'!$A:$A,A143)</f>
        <v>0</v>
      </c>
      <c r="G143" s="4">
        <f t="shared" si="6"/>
        <v>0</v>
      </c>
      <c r="H143" s="4">
        <f t="shared" si="8"/>
        <v>-5502984.5983054191</v>
      </c>
    </row>
    <row r="144" spans="1:8">
      <c r="A144" s="9">
        <f t="shared" si="7"/>
        <v>45677</v>
      </c>
      <c r="B144" s="4"/>
      <c r="C144" s="4">
        <f>SUMIFS(Sales!$S:$S,Sales!$H:$H,A144)+SUMIFS(Sales!$J:$J,Sales!$H:$H,A144)</f>
        <v>0</v>
      </c>
      <c r="D144" s="4">
        <f>SUMIFS(Sales!$J:$J,Sales!$U:$U,A144)</f>
        <v>0</v>
      </c>
      <c r="E144" s="15">
        <f>SUMIFS(Investors!$Q:$Q,Investors!$T:$T,"Exit",Investors!$J:$J,Daily!A144)</f>
        <v>0</v>
      </c>
      <c r="F144" s="4">
        <f>SUMIFS('General Expenses'!$C:$C,'General Expenses'!$A:$A,A144)</f>
        <v>0</v>
      </c>
      <c r="G144" s="4">
        <f t="shared" si="6"/>
        <v>0</v>
      </c>
      <c r="H144" s="4">
        <f t="shared" si="8"/>
        <v>-5502984.5983054191</v>
      </c>
    </row>
    <row r="145" spans="1:8">
      <c r="A145" s="9">
        <f t="shared" si="7"/>
        <v>45678</v>
      </c>
      <c r="B145" s="4"/>
      <c r="C145" s="4">
        <f>SUMIFS(Sales!$S:$S,Sales!$H:$H,A145)+SUMIFS(Sales!$J:$J,Sales!$H:$H,A145)</f>
        <v>0</v>
      </c>
      <c r="D145" s="4">
        <f>SUMIFS(Sales!$J:$J,Sales!$U:$U,A145)</f>
        <v>0</v>
      </c>
      <c r="E145" s="15">
        <f>SUMIFS(Investors!$Q:$Q,Investors!$T:$T,"Exit",Investors!$J:$J,Daily!A145)</f>
        <v>0</v>
      </c>
      <c r="F145" s="4">
        <f>SUMIFS('General Expenses'!$C:$C,'General Expenses'!$A:$A,A145)</f>
        <v>0</v>
      </c>
      <c r="G145" s="4">
        <f t="shared" si="6"/>
        <v>0</v>
      </c>
      <c r="H145" s="4">
        <f t="shared" si="8"/>
        <v>-5502984.5983054191</v>
      </c>
    </row>
    <row r="146" spans="1:8">
      <c r="A146" s="9">
        <f t="shared" si="7"/>
        <v>45679</v>
      </c>
      <c r="B146" s="4"/>
      <c r="C146" s="4">
        <f>SUMIFS(Sales!$S:$S,Sales!$H:$H,A146)+SUMIFS(Sales!$J:$J,Sales!$H:$H,A146)</f>
        <v>0</v>
      </c>
      <c r="D146" s="4">
        <f>SUMIFS(Sales!$J:$J,Sales!$U:$U,A146)</f>
        <v>0</v>
      </c>
      <c r="E146" s="15">
        <f>SUMIFS(Investors!$Q:$Q,Investors!$T:$T,"Exit",Investors!$J:$J,Daily!A146)</f>
        <v>0</v>
      </c>
      <c r="F146" s="4">
        <f>SUMIFS('General Expenses'!$C:$C,'General Expenses'!$A:$A,A146)</f>
        <v>0</v>
      </c>
      <c r="G146" s="4">
        <f t="shared" si="6"/>
        <v>0</v>
      </c>
      <c r="H146" s="4">
        <f t="shared" si="8"/>
        <v>-5502984.5983054191</v>
      </c>
    </row>
    <row r="147" spans="1:8">
      <c r="A147" s="9">
        <f t="shared" si="7"/>
        <v>45680</v>
      </c>
      <c r="B147" s="4"/>
      <c r="C147" s="4">
        <f>SUMIFS(Sales!$S:$S,Sales!$H:$H,A147)+SUMIFS(Sales!$J:$J,Sales!$H:$H,A147)</f>
        <v>0</v>
      </c>
      <c r="D147" s="4">
        <f>SUMIFS(Sales!$J:$J,Sales!$U:$U,A147)</f>
        <v>0</v>
      </c>
      <c r="E147" s="15">
        <f>SUMIFS(Investors!$Q:$Q,Investors!$T:$T,"Exit",Investors!$J:$J,Daily!A147)</f>
        <v>0</v>
      </c>
      <c r="F147" s="4">
        <f>SUMIFS('General Expenses'!$C:$C,'General Expenses'!$A:$A,A147)</f>
        <v>0</v>
      </c>
      <c r="G147" s="4">
        <f t="shared" si="6"/>
        <v>0</v>
      </c>
      <c r="H147" s="4">
        <f t="shared" si="8"/>
        <v>-5502984.5983054191</v>
      </c>
    </row>
    <row r="148" spans="1:8">
      <c r="A148" s="9">
        <f t="shared" si="7"/>
        <v>45681</v>
      </c>
      <c r="B148" s="4"/>
      <c r="C148" s="4">
        <f>SUMIFS(Sales!$S:$S,Sales!$H:$H,A148)+SUMIFS(Sales!$J:$J,Sales!$H:$H,A148)</f>
        <v>0</v>
      </c>
      <c r="D148" s="4">
        <f>SUMIFS(Sales!$J:$J,Sales!$U:$U,A148)</f>
        <v>0</v>
      </c>
      <c r="E148" s="15">
        <f>SUMIFS(Investors!$Q:$Q,Investors!$T:$T,"Exit",Investors!$J:$J,Daily!A148)</f>
        <v>0</v>
      </c>
      <c r="F148" s="4">
        <f>SUMIFS('General Expenses'!$C:$C,'General Expenses'!$A:$A,A148)</f>
        <v>0</v>
      </c>
      <c r="G148" s="4">
        <f t="shared" si="6"/>
        <v>0</v>
      </c>
      <c r="H148" s="4">
        <f t="shared" si="8"/>
        <v>-5502984.5983054191</v>
      </c>
    </row>
    <row r="149" spans="1:8">
      <c r="A149" s="9">
        <f t="shared" si="7"/>
        <v>45682</v>
      </c>
      <c r="B149" s="4"/>
      <c r="C149" s="4">
        <f>SUMIFS(Sales!$S:$S,Sales!$H:$H,A149)+SUMIFS(Sales!$J:$J,Sales!$H:$H,A149)</f>
        <v>0</v>
      </c>
      <c r="D149" s="4">
        <f>SUMIFS(Sales!$J:$J,Sales!$U:$U,A149)</f>
        <v>0</v>
      </c>
      <c r="E149" s="15">
        <f>SUMIFS(Investors!$Q:$Q,Investors!$T:$T,"Exit",Investors!$J:$J,Daily!A149)</f>
        <v>0</v>
      </c>
      <c r="F149" s="4">
        <f>SUMIFS('General Expenses'!$C:$C,'General Expenses'!$A:$A,A149)</f>
        <v>911440</v>
      </c>
      <c r="G149" s="4">
        <f t="shared" si="6"/>
        <v>-911440</v>
      </c>
      <c r="H149" s="4">
        <f t="shared" si="8"/>
        <v>-6414424.5983054191</v>
      </c>
    </row>
    <row r="150" spans="1:8">
      <c r="A150" s="9">
        <f t="shared" si="7"/>
        <v>45683</v>
      </c>
      <c r="B150" s="4"/>
      <c r="C150" s="4">
        <f>SUMIFS(Sales!$S:$S,Sales!$H:$H,A150)+SUMIFS(Sales!$J:$J,Sales!$H:$H,A150)</f>
        <v>0</v>
      </c>
      <c r="D150" s="4">
        <f>SUMIFS(Sales!$J:$J,Sales!$U:$U,A150)</f>
        <v>0</v>
      </c>
      <c r="E150" s="15">
        <f>SUMIFS(Investors!$Q:$Q,Investors!$T:$T,"Exit",Investors!$J:$J,Daily!A150)</f>
        <v>0</v>
      </c>
      <c r="F150" s="4">
        <f>SUMIFS('General Expenses'!$C:$C,'General Expenses'!$A:$A,A150)</f>
        <v>0</v>
      </c>
      <c r="G150" s="4">
        <f t="shared" si="6"/>
        <v>0</v>
      </c>
      <c r="H150" s="4">
        <f t="shared" si="8"/>
        <v>-6414424.5983054191</v>
      </c>
    </row>
    <row r="151" spans="1:8">
      <c r="A151" s="9">
        <f t="shared" si="7"/>
        <v>45684</v>
      </c>
      <c r="B151" s="4"/>
      <c r="C151" s="4">
        <f>SUMIFS(Sales!$S:$S,Sales!$H:$H,A151)+SUMIFS(Sales!$J:$J,Sales!$H:$H,A151)</f>
        <v>0</v>
      </c>
      <c r="D151" s="4">
        <f>SUMIFS(Sales!$J:$J,Sales!$U:$U,A151)</f>
        <v>0</v>
      </c>
      <c r="E151" s="15">
        <f>SUMIFS(Investors!$Q:$Q,Investors!$T:$T,"Exit",Investors!$J:$J,Daily!A151)</f>
        <v>0</v>
      </c>
      <c r="F151" s="4">
        <f>SUMIFS('General Expenses'!$C:$C,'General Expenses'!$A:$A,A151)</f>
        <v>0</v>
      </c>
      <c r="G151" s="4">
        <f t="shared" si="6"/>
        <v>0</v>
      </c>
      <c r="H151" s="4">
        <f t="shared" si="8"/>
        <v>-6414424.5983054191</v>
      </c>
    </row>
    <row r="152" spans="1:8">
      <c r="A152" s="9">
        <f t="shared" si="7"/>
        <v>45685</v>
      </c>
      <c r="B152" s="4"/>
      <c r="C152" s="4">
        <f>SUMIFS(Sales!$S:$S,Sales!$H:$H,A152)+SUMIFS(Sales!$J:$J,Sales!$H:$H,A152)</f>
        <v>0</v>
      </c>
      <c r="D152" s="4">
        <f>SUMIFS(Sales!$J:$J,Sales!$U:$U,A152)</f>
        <v>0</v>
      </c>
      <c r="E152" s="15">
        <f>SUMIFS(Investors!$Q:$Q,Investors!$T:$T,"Exit",Investors!$J:$J,Daily!A152)</f>
        <v>0</v>
      </c>
      <c r="F152" s="4">
        <f>SUMIFS('General Expenses'!$C:$C,'General Expenses'!$A:$A,A152)</f>
        <v>0</v>
      </c>
      <c r="G152" s="4">
        <f t="shared" si="6"/>
        <v>0</v>
      </c>
      <c r="H152" s="4">
        <f t="shared" si="8"/>
        <v>-6414424.5983054191</v>
      </c>
    </row>
    <row r="153" spans="1:8">
      <c r="A153" s="9">
        <f t="shared" si="7"/>
        <v>45686</v>
      </c>
      <c r="B153" s="4"/>
      <c r="C153" s="4">
        <f>SUMIFS(Sales!$S:$S,Sales!$H:$H,A153)+SUMIFS(Sales!$J:$J,Sales!$H:$H,A153)</f>
        <v>0</v>
      </c>
      <c r="D153" s="4">
        <f>SUMIFS(Sales!$J:$J,Sales!$U:$U,A153)</f>
        <v>0</v>
      </c>
      <c r="E153" s="15">
        <f>SUMIFS(Investors!$Q:$Q,Investors!$T:$T,"Exit",Investors!$J:$J,Daily!A153)</f>
        <v>0</v>
      </c>
      <c r="F153" s="4">
        <f>SUMIFS('General Expenses'!$C:$C,'General Expenses'!$A:$A,A153)</f>
        <v>0</v>
      </c>
      <c r="G153" s="4">
        <f t="shared" si="6"/>
        <v>0</v>
      </c>
      <c r="H153" s="4">
        <f t="shared" si="8"/>
        <v>-6414424.5983054191</v>
      </c>
    </row>
    <row r="154" spans="1:8">
      <c r="A154" s="9">
        <f t="shared" si="7"/>
        <v>45687</v>
      </c>
      <c r="B154" s="4"/>
      <c r="C154" s="4">
        <f>SUMIFS(Sales!$S:$S,Sales!$H:$H,A154)+SUMIFS(Sales!$J:$J,Sales!$H:$H,A154)</f>
        <v>0</v>
      </c>
      <c r="D154" s="4">
        <f>SUMIFS(Sales!$J:$J,Sales!$U:$U,A154)</f>
        <v>0</v>
      </c>
      <c r="E154" s="15">
        <f>SUMIFS(Investors!$Q:$Q,Investors!$T:$T,"Exit",Investors!$J:$J,Daily!A154)</f>
        <v>0</v>
      </c>
      <c r="F154" s="4">
        <f>SUMIFS('General Expenses'!$C:$C,'General Expenses'!$A:$A,A154)</f>
        <v>240533.52173913043</v>
      </c>
      <c r="G154" s="4">
        <f t="shared" si="6"/>
        <v>-240533.52173913043</v>
      </c>
      <c r="H154" s="4">
        <f t="shared" si="8"/>
        <v>-6654958.1200445499</v>
      </c>
    </row>
    <row r="155" spans="1:8">
      <c r="A155" s="9">
        <f t="shared" si="7"/>
        <v>45688</v>
      </c>
      <c r="B155" s="4"/>
      <c r="C155" s="4">
        <f>SUMIFS(Sales!$S:$S,Sales!$H:$H,A155)+SUMIFS(Sales!$J:$J,Sales!$H:$H,A155)</f>
        <v>0</v>
      </c>
      <c r="D155" s="4">
        <f>SUMIFS(Sales!$J:$J,Sales!$U:$U,A155)</f>
        <v>2249869.5652173916</v>
      </c>
      <c r="E155" s="15">
        <f>SUMIFS(Investors!$Q:$Q,Investors!$T:$T,"Exit",Investors!$J:$J,Daily!A155)</f>
        <v>0</v>
      </c>
      <c r="F155" s="4">
        <f>SUMIFS('General Expenses'!$C:$C,'General Expenses'!$A:$A,A155)</f>
        <v>0</v>
      </c>
      <c r="G155" s="4">
        <f t="shared" si="6"/>
        <v>-2249869.5652173916</v>
      </c>
      <c r="H155" s="4">
        <f t="shared" si="8"/>
        <v>-8904827.6852619424</v>
      </c>
    </row>
    <row r="156" spans="1:8">
      <c r="A156" s="9">
        <f t="shared" si="7"/>
        <v>45689</v>
      </c>
      <c r="B156" s="4"/>
      <c r="C156" s="4">
        <f>SUMIFS(Sales!$S:$S,Sales!$H:$H,A156)+SUMIFS(Sales!$J:$J,Sales!$H:$H,A156)</f>
        <v>0</v>
      </c>
      <c r="D156" s="4">
        <f>SUMIFS(Sales!$J:$J,Sales!$U:$U,A156)</f>
        <v>0</v>
      </c>
      <c r="E156" s="15">
        <f>SUMIFS(Investors!$Q:$Q,Investors!$T:$T,"Exit",Investors!$J:$J,Daily!A156)</f>
        <v>0</v>
      </c>
      <c r="F156" s="4">
        <f>SUMIFS('General Expenses'!$C:$C,'General Expenses'!$A:$A,A156)</f>
        <v>0</v>
      </c>
      <c r="G156" s="4">
        <f t="shared" si="6"/>
        <v>0</v>
      </c>
      <c r="H156" s="4">
        <f t="shared" si="8"/>
        <v>-8904827.6852619424</v>
      </c>
    </row>
    <row r="157" spans="1:8">
      <c r="A157" s="9">
        <f t="shared" si="7"/>
        <v>45690</v>
      </c>
      <c r="B157" s="4"/>
      <c r="C157" s="4">
        <f>SUMIFS(Sales!$S:$S,Sales!$H:$H,A157)+SUMIFS(Sales!$J:$J,Sales!$H:$H,A157)</f>
        <v>0</v>
      </c>
      <c r="D157" s="4">
        <f>SUMIFS(Sales!$J:$J,Sales!$U:$U,A157)</f>
        <v>0</v>
      </c>
      <c r="E157" s="15">
        <f>SUMIFS(Investors!$Q:$Q,Investors!$T:$T,"Exit",Investors!$J:$J,Daily!A157)</f>
        <v>0</v>
      </c>
      <c r="F157" s="4">
        <f>SUMIFS('General Expenses'!$C:$C,'General Expenses'!$A:$A,A157)</f>
        <v>0</v>
      </c>
      <c r="G157" s="4">
        <f t="shared" si="6"/>
        <v>0</v>
      </c>
      <c r="H157" s="4">
        <f t="shared" si="8"/>
        <v>-8904827.6852619424</v>
      </c>
    </row>
    <row r="158" spans="1:8">
      <c r="A158" s="9">
        <f t="shared" si="7"/>
        <v>45691</v>
      </c>
      <c r="B158" s="4"/>
      <c r="C158" s="4">
        <f>SUMIFS(Sales!$S:$S,Sales!$H:$H,A158)+SUMIFS(Sales!$J:$J,Sales!$H:$H,A158)</f>
        <v>0</v>
      </c>
      <c r="D158" s="4">
        <f>SUMIFS(Sales!$J:$J,Sales!$U:$U,A158)</f>
        <v>0</v>
      </c>
      <c r="E158" s="15">
        <f>SUMIFS(Investors!$Q:$Q,Investors!$T:$T,"Exit",Investors!$J:$J,Daily!A158)</f>
        <v>1378273.9726027397</v>
      </c>
      <c r="F158" s="4">
        <f>SUMIFS('General Expenses'!$C:$C,'General Expenses'!$A:$A,A158)</f>
        <v>0</v>
      </c>
      <c r="G158" s="4">
        <f t="shared" si="6"/>
        <v>-1378273.9726027397</v>
      </c>
      <c r="H158" s="4">
        <f t="shared" si="8"/>
        <v>-10283101.657864682</v>
      </c>
    </row>
    <row r="159" spans="1:8">
      <c r="A159" s="9">
        <f t="shared" si="7"/>
        <v>45692</v>
      </c>
      <c r="B159" s="4"/>
      <c r="C159" s="4">
        <f>SUMIFS(Sales!$S:$S,Sales!$H:$H,A159)+SUMIFS(Sales!$J:$J,Sales!$H:$H,A159)</f>
        <v>0</v>
      </c>
      <c r="D159" s="4">
        <f>SUMIFS(Sales!$J:$J,Sales!$U:$U,A159)</f>
        <v>0</v>
      </c>
      <c r="E159" s="15">
        <f>SUMIFS(Investors!$Q:$Q,Investors!$T:$T,"Exit",Investors!$J:$J,Daily!A159)</f>
        <v>0</v>
      </c>
      <c r="F159" s="4">
        <f>SUMIFS('General Expenses'!$C:$C,'General Expenses'!$A:$A,A159)</f>
        <v>0</v>
      </c>
      <c r="G159" s="4">
        <f t="shared" si="6"/>
        <v>0</v>
      </c>
      <c r="H159" s="4">
        <f t="shared" si="8"/>
        <v>-10283101.657864682</v>
      </c>
    </row>
    <row r="160" spans="1:8">
      <c r="A160" s="9">
        <f t="shared" si="7"/>
        <v>45693</v>
      </c>
      <c r="B160" s="4"/>
      <c r="C160" s="4">
        <f>SUMIFS(Sales!$S:$S,Sales!$H:$H,A160)+SUMIFS(Sales!$J:$J,Sales!$H:$H,A160)</f>
        <v>0</v>
      </c>
      <c r="D160" s="4">
        <f>SUMIFS(Sales!$J:$J,Sales!$U:$U,A160)</f>
        <v>0</v>
      </c>
      <c r="E160" s="15">
        <f>SUMIFS(Investors!$Q:$Q,Investors!$T:$T,"Exit",Investors!$J:$J,Daily!A160)</f>
        <v>0</v>
      </c>
      <c r="F160" s="4">
        <f>SUMIFS('General Expenses'!$C:$C,'General Expenses'!$A:$A,A160)</f>
        <v>0</v>
      </c>
      <c r="G160" s="4">
        <f t="shared" si="6"/>
        <v>0</v>
      </c>
      <c r="H160" s="4">
        <f t="shared" si="8"/>
        <v>-10283101.657864682</v>
      </c>
    </row>
    <row r="161" spans="1:8">
      <c r="A161" s="9">
        <f t="shared" si="7"/>
        <v>45694</v>
      </c>
      <c r="B161" s="4"/>
      <c r="C161" s="4">
        <f>SUMIFS(Sales!$S:$S,Sales!$H:$H,A161)+SUMIFS(Sales!$J:$J,Sales!$H:$H,A161)</f>
        <v>0</v>
      </c>
      <c r="D161" s="4">
        <f>SUMIFS(Sales!$J:$J,Sales!$U:$U,A161)</f>
        <v>0</v>
      </c>
      <c r="E161" s="15">
        <f>SUMIFS(Investors!$Q:$Q,Investors!$T:$T,"Exit",Investors!$J:$J,Daily!A161)</f>
        <v>0</v>
      </c>
      <c r="F161" s="4">
        <f>SUMIFS('General Expenses'!$C:$C,'General Expenses'!$A:$A,A161)</f>
        <v>0</v>
      </c>
      <c r="G161" s="4">
        <f t="shared" si="6"/>
        <v>0</v>
      </c>
      <c r="H161" s="4">
        <f t="shared" si="8"/>
        <v>-10283101.657864682</v>
      </c>
    </row>
    <row r="162" spans="1:8">
      <c r="A162" s="9">
        <f t="shared" si="7"/>
        <v>45695</v>
      </c>
      <c r="B162" s="4"/>
      <c r="C162" s="4">
        <f>SUMIFS(Sales!$S:$S,Sales!$H:$H,A162)+SUMIFS(Sales!$J:$J,Sales!$H:$H,A162)</f>
        <v>0</v>
      </c>
      <c r="D162" s="4">
        <f>SUMIFS(Sales!$J:$J,Sales!$U:$U,A162)</f>
        <v>0</v>
      </c>
      <c r="E162" s="15">
        <f>SUMIFS(Investors!$Q:$Q,Investors!$T:$T,"Exit",Investors!$J:$J,Daily!A162)</f>
        <v>0</v>
      </c>
      <c r="F162" s="4">
        <f>SUMIFS('General Expenses'!$C:$C,'General Expenses'!$A:$A,A162)</f>
        <v>0</v>
      </c>
      <c r="G162" s="4">
        <f t="shared" si="6"/>
        <v>0</v>
      </c>
      <c r="H162" s="4">
        <f t="shared" si="8"/>
        <v>-10283101.657864682</v>
      </c>
    </row>
    <row r="163" spans="1:8">
      <c r="A163" s="9">
        <f t="shared" si="7"/>
        <v>45696</v>
      </c>
      <c r="B163" s="4"/>
      <c r="C163" s="4">
        <f>SUMIFS(Sales!$S:$S,Sales!$H:$H,A163)+SUMIFS(Sales!$J:$J,Sales!$H:$H,A163)</f>
        <v>0</v>
      </c>
      <c r="D163" s="4">
        <f>SUMIFS(Sales!$J:$J,Sales!$U:$U,A163)</f>
        <v>0</v>
      </c>
      <c r="E163" s="15">
        <f>SUMIFS(Investors!$Q:$Q,Investors!$T:$T,"Exit",Investors!$J:$J,Daily!A163)</f>
        <v>0</v>
      </c>
      <c r="F163" s="4">
        <f>SUMIFS('General Expenses'!$C:$C,'General Expenses'!$A:$A,A163)</f>
        <v>0</v>
      </c>
      <c r="G163" s="4">
        <f t="shared" si="6"/>
        <v>0</v>
      </c>
      <c r="H163" s="4">
        <f t="shared" si="8"/>
        <v>-10283101.657864682</v>
      </c>
    </row>
    <row r="164" spans="1:8">
      <c r="A164" s="9">
        <f t="shared" si="7"/>
        <v>45697</v>
      </c>
      <c r="B164" s="4"/>
      <c r="C164" s="4">
        <f>SUMIFS(Sales!$S:$S,Sales!$H:$H,A164)+SUMIFS(Sales!$J:$J,Sales!$H:$H,A164)</f>
        <v>0</v>
      </c>
      <c r="D164" s="4">
        <f>SUMIFS(Sales!$J:$J,Sales!$U:$U,A164)</f>
        <v>0</v>
      </c>
      <c r="E164" s="15">
        <f>SUMIFS(Investors!$Q:$Q,Investors!$T:$T,"Exit",Investors!$J:$J,Daily!A164)</f>
        <v>0</v>
      </c>
      <c r="F164" s="4">
        <f>SUMIFS('General Expenses'!$C:$C,'General Expenses'!$A:$A,A164)</f>
        <v>0</v>
      </c>
      <c r="G164" s="4">
        <f t="shared" si="6"/>
        <v>0</v>
      </c>
      <c r="H164" s="4">
        <f t="shared" si="8"/>
        <v>-10283101.657864682</v>
      </c>
    </row>
    <row r="165" spans="1:8">
      <c r="A165" s="9">
        <f t="shared" si="7"/>
        <v>45698</v>
      </c>
      <c r="B165" s="4"/>
      <c r="C165" s="4">
        <f>SUMIFS(Sales!$S:$S,Sales!$H:$H,A165)+SUMIFS(Sales!$J:$J,Sales!$H:$H,A165)</f>
        <v>0</v>
      </c>
      <c r="D165" s="4">
        <f>SUMIFS(Sales!$J:$J,Sales!$U:$U,A165)</f>
        <v>0</v>
      </c>
      <c r="E165" s="15">
        <f>SUMIFS(Investors!$Q:$Q,Investors!$T:$T,"Exit",Investors!$J:$J,Daily!A165)</f>
        <v>668993.07421205484</v>
      </c>
      <c r="F165" s="4">
        <f>SUMIFS('General Expenses'!$C:$C,'General Expenses'!$A:$A,A165)</f>
        <v>0</v>
      </c>
      <c r="G165" s="4">
        <f t="shared" si="6"/>
        <v>-668993.07421205484</v>
      </c>
      <c r="H165" s="4">
        <f t="shared" si="8"/>
        <v>-10952094.732076738</v>
      </c>
    </row>
    <row r="166" spans="1:8">
      <c r="A166" s="9">
        <f t="shared" si="7"/>
        <v>45699</v>
      </c>
      <c r="B166" s="4"/>
      <c r="C166" s="4">
        <f>SUMIFS(Sales!$S:$S,Sales!$H:$H,A166)+SUMIFS(Sales!$J:$J,Sales!$H:$H,A166)</f>
        <v>0</v>
      </c>
      <c r="D166" s="4">
        <f>SUMIFS(Sales!$J:$J,Sales!$U:$U,A166)</f>
        <v>0</v>
      </c>
      <c r="E166" s="15">
        <f>SUMIFS(Investors!$Q:$Q,Investors!$T:$T,"Exit",Investors!$J:$J,Daily!A166)</f>
        <v>0</v>
      </c>
      <c r="F166" s="4">
        <f>SUMIFS('General Expenses'!$C:$C,'General Expenses'!$A:$A,A166)</f>
        <v>0</v>
      </c>
      <c r="G166" s="4">
        <f t="shared" si="6"/>
        <v>0</v>
      </c>
      <c r="H166" s="4">
        <f t="shared" si="8"/>
        <v>-10952094.732076738</v>
      </c>
    </row>
    <row r="167" spans="1:8">
      <c r="A167" s="9">
        <f t="shared" si="7"/>
        <v>45700</v>
      </c>
      <c r="B167" s="4"/>
      <c r="C167" s="4">
        <f>SUMIFS(Sales!$S:$S,Sales!$H:$H,A167)+SUMIFS(Sales!$J:$J,Sales!$H:$H,A167)</f>
        <v>0</v>
      </c>
      <c r="D167" s="4">
        <f>SUMIFS(Sales!$J:$J,Sales!$U:$U,A167)</f>
        <v>0</v>
      </c>
      <c r="E167" s="15">
        <f>SUMIFS(Investors!$Q:$Q,Investors!$T:$T,"Exit",Investors!$J:$J,Daily!A167)</f>
        <v>0</v>
      </c>
      <c r="F167" s="4">
        <f>SUMIFS('General Expenses'!$C:$C,'General Expenses'!$A:$A,A167)</f>
        <v>0</v>
      </c>
      <c r="G167" s="4">
        <f t="shared" si="6"/>
        <v>0</v>
      </c>
      <c r="H167" s="4">
        <f t="shared" si="8"/>
        <v>-10952094.732076738</v>
      </c>
    </row>
    <row r="168" spans="1:8">
      <c r="A168" s="9">
        <f t="shared" si="7"/>
        <v>45701</v>
      </c>
      <c r="B168" s="4"/>
      <c r="C168" s="4">
        <f>SUMIFS(Sales!$S:$S,Sales!$H:$H,A168)+SUMIFS(Sales!$J:$J,Sales!$H:$H,A168)</f>
        <v>0</v>
      </c>
      <c r="D168" s="4">
        <f>SUMIFS(Sales!$J:$J,Sales!$U:$U,A168)</f>
        <v>0</v>
      </c>
      <c r="E168" s="15">
        <f>SUMIFS(Investors!$Q:$Q,Investors!$T:$T,"Exit",Investors!$J:$J,Daily!A168)</f>
        <v>0</v>
      </c>
      <c r="F168" s="4">
        <f>SUMIFS('General Expenses'!$C:$C,'General Expenses'!$A:$A,A168)</f>
        <v>0</v>
      </c>
      <c r="G168" s="4">
        <f t="shared" si="6"/>
        <v>0</v>
      </c>
      <c r="H168" s="4">
        <f t="shared" si="8"/>
        <v>-10952094.732076738</v>
      </c>
    </row>
    <row r="169" spans="1:8">
      <c r="A169" s="9">
        <f t="shared" si="7"/>
        <v>45702</v>
      </c>
      <c r="B169" s="4"/>
      <c r="C169" s="4">
        <f>SUMIFS(Sales!$S:$S,Sales!$H:$H,A169)+SUMIFS(Sales!$J:$J,Sales!$H:$H,A169)</f>
        <v>0</v>
      </c>
      <c r="D169" s="4">
        <f>SUMIFS(Sales!$J:$J,Sales!$U:$U,A169)</f>
        <v>0</v>
      </c>
      <c r="E169" s="15">
        <f>SUMIFS(Investors!$Q:$Q,Investors!$T:$T,"Exit",Investors!$J:$J,Daily!A169)</f>
        <v>0</v>
      </c>
      <c r="F169" s="4">
        <f>SUMIFS('General Expenses'!$C:$C,'General Expenses'!$A:$A,A169)</f>
        <v>0</v>
      </c>
      <c r="G169" s="4">
        <f t="shared" si="6"/>
        <v>0</v>
      </c>
      <c r="H169" s="4">
        <f t="shared" si="8"/>
        <v>-10952094.732076738</v>
      </c>
    </row>
    <row r="170" spans="1:8">
      <c r="A170" s="9">
        <f t="shared" si="7"/>
        <v>45703</v>
      </c>
      <c r="B170" s="4"/>
      <c r="C170" s="4">
        <f>SUMIFS(Sales!$S:$S,Sales!$H:$H,A170)+SUMIFS(Sales!$J:$J,Sales!$H:$H,A170)</f>
        <v>0</v>
      </c>
      <c r="D170" s="4">
        <f>SUMIFS(Sales!$J:$J,Sales!$U:$U,A170)</f>
        <v>0</v>
      </c>
      <c r="E170" s="15">
        <f>SUMIFS(Investors!$Q:$Q,Investors!$T:$T,"Exit",Investors!$J:$J,Daily!A170)</f>
        <v>0</v>
      </c>
      <c r="F170" s="4">
        <f>SUMIFS('General Expenses'!$C:$C,'General Expenses'!$A:$A,A170)</f>
        <v>0</v>
      </c>
      <c r="G170" s="4">
        <f t="shared" si="6"/>
        <v>0</v>
      </c>
      <c r="H170" s="4">
        <f t="shared" si="8"/>
        <v>-10952094.732076738</v>
      </c>
    </row>
    <row r="171" spans="1:8">
      <c r="A171" s="9">
        <f t="shared" si="7"/>
        <v>45704</v>
      </c>
      <c r="B171" s="4"/>
      <c r="C171" s="4">
        <f>SUMIFS(Sales!$S:$S,Sales!$H:$H,A171)+SUMIFS(Sales!$J:$J,Sales!$H:$H,A171)</f>
        <v>0</v>
      </c>
      <c r="D171" s="4">
        <f>SUMIFS(Sales!$J:$J,Sales!$U:$U,A171)</f>
        <v>0</v>
      </c>
      <c r="E171" s="15">
        <f>SUMIFS(Investors!$Q:$Q,Investors!$T:$T,"Exit",Investors!$J:$J,Daily!A171)</f>
        <v>0</v>
      </c>
      <c r="F171" s="4">
        <f>SUMIFS('General Expenses'!$C:$C,'General Expenses'!$A:$A,A171)</f>
        <v>0</v>
      </c>
      <c r="G171" s="4">
        <f t="shared" si="6"/>
        <v>0</v>
      </c>
      <c r="H171" s="4">
        <f t="shared" si="8"/>
        <v>-10952094.732076738</v>
      </c>
    </row>
    <row r="172" spans="1:8">
      <c r="A172" s="9">
        <f t="shared" si="7"/>
        <v>45705</v>
      </c>
      <c r="B172" s="4"/>
      <c r="C172" s="4">
        <f>SUMIFS(Sales!$S:$S,Sales!$H:$H,A172)+SUMIFS(Sales!$J:$J,Sales!$H:$H,A172)</f>
        <v>0</v>
      </c>
      <c r="D172" s="4">
        <f>SUMIFS(Sales!$J:$J,Sales!$U:$U,A172)</f>
        <v>0</v>
      </c>
      <c r="E172" s="15">
        <f>SUMIFS(Investors!$Q:$Q,Investors!$T:$T,"Exit",Investors!$J:$J,Daily!A172)</f>
        <v>0</v>
      </c>
      <c r="F172" s="4">
        <f>SUMIFS('General Expenses'!$C:$C,'General Expenses'!$A:$A,A172)</f>
        <v>0</v>
      </c>
      <c r="G172" s="4">
        <f t="shared" si="6"/>
        <v>0</v>
      </c>
      <c r="H172" s="4">
        <f t="shared" si="8"/>
        <v>-10952094.732076738</v>
      </c>
    </row>
    <row r="173" spans="1:8">
      <c r="A173" s="9">
        <f t="shared" si="7"/>
        <v>45706</v>
      </c>
      <c r="B173" s="4"/>
      <c r="C173" s="4">
        <f>SUMIFS(Sales!$S:$S,Sales!$H:$H,A173)+SUMIFS(Sales!$J:$J,Sales!$H:$H,A173)</f>
        <v>0</v>
      </c>
      <c r="D173" s="4">
        <f>SUMIFS(Sales!$J:$J,Sales!$U:$U,A173)</f>
        <v>0</v>
      </c>
      <c r="E173" s="15">
        <f>SUMIFS(Investors!$Q:$Q,Investors!$T:$T,"Exit",Investors!$J:$J,Daily!A173)</f>
        <v>0</v>
      </c>
      <c r="F173" s="4">
        <f>SUMIFS('General Expenses'!$C:$C,'General Expenses'!$A:$A,A173)</f>
        <v>0</v>
      </c>
      <c r="G173" s="4">
        <f t="shared" si="6"/>
        <v>0</v>
      </c>
      <c r="H173" s="4">
        <f t="shared" si="8"/>
        <v>-10952094.732076738</v>
      </c>
    </row>
    <row r="174" spans="1:8">
      <c r="A174" s="9">
        <f t="shared" si="7"/>
        <v>45707</v>
      </c>
      <c r="B174" s="4"/>
      <c r="C174" s="4">
        <f>SUMIFS(Sales!$S:$S,Sales!$H:$H,A174)+SUMIFS(Sales!$J:$J,Sales!$H:$H,A174)</f>
        <v>0</v>
      </c>
      <c r="D174" s="4">
        <f>SUMIFS(Sales!$J:$J,Sales!$U:$U,A174)</f>
        <v>0</v>
      </c>
      <c r="E174" s="15">
        <f>SUMIFS(Investors!$Q:$Q,Investors!$T:$T,"Exit",Investors!$J:$J,Daily!A174)</f>
        <v>0</v>
      </c>
      <c r="F174" s="4">
        <f>SUMIFS('General Expenses'!$C:$C,'General Expenses'!$A:$A,A174)</f>
        <v>0</v>
      </c>
      <c r="G174" s="4">
        <f t="shared" si="6"/>
        <v>0</v>
      </c>
      <c r="H174" s="4">
        <f t="shared" si="8"/>
        <v>-10952094.732076738</v>
      </c>
    </row>
    <row r="175" spans="1:8">
      <c r="A175" s="9">
        <f t="shared" si="7"/>
        <v>45708</v>
      </c>
      <c r="B175" s="4"/>
      <c r="C175" s="4">
        <f>SUMIFS(Sales!$S:$S,Sales!$H:$H,A175)+SUMIFS(Sales!$J:$J,Sales!$H:$H,A175)</f>
        <v>0</v>
      </c>
      <c r="D175" s="4">
        <f>SUMIFS(Sales!$J:$J,Sales!$U:$U,A175)</f>
        <v>0</v>
      </c>
      <c r="E175" s="15">
        <f>SUMIFS(Investors!$Q:$Q,Investors!$T:$T,"Exit",Investors!$J:$J,Daily!A175)</f>
        <v>0</v>
      </c>
      <c r="F175" s="4">
        <f>SUMIFS('General Expenses'!$C:$C,'General Expenses'!$A:$A,A175)</f>
        <v>0</v>
      </c>
      <c r="G175" s="4">
        <f t="shared" si="6"/>
        <v>0</v>
      </c>
      <c r="H175" s="4">
        <f t="shared" si="8"/>
        <v>-10952094.732076738</v>
      </c>
    </row>
    <row r="176" spans="1:8">
      <c r="A176" s="9">
        <f t="shared" si="7"/>
        <v>45709</v>
      </c>
      <c r="B176" s="4"/>
      <c r="C176" s="4">
        <f>SUMIFS(Sales!$S:$S,Sales!$H:$H,A176)+SUMIFS(Sales!$J:$J,Sales!$H:$H,A176)</f>
        <v>0</v>
      </c>
      <c r="D176" s="4">
        <f>SUMIFS(Sales!$J:$J,Sales!$U:$U,A176)</f>
        <v>0</v>
      </c>
      <c r="E176" s="15">
        <f>SUMIFS(Investors!$Q:$Q,Investors!$T:$T,"Exit",Investors!$J:$J,Daily!A176)</f>
        <v>0</v>
      </c>
      <c r="F176" s="4">
        <f>SUMIFS('General Expenses'!$C:$C,'General Expenses'!$A:$A,A176)</f>
        <v>0</v>
      </c>
      <c r="G176" s="4">
        <f t="shared" si="6"/>
        <v>0</v>
      </c>
      <c r="H176" s="4">
        <f t="shared" si="8"/>
        <v>-10952094.732076738</v>
      </c>
    </row>
    <row r="177" spans="1:8">
      <c r="A177" s="9">
        <f t="shared" si="7"/>
        <v>45710</v>
      </c>
      <c r="B177" s="4"/>
      <c r="C177" s="4">
        <f>SUMIFS(Sales!$S:$S,Sales!$H:$H,A177)+SUMIFS(Sales!$J:$J,Sales!$H:$H,A177)</f>
        <v>0</v>
      </c>
      <c r="D177" s="4">
        <f>SUMIFS(Sales!$J:$J,Sales!$U:$U,A177)</f>
        <v>0</v>
      </c>
      <c r="E177" s="15">
        <f>SUMIFS(Investors!$Q:$Q,Investors!$T:$T,"Exit",Investors!$J:$J,Daily!A177)</f>
        <v>0</v>
      </c>
      <c r="F177" s="4">
        <f>SUMIFS('General Expenses'!$C:$C,'General Expenses'!$A:$A,A177)</f>
        <v>0</v>
      </c>
      <c r="G177" s="4">
        <f t="shared" si="6"/>
        <v>0</v>
      </c>
      <c r="H177" s="4">
        <f t="shared" si="8"/>
        <v>-10952094.732076738</v>
      </c>
    </row>
    <row r="178" spans="1:8">
      <c r="A178" s="9">
        <f t="shared" si="7"/>
        <v>45711</v>
      </c>
      <c r="B178" s="4"/>
      <c r="C178" s="4">
        <f>SUMIFS(Sales!$S:$S,Sales!$H:$H,A178)+SUMIFS(Sales!$J:$J,Sales!$H:$H,A178)</f>
        <v>0</v>
      </c>
      <c r="D178" s="4">
        <f>SUMIFS(Sales!$J:$J,Sales!$U:$U,A178)</f>
        <v>0</v>
      </c>
      <c r="E178" s="15">
        <f>SUMIFS(Investors!$Q:$Q,Investors!$T:$T,"Exit",Investors!$J:$J,Daily!A178)</f>
        <v>4580284.9315068498</v>
      </c>
      <c r="F178" s="4">
        <f>SUMIFS('General Expenses'!$C:$C,'General Expenses'!$A:$A,A178)</f>
        <v>0</v>
      </c>
      <c r="G178" s="4">
        <f t="shared" si="6"/>
        <v>-4580284.9315068498</v>
      </c>
      <c r="H178" s="4">
        <f t="shared" si="8"/>
        <v>-15532379.663583588</v>
      </c>
    </row>
    <row r="179" spans="1:8">
      <c r="A179" s="9">
        <f t="shared" si="7"/>
        <v>45712</v>
      </c>
      <c r="B179" s="4"/>
      <c r="C179" s="4">
        <f>SUMIFS(Sales!$S:$S,Sales!$H:$H,A179)+SUMIFS(Sales!$J:$J,Sales!$H:$H,A179)</f>
        <v>0</v>
      </c>
      <c r="D179" s="4">
        <f>SUMIFS(Sales!$J:$J,Sales!$U:$U,A179)</f>
        <v>0</v>
      </c>
      <c r="E179" s="15">
        <f>SUMIFS(Investors!$Q:$Q,Investors!$T:$T,"Exit",Investors!$J:$J,Daily!A179)</f>
        <v>0</v>
      </c>
      <c r="F179" s="4">
        <f>SUMIFS('General Expenses'!$C:$C,'General Expenses'!$A:$A,A179)</f>
        <v>0</v>
      </c>
      <c r="G179" s="4">
        <f t="shared" si="6"/>
        <v>0</v>
      </c>
      <c r="H179" s="4">
        <f t="shared" si="8"/>
        <v>-15532379.663583588</v>
      </c>
    </row>
    <row r="180" spans="1:8">
      <c r="A180" s="9">
        <f t="shared" si="7"/>
        <v>45713</v>
      </c>
      <c r="B180" s="4"/>
      <c r="C180" s="4">
        <f>SUMIFS(Sales!$S:$S,Sales!$H:$H,A180)+SUMIFS(Sales!$J:$J,Sales!$H:$H,A180)</f>
        <v>0</v>
      </c>
      <c r="D180" s="4">
        <f>SUMIFS(Sales!$J:$J,Sales!$U:$U,A180)</f>
        <v>0</v>
      </c>
      <c r="E180" s="15">
        <f>SUMIFS(Investors!$Q:$Q,Investors!$T:$T,"Exit",Investors!$J:$J,Daily!A180)</f>
        <v>0</v>
      </c>
      <c r="F180" s="4">
        <f>SUMIFS('General Expenses'!$C:$C,'General Expenses'!$A:$A,A180)</f>
        <v>0</v>
      </c>
      <c r="G180" s="4">
        <f t="shared" si="6"/>
        <v>0</v>
      </c>
      <c r="H180" s="4">
        <f t="shared" si="8"/>
        <v>-15532379.663583588</v>
      </c>
    </row>
    <row r="181" spans="1:8">
      <c r="A181" s="9">
        <f t="shared" si="7"/>
        <v>45714</v>
      </c>
      <c r="B181" s="4"/>
      <c r="C181" s="4">
        <f>SUMIFS(Sales!$S:$S,Sales!$H:$H,A181)+SUMIFS(Sales!$J:$J,Sales!$H:$H,A181)</f>
        <v>0</v>
      </c>
      <c r="D181" s="4">
        <f>SUMIFS(Sales!$J:$J,Sales!$U:$U,A181)</f>
        <v>0</v>
      </c>
      <c r="E181" s="15">
        <f>SUMIFS(Investors!$Q:$Q,Investors!$T:$T,"Exit",Investors!$J:$J,Daily!A181)</f>
        <v>0</v>
      </c>
      <c r="F181" s="4">
        <f>SUMIFS('General Expenses'!$C:$C,'General Expenses'!$A:$A,A181)</f>
        <v>0</v>
      </c>
      <c r="G181" s="4">
        <f t="shared" si="6"/>
        <v>0</v>
      </c>
      <c r="H181" s="4">
        <f t="shared" si="8"/>
        <v>-15532379.663583588</v>
      </c>
    </row>
    <row r="182" spans="1:8">
      <c r="A182" s="9">
        <f t="shared" si="7"/>
        <v>45715</v>
      </c>
      <c r="B182" s="4"/>
      <c r="C182" s="4">
        <f>SUMIFS(Sales!$S:$S,Sales!$H:$H,A182)+SUMIFS(Sales!$J:$J,Sales!$H:$H,A182)</f>
        <v>0</v>
      </c>
      <c r="D182" s="4">
        <f>SUMIFS(Sales!$J:$J,Sales!$U:$U,A182)</f>
        <v>0</v>
      </c>
      <c r="E182" s="15">
        <f>SUMIFS(Investors!$Q:$Q,Investors!$T:$T,"Exit",Investors!$J:$J,Daily!A182)</f>
        <v>0</v>
      </c>
      <c r="F182" s="4">
        <f>SUMIFS('General Expenses'!$C:$C,'General Expenses'!$A:$A,A182)</f>
        <v>0</v>
      </c>
      <c r="G182" s="4">
        <f t="shared" si="6"/>
        <v>0</v>
      </c>
      <c r="H182" s="4">
        <f t="shared" si="8"/>
        <v>-15532379.663583588</v>
      </c>
    </row>
    <row r="183" spans="1:8">
      <c r="A183" s="9">
        <f t="shared" si="7"/>
        <v>45716</v>
      </c>
      <c r="B183" s="4"/>
      <c r="C183" s="4">
        <f>SUMIFS(Sales!$S:$S,Sales!$H:$H,A183)+SUMIFS(Sales!$J:$J,Sales!$H:$H,A183)</f>
        <v>0</v>
      </c>
      <c r="D183" s="4">
        <f>SUMIFS(Sales!$J:$J,Sales!$U:$U,A183)</f>
        <v>0</v>
      </c>
      <c r="E183" s="15">
        <f>SUMIFS(Investors!$Q:$Q,Investors!$T:$T,"Exit",Investors!$J:$J,Daily!A183)</f>
        <v>0</v>
      </c>
      <c r="F183" s="4">
        <f>SUMIFS('General Expenses'!$C:$C,'General Expenses'!$A:$A,A183)</f>
        <v>0</v>
      </c>
      <c r="G183" s="4">
        <f t="shared" si="6"/>
        <v>0</v>
      </c>
      <c r="H183" s="4">
        <f t="shared" si="8"/>
        <v>-15532379.663583588</v>
      </c>
    </row>
    <row r="184" spans="1:8">
      <c r="A184" s="9">
        <f t="shared" si="7"/>
        <v>45717</v>
      </c>
      <c r="B184" s="4"/>
      <c r="C184" s="4">
        <f>SUMIFS(Sales!$S:$S,Sales!$H:$H,A184)+SUMIFS(Sales!$J:$J,Sales!$H:$H,A184)</f>
        <v>0</v>
      </c>
      <c r="D184" s="4">
        <f>SUMIFS(Sales!$J:$J,Sales!$U:$U,A184)</f>
        <v>0</v>
      </c>
      <c r="E184" s="15">
        <f>SUMIFS(Investors!$Q:$Q,Investors!$T:$T,"Exit",Investors!$J:$J,Daily!A184)</f>
        <v>909222.51130493148</v>
      </c>
      <c r="F184" s="4">
        <f>SUMIFS('General Expenses'!$C:$C,'General Expenses'!$A:$A,A184)</f>
        <v>0</v>
      </c>
      <c r="G184" s="4">
        <f t="shared" si="6"/>
        <v>-909222.51130493148</v>
      </c>
      <c r="H184" s="4">
        <f t="shared" si="8"/>
        <v>-16441602.17488852</v>
      </c>
    </row>
    <row r="185" spans="1:8">
      <c r="A185" s="9">
        <f t="shared" si="7"/>
        <v>45718</v>
      </c>
      <c r="B185" s="4"/>
      <c r="C185" s="4">
        <f>SUMIFS(Sales!$S:$S,Sales!$H:$H,A185)+SUMIFS(Sales!$J:$J,Sales!$H:$H,A185)</f>
        <v>0</v>
      </c>
      <c r="D185" s="4">
        <f>SUMIFS(Sales!$J:$J,Sales!$U:$U,A185)</f>
        <v>0</v>
      </c>
      <c r="E185" s="15">
        <f>SUMIFS(Investors!$Q:$Q,Investors!$T:$T,"Exit",Investors!$J:$J,Daily!A185)</f>
        <v>0</v>
      </c>
      <c r="F185" s="4">
        <f>SUMIFS('General Expenses'!$C:$C,'General Expenses'!$A:$A,A185)</f>
        <v>0</v>
      </c>
      <c r="G185" s="4">
        <f t="shared" si="6"/>
        <v>0</v>
      </c>
      <c r="H185" s="4">
        <f t="shared" si="8"/>
        <v>-16441602.17488852</v>
      </c>
    </row>
    <row r="186" spans="1:8">
      <c r="A186" s="9">
        <f t="shared" si="7"/>
        <v>45719</v>
      </c>
      <c r="B186" s="4"/>
      <c r="C186" s="4">
        <f>SUMIFS(Sales!$S:$S,Sales!$H:$H,A186)+SUMIFS(Sales!$J:$J,Sales!$H:$H,A186)</f>
        <v>0</v>
      </c>
      <c r="D186" s="4">
        <f>SUMIFS(Sales!$J:$J,Sales!$U:$U,A186)</f>
        <v>0</v>
      </c>
      <c r="E186" s="15">
        <f>SUMIFS(Investors!$Q:$Q,Investors!$T:$T,"Exit",Investors!$J:$J,Daily!A186)</f>
        <v>0</v>
      </c>
      <c r="F186" s="4">
        <f>SUMIFS('General Expenses'!$C:$C,'General Expenses'!$A:$A,A186)</f>
        <v>0</v>
      </c>
      <c r="G186" s="4">
        <f t="shared" si="6"/>
        <v>0</v>
      </c>
      <c r="H186" s="4">
        <f t="shared" si="8"/>
        <v>-16441602.17488852</v>
      </c>
    </row>
    <row r="187" spans="1:8">
      <c r="A187" s="9">
        <f t="shared" si="7"/>
        <v>45720</v>
      </c>
      <c r="B187" s="4"/>
      <c r="C187" s="4">
        <f>SUMIFS(Sales!$S:$S,Sales!$H:$H,A187)+SUMIFS(Sales!$J:$J,Sales!$H:$H,A187)</f>
        <v>0</v>
      </c>
      <c r="D187" s="4">
        <f>SUMIFS(Sales!$J:$J,Sales!$U:$U,A187)</f>
        <v>0</v>
      </c>
      <c r="E187" s="15">
        <f>SUMIFS(Investors!$Q:$Q,Investors!$T:$T,"Exit",Investors!$J:$J,Daily!A187)</f>
        <v>0</v>
      </c>
      <c r="F187" s="4">
        <f>SUMIFS('General Expenses'!$C:$C,'General Expenses'!$A:$A,A187)</f>
        <v>0</v>
      </c>
      <c r="G187" s="4">
        <f t="shared" si="6"/>
        <v>0</v>
      </c>
      <c r="H187" s="4">
        <f t="shared" si="8"/>
        <v>-16441602.17488852</v>
      </c>
    </row>
    <row r="188" spans="1:8">
      <c r="A188" s="9">
        <f t="shared" si="7"/>
        <v>45721</v>
      </c>
      <c r="B188" s="4"/>
      <c r="C188" s="4">
        <f>SUMIFS(Sales!$S:$S,Sales!$H:$H,A188)+SUMIFS(Sales!$J:$J,Sales!$H:$H,A188)</f>
        <v>0</v>
      </c>
      <c r="D188" s="4">
        <f>SUMIFS(Sales!$J:$J,Sales!$U:$U,A188)</f>
        <v>0</v>
      </c>
      <c r="E188" s="15">
        <f>SUMIFS(Investors!$Q:$Q,Investors!$T:$T,"Exit",Investors!$J:$J,Daily!A188)</f>
        <v>0</v>
      </c>
      <c r="F188" s="4">
        <f>SUMIFS('General Expenses'!$C:$C,'General Expenses'!$A:$A,A188)</f>
        <v>0</v>
      </c>
      <c r="G188" s="4">
        <f t="shared" si="6"/>
        <v>0</v>
      </c>
      <c r="H188" s="4">
        <f t="shared" si="8"/>
        <v>-16441602.17488852</v>
      </c>
    </row>
    <row r="189" spans="1:8">
      <c r="A189" s="9">
        <f t="shared" si="7"/>
        <v>45722</v>
      </c>
      <c r="B189" s="4"/>
      <c r="C189" s="4">
        <f>SUMIFS(Sales!$S:$S,Sales!$H:$H,A189)+SUMIFS(Sales!$J:$J,Sales!$H:$H,A189)</f>
        <v>0</v>
      </c>
      <c r="D189" s="4">
        <f>SUMIFS(Sales!$J:$J,Sales!$U:$U,A189)</f>
        <v>0</v>
      </c>
      <c r="E189" s="15">
        <f>SUMIFS(Investors!$Q:$Q,Investors!$T:$T,"Exit",Investors!$J:$J,Daily!A189)</f>
        <v>0</v>
      </c>
      <c r="F189" s="4">
        <f>SUMIFS('General Expenses'!$C:$C,'General Expenses'!$A:$A,A189)</f>
        <v>0</v>
      </c>
      <c r="G189" s="4">
        <f t="shared" si="6"/>
        <v>0</v>
      </c>
      <c r="H189" s="4">
        <f t="shared" si="8"/>
        <v>-16441602.17488852</v>
      </c>
    </row>
    <row r="190" spans="1:8">
      <c r="A190" s="9">
        <f t="shared" si="7"/>
        <v>45723</v>
      </c>
      <c r="B190" s="4"/>
      <c r="C190" s="4">
        <f>SUMIFS(Sales!$S:$S,Sales!$H:$H,A190)+SUMIFS(Sales!$J:$J,Sales!$H:$H,A190)</f>
        <v>0</v>
      </c>
      <c r="D190" s="4">
        <f>SUMIFS(Sales!$J:$J,Sales!$U:$U,A190)</f>
        <v>0</v>
      </c>
      <c r="E190" s="15">
        <f>SUMIFS(Investors!$Q:$Q,Investors!$T:$T,"Exit",Investors!$J:$J,Daily!A190)</f>
        <v>0</v>
      </c>
      <c r="F190" s="4">
        <f>SUMIFS('General Expenses'!$C:$C,'General Expenses'!$A:$A,A190)</f>
        <v>0</v>
      </c>
      <c r="G190" s="4">
        <f t="shared" si="6"/>
        <v>0</v>
      </c>
      <c r="H190" s="4">
        <f t="shared" si="8"/>
        <v>-16441602.17488852</v>
      </c>
    </row>
    <row r="191" spans="1:8">
      <c r="A191" s="9">
        <f t="shared" si="7"/>
        <v>45724</v>
      </c>
      <c r="B191" s="4"/>
      <c r="C191" s="4">
        <f>SUMIFS(Sales!$S:$S,Sales!$H:$H,A191)+SUMIFS(Sales!$J:$J,Sales!$H:$H,A191)</f>
        <v>0</v>
      </c>
      <c r="D191" s="4">
        <f>SUMIFS(Sales!$J:$J,Sales!$U:$U,A191)</f>
        <v>0</v>
      </c>
      <c r="E191" s="15">
        <f>SUMIFS(Investors!$Q:$Q,Investors!$T:$T,"Exit",Investors!$J:$J,Daily!A191)</f>
        <v>0</v>
      </c>
      <c r="F191" s="4">
        <f>SUMIFS('General Expenses'!$C:$C,'General Expenses'!$A:$A,A191)</f>
        <v>0</v>
      </c>
      <c r="G191" s="4">
        <f t="shared" si="6"/>
        <v>0</v>
      </c>
      <c r="H191" s="4">
        <f t="shared" si="8"/>
        <v>-16441602.17488852</v>
      </c>
    </row>
    <row r="192" spans="1:8">
      <c r="A192" s="9">
        <f t="shared" si="7"/>
        <v>45725</v>
      </c>
      <c r="B192" s="4"/>
      <c r="C192" s="4">
        <f>SUMIFS(Sales!$S:$S,Sales!$H:$H,A192)+SUMIFS(Sales!$J:$J,Sales!$H:$H,A192)</f>
        <v>0</v>
      </c>
      <c r="D192" s="4">
        <f>SUMIFS(Sales!$J:$J,Sales!$U:$U,A192)</f>
        <v>0</v>
      </c>
      <c r="E192" s="15">
        <f>SUMIFS(Investors!$Q:$Q,Investors!$T:$T,"Exit",Investors!$J:$J,Daily!A192)</f>
        <v>0</v>
      </c>
      <c r="F192" s="4">
        <f>SUMIFS('General Expenses'!$C:$C,'General Expenses'!$A:$A,A192)</f>
        <v>0</v>
      </c>
      <c r="G192" s="4">
        <f t="shared" si="6"/>
        <v>0</v>
      </c>
      <c r="H192" s="4">
        <f t="shared" si="8"/>
        <v>-16441602.17488852</v>
      </c>
    </row>
    <row r="193" spans="1:8">
      <c r="A193" s="9">
        <f t="shared" si="7"/>
        <v>45726</v>
      </c>
      <c r="B193" s="4"/>
      <c r="C193" s="4">
        <f>SUMIFS(Sales!$S:$S,Sales!$H:$H,A193)+SUMIFS(Sales!$J:$J,Sales!$H:$H,A193)</f>
        <v>0</v>
      </c>
      <c r="D193" s="4">
        <f>SUMIFS(Sales!$J:$J,Sales!$U:$U,A193)</f>
        <v>0</v>
      </c>
      <c r="E193" s="15">
        <f>SUMIFS(Investors!$Q:$Q,Investors!$T:$T,"Exit",Investors!$J:$J,Daily!A193)</f>
        <v>632407.12692383572</v>
      </c>
      <c r="F193" s="4">
        <f>SUMIFS('General Expenses'!$C:$C,'General Expenses'!$A:$A,A193)</f>
        <v>0</v>
      </c>
      <c r="G193" s="4">
        <f t="shared" si="6"/>
        <v>-632407.12692383572</v>
      </c>
      <c r="H193" s="4">
        <f t="shared" si="8"/>
        <v>-17074009.301812354</v>
      </c>
    </row>
    <row r="194" spans="1:8">
      <c r="A194" s="9">
        <f t="shared" si="7"/>
        <v>45727</v>
      </c>
      <c r="B194" s="4"/>
      <c r="C194" s="4">
        <f>SUMIFS(Sales!$S:$S,Sales!$H:$H,A194)+SUMIFS(Sales!$J:$J,Sales!$H:$H,A194)</f>
        <v>0</v>
      </c>
      <c r="D194" s="4">
        <f>SUMIFS(Sales!$J:$J,Sales!$U:$U,A194)</f>
        <v>0</v>
      </c>
      <c r="E194" s="15">
        <f>SUMIFS(Investors!$Q:$Q,Investors!$T:$T,"Exit",Investors!$J:$J,Daily!A194)</f>
        <v>0</v>
      </c>
      <c r="F194" s="4">
        <f>SUMIFS('General Expenses'!$C:$C,'General Expenses'!$A:$A,A194)</f>
        <v>0</v>
      </c>
      <c r="G194" s="4">
        <f t="shared" si="6"/>
        <v>0</v>
      </c>
      <c r="H194" s="4">
        <f t="shared" si="8"/>
        <v>-17074009.301812354</v>
      </c>
    </row>
    <row r="195" spans="1:8">
      <c r="A195" s="9">
        <f t="shared" si="7"/>
        <v>45728</v>
      </c>
      <c r="B195" s="4"/>
      <c r="C195" s="4">
        <f>SUMIFS(Sales!$S:$S,Sales!$H:$H,A195)+SUMIFS(Sales!$J:$J,Sales!$H:$H,A195)</f>
        <v>0</v>
      </c>
      <c r="D195" s="4">
        <f>SUMIFS(Sales!$J:$J,Sales!$U:$U,A195)</f>
        <v>0</v>
      </c>
      <c r="E195" s="15">
        <f>SUMIFS(Investors!$Q:$Q,Investors!$T:$T,"Exit",Investors!$J:$J,Daily!A195)</f>
        <v>0</v>
      </c>
      <c r="F195" s="4">
        <f>SUMIFS('General Expenses'!$C:$C,'General Expenses'!$A:$A,A195)</f>
        <v>0</v>
      </c>
      <c r="G195" s="4">
        <f t="shared" ref="G195:G258" si="9">B195+C195-D195-E195-F195</f>
        <v>0</v>
      </c>
      <c r="H195" s="4">
        <f t="shared" si="8"/>
        <v>-17074009.301812354</v>
      </c>
    </row>
    <row r="196" spans="1:8">
      <c r="A196" s="9">
        <f t="shared" ref="A196:A259" si="10">A195+1</f>
        <v>45729</v>
      </c>
      <c r="B196" s="4"/>
      <c r="C196" s="4">
        <f>SUMIFS(Sales!$S:$S,Sales!$H:$H,A196)+SUMIFS(Sales!$J:$J,Sales!$H:$H,A196)</f>
        <v>0</v>
      </c>
      <c r="D196" s="4">
        <f>SUMIFS(Sales!$J:$J,Sales!$U:$U,A196)</f>
        <v>0</v>
      </c>
      <c r="E196" s="15">
        <f>SUMIFS(Investors!$Q:$Q,Investors!$T:$T,"Exit",Investors!$J:$J,Daily!A196)</f>
        <v>0</v>
      </c>
      <c r="F196" s="4">
        <f>SUMIFS('General Expenses'!$C:$C,'General Expenses'!$A:$A,A196)</f>
        <v>0</v>
      </c>
      <c r="G196" s="4">
        <f t="shared" si="9"/>
        <v>0</v>
      </c>
      <c r="H196" s="4">
        <f t="shared" ref="H196:H259" si="11">H195+G196</f>
        <v>-17074009.301812354</v>
      </c>
    </row>
    <row r="197" spans="1:8">
      <c r="A197" s="9">
        <f t="shared" si="10"/>
        <v>45730</v>
      </c>
      <c r="B197" s="4"/>
      <c r="C197" s="4">
        <f>SUMIFS(Sales!$S:$S,Sales!$H:$H,A197)+SUMIFS(Sales!$J:$J,Sales!$H:$H,A197)</f>
        <v>0</v>
      </c>
      <c r="D197" s="4">
        <f>SUMIFS(Sales!$J:$J,Sales!$U:$U,A197)</f>
        <v>0</v>
      </c>
      <c r="E197" s="15">
        <f>SUMIFS(Investors!$Q:$Q,Investors!$T:$T,"Exit",Investors!$J:$J,Daily!A197)</f>
        <v>0</v>
      </c>
      <c r="F197" s="4">
        <f>SUMIFS('General Expenses'!$C:$C,'General Expenses'!$A:$A,A197)</f>
        <v>0</v>
      </c>
      <c r="G197" s="4">
        <f t="shared" si="9"/>
        <v>0</v>
      </c>
      <c r="H197" s="4">
        <f t="shared" si="11"/>
        <v>-17074009.301812354</v>
      </c>
    </row>
    <row r="198" spans="1:8">
      <c r="A198" s="9">
        <f t="shared" si="10"/>
        <v>45731</v>
      </c>
      <c r="B198" s="4"/>
      <c r="C198" s="4">
        <f>SUMIFS(Sales!$S:$S,Sales!$H:$H,A198)+SUMIFS(Sales!$J:$J,Sales!$H:$H,A198)</f>
        <v>0</v>
      </c>
      <c r="D198" s="4">
        <f>SUMIFS(Sales!$J:$J,Sales!$U:$U,A198)</f>
        <v>0</v>
      </c>
      <c r="E198" s="15">
        <f>SUMIFS(Investors!$Q:$Q,Investors!$T:$T,"Exit",Investors!$J:$J,Daily!A198)</f>
        <v>0</v>
      </c>
      <c r="F198" s="4">
        <f>SUMIFS('General Expenses'!$C:$C,'General Expenses'!$A:$A,A198)</f>
        <v>0</v>
      </c>
      <c r="G198" s="4">
        <f t="shared" si="9"/>
        <v>0</v>
      </c>
      <c r="H198" s="4">
        <f t="shared" si="11"/>
        <v>-17074009.301812354</v>
      </c>
    </row>
    <row r="199" spans="1:8">
      <c r="A199" s="9">
        <f t="shared" si="10"/>
        <v>45732</v>
      </c>
      <c r="B199" s="4"/>
      <c r="C199" s="4">
        <f>SUMIFS(Sales!$S:$S,Sales!$H:$H,A199)+SUMIFS(Sales!$J:$J,Sales!$H:$H,A199)</f>
        <v>0</v>
      </c>
      <c r="D199" s="4">
        <f>SUMIFS(Sales!$J:$J,Sales!$U:$U,A199)</f>
        <v>0</v>
      </c>
      <c r="E199" s="15">
        <f>SUMIFS(Investors!$Q:$Q,Investors!$T:$T,"Exit",Investors!$J:$J,Daily!A199)</f>
        <v>0</v>
      </c>
      <c r="F199" s="4">
        <f>SUMIFS('General Expenses'!$C:$C,'General Expenses'!$A:$A,A199)</f>
        <v>0</v>
      </c>
      <c r="G199" s="4">
        <f t="shared" si="9"/>
        <v>0</v>
      </c>
      <c r="H199" s="4">
        <f t="shared" si="11"/>
        <v>-17074009.301812354</v>
      </c>
    </row>
    <row r="200" spans="1:8">
      <c r="A200" s="9">
        <f t="shared" si="10"/>
        <v>45733</v>
      </c>
      <c r="B200" s="4"/>
      <c r="C200" s="4">
        <f>SUMIFS(Sales!$S:$S,Sales!$H:$H,A200)+SUMIFS(Sales!$J:$J,Sales!$H:$H,A200)</f>
        <v>0</v>
      </c>
      <c r="D200" s="4">
        <f>SUMIFS(Sales!$J:$J,Sales!$U:$U,A200)</f>
        <v>0</v>
      </c>
      <c r="E200" s="15">
        <f>SUMIFS(Investors!$Q:$Q,Investors!$T:$T,"Exit",Investors!$J:$J,Daily!A200)</f>
        <v>0</v>
      </c>
      <c r="F200" s="4">
        <f>SUMIFS('General Expenses'!$C:$C,'General Expenses'!$A:$A,A200)</f>
        <v>0</v>
      </c>
      <c r="G200" s="4">
        <f t="shared" si="9"/>
        <v>0</v>
      </c>
      <c r="H200" s="4">
        <f t="shared" si="11"/>
        <v>-17074009.301812354</v>
      </c>
    </row>
    <row r="201" spans="1:8">
      <c r="A201" s="9">
        <f t="shared" si="10"/>
        <v>45734</v>
      </c>
      <c r="B201" s="4"/>
      <c r="C201" s="4">
        <f>SUMIFS(Sales!$S:$S,Sales!$H:$H,A201)+SUMIFS(Sales!$J:$J,Sales!$H:$H,A201)</f>
        <v>0</v>
      </c>
      <c r="D201" s="4">
        <f>SUMIFS(Sales!$J:$J,Sales!$U:$U,A201)</f>
        <v>0</v>
      </c>
      <c r="E201" s="15">
        <f>SUMIFS(Investors!$Q:$Q,Investors!$T:$T,"Exit",Investors!$J:$J,Daily!A201)</f>
        <v>0</v>
      </c>
      <c r="F201" s="4">
        <f>SUMIFS('General Expenses'!$C:$C,'General Expenses'!$A:$A,A201)</f>
        <v>0</v>
      </c>
      <c r="G201" s="4">
        <f t="shared" si="9"/>
        <v>0</v>
      </c>
      <c r="H201" s="4">
        <f t="shared" si="11"/>
        <v>-17074009.301812354</v>
      </c>
    </row>
    <row r="202" spans="1:8">
      <c r="A202" s="9">
        <f t="shared" si="10"/>
        <v>45735</v>
      </c>
      <c r="B202" s="4"/>
      <c r="C202" s="4">
        <f>SUMIFS(Sales!$S:$S,Sales!$H:$H,A202)+SUMIFS(Sales!$J:$J,Sales!$H:$H,A202)</f>
        <v>0</v>
      </c>
      <c r="D202" s="4">
        <f>SUMIFS(Sales!$J:$J,Sales!$U:$U,A202)</f>
        <v>0</v>
      </c>
      <c r="E202" s="15">
        <f>SUMIFS(Investors!$Q:$Q,Investors!$T:$T,"Exit",Investors!$J:$J,Daily!A202)</f>
        <v>0</v>
      </c>
      <c r="F202" s="4">
        <f>SUMIFS('General Expenses'!$C:$C,'General Expenses'!$A:$A,A202)</f>
        <v>0</v>
      </c>
      <c r="G202" s="4">
        <f t="shared" si="9"/>
        <v>0</v>
      </c>
      <c r="H202" s="4">
        <f t="shared" si="11"/>
        <v>-17074009.301812354</v>
      </c>
    </row>
    <row r="203" spans="1:8">
      <c r="A203" s="9">
        <f t="shared" si="10"/>
        <v>45736</v>
      </c>
      <c r="B203" s="4"/>
      <c r="C203" s="4">
        <f>SUMIFS(Sales!$S:$S,Sales!$H:$H,A203)+SUMIFS(Sales!$J:$J,Sales!$H:$H,A203)</f>
        <v>0</v>
      </c>
      <c r="D203" s="4">
        <f>SUMIFS(Sales!$J:$J,Sales!$U:$U,A203)</f>
        <v>0</v>
      </c>
      <c r="E203" s="15">
        <f>SUMIFS(Investors!$Q:$Q,Investors!$T:$T,"Exit",Investors!$J:$J,Daily!A203)</f>
        <v>0</v>
      </c>
      <c r="F203" s="4">
        <f>SUMIFS('General Expenses'!$C:$C,'General Expenses'!$A:$A,A203)</f>
        <v>0</v>
      </c>
      <c r="G203" s="4">
        <f t="shared" si="9"/>
        <v>0</v>
      </c>
      <c r="H203" s="4">
        <f t="shared" si="11"/>
        <v>-17074009.301812354</v>
      </c>
    </row>
    <row r="204" spans="1:8">
      <c r="A204" s="9">
        <f t="shared" si="10"/>
        <v>45737</v>
      </c>
      <c r="B204" s="4"/>
      <c r="C204" s="4">
        <f>SUMIFS(Sales!$S:$S,Sales!$H:$H,A204)+SUMIFS(Sales!$J:$J,Sales!$H:$H,A204)</f>
        <v>0</v>
      </c>
      <c r="D204" s="4">
        <f>SUMIFS(Sales!$J:$J,Sales!$U:$U,A204)</f>
        <v>0</v>
      </c>
      <c r="E204" s="15">
        <f>SUMIFS(Investors!$Q:$Q,Investors!$T:$T,"Exit",Investors!$J:$J,Daily!A204)</f>
        <v>0</v>
      </c>
      <c r="F204" s="4">
        <f>SUMIFS('General Expenses'!$C:$C,'General Expenses'!$A:$A,A204)</f>
        <v>0</v>
      </c>
      <c r="G204" s="4">
        <f t="shared" si="9"/>
        <v>0</v>
      </c>
      <c r="H204" s="4">
        <f t="shared" si="11"/>
        <v>-17074009.301812354</v>
      </c>
    </row>
    <row r="205" spans="1:8">
      <c r="A205" s="9">
        <f t="shared" si="10"/>
        <v>45738</v>
      </c>
      <c r="B205" s="4"/>
      <c r="C205" s="4">
        <f>SUMIFS(Sales!$S:$S,Sales!$H:$H,A205)+SUMIFS(Sales!$J:$J,Sales!$H:$H,A205)</f>
        <v>0</v>
      </c>
      <c r="D205" s="4">
        <f>SUMIFS(Sales!$J:$J,Sales!$U:$U,A205)</f>
        <v>0</v>
      </c>
      <c r="E205" s="15">
        <f>SUMIFS(Investors!$Q:$Q,Investors!$T:$T,"Exit",Investors!$J:$J,Daily!A205)</f>
        <v>0</v>
      </c>
      <c r="F205" s="4">
        <f>SUMIFS('General Expenses'!$C:$C,'General Expenses'!$A:$A,A205)</f>
        <v>0</v>
      </c>
      <c r="G205" s="4">
        <f t="shared" si="9"/>
        <v>0</v>
      </c>
      <c r="H205" s="4">
        <f t="shared" si="11"/>
        <v>-17074009.301812354</v>
      </c>
    </row>
    <row r="206" spans="1:8">
      <c r="A206" s="9">
        <f t="shared" si="10"/>
        <v>45739</v>
      </c>
      <c r="B206" s="4"/>
      <c r="C206" s="4">
        <f>SUMIFS(Sales!$S:$S,Sales!$H:$H,A206)+SUMIFS(Sales!$J:$J,Sales!$H:$H,A206)</f>
        <v>0</v>
      </c>
      <c r="D206" s="4">
        <f>SUMIFS(Sales!$J:$J,Sales!$U:$U,A206)</f>
        <v>0</v>
      </c>
      <c r="E206" s="15">
        <f>SUMIFS(Investors!$Q:$Q,Investors!$T:$T,"Exit",Investors!$J:$J,Daily!A206)</f>
        <v>616165.46103123284</v>
      </c>
      <c r="F206" s="4">
        <f>SUMIFS('General Expenses'!$C:$C,'General Expenses'!$A:$A,A206)</f>
        <v>0</v>
      </c>
      <c r="G206" s="4">
        <f t="shared" si="9"/>
        <v>-616165.46103123284</v>
      </c>
      <c r="H206" s="4">
        <f t="shared" si="11"/>
        <v>-17690174.762843587</v>
      </c>
    </row>
    <row r="207" spans="1:8">
      <c r="A207" s="9">
        <f t="shared" si="10"/>
        <v>45740</v>
      </c>
      <c r="B207" s="4"/>
      <c r="C207" s="4">
        <f>SUMIFS(Sales!$S:$S,Sales!$H:$H,A207)+SUMIFS(Sales!$J:$J,Sales!$H:$H,A207)</f>
        <v>10774497.031050961</v>
      </c>
      <c r="D207" s="4">
        <f>SUMIFS(Sales!$J:$J,Sales!$U:$U,A207)</f>
        <v>0</v>
      </c>
      <c r="E207" s="15">
        <f>SUMIFS(Investors!$Q:$Q,Investors!$T:$T,"Exit",Investors!$J:$J,Daily!A207)</f>
        <v>0</v>
      </c>
      <c r="F207" s="4">
        <f>SUMIFS('General Expenses'!$C:$C,'General Expenses'!$A:$A,A207)</f>
        <v>0</v>
      </c>
      <c r="G207" s="4">
        <f t="shared" si="9"/>
        <v>10774497.031050961</v>
      </c>
      <c r="H207" s="4">
        <f t="shared" si="11"/>
        <v>-6915677.731792625</v>
      </c>
    </row>
    <row r="208" spans="1:8">
      <c r="A208" s="9">
        <f t="shared" si="10"/>
        <v>45741</v>
      </c>
      <c r="B208" s="4"/>
      <c r="C208" s="4">
        <f>SUMIFS(Sales!$S:$S,Sales!$H:$H,A208)+SUMIFS(Sales!$J:$J,Sales!$H:$H,A208)</f>
        <v>0</v>
      </c>
      <c r="D208" s="4">
        <f>SUMIFS(Sales!$J:$J,Sales!$U:$U,A208)</f>
        <v>0</v>
      </c>
      <c r="E208" s="15">
        <f>SUMIFS(Investors!$Q:$Q,Investors!$T:$T,"Exit",Investors!$J:$J,Daily!A208)</f>
        <v>0</v>
      </c>
      <c r="F208" s="4">
        <f>SUMIFS('General Expenses'!$C:$C,'General Expenses'!$A:$A,A208)</f>
        <v>0</v>
      </c>
      <c r="G208" s="4">
        <f t="shared" si="9"/>
        <v>0</v>
      </c>
      <c r="H208" s="4">
        <f t="shared" si="11"/>
        <v>-6915677.731792625</v>
      </c>
    </row>
    <row r="209" spans="1:8">
      <c r="A209" s="9">
        <f t="shared" si="10"/>
        <v>45742</v>
      </c>
      <c r="B209" s="4"/>
      <c r="C209" s="4">
        <f>SUMIFS(Sales!$S:$S,Sales!$H:$H,A209)+SUMIFS(Sales!$J:$J,Sales!$H:$H,A209)</f>
        <v>0</v>
      </c>
      <c r="D209" s="4">
        <f>SUMIFS(Sales!$J:$J,Sales!$U:$U,A209)</f>
        <v>0</v>
      </c>
      <c r="E209" s="15">
        <f>SUMIFS(Investors!$Q:$Q,Investors!$T:$T,"Exit",Investors!$J:$J,Daily!A209)</f>
        <v>0</v>
      </c>
      <c r="F209" s="4">
        <f>SUMIFS('General Expenses'!$C:$C,'General Expenses'!$A:$A,A209)</f>
        <v>0</v>
      </c>
      <c r="G209" s="4">
        <f t="shared" si="9"/>
        <v>0</v>
      </c>
      <c r="H209" s="4">
        <f t="shared" si="11"/>
        <v>-6915677.731792625</v>
      </c>
    </row>
    <row r="210" spans="1:8">
      <c r="A210" s="9">
        <f t="shared" si="10"/>
        <v>45743</v>
      </c>
      <c r="B210" s="4"/>
      <c r="C210" s="4">
        <f>SUMIFS(Sales!$S:$S,Sales!$H:$H,A210)+SUMIFS(Sales!$J:$J,Sales!$H:$H,A210)</f>
        <v>0</v>
      </c>
      <c r="D210" s="4">
        <f>SUMIFS(Sales!$J:$J,Sales!$U:$U,A210)</f>
        <v>0</v>
      </c>
      <c r="E210" s="15">
        <f>SUMIFS(Investors!$Q:$Q,Investors!$T:$T,"Exit",Investors!$J:$J,Daily!A210)</f>
        <v>0</v>
      </c>
      <c r="F210" s="4">
        <f>SUMIFS('General Expenses'!$C:$C,'General Expenses'!$A:$A,A210)</f>
        <v>0</v>
      </c>
      <c r="G210" s="4">
        <f t="shared" si="9"/>
        <v>0</v>
      </c>
      <c r="H210" s="4">
        <f t="shared" si="11"/>
        <v>-6915677.731792625</v>
      </c>
    </row>
    <row r="211" spans="1:8">
      <c r="A211" s="9">
        <f t="shared" si="10"/>
        <v>45744</v>
      </c>
      <c r="B211" s="4"/>
      <c r="C211" s="4">
        <f>SUMIFS(Sales!$S:$S,Sales!$H:$H,A211)+SUMIFS(Sales!$J:$J,Sales!$H:$H,A211)</f>
        <v>0</v>
      </c>
      <c r="D211" s="4">
        <f>SUMIFS(Sales!$J:$J,Sales!$U:$U,A211)</f>
        <v>0</v>
      </c>
      <c r="E211" s="15">
        <f>SUMIFS(Investors!$Q:$Q,Investors!$T:$T,"Exit",Investors!$J:$J,Daily!A211)</f>
        <v>0</v>
      </c>
      <c r="F211" s="4">
        <f>SUMIFS('General Expenses'!$C:$C,'General Expenses'!$A:$A,A211)</f>
        <v>0</v>
      </c>
      <c r="G211" s="4">
        <f t="shared" si="9"/>
        <v>0</v>
      </c>
      <c r="H211" s="4">
        <f t="shared" si="11"/>
        <v>-6915677.731792625</v>
      </c>
    </row>
    <row r="212" spans="1:8">
      <c r="A212" s="9">
        <f t="shared" si="10"/>
        <v>45745</v>
      </c>
      <c r="B212" s="4"/>
      <c r="C212" s="4">
        <f>SUMIFS(Sales!$S:$S,Sales!$H:$H,A212)+SUMIFS(Sales!$J:$J,Sales!$H:$H,A212)</f>
        <v>0</v>
      </c>
      <c r="D212" s="4">
        <f>SUMIFS(Sales!$J:$J,Sales!$U:$U,A212)</f>
        <v>0</v>
      </c>
      <c r="E212" s="15">
        <f>SUMIFS(Investors!$Q:$Q,Investors!$T:$T,"Exit",Investors!$J:$J,Daily!A212)</f>
        <v>0</v>
      </c>
      <c r="F212" s="4">
        <f>SUMIFS('General Expenses'!$C:$C,'General Expenses'!$A:$A,A212)</f>
        <v>0</v>
      </c>
      <c r="G212" s="4">
        <f t="shared" si="9"/>
        <v>0</v>
      </c>
      <c r="H212" s="4">
        <f t="shared" si="11"/>
        <v>-6915677.731792625</v>
      </c>
    </row>
    <row r="213" spans="1:8">
      <c r="A213" s="9">
        <f t="shared" si="10"/>
        <v>45746</v>
      </c>
      <c r="B213" s="4"/>
      <c r="C213" s="4">
        <f>SUMIFS(Sales!$S:$S,Sales!$H:$H,A213)+SUMIFS(Sales!$J:$J,Sales!$H:$H,A213)</f>
        <v>0</v>
      </c>
      <c r="D213" s="4">
        <f>SUMIFS(Sales!$J:$J,Sales!$U:$U,A213)</f>
        <v>0</v>
      </c>
      <c r="E213" s="15">
        <f>SUMIFS(Investors!$Q:$Q,Investors!$T:$T,"Exit",Investors!$J:$J,Daily!A213)</f>
        <v>0</v>
      </c>
      <c r="F213" s="4">
        <f>SUMIFS('General Expenses'!$C:$C,'General Expenses'!$A:$A,A213)</f>
        <v>0</v>
      </c>
      <c r="G213" s="4">
        <f t="shared" si="9"/>
        <v>0</v>
      </c>
      <c r="H213" s="4">
        <f t="shared" si="11"/>
        <v>-6915677.731792625</v>
      </c>
    </row>
    <row r="214" spans="1:8">
      <c r="A214" s="9">
        <f t="shared" si="10"/>
        <v>45747</v>
      </c>
      <c r="B214" s="4"/>
      <c r="C214" s="4">
        <f>SUMIFS(Sales!$S:$S,Sales!$H:$H,A214)+SUMIFS(Sales!$J:$J,Sales!$H:$H,A214)</f>
        <v>0</v>
      </c>
      <c r="D214" s="4">
        <f>SUMIFS(Sales!$J:$J,Sales!$U:$U,A214)</f>
        <v>2727221.7391304346</v>
      </c>
      <c r="E214" s="15">
        <f>SUMIFS(Investors!$Q:$Q,Investors!$T:$T,"Exit",Investors!$J:$J,Daily!A214)</f>
        <v>1531980.0836350685</v>
      </c>
      <c r="F214" s="4">
        <f>SUMIFS('General Expenses'!$C:$C,'General Expenses'!$A:$A,A214)</f>
        <v>0</v>
      </c>
      <c r="G214" s="4">
        <f t="shared" si="9"/>
        <v>-4259201.8227655031</v>
      </c>
      <c r="H214" s="4">
        <f t="shared" si="11"/>
        <v>-11174879.554558128</v>
      </c>
    </row>
    <row r="215" spans="1:8">
      <c r="A215" s="9">
        <f t="shared" si="10"/>
        <v>45748</v>
      </c>
      <c r="B215" s="4"/>
      <c r="C215" s="4">
        <f>SUMIFS(Sales!$S:$S,Sales!$H:$H,A215)+SUMIFS(Sales!$J:$J,Sales!$H:$H,A215)</f>
        <v>0</v>
      </c>
      <c r="D215" s="4">
        <f>SUMIFS(Sales!$J:$J,Sales!$U:$U,A215)</f>
        <v>0</v>
      </c>
      <c r="E215" s="15">
        <f>SUMIFS(Investors!$Q:$Q,Investors!$T:$T,"Exit",Investors!$J:$J,Daily!A215)</f>
        <v>0</v>
      </c>
      <c r="F215" s="4">
        <f>SUMIFS('General Expenses'!$C:$C,'General Expenses'!$A:$A,A215)</f>
        <v>0</v>
      </c>
      <c r="G215" s="4">
        <f t="shared" si="9"/>
        <v>0</v>
      </c>
      <c r="H215" s="4">
        <f t="shared" si="11"/>
        <v>-11174879.554558128</v>
      </c>
    </row>
    <row r="216" spans="1:8">
      <c r="A216" s="9">
        <f t="shared" si="10"/>
        <v>45749</v>
      </c>
      <c r="B216" s="4"/>
      <c r="C216" s="4">
        <f>SUMIFS(Sales!$S:$S,Sales!$H:$H,A216)+SUMIFS(Sales!$J:$J,Sales!$H:$H,A216)</f>
        <v>0</v>
      </c>
      <c r="D216" s="4">
        <f>SUMIFS(Sales!$J:$J,Sales!$U:$U,A216)</f>
        <v>0</v>
      </c>
      <c r="E216" s="15">
        <f>SUMIFS(Investors!$Q:$Q,Investors!$T:$T,"Exit",Investors!$J:$J,Daily!A216)</f>
        <v>0</v>
      </c>
      <c r="F216" s="4">
        <f>SUMIFS('General Expenses'!$C:$C,'General Expenses'!$A:$A,A216)</f>
        <v>0</v>
      </c>
      <c r="G216" s="4">
        <f t="shared" si="9"/>
        <v>0</v>
      </c>
      <c r="H216" s="4">
        <f t="shared" si="11"/>
        <v>-11174879.554558128</v>
      </c>
    </row>
    <row r="217" spans="1:8">
      <c r="A217" s="9">
        <f t="shared" si="10"/>
        <v>45750</v>
      </c>
      <c r="B217" s="4"/>
      <c r="C217" s="4">
        <f>SUMIFS(Sales!$S:$S,Sales!$H:$H,A217)+SUMIFS(Sales!$J:$J,Sales!$H:$H,A217)</f>
        <v>0</v>
      </c>
      <c r="D217" s="4">
        <f>SUMIFS(Sales!$J:$J,Sales!$U:$U,A217)</f>
        <v>0</v>
      </c>
      <c r="E217" s="15">
        <f>SUMIFS(Investors!$Q:$Q,Investors!$T:$T,"Exit",Investors!$J:$J,Daily!A217)</f>
        <v>0</v>
      </c>
      <c r="F217" s="4">
        <f>SUMIFS('General Expenses'!$C:$C,'General Expenses'!$A:$A,A217)</f>
        <v>0</v>
      </c>
      <c r="G217" s="4">
        <f t="shared" si="9"/>
        <v>0</v>
      </c>
      <c r="H217" s="4">
        <f t="shared" si="11"/>
        <v>-11174879.554558128</v>
      </c>
    </row>
    <row r="218" spans="1:8">
      <c r="A218" s="9">
        <f t="shared" si="10"/>
        <v>45751</v>
      </c>
      <c r="B218" s="4"/>
      <c r="C218" s="4">
        <f>SUMIFS(Sales!$S:$S,Sales!$H:$H,A218)+SUMIFS(Sales!$J:$J,Sales!$H:$H,A218)</f>
        <v>4907890.617973973</v>
      </c>
      <c r="D218" s="4">
        <f>SUMIFS(Sales!$J:$J,Sales!$U:$U,A218)</f>
        <v>0</v>
      </c>
      <c r="E218" s="15">
        <f>SUMIFS(Investors!$Q:$Q,Investors!$T:$T,"Exit",Investors!$J:$J,Daily!A218)</f>
        <v>0</v>
      </c>
      <c r="F218" s="4">
        <f>SUMIFS('General Expenses'!$C:$C,'General Expenses'!$A:$A,A218)</f>
        <v>0</v>
      </c>
      <c r="G218" s="4">
        <f t="shared" si="9"/>
        <v>4907890.617973973</v>
      </c>
      <c r="H218" s="4">
        <f t="shared" si="11"/>
        <v>-6266988.9365841551</v>
      </c>
    </row>
    <row r="219" spans="1:8">
      <c r="A219" s="9">
        <f t="shared" si="10"/>
        <v>45752</v>
      </c>
      <c r="B219" s="4"/>
      <c r="C219" s="4">
        <f>SUMIFS(Sales!$S:$S,Sales!$H:$H,A219)+SUMIFS(Sales!$J:$J,Sales!$H:$H,A219)</f>
        <v>0</v>
      </c>
      <c r="D219" s="4">
        <f>SUMIFS(Sales!$J:$J,Sales!$U:$U,A219)</f>
        <v>0</v>
      </c>
      <c r="E219" s="15">
        <f>SUMIFS(Investors!$Q:$Q,Investors!$T:$T,"Exit",Investors!$J:$J,Daily!A219)</f>
        <v>0</v>
      </c>
      <c r="F219" s="4">
        <f>SUMIFS('General Expenses'!$C:$C,'General Expenses'!$A:$A,A219)</f>
        <v>0</v>
      </c>
      <c r="G219" s="4">
        <f t="shared" si="9"/>
        <v>0</v>
      </c>
      <c r="H219" s="4">
        <f t="shared" si="11"/>
        <v>-6266988.9365841551</v>
      </c>
    </row>
    <row r="220" spans="1:8">
      <c r="A220" s="9">
        <f t="shared" si="10"/>
        <v>45753</v>
      </c>
      <c r="B220" s="4"/>
      <c r="C220" s="4">
        <f>SUMIFS(Sales!$S:$S,Sales!$H:$H,A220)+SUMIFS(Sales!$J:$J,Sales!$H:$H,A220)</f>
        <v>0</v>
      </c>
      <c r="D220" s="4">
        <f>SUMIFS(Sales!$J:$J,Sales!$U:$U,A220)</f>
        <v>0</v>
      </c>
      <c r="E220" s="15">
        <f>SUMIFS(Investors!$Q:$Q,Investors!$T:$T,"Exit",Investors!$J:$J,Daily!A220)</f>
        <v>0</v>
      </c>
      <c r="F220" s="4">
        <f>SUMIFS('General Expenses'!$C:$C,'General Expenses'!$A:$A,A220)</f>
        <v>0</v>
      </c>
      <c r="G220" s="4">
        <f t="shared" si="9"/>
        <v>0</v>
      </c>
      <c r="H220" s="4">
        <f t="shared" si="11"/>
        <v>-6266988.9365841551</v>
      </c>
    </row>
    <row r="221" spans="1:8">
      <c r="A221" s="9">
        <f t="shared" si="10"/>
        <v>45754</v>
      </c>
      <c r="B221" s="4"/>
      <c r="C221" s="4">
        <f>SUMIFS(Sales!$S:$S,Sales!$H:$H,A221)+SUMIFS(Sales!$J:$J,Sales!$H:$H,A221)</f>
        <v>0</v>
      </c>
      <c r="D221" s="4">
        <f>SUMIFS(Sales!$J:$J,Sales!$U:$U,A221)</f>
        <v>0</v>
      </c>
      <c r="E221" s="15">
        <f>SUMIFS(Investors!$Q:$Q,Investors!$T:$T,"Exit",Investors!$J:$J,Daily!A221)</f>
        <v>0</v>
      </c>
      <c r="F221" s="4">
        <f>SUMIFS('General Expenses'!$C:$C,'General Expenses'!$A:$A,A221)</f>
        <v>0</v>
      </c>
      <c r="G221" s="4">
        <f t="shared" si="9"/>
        <v>0</v>
      </c>
      <c r="H221" s="4">
        <f t="shared" si="11"/>
        <v>-6266988.9365841551</v>
      </c>
    </row>
    <row r="222" spans="1:8">
      <c r="A222" s="9">
        <f t="shared" si="10"/>
        <v>45755</v>
      </c>
      <c r="B222" s="4"/>
      <c r="C222" s="4">
        <f>SUMIFS(Sales!$S:$S,Sales!$H:$H,A222)+SUMIFS(Sales!$J:$J,Sales!$H:$H,A222)</f>
        <v>0</v>
      </c>
      <c r="D222" s="4">
        <f>SUMIFS(Sales!$J:$J,Sales!$U:$U,A222)</f>
        <v>0</v>
      </c>
      <c r="E222" s="15">
        <f>SUMIFS(Investors!$Q:$Q,Investors!$T:$T,"Exit",Investors!$J:$J,Daily!A222)</f>
        <v>0</v>
      </c>
      <c r="F222" s="4">
        <f>SUMIFS('General Expenses'!$C:$C,'General Expenses'!$A:$A,A222)</f>
        <v>0</v>
      </c>
      <c r="G222" s="4">
        <f t="shared" si="9"/>
        <v>0</v>
      </c>
      <c r="H222" s="4">
        <f t="shared" si="11"/>
        <v>-6266988.9365841551</v>
      </c>
    </row>
    <row r="223" spans="1:8">
      <c r="A223" s="9">
        <f t="shared" si="10"/>
        <v>45756</v>
      </c>
      <c r="B223" s="4"/>
      <c r="C223" s="4">
        <f>SUMIFS(Sales!$S:$S,Sales!$H:$H,A223)+SUMIFS(Sales!$J:$J,Sales!$H:$H,A223)</f>
        <v>0</v>
      </c>
      <c r="D223" s="4">
        <f>SUMIFS(Sales!$J:$J,Sales!$U:$U,A223)</f>
        <v>0</v>
      </c>
      <c r="E223" s="15">
        <f>SUMIFS(Investors!$Q:$Q,Investors!$T:$T,"Exit",Investors!$J:$J,Daily!A223)</f>
        <v>0</v>
      </c>
      <c r="F223" s="4">
        <f>SUMIFS('General Expenses'!$C:$C,'General Expenses'!$A:$A,A223)</f>
        <v>0</v>
      </c>
      <c r="G223" s="4">
        <f t="shared" si="9"/>
        <v>0</v>
      </c>
      <c r="H223" s="4">
        <f t="shared" si="11"/>
        <v>-6266988.9365841551</v>
      </c>
    </row>
    <row r="224" spans="1:8">
      <c r="A224" s="9">
        <f t="shared" si="10"/>
        <v>45757</v>
      </c>
      <c r="B224" s="4"/>
      <c r="C224" s="4">
        <f>SUMIFS(Sales!$S:$S,Sales!$H:$H,A224)+SUMIFS(Sales!$J:$J,Sales!$H:$H,A224)</f>
        <v>0</v>
      </c>
      <c r="D224" s="4">
        <f>SUMIFS(Sales!$J:$J,Sales!$U:$U,A224)</f>
        <v>0</v>
      </c>
      <c r="E224" s="15">
        <f>SUMIFS(Investors!$Q:$Q,Investors!$T:$T,"Exit",Investors!$J:$J,Daily!A224)</f>
        <v>0</v>
      </c>
      <c r="F224" s="4">
        <f>SUMIFS('General Expenses'!$C:$C,'General Expenses'!$A:$A,A224)</f>
        <v>0</v>
      </c>
      <c r="G224" s="4">
        <f t="shared" si="9"/>
        <v>0</v>
      </c>
      <c r="H224" s="4">
        <f t="shared" si="11"/>
        <v>-6266988.9365841551</v>
      </c>
    </row>
    <row r="225" spans="1:8">
      <c r="A225" s="9">
        <f t="shared" si="10"/>
        <v>45758</v>
      </c>
      <c r="B225" s="4"/>
      <c r="C225" s="4">
        <f>SUMIFS(Sales!$S:$S,Sales!$H:$H,A225)+SUMIFS(Sales!$J:$J,Sales!$H:$H,A225)</f>
        <v>0</v>
      </c>
      <c r="D225" s="4">
        <f>SUMIFS(Sales!$J:$J,Sales!$U:$U,A225)</f>
        <v>0</v>
      </c>
      <c r="E225" s="15">
        <f>SUMIFS(Investors!$Q:$Q,Investors!$T:$T,"Exit",Investors!$J:$J,Daily!A225)</f>
        <v>0</v>
      </c>
      <c r="F225" s="4">
        <f>SUMIFS('General Expenses'!$C:$C,'General Expenses'!$A:$A,A225)</f>
        <v>0</v>
      </c>
      <c r="G225" s="4">
        <f t="shared" si="9"/>
        <v>0</v>
      </c>
      <c r="H225" s="4">
        <f t="shared" si="11"/>
        <v>-6266988.9365841551</v>
      </c>
    </row>
    <row r="226" spans="1:8">
      <c r="A226" s="9">
        <f t="shared" si="10"/>
        <v>45759</v>
      </c>
      <c r="B226" s="4"/>
      <c r="C226" s="4">
        <f>SUMIFS(Sales!$S:$S,Sales!$H:$H,A226)+SUMIFS(Sales!$J:$J,Sales!$H:$H,A226)</f>
        <v>0</v>
      </c>
      <c r="D226" s="4">
        <f>SUMIFS(Sales!$J:$J,Sales!$U:$U,A226)</f>
        <v>0</v>
      </c>
      <c r="E226" s="15">
        <f>SUMIFS(Investors!$Q:$Q,Investors!$T:$T,"Exit",Investors!$J:$J,Daily!A226)</f>
        <v>0</v>
      </c>
      <c r="F226" s="4">
        <f>SUMIFS('General Expenses'!$C:$C,'General Expenses'!$A:$A,A226)</f>
        <v>0</v>
      </c>
      <c r="G226" s="4">
        <f t="shared" si="9"/>
        <v>0</v>
      </c>
      <c r="H226" s="4">
        <f t="shared" si="11"/>
        <v>-6266988.9365841551</v>
      </c>
    </row>
    <row r="227" spans="1:8">
      <c r="A227" s="9">
        <f t="shared" si="10"/>
        <v>45760</v>
      </c>
      <c r="B227" s="4"/>
      <c r="C227" s="4">
        <f>SUMIFS(Sales!$S:$S,Sales!$H:$H,A227)+SUMIFS(Sales!$J:$J,Sales!$H:$H,A227)</f>
        <v>0</v>
      </c>
      <c r="D227" s="4">
        <f>SUMIFS(Sales!$J:$J,Sales!$U:$U,A227)</f>
        <v>0</v>
      </c>
      <c r="E227" s="15">
        <f>SUMIFS(Investors!$Q:$Q,Investors!$T:$T,"Exit",Investors!$J:$J,Daily!A227)</f>
        <v>0</v>
      </c>
      <c r="F227" s="4">
        <f>SUMIFS('General Expenses'!$C:$C,'General Expenses'!$A:$A,A227)</f>
        <v>0</v>
      </c>
      <c r="G227" s="4">
        <f t="shared" si="9"/>
        <v>0</v>
      </c>
      <c r="H227" s="4">
        <f t="shared" si="11"/>
        <v>-6266988.9365841551</v>
      </c>
    </row>
    <row r="228" spans="1:8">
      <c r="A228" s="9">
        <f t="shared" si="10"/>
        <v>45761</v>
      </c>
      <c r="B228" s="4"/>
      <c r="C228" s="4">
        <f>SUMIFS(Sales!$S:$S,Sales!$H:$H,A228)+SUMIFS(Sales!$J:$J,Sales!$H:$H,A228)</f>
        <v>0</v>
      </c>
      <c r="D228" s="4">
        <f>SUMIFS(Sales!$J:$J,Sales!$U:$U,A228)</f>
        <v>0</v>
      </c>
      <c r="E228" s="15">
        <f>SUMIFS(Investors!$Q:$Q,Investors!$T:$T,"Exit",Investors!$J:$J,Daily!A228)</f>
        <v>0</v>
      </c>
      <c r="F228" s="4">
        <f>SUMIFS('General Expenses'!$C:$C,'General Expenses'!$A:$A,A228)</f>
        <v>0</v>
      </c>
      <c r="G228" s="4">
        <f t="shared" si="9"/>
        <v>0</v>
      </c>
      <c r="H228" s="4">
        <f t="shared" si="11"/>
        <v>-6266988.9365841551</v>
      </c>
    </row>
    <row r="229" spans="1:8">
      <c r="A229" s="9">
        <f t="shared" si="10"/>
        <v>45762</v>
      </c>
      <c r="B229" s="4"/>
      <c r="C229" s="4">
        <f>SUMIFS(Sales!$S:$S,Sales!$H:$H,A229)+SUMIFS(Sales!$J:$J,Sales!$H:$H,A229)</f>
        <v>0</v>
      </c>
      <c r="D229" s="4">
        <f>SUMIFS(Sales!$J:$J,Sales!$U:$U,A229)</f>
        <v>0</v>
      </c>
      <c r="E229" s="15">
        <f>SUMIFS(Investors!$Q:$Q,Investors!$T:$T,"Exit",Investors!$J:$J,Daily!A229)</f>
        <v>0</v>
      </c>
      <c r="F229" s="4">
        <f>SUMIFS('General Expenses'!$C:$C,'General Expenses'!$A:$A,A229)</f>
        <v>0</v>
      </c>
      <c r="G229" s="4">
        <f t="shared" si="9"/>
        <v>0</v>
      </c>
      <c r="H229" s="4">
        <f t="shared" si="11"/>
        <v>-6266988.9365841551</v>
      </c>
    </row>
    <row r="230" spans="1:8">
      <c r="A230" s="9">
        <f t="shared" si="10"/>
        <v>45763</v>
      </c>
      <c r="B230" s="4"/>
      <c r="C230" s="4">
        <f>SUMIFS(Sales!$S:$S,Sales!$H:$H,A230)+SUMIFS(Sales!$J:$J,Sales!$H:$H,A230)</f>
        <v>0</v>
      </c>
      <c r="D230" s="4">
        <f>SUMIFS(Sales!$J:$J,Sales!$U:$U,A230)</f>
        <v>0</v>
      </c>
      <c r="E230" s="15">
        <f>SUMIFS(Investors!$Q:$Q,Investors!$T:$T,"Exit",Investors!$J:$J,Daily!A230)</f>
        <v>0</v>
      </c>
      <c r="F230" s="4">
        <f>SUMIFS('General Expenses'!$C:$C,'General Expenses'!$A:$A,A230)</f>
        <v>0</v>
      </c>
      <c r="G230" s="4">
        <f t="shared" si="9"/>
        <v>0</v>
      </c>
      <c r="H230" s="4">
        <f t="shared" si="11"/>
        <v>-6266988.9365841551</v>
      </c>
    </row>
    <row r="231" spans="1:8">
      <c r="A231" s="9">
        <f t="shared" si="10"/>
        <v>45764</v>
      </c>
      <c r="B231" s="4"/>
      <c r="C231" s="4">
        <f>SUMIFS(Sales!$S:$S,Sales!$H:$H,A231)+SUMIFS(Sales!$J:$J,Sales!$H:$H,A231)</f>
        <v>0</v>
      </c>
      <c r="D231" s="4">
        <f>SUMIFS(Sales!$J:$J,Sales!$U:$U,A231)</f>
        <v>0</v>
      </c>
      <c r="E231" s="15">
        <f>SUMIFS(Investors!$Q:$Q,Investors!$T:$T,"Exit",Investors!$J:$J,Daily!A231)</f>
        <v>0</v>
      </c>
      <c r="F231" s="4">
        <f>SUMIFS('General Expenses'!$C:$C,'General Expenses'!$A:$A,A231)</f>
        <v>0</v>
      </c>
      <c r="G231" s="4">
        <f t="shared" si="9"/>
        <v>0</v>
      </c>
      <c r="H231" s="4">
        <f t="shared" si="11"/>
        <v>-6266988.9365841551</v>
      </c>
    </row>
    <row r="232" spans="1:8">
      <c r="A232" s="9">
        <f t="shared" si="10"/>
        <v>45765</v>
      </c>
      <c r="B232" s="4"/>
      <c r="C232" s="4">
        <f>SUMIFS(Sales!$S:$S,Sales!$H:$H,A232)+SUMIFS(Sales!$J:$J,Sales!$H:$H,A232)</f>
        <v>0</v>
      </c>
      <c r="D232" s="4">
        <f>SUMIFS(Sales!$J:$J,Sales!$U:$U,A232)</f>
        <v>0</v>
      </c>
      <c r="E232" s="15">
        <f>SUMIFS(Investors!$Q:$Q,Investors!$T:$T,"Exit",Investors!$J:$J,Daily!A232)</f>
        <v>0</v>
      </c>
      <c r="F232" s="4">
        <f>SUMIFS('General Expenses'!$C:$C,'General Expenses'!$A:$A,A232)</f>
        <v>0</v>
      </c>
      <c r="G232" s="4">
        <f t="shared" si="9"/>
        <v>0</v>
      </c>
      <c r="H232" s="4">
        <f t="shared" si="11"/>
        <v>-6266988.9365841551</v>
      </c>
    </row>
    <row r="233" spans="1:8">
      <c r="A233" s="9">
        <f t="shared" si="10"/>
        <v>45766</v>
      </c>
      <c r="B233" s="4"/>
      <c r="C233" s="4">
        <f>SUMIFS(Sales!$S:$S,Sales!$H:$H,A233)+SUMIFS(Sales!$J:$J,Sales!$H:$H,A233)</f>
        <v>0</v>
      </c>
      <c r="D233" s="4">
        <f>SUMIFS(Sales!$J:$J,Sales!$U:$U,A233)</f>
        <v>0</v>
      </c>
      <c r="E233" s="15">
        <f>SUMIFS(Investors!$Q:$Q,Investors!$T:$T,"Exit",Investors!$J:$J,Daily!A233)</f>
        <v>0</v>
      </c>
      <c r="F233" s="4">
        <f>SUMIFS('General Expenses'!$C:$C,'General Expenses'!$A:$A,A233)</f>
        <v>0</v>
      </c>
      <c r="G233" s="4">
        <f t="shared" si="9"/>
        <v>0</v>
      </c>
      <c r="H233" s="4">
        <f t="shared" si="11"/>
        <v>-6266988.9365841551</v>
      </c>
    </row>
    <row r="234" spans="1:8">
      <c r="A234" s="9">
        <f t="shared" si="10"/>
        <v>45767</v>
      </c>
      <c r="B234" s="4"/>
      <c r="C234" s="4">
        <f>SUMIFS(Sales!$S:$S,Sales!$H:$H,A234)+SUMIFS(Sales!$J:$J,Sales!$H:$H,A234)</f>
        <v>0</v>
      </c>
      <c r="D234" s="4">
        <f>SUMIFS(Sales!$J:$J,Sales!$U:$U,A234)</f>
        <v>0</v>
      </c>
      <c r="E234" s="15">
        <f>SUMIFS(Investors!$Q:$Q,Investors!$T:$T,"Exit",Investors!$J:$J,Daily!A234)</f>
        <v>0</v>
      </c>
      <c r="F234" s="4">
        <f>SUMIFS('General Expenses'!$C:$C,'General Expenses'!$A:$A,A234)</f>
        <v>0</v>
      </c>
      <c r="G234" s="4">
        <f t="shared" si="9"/>
        <v>0</v>
      </c>
      <c r="H234" s="4">
        <f t="shared" si="11"/>
        <v>-6266988.9365841551</v>
      </c>
    </row>
    <row r="235" spans="1:8">
      <c r="A235" s="9">
        <f t="shared" si="10"/>
        <v>45768</v>
      </c>
      <c r="B235" s="4"/>
      <c r="C235" s="4">
        <f>SUMIFS(Sales!$S:$S,Sales!$H:$H,A235)+SUMIFS(Sales!$J:$J,Sales!$H:$H,A235)</f>
        <v>0</v>
      </c>
      <c r="D235" s="4">
        <f>SUMIFS(Sales!$J:$J,Sales!$U:$U,A235)</f>
        <v>0</v>
      </c>
      <c r="E235" s="15">
        <f>SUMIFS(Investors!$Q:$Q,Investors!$T:$T,"Exit",Investors!$J:$J,Daily!A235)</f>
        <v>0</v>
      </c>
      <c r="F235" s="4">
        <f>SUMIFS('General Expenses'!$C:$C,'General Expenses'!$A:$A,A235)</f>
        <v>0</v>
      </c>
      <c r="G235" s="4">
        <f t="shared" si="9"/>
        <v>0</v>
      </c>
      <c r="H235" s="4">
        <f t="shared" si="11"/>
        <v>-6266988.9365841551</v>
      </c>
    </row>
    <row r="236" spans="1:8">
      <c r="A236" s="9">
        <f t="shared" si="10"/>
        <v>45769</v>
      </c>
      <c r="B236" s="4"/>
      <c r="C236" s="4">
        <f>SUMIFS(Sales!$S:$S,Sales!$H:$H,A236)+SUMIFS(Sales!$J:$J,Sales!$H:$H,A236)</f>
        <v>0</v>
      </c>
      <c r="D236" s="4">
        <f>SUMIFS(Sales!$J:$J,Sales!$U:$U,A236)</f>
        <v>0</v>
      </c>
      <c r="E236" s="15">
        <f>SUMIFS(Investors!$Q:$Q,Investors!$T:$T,"Exit",Investors!$J:$J,Daily!A236)</f>
        <v>0</v>
      </c>
      <c r="F236" s="4">
        <f>SUMIFS('General Expenses'!$C:$C,'General Expenses'!$A:$A,A236)</f>
        <v>0</v>
      </c>
      <c r="G236" s="4">
        <f t="shared" si="9"/>
        <v>0</v>
      </c>
      <c r="H236" s="4">
        <f t="shared" si="11"/>
        <v>-6266988.9365841551</v>
      </c>
    </row>
    <row r="237" spans="1:8">
      <c r="A237" s="9">
        <f t="shared" si="10"/>
        <v>45770</v>
      </c>
      <c r="B237" s="4"/>
      <c r="C237" s="4">
        <f>SUMIFS(Sales!$S:$S,Sales!$H:$H,A237)+SUMIFS(Sales!$J:$J,Sales!$H:$H,A237)</f>
        <v>-175641.97130191792</v>
      </c>
      <c r="D237" s="4">
        <f>SUMIFS(Sales!$J:$J,Sales!$U:$U,A237)</f>
        <v>0</v>
      </c>
      <c r="E237" s="15">
        <f>SUMIFS(Investors!$Q:$Q,Investors!$T:$T,"Exit",Investors!$J:$J,Daily!A237)</f>
        <v>0</v>
      </c>
      <c r="F237" s="4">
        <f>SUMIFS('General Expenses'!$C:$C,'General Expenses'!$A:$A,A237)</f>
        <v>0</v>
      </c>
      <c r="G237" s="4">
        <f t="shared" si="9"/>
        <v>-175641.97130191792</v>
      </c>
      <c r="H237" s="4">
        <f t="shared" si="11"/>
        <v>-6442630.907886073</v>
      </c>
    </row>
    <row r="238" spans="1:8">
      <c r="A238" s="9">
        <f t="shared" si="10"/>
        <v>45771</v>
      </c>
      <c r="B238" s="4"/>
      <c r="C238" s="4">
        <f>SUMIFS(Sales!$S:$S,Sales!$H:$H,A238)+SUMIFS(Sales!$J:$J,Sales!$H:$H,A238)</f>
        <v>0</v>
      </c>
      <c r="D238" s="4">
        <f>SUMIFS(Sales!$J:$J,Sales!$U:$U,A238)</f>
        <v>0</v>
      </c>
      <c r="E238" s="15">
        <f>SUMIFS(Investors!$Q:$Q,Investors!$T:$T,"Exit",Investors!$J:$J,Daily!A238)</f>
        <v>0</v>
      </c>
      <c r="F238" s="4">
        <f>SUMIFS('General Expenses'!$C:$C,'General Expenses'!$A:$A,A238)</f>
        <v>0</v>
      </c>
      <c r="G238" s="4">
        <f t="shared" si="9"/>
        <v>0</v>
      </c>
      <c r="H238" s="4">
        <f t="shared" si="11"/>
        <v>-6442630.907886073</v>
      </c>
    </row>
    <row r="239" spans="1:8">
      <c r="A239" s="9">
        <f t="shared" si="10"/>
        <v>45772</v>
      </c>
      <c r="B239" s="4"/>
      <c r="C239" s="4">
        <f>SUMIFS(Sales!$S:$S,Sales!$H:$H,A239)+SUMIFS(Sales!$J:$J,Sales!$H:$H,A239)</f>
        <v>0</v>
      </c>
      <c r="D239" s="4">
        <f>SUMIFS(Sales!$J:$J,Sales!$U:$U,A239)</f>
        <v>0</v>
      </c>
      <c r="E239" s="15">
        <f>SUMIFS(Investors!$Q:$Q,Investors!$T:$T,"Exit",Investors!$J:$J,Daily!A239)</f>
        <v>0</v>
      </c>
      <c r="F239" s="4">
        <f>SUMIFS('General Expenses'!$C:$C,'General Expenses'!$A:$A,A239)</f>
        <v>0</v>
      </c>
      <c r="G239" s="4">
        <f t="shared" si="9"/>
        <v>0</v>
      </c>
      <c r="H239" s="4">
        <f t="shared" si="11"/>
        <v>-6442630.907886073</v>
      </c>
    </row>
    <row r="240" spans="1:8">
      <c r="A240" s="9">
        <f t="shared" si="10"/>
        <v>45773</v>
      </c>
      <c r="B240" s="4"/>
      <c r="C240" s="4">
        <f>SUMIFS(Sales!$S:$S,Sales!$H:$H,A240)+SUMIFS(Sales!$J:$J,Sales!$H:$H,A240)</f>
        <v>0</v>
      </c>
      <c r="D240" s="4">
        <f>SUMIFS(Sales!$J:$J,Sales!$U:$U,A240)</f>
        <v>0</v>
      </c>
      <c r="E240" s="15">
        <f>SUMIFS(Investors!$Q:$Q,Investors!$T:$T,"Exit",Investors!$J:$J,Daily!A240)</f>
        <v>0</v>
      </c>
      <c r="F240" s="4">
        <f>SUMIFS('General Expenses'!$C:$C,'General Expenses'!$A:$A,A240)</f>
        <v>0</v>
      </c>
      <c r="G240" s="4">
        <f t="shared" si="9"/>
        <v>0</v>
      </c>
      <c r="H240" s="4">
        <f t="shared" si="11"/>
        <v>-6442630.907886073</v>
      </c>
    </row>
    <row r="241" spans="1:8">
      <c r="A241" s="9">
        <f t="shared" si="10"/>
        <v>45774</v>
      </c>
      <c r="B241" s="4"/>
      <c r="C241" s="4">
        <f>SUMIFS(Sales!$S:$S,Sales!$H:$H,A241)+SUMIFS(Sales!$J:$J,Sales!$H:$H,A241)</f>
        <v>0</v>
      </c>
      <c r="D241" s="4">
        <f>SUMIFS(Sales!$J:$J,Sales!$U:$U,A241)</f>
        <v>0</v>
      </c>
      <c r="E241" s="15">
        <f>SUMIFS(Investors!$Q:$Q,Investors!$T:$T,"Exit",Investors!$J:$J,Daily!A241)</f>
        <v>0</v>
      </c>
      <c r="F241" s="4">
        <f>SUMIFS('General Expenses'!$C:$C,'General Expenses'!$A:$A,A241)</f>
        <v>0</v>
      </c>
      <c r="G241" s="4">
        <f t="shared" si="9"/>
        <v>0</v>
      </c>
      <c r="H241" s="4">
        <f t="shared" si="11"/>
        <v>-6442630.907886073</v>
      </c>
    </row>
    <row r="242" spans="1:8">
      <c r="A242" s="9">
        <f t="shared" si="10"/>
        <v>45775</v>
      </c>
      <c r="B242" s="4"/>
      <c r="C242" s="4">
        <f>SUMIFS(Sales!$S:$S,Sales!$H:$H,A242)+SUMIFS(Sales!$J:$J,Sales!$H:$H,A242)</f>
        <v>0</v>
      </c>
      <c r="D242" s="4">
        <f>SUMIFS(Sales!$J:$J,Sales!$U:$U,A242)</f>
        <v>0</v>
      </c>
      <c r="E242" s="15">
        <f>SUMIFS(Investors!$Q:$Q,Investors!$T:$T,"Exit",Investors!$J:$J,Daily!A242)</f>
        <v>0</v>
      </c>
      <c r="F242" s="4">
        <f>SUMIFS('General Expenses'!$C:$C,'General Expenses'!$A:$A,A242)</f>
        <v>0</v>
      </c>
      <c r="G242" s="4">
        <f t="shared" si="9"/>
        <v>0</v>
      </c>
      <c r="H242" s="4">
        <f t="shared" si="11"/>
        <v>-6442630.907886073</v>
      </c>
    </row>
    <row r="243" spans="1:8">
      <c r="A243" s="9">
        <f t="shared" si="10"/>
        <v>45776</v>
      </c>
      <c r="B243" s="4"/>
      <c r="C243" s="4">
        <f>SUMIFS(Sales!$S:$S,Sales!$H:$H,A243)+SUMIFS(Sales!$J:$J,Sales!$H:$H,A243)</f>
        <v>-576140.25861479482</v>
      </c>
      <c r="D243" s="4">
        <f>SUMIFS(Sales!$J:$J,Sales!$U:$U,A243)</f>
        <v>0</v>
      </c>
      <c r="E243" s="15">
        <f>SUMIFS(Investors!$Q:$Q,Investors!$T:$T,"Exit",Investors!$J:$J,Daily!A243)</f>
        <v>0</v>
      </c>
      <c r="F243" s="4">
        <f>SUMIFS('General Expenses'!$C:$C,'General Expenses'!$A:$A,A243)</f>
        <v>0</v>
      </c>
      <c r="G243" s="4">
        <f t="shared" si="9"/>
        <v>-576140.25861479482</v>
      </c>
      <c r="H243" s="4">
        <f t="shared" si="11"/>
        <v>-7018771.1665008683</v>
      </c>
    </row>
    <row r="244" spans="1:8">
      <c r="A244" s="9">
        <f t="shared" si="10"/>
        <v>45777</v>
      </c>
      <c r="B244" s="4"/>
      <c r="C244" s="4">
        <f>SUMIFS(Sales!$S:$S,Sales!$H:$H,A244)+SUMIFS(Sales!$J:$J,Sales!$H:$H,A244)</f>
        <v>0</v>
      </c>
      <c r="D244" s="4">
        <f>SUMIFS(Sales!$J:$J,Sales!$U:$U,A244)</f>
        <v>0</v>
      </c>
      <c r="E244" s="15">
        <f>SUMIFS(Investors!$Q:$Q,Investors!$T:$T,"Exit",Investors!$J:$J,Daily!A244)</f>
        <v>0</v>
      </c>
      <c r="F244" s="4">
        <f>SUMIFS('General Expenses'!$C:$C,'General Expenses'!$A:$A,A244)</f>
        <v>0</v>
      </c>
      <c r="G244" s="4">
        <f t="shared" si="9"/>
        <v>0</v>
      </c>
      <c r="H244" s="4">
        <f t="shared" si="11"/>
        <v>-7018771.1665008683</v>
      </c>
    </row>
    <row r="245" spans="1:8">
      <c r="A245" s="9">
        <f t="shared" si="10"/>
        <v>45778</v>
      </c>
      <c r="B245" s="4"/>
      <c r="C245" s="4">
        <f>SUMIFS(Sales!$S:$S,Sales!$H:$H,A245)+SUMIFS(Sales!$J:$J,Sales!$H:$H,A245)</f>
        <v>0</v>
      </c>
      <c r="D245" s="4">
        <f>SUMIFS(Sales!$J:$J,Sales!$U:$U,A245)</f>
        <v>0</v>
      </c>
      <c r="E245" s="15">
        <f>SUMIFS(Investors!$Q:$Q,Investors!$T:$T,"Exit",Investors!$J:$J,Daily!A245)</f>
        <v>0</v>
      </c>
      <c r="F245" s="4">
        <f>SUMIFS('General Expenses'!$C:$C,'General Expenses'!$A:$A,A245)</f>
        <v>0</v>
      </c>
      <c r="G245" s="4">
        <f t="shared" si="9"/>
        <v>0</v>
      </c>
      <c r="H245" s="4">
        <f t="shared" si="11"/>
        <v>-7018771.1665008683</v>
      </c>
    </row>
    <row r="246" spans="1:8">
      <c r="A246" s="9">
        <f t="shared" si="10"/>
        <v>45779</v>
      </c>
      <c r="B246" s="4"/>
      <c r="C246" s="4">
        <f>SUMIFS(Sales!$S:$S,Sales!$H:$H,A246)+SUMIFS(Sales!$J:$J,Sales!$H:$H,A246)</f>
        <v>0</v>
      </c>
      <c r="D246" s="4">
        <f>SUMIFS(Sales!$J:$J,Sales!$U:$U,A246)</f>
        <v>0</v>
      </c>
      <c r="E246" s="15">
        <f>SUMIFS(Investors!$Q:$Q,Investors!$T:$T,"Exit",Investors!$J:$J,Daily!A246)</f>
        <v>0</v>
      </c>
      <c r="F246" s="4">
        <f>SUMIFS('General Expenses'!$C:$C,'General Expenses'!$A:$A,A246)</f>
        <v>0</v>
      </c>
      <c r="G246" s="4">
        <f t="shared" si="9"/>
        <v>0</v>
      </c>
      <c r="H246" s="4">
        <f t="shared" si="11"/>
        <v>-7018771.1665008683</v>
      </c>
    </row>
    <row r="247" spans="1:8">
      <c r="A247" s="9">
        <f t="shared" si="10"/>
        <v>45780</v>
      </c>
      <c r="B247" s="4"/>
      <c r="C247" s="4">
        <f>SUMIFS(Sales!$S:$S,Sales!$H:$H,A247)+SUMIFS(Sales!$J:$J,Sales!$H:$H,A247)</f>
        <v>0</v>
      </c>
      <c r="D247" s="4">
        <f>SUMIFS(Sales!$J:$J,Sales!$U:$U,A247)</f>
        <v>0</v>
      </c>
      <c r="E247" s="15">
        <f>SUMIFS(Investors!$Q:$Q,Investors!$T:$T,"Exit",Investors!$J:$J,Daily!A247)</f>
        <v>0</v>
      </c>
      <c r="F247" s="4">
        <f>SUMIFS('General Expenses'!$C:$C,'General Expenses'!$A:$A,A247)</f>
        <v>0</v>
      </c>
      <c r="G247" s="4">
        <f t="shared" si="9"/>
        <v>0</v>
      </c>
      <c r="H247" s="4">
        <f t="shared" si="11"/>
        <v>-7018771.1665008683</v>
      </c>
    </row>
    <row r="248" spans="1:8">
      <c r="A248" s="9">
        <f t="shared" si="10"/>
        <v>45781</v>
      </c>
      <c r="B248" s="4"/>
      <c r="C248" s="4">
        <f>SUMIFS(Sales!$S:$S,Sales!$H:$H,A248)+SUMIFS(Sales!$J:$J,Sales!$H:$H,A248)</f>
        <v>0</v>
      </c>
      <c r="D248" s="4">
        <f>SUMIFS(Sales!$J:$J,Sales!$U:$U,A248)</f>
        <v>0</v>
      </c>
      <c r="E248" s="15">
        <f>SUMIFS(Investors!$Q:$Q,Investors!$T:$T,"Exit",Investors!$J:$J,Daily!A248)</f>
        <v>0</v>
      </c>
      <c r="F248" s="4">
        <f>SUMIFS('General Expenses'!$C:$C,'General Expenses'!$A:$A,A248)</f>
        <v>0</v>
      </c>
      <c r="G248" s="4">
        <f t="shared" si="9"/>
        <v>0</v>
      </c>
      <c r="H248" s="4">
        <f t="shared" si="11"/>
        <v>-7018771.1665008683</v>
      </c>
    </row>
    <row r="249" spans="1:8">
      <c r="A249" s="9">
        <f t="shared" si="10"/>
        <v>45782</v>
      </c>
      <c r="B249" s="4"/>
      <c r="C249" s="4">
        <f>SUMIFS(Sales!$S:$S,Sales!$H:$H,A249)+SUMIFS(Sales!$J:$J,Sales!$H:$H,A249)</f>
        <v>0</v>
      </c>
      <c r="D249" s="4">
        <f>SUMIFS(Sales!$J:$J,Sales!$U:$U,A249)</f>
        <v>0</v>
      </c>
      <c r="E249" s="15">
        <f>SUMIFS(Investors!$Q:$Q,Investors!$T:$T,"Exit",Investors!$J:$J,Daily!A249)</f>
        <v>0</v>
      </c>
      <c r="F249" s="4">
        <f>SUMIFS('General Expenses'!$C:$C,'General Expenses'!$A:$A,A249)</f>
        <v>0</v>
      </c>
      <c r="G249" s="4">
        <f t="shared" si="9"/>
        <v>0</v>
      </c>
      <c r="H249" s="4">
        <f t="shared" si="11"/>
        <v>-7018771.1665008683</v>
      </c>
    </row>
    <row r="250" spans="1:8">
      <c r="A250" s="9">
        <f t="shared" si="10"/>
        <v>45783</v>
      </c>
      <c r="B250" s="4"/>
      <c r="C250" s="4">
        <f>SUMIFS(Sales!$S:$S,Sales!$H:$H,A250)+SUMIFS(Sales!$J:$J,Sales!$H:$H,A250)</f>
        <v>0</v>
      </c>
      <c r="D250" s="4">
        <f>SUMIFS(Sales!$J:$J,Sales!$U:$U,A250)</f>
        <v>0</v>
      </c>
      <c r="E250" s="15">
        <f>SUMIFS(Investors!$Q:$Q,Investors!$T:$T,"Exit",Investors!$J:$J,Daily!A250)</f>
        <v>0</v>
      </c>
      <c r="F250" s="4">
        <f>SUMIFS('General Expenses'!$C:$C,'General Expenses'!$A:$A,A250)</f>
        <v>0</v>
      </c>
      <c r="G250" s="4">
        <f t="shared" si="9"/>
        <v>0</v>
      </c>
      <c r="H250" s="4">
        <f t="shared" si="11"/>
        <v>-7018771.1665008683</v>
      </c>
    </row>
    <row r="251" spans="1:8">
      <c r="A251" s="9">
        <f t="shared" si="10"/>
        <v>45784</v>
      </c>
      <c r="B251" s="4"/>
      <c r="C251" s="4">
        <f>SUMIFS(Sales!$S:$S,Sales!$H:$H,A251)+SUMIFS(Sales!$J:$J,Sales!$H:$H,A251)</f>
        <v>0</v>
      </c>
      <c r="D251" s="4">
        <f>SUMIFS(Sales!$J:$J,Sales!$U:$U,A251)</f>
        <v>0</v>
      </c>
      <c r="E251" s="15">
        <f>SUMIFS(Investors!$Q:$Q,Investors!$T:$T,"Exit",Investors!$J:$J,Daily!A251)</f>
        <v>0</v>
      </c>
      <c r="F251" s="4">
        <f>SUMIFS('General Expenses'!$C:$C,'General Expenses'!$A:$A,A251)</f>
        <v>0</v>
      </c>
      <c r="G251" s="4">
        <f t="shared" si="9"/>
        <v>0</v>
      </c>
      <c r="H251" s="4">
        <f t="shared" si="11"/>
        <v>-7018771.1665008683</v>
      </c>
    </row>
    <row r="252" spans="1:8">
      <c r="A252" s="9">
        <f t="shared" si="10"/>
        <v>45785</v>
      </c>
      <c r="B252" s="4"/>
      <c r="C252" s="4">
        <f>SUMIFS(Sales!$S:$S,Sales!$H:$H,A252)+SUMIFS(Sales!$J:$J,Sales!$H:$H,A252)</f>
        <v>0</v>
      </c>
      <c r="D252" s="4">
        <f>SUMIFS(Sales!$J:$J,Sales!$U:$U,A252)</f>
        <v>0</v>
      </c>
      <c r="E252" s="15">
        <f>SUMIFS(Investors!$Q:$Q,Investors!$T:$T,"Exit",Investors!$J:$J,Daily!A252)</f>
        <v>0</v>
      </c>
      <c r="F252" s="4">
        <f>SUMIFS('General Expenses'!$C:$C,'General Expenses'!$A:$A,A252)</f>
        <v>0</v>
      </c>
      <c r="G252" s="4">
        <f t="shared" si="9"/>
        <v>0</v>
      </c>
      <c r="H252" s="4">
        <f t="shared" si="11"/>
        <v>-7018771.1665008683</v>
      </c>
    </row>
    <row r="253" spans="1:8">
      <c r="A253" s="9">
        <f t="shared" si="10"/>
        <v>45786</v>
      </c>
      <c r="B253" s="4"/>
      <c r="C253" s="4">
        <f>SUMIFS(Sales!$S:$S,Sales!$H:$H,A253)+SUMIFS(Sales!$J:$J,Sales!$H:$H,A253)</f>
        <v>0</v>
      </c>
      <c r="D253" s="4">
        <f>SUMIFS(Sales!$J:$J,Sales!$U:$U,A253)</f>
        <v>0</v>
      </c>
      <c r="E253" s="15">
        <f>SUMIFS(Investors!$Q:$Q,Investors!$T:$T,"Exit",Investors!$J:$J,Daily!A253)</f>
        <v>0</v>
      </c>
      <c r="F253" s="4">
        <f>SUMIFS('General Expenses'!$C:$C,'General Expenses'!$A:$A,A253)</f>
        <v>0</v>
      </c>
      <c r="G253" s="4">
        <f t="shared" si="9"/>
        <v>0</v>
      </c>
      <c r="H253" s="4">
        <f t="shared" si="11"/>
        <v>-7018771.1665008683</v>
      </c>
    </row>
    <row r="254" spans="1:8">
      <c r="A254" s="9">
        <f t="shared" si="10"/>
        <v>45787</v>
      </c>
      <c r="B254" s="4"/>
      <c r="C254" s="4">
        <f>SUMIFS(Sales!$S:$S,Sales!$H:$H,A254)+SUMIFS(Sales!$J:$J,Sales!$H:$H,A254)</f>
        <v>0</v>
      </c>
      <c r="D254" s="4">
        <f>SUMIFS(Sales!$J:$J,Sales!$U:$U,A254)</f>
        <v>0</v>
      </c>
      <c r="E254" s="15">
        <f>SUMIFS(Investors!$Q:$Q,Investors!$T:$T,"Exit",Investors!$J:$J,Daily!A254)</f>
        <v>0</v>
      </c>
      <c r="F254" s="4">
        <f>SUMIFS('General Expenses'!$C:$C,'General Expenses'!$A:$A,A254)</f>
        <v>0</v>
      </c>
      <c r="G254" s="4">
        <f t="shared" si="9"/>
        <v>0</v>
      </c>
      <c r="H254" s="4">
        <f t="shared" si="11"/>
        <v>-7018771.1665008683</v>
      </c>
    </row>
    <row r="255" spans="1:8">
      <c r="A255" s="9">
        <f t="shared" si="10"/>
        <v>45788</v>
      </c>
      <c r="B255" s="4"/>
      <c r="C255" s="4">
        <f>SUMIFS(Sales!$S:$S,Sales!$H:$H,A255)+SUMIFS(Sales!$J:$J,Sales!$H:$H,A255)</f>
        <v>0</v>
      </c>
      <c r="D255" s="4">
        <f>SUMIFS(Sales!$J:$J,Sales!$U:$U,A255)</f>
        <v>0</v>
      </c>
      <c r="E255" s="15">
        <f>SUMIFS(Investors!$Q:$Q,Investors!$T:$T,"Exit",Investors!$J:$J,Daily!A255)</f>
        <v>0</v>
      </c>
      <c r="F255" s="4">
        <f>SUMIFS('General Expenses'!$C:$C,'General Expenses'!$A:$A,A255)</f>
        <v>0</v>
      </c>
      <c r="G255" s="4">
        <f t="shared" si="9"/>
        <v>0</v>
      </c>
      <c r="H255" s="4">
        <f t="shared" si="11"/>
        <v>-7018771.1665008683</v>
      </c>
    </row>
    <row r="256" spans="1:8">
      <c r="A256" s="9">
        <f t="shared" si="10"/>
        <v>45789</v>
      </c>
      <c r="B256" s="4"/>
      <c r="C256" s="4">
        <f>SUMIFS(Sales!$S:$S,Sales!$H:$H,A256)+SUMIFS(Sales!$J:$J,Sales!$H:$H,A256)</f>
        <v>0</v>
      </c>
      <c r="D256" s="4">
        <f>SUMIFS(Sales!$J:$J,Sales!$U:$U,A256)</f>
        <v>0</v>
      </c>
      <c r="E256" s="15">
        <f>SUMIFS(Investors!$Q:$Q,Investors!$T:$T,"Exit",Investors!$J:$J,Daily!A256)</f>
        <v>0</v>
      </c>
      <c r="F256" s="4">
        <f>SUMIFS('General Expenses'!$C:$C,'General Expenses'!$A:$A,A256)</f>
        <v>0</v>
      </c>
      <c r="G256" s="4">
        <f t="shared" si="9"/>
        <v>0</v>
      </c>
      <c r="H256" s="4">
        <f t="shared" si="11"/>
        <v>-7018771.1665008683</v>
      </c>
    </row>
    <row r="257" spans="1:8">
      <c r="A257" s="9">
        <f t="shared" si="10"/>
        <v>45790</v>
      </c>
      <c r="B257" s="4"/>
      <c r="C257" s="4">
        <f>SUMIFS(Sales!$S:$S,Sales!$H:$H,A257)+SUMIFS(Sales!$J:$J,Sales!$H:$H,A257)</f>
        <v>0</v>
      </c>
      <c r="D257" s="4">
        <f>SUMIFS(Sales!$J:$J,Sales!$U:$U,A257)</f>
        <v>0</v>
      </c>
      <c r="E257" s="15">
        <f>SUMIFS(Investors!$Q:$Q,Investors!$T:$T,"Exit",Investors!$J:$J,Daily!A257)</f>
        <v>0</v>
      </c>
      <c r="F257" s="4">
        <f>SUMIFS('General Expenses'!$C:$C,'General Expenses'!$A:$A,A257)</f>
        <v>0</v>
      </c>
      <c r="G257" s="4">
        <f t="shared" si="9"/>
        <v>0</v>
      </c>
      <c r="H257" s="4">
        <f t="shared" si="11"/>
        <v>-7018771.1665008683</v>
      </c>
    </row>
    <row r="258" spans="1:8">
      <c r="A258" s="9">
        <f t="shared" si="10"/>
        <v>45791</v>
      </c>
      <c r="B258" s="4"/>
      <c r="C258" s="4">
        <f>SUMIFS(Sales!$S:$S,Sales!$H:$H,A258)+SUMIFS(Sales!$J:$J,Sales!$H:$H,A258)</f>
        <v>0</v>
      </c>
      <c r="D258" s="4">
        <f>SUMIFS(Sales!$J:$J,Sales!$U:$U,A258)</f>
        <v>0</v>
      </c>
      <c r="E258" s="15">
        <f>SUMIFS(Investors!$Q:$Q,Investors!$T:$T,"Exit",Investors!$J:$J,Daily!A258)</f>
        <v>0</v>
      </c>
      <c r="F258" s="4">
        <f>SUMIFS('General Expenses'!$C:$C,'General Expenses'!$A:$A,A258)</f>
        <v>0</v>
      </c>
      <c r="G258" s="4">
        <f t="shared" si="9"/>
        <v>0</v>
      </c>
      <c r="H258" s="4">
        <f t="shared" si="11"/>
        <v>-7018771.1665008683</v>
      </c>
    </row>
    <row r="259" spans="1:8">
      <c r="A259" s="9">
        <f t="shared" si="10"/>
        <v>45792</v>
      </c>
      <c r="B259" s="4"/>
      <c r="C259" s="4">
        <f>SUMIFS(Sales!$S:$S,Sales!$H:$H,A259)+SUMIFS(Sales!$J:$J,Sales!$H:$H,A259)</f>
        <v>0</v>
      </c>
      <c r="D259" s="4">
        <f>SUMIFS(Sales!$J:$J,Sales!$U:$U,A259)</f>
        <v>0</v>
      </c>
      <c r="E259" s="15">
        <f>SUMIFS(Investors!$Q:$Q,Investors!$T:$T,"Exit",Investors!$J:$J,Daily!A259)</f>
        <v>0</v>
      </c>
      <c r="F259" s="4">
        <f>SUMIFS('General Expenses'!$C:$C,'General Expenses'!$A:$A,A259)</f>
        <v>0</v>
      </c>
      <c r="G259" s="4">
        <f t="shared" ref="G259:G322" si="12">B259+C259-D259-E259-F259</f>
        <v>0</v>
      </c>
      <c r="H259" s="4">
        <f t="shared" si="11"/>
        <v>-7018771.1665008683</v>
      </c>
    </row>
    <row r="260" spans="1:8">
      <c r="A260" s="9">
        <f t="shared" ref="A260:A323" si="13">A259+1</f>
        <v>45793</v>
      </c>
      <c r="B260" s="4"/>
      <c r="C260" s="4">
        <f>SUMIFS(Sales!$S:$S,Sales!$H:$H,A260)+SUMIFS(Sales!$J:$J,Sales!$H:$H,A260)</f>
        <v>0</v>
      </c>
      <c r="D260" s="4">
        <f>SUMIFS(Sales!$J:$J,Sales!$U:$U,A260)</f>
        <v>0</v>
      </c>
      <c r="E260" s="15">
        <f>SUMIFS(Investors!$Q:$Q,Investors!$T:$T,"Exit",Investors!$J:$J,Daily!A260)</f>
        <v>0</v>
      </c>
      <c r="F260" s="4">
        <f>SUMIFS('General Expenses'!$C:$C,'General Expenses'!$A:$A,A260)</f>
        <v>0</v>
      </c>
      <c r="G260" s="4">
        <f t="shared" si="12"/>
        <v>0</v>
      </c>
      <c r="H260" s="4">
        <f t="shared" ref="H260:H323" si="14">H259+G260</f>
        <v>-7018771.1665008683</v>
      </c>
    </row>
    <row r="261" spans="1:8">
      <c r="A261" s="9">
        <f t="shared" si="13"/>
        <v>45794</v>
      </c>
      <c r="B261" s="4"/>
      <c r="C261" s="4">
        <f>SUMIFS(Sales!$S:$S,Sales!$H:$H,A261)+SUMIFS(Sales!$J:$J,Sales!$H:$H,A261)</f>
        <v>0</v>
      </c>
      <c r="D261" s="4">
        <f>SUMIFS(Sales!$J:$J,Sales!$U:$U,A261)</f>
        <v>0</v>
      </c>
      <c r="E261" s="15">
        <f>SUMIFS(Investors!$Q:$Q,Investors!$T:$T,"Exit",Investors!$J:$J,Daily!A261)</f>
        <v>0</v>
      </c>
      <c r="F261" s="4">
        <f>SUMIFS('General Expenses'!$C:$C,'General Expenses'!$A:$A,A261)</f>
        <v>0</v>
      </c>
      <c r="G261" s="4">
        <f t="shared" si="12"/>
        <v>0</v>
      </c>
      <c r="H261" s="4">
        <f t="shared" si="14"/>
        <v>-7018771.1665008683</v>
      </c>
    </row>
    <row r="262" spans="1:8">
      <c r="A262" s="9">
        <f t="shared" si="13"/>
        <v>45795</v>
      </c>
      <c r="B262" s="4"/>
      <c r="C262" s="4">
        <f>SUMIFS(Sales!$S:$S,Sales!$H:$H,A262)+SUMIFS(Sales!$J:$J,Sales!$H:$H,A262)</f>
        <v>0</v>
      </c>
      <c r="D262" s="4">
        <f>SUMIFS(Sales!$J:$J,Sales!$U:$U,A262)</f>
        <v>0</v>
      </c>
      <c r="E262" s="15">
        <f>SUMIFS(Investors!$Q:$Q,Investors!$T:$T,"Exit",Investors!$J:$J,Daily!A262)</f>
        <v>0</v>
      </c>
      <c r="F262" s="4">
        <f>SUMIFS('General Expenses'!$C:$C,'General Expenses'!$A:$A,A262)</f>
        <v>0</v>
      </c>
      <c r="G262" s="4">
        <f t="shared" si="12"/>
        <v>0</v>
      </c>
      <c r="H262" s="4">
        <f t="shared" si="14"/>
        <v>-7018771.1665008683</v>
      </c>
    </row>
    <row r="263" spans="1:8">
      <c r="A263" s="9">
        <f t="shared" si="13"/>
        <v>45796</v>
      </c>
      <c r="B263" s="4"/>
      <c r="C263" s="4">
        <f>SUMIFS(Sales!$S:$S,Sales!$H:$H,A263)+SUMIFS(Sales!$J:$J,Sales!$H:$H,A263)</f>
        <v>0</v>
      </c>
      <c r="D263" s="4">
        <f>SUMIFS(Sales!$J:$J,Sales!$U:$U,A263)</f>
        <v>0</v>
      </c>
      <c r="E263" s="15">
        <f>SUMIFS(Investors!$Q:$Q,Investors!$T:$T,"Exit",Investors!$J:$J,Daily!A263)</f>
        <v>0</v>
      </c>
      <c r="F263" s="4">
        <f>SUMIFS('General Expenses'!$C:$C,'General Expenses'!$A:$A,A263)</f>
        <v>0</v>
      </c>
      <c r="G263" s="4">
        <f t="shared" si="12"/>
        <v>0</v>
      </c>
      <c r="H263" s="4">
        <f t="shared" si="14"/>
        <v>-7018771.1665008683</v>
      </c>
    </row>
    <row r="264" spans="1:8">
      <c r="A264" s="9">
        <f t="shared" si="13"/>
        <v>45797</v>
      </c>
      <c r="B264" s="4"/>
      <c r="C264" s="4">
        <f>SUMIFS(Sales!$S:$S,Sales!$H:$H,A264)+SUMIFS(Sales!$J:$J,Sales!$H:$H,A264)</f>
        <v>0</v>
      </c>
      <c r="D264" s="4">
        <f>SUMIFS(Sales!$J:$J,Sales!$U:$U,A264)</f>
        <v>0</v>
      </c>
      <c r="E264" s="15">
        <f>SUMIFS(Investors!$Q:$Q,Investors!$T:$T,"Exit",Investors!$J:$J,Daily!A264)</f>
        <v>0</v>
      </c>
      <c r="F264" s="4">
        <f>SUMIFS('General Expenses'!$C:$C,'General Expenses'!$A:$A,A264)</f>
        <v>0</v>
      </c>
      <c r="G264" s="4">
        <f t="shared" si="12"/>
        <v>0</v>
      </c>
      <c r="H264" s="4">
        <f t="shared" si="14"/>
        <v>-7018771.1665008683</v>
      </c>
    </row>
    <row r="265" spans="1:8">
      <c r="A265" s="9">
        <f t="shared" si="13"/>
        <v>45798</v>
      </c>
      <c r="B265" s="4"/>
      <c r="C265" s="4">
        <f>SUMIFS(Sales!$S:$S,Sales!$H:$H,A265)+SUMIFS(Sales!$J:$J,Sales!$H:$H,A265)</f>
        <v>0</v>
      </c>
      <c r="D265" s="4">
        <f>SUMIFS(Sales!$J:$J,Sales!$U:$U,A265)</f>
        <v>0</v>
      </c>
      <c r="E265" s="15">
        <f>SUMIFS(Investors!$Q:$Q,Investors!$T:$T,"Exit",Investors!$J:$J,Daily!A265)</f>
        <v>0</v>
      </c>
      <c r="F265" s="4">
        <f>SUMIFS('General Expenses'!$C:$C,'General Expenses'!$A:$A,A265)</f>
        <v>0</v>
      </c>
      <c r="G265" s="4">
        <f t="shared" si="12"/>
        <v>0</v>
      </c>
      <c r="H265" s="4">
        <f t="shared" si="14"/>
        <v>-7018771.1665008683</v>
      </c>
    </row>
    <row r="266" spans="1:8">
      <c r="A266" s="9">
        <f t="shared" si="13"/>
        <v>45799</v>
      </c>
      <c r="B266" s="4"/>
      <c r="C266" s="4">
        <f>SUMIFS(Sales!$S:$S,Sales!$H:$H,A266)+SUMIFS(Sales!$J:$J,Sales!$H:$H,A266)</f>
        <v>0</v>
      </c>
      <c r="D266" s="4">
        <f>SUMIFS(Sales!$J:$J,Sales!$U:$U,A266)</f>
        <v>0</v>
      </c>
      <c r="E266" s="15">
        <f>SUMIFS(Investors!$Q:$Q,Investors!$T:$T,"Exit",Investors!$J:$J,Daily!A266)</f>
        <v>0</v>
      </c>
      <c r="F266" s="4">
        <f>SUMIFS('General Expenses'!$C:$C,'General Expenses'!$A:$A,A266)</f>
        <v>0</v>
      </c>
      <c r="G266" s="4">
        <f t="shared" si="12"/>
        <v>0</v>
      </c>
      <c r="H266" s="4">
        <f t="shared" si="14"/>
        <v>-7018771.1665008683</v>
      </c>
    </row>
    <row r="267" spans="1:8">
      <c r="A267" s="9">
        <f t="shared" si="13"/>
        <v>45800</v>
      </c>
      <c r="B267" s="4"/>
      <c r="C267" s="4">
        <f>SUMIFS(Sales!$S:$S,Sales!$H:$H,A267)+SUMIFS(Sales!$J:$J,Sales!$H:$H,A267)</f>
        <v>0</v>
      </c>
      <c r="D267" s="4">
        <f>SUMIFS(Sales!$J:$J,Sales!$U:$U,A267)</f>
        <v>0</v>
      </c>
      <c r="E267" s="15">
        <f>SUMIFS(Investors!$Q:$Q,Investors!$T:$T,"Exit",Investors!$J:$J,Daily!A267)</f>
        <v>0</v>
      </c>
      <c r="F267" s="4">
        <f>SUMIFS('General Expenses'!$C:$C,'General Expenses'!$A:$A,A267)</f>
        <v>0</v>
      </c>
      <c r="G267" s="4">
        <f t="shared" si="12"/>
        <v>0</v>
      </c>
      <c r="H267" s="4">
        <f t="shared" si="14"/>
        <v>-7018771.1665008683</v>
      </c>
    </row>
    <row r="268" spans="1:8">
      <c r="A268" s="9">
        <f t="shared" si="13"/>
        <v>45801</v>
      </c>
      <c r="B268" s="4"/>
      <c r="C268" s="4">
        <f>SUMIFS(Sales!$S:$S,Sales!$H:$H,A268)+SUMIFS(Sales!$J:$J,Sales!$H:$H,A268)</f>
        <v>0</v>
      </c>
      <c r="D268" s="4">
        <f>SUMIFS(Sales!$J:$J,Sales!$U:$U,A268)</f>
        <v>0</v>
      </c>
      <c r="E268" s="15">
        <f>SUMIFS(Investors!$Q:$Q,Investors!$T:$T,"Exit",Investors!$J:$J,Daily!A268)</f>
        <v>0</v>
      </c>
      <c r="F268" s="4">
        <f>SUMIFS('General Expenses'!$C:$C,'General Expenses'!$A:$A,A268)</f>
        <v>0</v>
      </c>
      <c r="G268" s="4">
        <f t="shared" si="12"/>
        <v>0</v>
      </c>
      <c r="H268" s="4">
        <f t="shared" si="14"/>
        <v>-7018771.1665008683</v>
      </c>
    </row>
    <row r="269" spans="1:8">
      <c r="A269" s="9">
        <f t="shared" si="13"/>
        <v>45802</v>
      </c>
      <c r="B269" s="4"/>
      <c r="C269" s="4">
        <f>SUMIFS(Sales!$S:$S,Sales!$H:$H,A269)+SUMIFS(Sales!$J:$J,Sales!$H:$H,A269)</f>
        <v>0</v>
      </c>
      <c r="D269" s="4">
        <f>SUMIFS(Sales!$J:$J,Sales!$U:$U,A269)</f>
        <v>0</v>
      </c>
      <c r="E269" s="15">
        <f>SUMIFS(Investors!$Q:$Q,Investors!$T:$T,"Exit",Investors!$J:$J,Daily!A269)</f>
        <v>0</v>
      </c>
      <c r="F269" s="4">
        <f>SUMIFS('General Expenses'!$C:$C,'General Expenses'!$A:$A,A269)</f>
        <v>0</v>
      </c>
      <c r="G269" s="4">
        <f t="shared" si="12"/>
        <v>0</v>
      </c>
      <c r="H269" s="4">
        <f t="shared" si="14"/>
        <v>-7018771.1665008683</v>
      </c>
    </row>
    <row r="270" spans="1:8">
      <c r="A270" s="9">
        <f t="shared" si="13"/>
        <v>45803</v>
      </c>
      <c r="B270" s="4"/>
      <c r="C270" s="4">
        <f>SUMIFS(Sales!$S:$S,Sales!$H:$H,A270)+SUMIFS(Sales!$J:$J,Sales!$H:$H,A270)</f>
        <v>0</v>
      </c>
      <c r="D270" s="4">
        <f>SUMIFS(Sales!$J:$J,Sales!$U:$U,A270)</f>
        <v>0</v>
      </c>
      <c r="E270" s="15">
        <f>SUMIFS(Investors!$Q:$Q,Investors!$T:$T,"Exit",Investors!$J:$J,Daily!A270)</f>
        <v>0</v>
      </c>
      <c r="F270" s="4">
        <f>SUMIFS('General Expenses'!$C:$C,'General Expenses'!$A:$A,A270)</f>
        <v>0</v>
      </c>
      <c r="G270" s="4">
        <f t="shared" si="12"/>
        <v>0</v>
      </c>
      <c r="H270" s="4">
        <f t="shared" si="14"/>
        <v>-7018771.1665008683</v>
      </c>
    </row>
    <row r="271" spans="1:8">
      <c r="A271" s="9">
        <f t="shared" si="13"/>
        <v>45804</v>
      </c>
      <c r="B271" s="4"/>
      <c r="C271" s="4">
        <f>SUMIFS(Sales!$S:$S,Sales!$H:$H,A271)+SUMIFS(Sales!$J:$J,Sales!$H:$H,A271)</f>
        <v>0</v>
      </c>
      <c r="D271" s="4">
        <f>SUMIFS(Sales!$J:$J,Sales!$U:$U,A271)</f>
        <v>0</v>
      </c>
      <c r="E271" s="15">
        <f>SUMIFS(Investors!$Q:$Q,Investors!$T:$T,"Exit",Investors!$J:$J,Daily!A271)</f>
        <v>0</v>
      </c>
      <c r="F271" s="4">
        <f>SUMIFS('General Expenses'!$C:$C,'General Expenses'!$A:$A,A271)</f>
        <v>0</v>
      </c>
      <c r="G271" s="4">
        <f t="shared" si="12"/>
        <v>0</v>
      </c>
      <c r="H271" s="4">
        <f t="shared" si="14"/>
        <v>-7018771.1665008683</v>
      </c>
    </row>
    <row r="272" spans="1:8">
      <c r="A272" s="9">
        <f t="shared" si="13"/>
        <v>45805</v>
      </c>
      <c r="B272" s="4"/>
      <c r="C272" s="4">
        <f>SUMIFS(Sales!$S:$S,Sales!$H:$H,A272)+SUMIFS(Sales!$J:$J,Sales!$H:$H,A272)</f>
        <v>0</v>
      </c>
      <c r="D272" s="4">
        <f>SUMIFS(Sales!$J:$J,Sales!$U:$U,A272)</f>
        <v>0</v>
      </c>
      <c r="E272" s="15">
        <f>SUMIFS(Investors!$Q:$Q,Investors!$T:$T,"Exit",Investors!$J:$J,Daily!A272)</f>
        <v>0</v>
      </c>
      <c r="F272" s="4">
        <f>SUMIFS('General Expenses'!$C:$C,'General Expenses'!$A:$A,A272)</f>
        <v>0</v>
      </c>
      <c r="G272" s="4">
        <f t="shared" si="12"/>
        <v>0</v>
      </c>
      <c r="H272" s="4">
        <f t="shared" si="14"/>
        <v>-7018771.1665008683</v>
      </c>
    </row>
    <row r="273" spans="1:8">
      <c r="A273" s="9">
        <f t="shared" si="13"/>
        <v>45806</v>
      </c>
      <c r="B273" s="4"/>
      <c r="C273" s="4">
        <f>SUMIFS(Sales!$S:$S,Sales!$H:$H,A273)+SUMIFS(Sales!$J:$J,Sales!$H:$H,A273)</f>
        <v>0</v>
      </c>
      <c r="D273" s="4">
        <f>SUMIFS(Sales!$J:$J,Sales!$U:$U,A273)</f>
        <v>0</v>
      </c>
      <c r="E273" s="15">
        <f>SUMIFS(Investors!$Q:$Q,Investors!$T:$T,"Exit",Investors!$J:$J,Daily!A273)</f>
        <v>0</v>
      </c>
      <c r="F273" s="4">
        <f>SUMIFS('General Expenses'!$C:$C,'General Expenses'!$A:$A,A273)</f>
        <v>0</v>
      </c>
      <c r="G273" s="4">
        <f t="shared" si="12"/>
        <v>0</v>
      </c>
      <c r="H273" s="4">
        <f t="shared" si="14"/>
        <v>-7018771.1665008683</v>
      </c>
    </row>
    <row r="274" spans="1:8">
      <c r="A274" s="9">
        <f t="shared" si="13"/>
        <v>45807</v>
      </c>
      <c r="B274" s="4"/>
      <c r="C274" s="4">
        <f>SUMIFS(Sales!$S:$S,Sales!$H:$H,A274)+SUMIFS(Sales!$J:$J,Sales!$H:$H,A274)</f>
        <v>0</v>
      </c>
      <c r="D274" s="4">
        <f>SUMIFS(Sales!$J:$J,Sales!$U:$U,A274)</f>
        <v>0</v>
      </c>
      <c r="E274" s="15">
        <f>SUMIFS(Investors!$Q:$Q,Investors!$T:$T,"Exit",Investors!$J:$J,Daily!A274)</f>
        <v>0</v>
      </c>
      <c r="F274" s="4">
        <f>SUMIFS('General Expenses'!$C:$C,'General Expenses'!$A:$A,A274)</f>
        <v>0</v>
      </c>
      <c r="G274" s="4">
        <f t="shared" si="12"/>
        <v>0</v>
      </c>
      <c r="H274" s="4">
        <f t="shared" si="14"/>
        <v>-7018771.1665008683</v>
      </c>
    </row>
    <row r="275" spans="1:8">
      <c r="A275" s="9">
        <f t="shared" si="13"/>
        <v>45808</v>
      </c>
      <c r="B275" s="4"/>
      <c r="C275" s="4">
        <f>SUMIFS(Sales!$S:$S,Sales!$H:$H,A275)+SUMIFS(Sales!$J:$J,Sales!$H:$H,A275)</f>
        <v>0</v>
      </c>
      <c r="D275" s="4">
        <f>SUMIFS(Sales!$J:$J,Sales!$U:$U,A275)</f>
        <v>10666556.608695658</v>
      </c>
      <c r="E275" s="15">
        <f>SUMIFS(Investors!$Q:$Q,Investors!$T:$T,"Exit",Investors!$J:$J,Daily!A275)</f>
        <v>0</v>
      </c>
      <c r="F275" s="4">
        <f>SUMIFS('General Expenses'!$C:$C,'General Expenses'!$A:$A,A275)</f>
        <v>0</v>
      </c>
      <c r="G275" s="4">
        <f t="shared" si="12"/>
        <v>-10666556.608695658</v>
      </c>
      <c r="H275" s="4">
        <f t="shared" si="14"/>
        <v>-17685327.775196526</v>
      </c>
    </row>
    <row r="276" spans="1:8">
      <c r="A276" s="9">
        <f t="shared" si="13"/>
        <v>45809</v>
      </c>
      <c r="B276" s="4"/>
      <c r="C276" s="4">
        <f>SUMIFS(Sales!$S:$S,Sales!$H:$H,A276)+SUMIFS(Sales!$J:$J,Sales!$H:$H,A276)</f>
        <v>0</v>
      </c>
      <c r="D276" s="4">
        <f>SUMIFS(Sales!$J:$J,Sales!$U:$U,A276)</f>
        <v>0</v>
      </c>
      <c r="E276" s="15">
        <f>SUMIFS(Investors!$Q:$Q,Investors!$T:$T,"Exit",Investors!$J:$J,Daily!A276)</f>
        <v>0</v>
      </c>
      <c r="F276" s="4">
        <f>SUMIFS('General Expenses'!$C:$C,'General Expenses'!$A:$A,A276)</f>
        <v>0</v>
      </c>
      <c r="G276" s="4">
        <f t="shared" si="12"/>
        <v>0</v>
      </c>
      <c r="H276" s="4">
        <f t="shared" si="14"/>
        <v>-17685327.775196526</v>
      </c>
    </row>
    <row r="277" spans="1:8">
      <c r="A277" s="9">
        <f t="shared" si="13"/>
        <v>45810</v>
      </c>
      <c r="B277" s="4"/>
      <c r="C277" s="4">
        <f>SUMIFS(Sales!$S:$S,Sales!$H:$H,A277)+SUMIFS(Sales!$J:$J,Sales!$H:$H,A277)</f>
        <v>0</v>
      </c>
      <c r="D277" s="4">
        <f>SUMIFS(Sales!$J:$J,Sales!$U:$U,A277)</f>
        <v>0</v>
      </c>
      <c r="E277" s="15">
        <f>SUMIFS(Investors!$Q:$Q,Investors!$T:$T,"Exit",Investors!$J:$J,Daily!A277)</f>
        <v>0</v>
      </c>
      <c r="F277" s="4">
        <f>SUMIFS('General Expenses'!$C:$C,'General Expenses'!$A:$A,A277)</f>
        <v>0</v>
      </c>
      <c r="G277" s="4">
        <f t="shared" si="12"/>
        <v>0</v>
      </c>
      <c r="H277" s="4">
        <f t="shared" si="14"/>
        <v>-17685327.775196526</v>
      </c>
    </row>
    <row r="278" spans="1:8">
      <c r="A278" s="9">
        <f t="shared" si="13"/>
        <v>45811</v>
      </c>
      <c r="B278" s="4"/>
      <c r="C278" s="4">
        <f>SUMIFS(Sales!$S:$S,Sales!$H:$H,A278)+SUMIFS(Sales!$J:$J,Sales!$H:$H,A278)</f>
        <v>0</v>
      </c>
      <c r="D278" s="4">
        <f>SUMIFS(Sales!$J:$J,Sales!$U:$U,A278)</f>
        <v>0</v>
      </c>
      <c r="E278" s="15">
        <f>SUMIFS(Investors!$Q:$Q,Investors!$T:$T,"Exit",Investors!$J:$J,Daily!A278)</f>
        <v>0</v>
      </c>
      <c r="F278" s="4">
        <f>SUMIFS('General Expenses'!$C:$C,'General Expenses'!$A:$A,A278)</f>
        <v>0</v>
      </c>
      <c r="G278" s="4">
        <f t="shared" si="12"/>
        <v>0</v>
      </c>
      <c r="H278" s="4">
        <f t="shared" si="14"/>
        <v>-17685327.775196526</v>
      </c>
    </row>
    <row r="279" spans="1:8">
      <c r="A279" s="9">
        <f t="shared" si="13"/>
        <v>45812</v>
      </c>
      <c r="B279" s="4"/>
      <c r="C279" s="4">
        <f>SUMIFS(Sales!$S:$S,Sales!$H:$H,A279)+SUMIFS(Sales!$J:$J,Sales!$H:$H,A279)</f>
        <v>0</v>
      </c>
      <c r="D279" s="4">
        <f>SUMIFS(Sales!$J:$J,Sales!$U:$U,A279)</f>
        <v>0</v>
      </c>
      <c r="E279" s="15">
        <f>SUMIFS(Investors!$Q:$Q,Investors!$T:$T,"Exit",Investors!$J:$J,Daily!A279)</f>
        <v>0</v>
      </c>
      <c r="F279" s="4">
        <f>SUMIFS('General Expenses'!$C:$C,'General Expenses'!$A:$A,A279)</f>
        <v>0</v>
      </c>
      <c r="G279" s="4">
        <f t="shared" si="12"/>
        <v>0</v>
      </c>
      <c r="H279" s="4">
        <f t="shared" si="14"/>
        <v>-17685327.775196526</v>
      </c>
    </row>
    <row r="280" spans="1:8">
      <c r="A280" s="9">
        <f t="shared" si="13"/>
        <v>45813</v>
      </c>
      <c r="B280" s="4"/>
      <c r="C280" s="4">
        <f>SUMIFS(Sales!$S:$S,Sales!$H:$H,A280)+SUMIFS(Sales!$J:$J,Sales!$H:$H,A280)</f>
        <v>0</v>
      </c>
      <c r="D280" s="4">
        <f>SUMIFS(Sales!$J:$J,Sales!$U:$U,A280)</f>
        <v>0</v>
      </c>
      <c r="E280" s="15">
        <f>SUMIFS(Investors!$Q:$Q,Investors!$T:$T,"Exit",Investors!$J:$J,Daily!A280)</f>
        <v>0</v>
      </c>
      <c r="F280" s="4">
        <f>SUMIFS('General Expenses'!$C:$C,'General Expenses'!$A:$A,A280)</f>
        <v>0</v>
      </c>
      <c r="G280" s="4">
        <f t="shared" si="12"/>
        <v>0</v>
      </c>
      <c r="H280" s="4">
        <f t="shared" si="14"/>
        <v>-17685327.775196526</v>
      </c>
    </row>
    <row r="281" spans="1:8">
      <c r="A281" s="9">
        <f t="shared" si="13"/>
        <v>45814</v>
      </c>
      <c r="B281" s="4"/>
      <c r="C281" s="4">
        <f>SUMIFS(Sales!$S:$S,Sales!$H:$H,A281)+SUMIFS(Sales!$J:$J,Sales!$H:$H,A281)</f>
        <v>274902.35674191779</v>
      </c>
      <c r="D281" s="4">
        <f>SUMIFS(Sales!$J:$J,Sales!$U:$U,A281)</f>
        <v>0</v>
      </c>
      <c r="E281" s="15">
        <f>SUMIFS(Investors!$Q:$Q,Investors!$T:$T,"Exit",Investors!$J:$J,Daily!A281)</f>
        <v>0</v>
      </c>
      <c r="F281" s="4">
        <f>SUMIFS('General Expenses'!$C:$C,'General Expenses'!$A:$A,A281)</f>
        <v>0</v>
      </c>
      <c r="G281" s="4">
        <f t="shared" si="12"/>
        <v>274902.35674191779</v>
      </c>
      <c r="H281" s="4">
        <f t="shared" si="14"/>
        <v>-17410425.41845461</v>
      </c>
    </row>
    <row r="282" spans="1:8">
      <c r="A282" s="9">
        <f t="shared" si="13"/>
        <v>45815</v>
      </c>
      <c r="B282" s="4"/>
      <c r="C282" s="4">
        <f>SUMIFS(Sales!$S:$S,Sales!$H:$H,A282)+SUMIFS(Sales!$J:$J,Sales!$H:$H,A282)</f>
        <v>0</v>
      </c>
      <c r="D282" s="4">
        <f>SUMIFS(Sales!$J:$J,Sales!$U:$U,A282)</f>
        <v>0</v>
      </c>
      <c r="E282" s="15">
        <f>SUMIFS(Investors!$Q:$Q,Investors!$T:$T,"Exit",Investors!$J:$J,Daily!A282)</f>
        <v>0</v>
      </c>
      <c r="F282" s="4">
        <f>SUMIFS('General Expenses'!$C:$C,'General Expenses'!$A:$A,A282)</f>
        <v>0</v>
      </c>
      <c r="G282" s="4">
        <f t="shared" si="12"/>
        <v>0</v>
      </c>
      <c r="H282" s="4">
        <f t="shared" si="14"/>
        <v>-17410425.41845461</v>
      </c>
    </row>
    <row r="283" spans="1:8">
      <c r="A283" s="9">
        <f t="shared" si="13"/>
        <v>45816</v>
      </c>
      <c r="B283" s="4"/>
      <c r="C283" s="4">
        <f>SUMIFS(Sales!$S:$S,Sales!$H:$H,A283)+SUMIFS(Sales!$J:$J,Sales!$H:$H,A283)</f>
        <v>0</v>
      </c>
      <c r="D283" s="4">
        <f>SUMIFS(Sales!$J:$J,Sales!$U:$U,A283)</f>
        <v>0</v>
      </c>
      <c r="E283" s="15">
        <f>SUMIFS(Investors!$Q:$Q,Investors!$T:$T,"Exit",Investors!$J:$J,Daily!A283)</f>
        <v>0</v>
      </c>
      <c r="F283" s="4">
        <f>SUMIFS('General Expenses'!$C:$C,'General Expenses'!$A:$A,A283)</f>
        <v>0</v>
      </c>
      <c r="G283" s="4">
        <f t="shared" si="12"/>
        <v>0</v>
      </c>
      <c r="H283" s="4">
        <f t="shared" si="14"/>
        <v>-17410425.41845461</v>
      </c>
    </row>
    <row r="284" spans="1:8">
      <c r="A284" s="9">
        <f t="shared" si="13"/>
        <v>45817</v>
      </c>
      <c r="B284" s="4"/>
      <c r="C284" s="4">
        <f>SUMIFS(Sales!$S:$S,Sales!$H:$H,A284)+SUMIFS(Sales!$J:$J,Sales!$H:$H,A284)</f>
        <v>0</v>
      </c>
      <c r="D284" s="4">
        <f>SUMIFS(Sales!$J:$J,Sales!$U:$U,A284)</f>
        <v>0</v>
      </c>
      <c r="E284" s="15">
        <f>SUMIFS(Investors!$Q:$Q,Investors!$T:$T,"Exit",Investors!$J:$J,Daily!A284)</f>
        <v>0</v>
      </c>
      <c r="F284" s="4">
        <f>SUMIFS('General Expenses'!$C:$C,'General Expenses'!$A:$A,A284)</f>
        <v>0</v>
      </c>
      <c r="G284" s="4">
        <f t="shared" si="12"/>
        <v>0</v>
      </c>
      <c r="H284" s="4">
        <f t="shared" si="14"/>
        <v>-17410425.41845461</v>
      </c>
    </row>
    <row r="285" spans="1:8">
      <c r="A285" s="9">
        <f t="shared" si="13"/>
        <v>45818</v>
      </c>
      <c r="B285" s="4"/>
      <c r="C285" s="4">
        <f>SUMIFS(Sales!$S:$S,Sales!$H:$H,A285)+SUMIFS(Sales!$J:$J,Sales!$H:$H,A285)</f>
        <v>0</v>
      </c>
      <c r="D285" s="4">
        <f>SUMIFS(Sales!$J:$J,Sales!$U:$U,A285)</f>
        <v>0</v>
      </c>
      <c r="E285" s="15">
        <f>SUMIFS(Investors!$Q:$Q,Investors!$T:$T,"Exit",Investors!$J:$J,Daily!A285)</f>
        <v>0</v>
      </c>
      <c r="F285" s="4">
        <f>SUMIFS('General Expenses'!$C:$C,'General Expenses'!$A:$A,A285)</f>
        <v>0</v>
      </c>
      <c r="G285" s="4">
        <f t="shared" si="12"/>
        <v>0</v>
      </c>
      <c r="H285" s="4">
        <f t="shared" si="14"/>
        <v>-17410425.41845461</v>
      </c>
    </row>
    <row r="286" spans="1:8">
      <c r="A286" s="9">
        <f t="shared" si="13"/>
        <v>45819</v>
      </c>
      <c r="B286" s="4"/>
      <c r="C286" s="4">
        <f>SUMIFS(Sales!$S:$S,Sales!$H:$H,A286)+SUMIFS(Sales!$J:$J,Sales!$H:$H,A286)</f>
        <v>0</v>
      </c>
      <c r="D286" s="4">
        <f>SUMIFS(Sales!$J:$J,Sales!$U:$U,A286)</f>
        <v>0</v>
      </c>
      <c r="E286" s="15">
        <f>SUMIFS(Investors!$Q:$Q,Investors!$T:$T,"Exit",Investors!$J:$J,Daily!A286)</f>
        <v>0</v>
      </c>
      <c r="F286" s="4">
        <f>SUMIFS('General Expenses'!$C:$C,'General Expenses'!$A:$A,A286)</f>
        <v>0</v>
      </c>
      <c r="G286" s="4">
        <f t="shared" si="12"/>
        <v>0</v>
      </c>
      <c r="H286" s="4">
        <f t="shared" si="14"/>
        <v>-17410425.41845461</v>
      </c>
    </row>
    <row r="287" spans="1:8">
      <c r="A287" s="9">
        <f t="shared" si="13"/>
        <v>45820</v>
      </c>
      <c r="B287" s="4"/>
      <c r="C287" s="4">
        <f>SUMIFS(Sales!$S:$S,Sales!$H:$H,A287)+SUMIFS(Sales!$J:$J,Sales!$H:$H,A287)</f>
        <v>0</v>
      </c>
      <c r="D287" s="4">
        <f>SUMIFS(Sales!$J:$J,Sales!$U:$U,A287)</f>
        <v>0</v>
      </c>
      <c r="E287" s="15">
        <f>SUMIFS(Investors!$Q:$Q,Investors!$T:$T,"Exit",Investors!$J:$J,Daily!A287)</f>
        <v>0</v>
      </c>
      <c r="F287" s="4">
        <f>SUMIFS('General Expenses'!$C:$C,'General Expenses'!$A:$A,A287)</f>
        <v>0</v>
      </c>
      <c r="G287" s="4">
        <f t="shared" si="12"/>
        <v>0</v>
      </c>
      <c r="H287" s="4">
        <f t="shared" si="14"/>
        <v>-17410425.41845461</v>
      </c>
    </row>
    <row r="288" spans="1:8">
      <c r="A288" s="9">
        <f t="shared" si="13"/>
        <v>45821</v>
      </c>
      <c r="B288" s="4"/>
      <c r="C288" s="4">
        <f>SUMIFS(Sales!$S:$S,Sales!$H:$H,A288)+SUMIFS(Sales!$J:$J,Sales!$H:$H,A288)</f>
        <v>0</v>
      </c>
      <c r="D288" s="4">
        <f>SUMIFS(Sales!$J:$J,Sales!$U:$U,A288)</f>
        <v>0</v>
      </c>
      <c r="E288" s="15">
        <f>SUMIFS(Investors!$Q:$Q,Investors!$T:$T,"Exit",Investors!$J:$J,Daily!A288)</f>
        <v>0</v>
      </c>
      <c r="F288" s="4">
        <f>SUMIFS('General Expenses'!$C:$C,'General Expenses'!$A:$A,A288)</f>
        <v>0</v>
      </c>
      <c r="G288" s="4">
        <f t="shared" si="12"/>
        <v>0</v>
      </c>
      <c r="H288" s="4">
        <f t="shared" si="14"/>
        <v>-17410425.41845461</v>
      </c>
    </row>
    <row r="289" spans="1:8">
      <c r="A289" s="9">
        <f t="shared" si="13"/>
        <v>45822</v>
      </c>
      <c r="B289" s="4"/>
      <c r="C289" s="4">
        <f>SUMIFS(Sales!$S:$S,Sales!$H:$H,A289)+SUMIFS(Sales!$J:$J,Sales!$H:$H,A289)</f>
        <v>0</v>
      </c>
      <c r="D289" s="4">
        <f>SUMIFS(Sales!$J:$J,Sales!$U:$U,A289)</f>
        <v>0</v>
      </c>
      <c r="E289" s="15">
        <f>SUMIFS(Investors!$Q:$Q,Investors!$T:$T,"Exit",Investors!$J:$J,Daily!A289)</f>
        <v>0</v>
      </c>
      <c r="F289" s="4">
        <f>SUMIFS('General Expenses'!$C:$C,'General Expenses'!$A:$A,A289)</f>
        <v>0</v>
      </c>
      <c r="G289" s="4">
        <f t="shared" si="12"/>
        <v>0</v>
      </c>
      <c r="H289" s="4">
        <f t="shared" si="14"/>
        <v>-17410425.41845461</v>
      </c>
    </row>
    <row r="290" spans="1:8">
      <c r="A290" s="9">
        <f t="shared" si="13"/>
        <v>45823</v>
      </c>
      <c r="B290" s="4"/>
      <c r="C290" s="4">
        <f>SUMIFS(Sales!$S:$S,Sales!$H:$H,A290)+SUMIFS(Sales!$J:$J,Sales!$H:$H,A290)</f>
        <v>0</v>
      </c>
      <c r="D290" s="4">
        <f>SUMIFS(Sales!$J:$J,Sales!$U:$U,A290)</f>
        <v>0</v>
      </c>
      <c r="E290" s="15">
        <f>SUMIFS(Investors!$Q:$Q,Investors!$T:$T,"Exit",Investors!$J:$J,Daily!A290)</f>
        <v>0</v>
      </c>
      <c r="F290" s="4">
        <f>SUMIFS('General Expenses'!$C:$C,'General Expenses'!$A:$A,A290)</f>
        <v>0</v>
      </c>
      <c r="G290" s="4">
        <f t="shared" si="12"/>
        <v>0</v>
      </c>
      <c r="H290" s="4">
        <f t="shared" si="14"/>
        <v>-17410425.41845461</v>
      </c>
    </row>
    <row r="291" spans="1:8">
      <c r="A291" s="9">
        <f t="shared" si="13"/>
        <v>45824</v>
      </c>
      <c r="B291" s="4"/>
      <c r="C291" s="4">
        <f>SUMIFS(Sales!$S:$S,Sales!$H:$H,A291)+SUMIFS(Sales!$J:$J,Sales!$H:$H,A291)</f>
        <v>0</v>
      </c>
      <c r="D291" s="4">
        <f>SUMIFS(Sales!$J:$J,Sales!$U:$U,A291)</f>
        <v>0</v>
      </c>
      <c r="E291" s="15">
        <f>SUMIFS(Investors!$Q:$Q,Investors!$T:$T,"Exit",Investors!$J:$J,Daily!A291)</f>
        <v>0</v>
      </c>
      <c r="F291" s="4">
        <f>SUMIFS('General Expenses'!$C:$C,'General Expenses'!$A:$A,A291)</f>
        <v>0</v>
      </c>
      <c r="G291" s="4">
        <f t="shared" si="12"/>
        <v>0</v>
      </c>
      <c r="H291" s="4">
        <f t="shared" si="14"/>
        <v>-17410425.41845461</v>
      </c>
    </row>
    <row r="292" spans="1:8">
      <c r="A292" s="9">
        <f t="shared" si="13"/>
        <v>45825</v>
      </c>
      <c r="B292" s="4"/>
      <c r="C292" s="4">
        <f>SUMIFS(Sales!$S:$S,Sales!$H:$H,A292)+SUMIFS(Sales!$J:$J,Sales!$H:$H,A292)</f>
        <v>0</v>
      </c>
      <c r="D292" s="4">
        <f>SUMIFS(Sales!$J:$J,Sales!$U:$U,A292)</f>
        <v>0</v>
      </c>
      <c r="E292" s="15">
        <f>SUMIFS(Investors!$Q:$Q,Investors!$T:$T,"Exit",Investors!$J:$J,Daily!A292)</f>
        <v>0</v>
      </c>
      <c r="F292" s="4">
        <f>SUMIFS('General Expenses'!$C:$C,'General Expenses'!$A:$A,A292)</f>
        <v>0</v>
      </c>
      <c r="G292" s="4">
        <f t="shared" si="12"/>
        <v>0</v>
      </c>
      <c r="H292" s="4">
        <f t="shared" si="14"/>
        <v>-17410425.41845461</v>
      </c>
    </row>
    <row r="293" spans="1:8">
      <c r="A293" s="9">
        <f t="shared" si="13"/>
        <v>45826</v>
      </c>
      <c r="B293" s="4"/>
      <c r="C293" s="4">
        <f>SUMIFS(Sales!$S:$S,Sales!$H:$H,A293)+SUMIFS(Sales!$J:$J,Sales!$H:$H,A293)</f>
        <v>0</v>
      </c>
      <c r="D293" s="4">
        <f>SUMIFS(Sales!$J:$J,Sales!$U:$U,A293)</f>
        <v>0</v>
      </c>
      <c r="E293" s="15">
        <f>SUMIFS(Investors!$Q:$Q,Investors!$T:$T,"Exit",Investors!$J:$J,Daily!A293)</f>
        <v>0</v>
      </c>
      <c r="F293" s="4">
        <f>SUMIFS('General Expenses'!$C:$C,'General Expenses'!$A:$A,A293)</f>
        <v>0</v>
      </c>
      <c r="G293" s="4">
        <f t="shared" si="12"/>
        <v>0</v>
      </c>
      <c r="H293" s="4">
        <f t="shared" si="14"/>
        <v>-17410425.41845461</v>
      </c>
    </row>
    <row r="294" spans="1:8">
      <c r="A294" s="9">
        <f t="shared" si="13"/>
        <v>45827</v>
      </c>
      <c r="B294" s="4"/>
      <c r="C294" s="4">
        <f>SUMIFS(Sales!$S:$S,Sales!$H:$H,A294)+SUMIFS(Sales!$J:$J,Sales!$H:$H,A294)</f>
        <v>0</v>
      </c>
      <c r="D294" s="4">
        <f>SUMIFS(Sales!$J:$J,Sales!$U:$U,A294)</f>
        <v>0</v>
      </c>
      <c r="E294" s="15">
        <f>SUMIFS(Investors!$Q:$Q,Investors!$T:$T,"Exit",Investors!$J:$J,Daily!A294)</f>
        <v>0</v>
      </c>
      <c r="F294" s="4">
        <f>SUMIFS('General Expenses'!$C:$C,'General Expenses'!$A:$A,A294)</f>
        <v>0</v>
      </c>
      <c r="G294" s="4">
        <f t="shared" si="12"/>
        <v>0</v>
      </c>
      <c r="H294" s="4">
        <f t="shared" si="14"/>
        <v>-17410425.41845461</v>
      </c>
    </row>
    <row r="295" spans="1:8">
      <c r="A295" s="9">
        <f t="shared" si="13"/>
        <v>45828</v>
      </c>
      <c r="B295" s="4"/>
      <c r="C295" s="4">
        <f>SUMIFS(Sales!$S:$S,Sales!$H:$H,A295)+SUMIFS(Sales!$J:$J,Sales!$H:$H,A295)</f>
        <v>0</v>
      </c>
      <c r="D295" s="4">
        <f>SUMIFS(Sales!$J:$J,Sales!$U:$U,A295)</f>
        <v>0</v>
      </c>
      <c r="E295" s="15">
        <f>SUMIFS(Investors!$Q:$Q,Investors!$T:$T,"Exit",Investors!$J:$J,Daily!A295)</f>
        <v>0</v>
      </c>
      <c r="F295" s="4">
        <f>SUMIFS('General Expenses'!$C:$C,'General Expenses'!$A:$A,A295)</f>
        <v>0</v>
      </c>
      <c r="G295" s="4">
        <f t="shared" si="12"/>
        <v>0</v>
      </c>
      <c r="H295" s="4">
        <f t="shared" si="14"/>
        <v>-17410425.41845461</v>
      </c>
    </row>
    <row r="296" spans="1:8">
      <c r="A296" s="9">
        <f t="shared" si="13"/>
        <v>45829</v>
      </c>
      <c r="B296" s="4"/>
      <c r="C296" s="4">
        <f>SUMIFS(Sales!$S:$S,Sales!$H:$H,A296)+SUMIFS(Sales!$J:$J,Sales!$H:$H,A296)</f>
        <v>0</v>
      </c>
      <c r="D296" s="4">
        <f>SUMIFS(Sales!$J:$J,Sales!$U:$U,A296)</f>
        <v>0</v>
      </c>
      <c r="E296" s="15">
        <f>SUMIFS(Investors!$Q:$Q,Investors!$T:$T,"Exit",Investors!$J:$J,Daily!A296)</f>
        <v>0</v>
      </c>
      <c r="F296" s="4">
        <f>SUMIFS('General Expenses'!$C:$C,'General Expenses'!$A:$A,A296)</f>
        <v>0</v>
      </c>
      <c r="G296" s="4">
        <f t="shared" si="12"/>
        <v>0</v>
      </c>
      <c r="H296" s="4">
        <f t="shared" si="14"/>
        <v>-17410425.41845461</v>
      </c>
    </row>
    <row r="297" spans="1:8">
      <c r="A297" s="9">
        <f t="shared" si="13"/>
        <v>45830</v>
      </c>
      <c r="B297" s="4"/>
      <c r="C297" s="4">
        <f>SUMIFS(Sales!$S:$S,Sales!$H:$H,A297)+SUMIFS(Sales!$J:$J,Sales!$H:$H,A297)</f>
        <v>0</v>
      </c>
      <c r="D297" s="4">
        <f>SUMIFS(Sales!$J:$J,Sales!$U:$U,A297)</f>
        <v>0</v>
      </c>
      <c r="E297" s="15">
        <f>SUMIFS(Investors!$Q:$Q,Investors!$T:$T,"Exit",Investors!$J:$J,Daily!A297)</f>
        <v>0</v>
      </c>
      <c r="F297" s="4">
        <f>SUMIFS('General Expenses'!$C:$C,'General Expenses'!$A:$A,A297)</f>
        <v>0</v>
      </c>
      <c r="G297" s="4">
        <f t="shared" si="12"/>
        <v>0</v>
      </c>
      <c r="H297" s="4">
        <f t="shared" si="14"/>
        <v>-17410425.41845461</v>
      </c>
    </row>
    <row r="298" spans="1:8">
      <c r="A298" s="9">
        <f t="shared" si="13"/>
        <v>45831</v>
      </c>
      <c r="B298" s="4"/>
      <c r="C298" s="4">
        <f>SUMIFS(Sales!$S:$S,Sales!$H:$H,A298)+SUMIFS(Sales!$J:$J,Sales!$H:$H,A298)</f>
        <v>0</v>
      </c>
      <c r="D298" s="4">
        <f>SUMIFS(Sales!$J:$J,Sales!$U:$U,A298)</f>
        <v>0</v>
      </c>
      <c r="E298" s="15">
        <f>SUMIFS(Investors!$Q:$Q,Investors!$T:$T,"Exit",Investors!$J:$J,Daily!A298)</f>
        <v>0</v>
      </c>
      <c r="F298" s="4">
        <f>SUMIFS('General Expenses'!$C:$C,'General Expenses'!$A:$A,A298)</f>
        <v>0</v>
      </c>
      <c r="G298" s="4">
        <f t="shared" si="12"/>
        <v>0</v>
      </c>
      <c r="H298" s="4">
        <f t="shared" si="14"/>
        <v>-17410425.41845461</v>
      </c>
    </row>
    <row r="299" spans="1:8">
      <c r="A299" s="9">
        <f t="shared" si="13"/>
        <v>45832</v>
      </c>
      <c r="B299" s="4"/>
      <c r="C299" s="4">
        <f>SUMIFS(Sales!$S:$S,Sales!$H:$H,A299)+SUMIFS(Sales!$J:$J,Sales!$H:$H,A299)</f>
        <v>0</v>
      </c>
      <c r="D299" s="4">
        <f>SUMIFS(Sales!$J:$J,Sales!$U:$U,A299)</f>
        <v>0</v>
      </c>
      <c r="E299" s="15">
        <f>SUMIFS(Investors!$Q:$Q,Investors!$T:$T,"Exit",Investors!$J:$J,Daily!A299)</f>
        <v>0</v>
      </c>
      <c r="F299" s="4">
        <f>SUMIFS('General Expenses'!$C:$C,'General Expenses'!$A:$A,A299)</f>
        <v>0</v>
      </c>
      <c r="G299" s="4">
        <f t="shared" si="12"/>
        <v>0</v>
      </c>
      <c r="H299" s="4">
        <f t="shared" si="14"/>
        <v>-17410425.41845461</v>
      </c>
    </row>
    <row r="300" spans="1:8">
      <c r="A300" s="9">
        <f t="shared" si="13"/>
        <v>45833</v>
      </c>
      <c r="B300" s="4"/>
      <c r="C300" s="4">
        <f>SUMIFS(Sales!$S:$S,Sales!$H:$H,A300)+SUMIFS(Sales!$J:$J,Sales!$H:$H,A300)</f>
        <v>0</v>
      </c>
      <c r="D300" s="4">
        <f>SUMIFS(Sales!$J:$J,Sales!$U:$U,A300)</f>
        <v>0</v>
      </c>
      <c r="E300" s="15">
        <f>SUMIFS(Investors!$Q:$Q,Investors!$T:$T,"Exit",Investors!$J:$J,Daily!A300)</f>
        <v>0</v>
      </c>
      <c r="F300" s="4">
        <f>SUMIFS('General Expenses'!$C:$C,'General Expenses'!$A:$A,A300)</f>
        <v>0</v>
      </c>
      <c r="G300" s="4">
        <f t="shared" si="12"/>
        <v>0</v>
      </c>
      <c r="H300" s="4">
        <f t="shared" si="14"/>
        <v>-17410425.41845461</v>
      </c>
    </row>
    <row r="301" spans="1:8">
      <c r="A301" s="9">
        <f t="shared" si="13"/>
        <v>45834</v>
      </c>
      <c r="B301" s="4"/>
      <c r="C301" s="4">
        <f>SUMIFS(Sales!$S:$S,Sales!$H:$H,A301)+SUMIFS(Sales!$J:$J,Sales!$H:$H,A301)</f>
        <v>0</v>
      </c>
      <c r="D301" s="4">
        <f>SUMIFS(Sales!$J:$J,Sales!$U:$U,A301)</f>
        <v>0</v>
      </c>
      <c r="E301" s="15">
        <f>SUMIFS(Investors!$Q:$Q,Investors!$T:$T,"Exit",Investors!$J:$J,Daily!A301)</f>
        <v>0</v>
      </c>
      <c r="F301" s="4">
        <f>SUMIFS('General Expenses'!$C:$C,'General Expenses'!$A:$A,A301)</f>
        <v>0</v>
      </c>
      <c r="G301" s="4">
        <f t="shared" si="12"/>
        <v>0</v>
      </c>
      <c r="H301" s="4">
        <f t="shared" si="14"/>
        <v>-17410425.41845461</v>
      </c>
    </row>
    <row r="302" spans="1:8">
      <c r="A302" s="9">
        <f t="shared" si="13"/>
        <v>45835</v>
      </c>
      <c r="B302" s="4"/>
      <c r="C302" s="4">
        <f>SUMIFS(Sales!$S:$S,Sales!$H:$H,A302)+SUMIFS(Sales!$J:$J,Sales!$H:$H,A302)</f>
        <v>0</v>
      </c>
      <c r="D302" s="4">
        <f>SUMIFS(Sales!$J:$J,Sales!$U:$U,A302)</f>
        <v>0</v>
      </c>
      <c r="E302" s="15">
        <f>SUMIFS(Investors!$Q:$Q,Investors!$T:$T,"Exit",Investors!$J:$J,Daily!A302)</f>
        <v>0</v>
      </c>
      <c r="F302" s="4">
        <f>SUMIFS('General Expenses'!$C:$C,'General Expenses'!$A:$A,A302)</f>
        <v>0</v>
      </c>
      <c r="G302" s="4">
        <f t="shared" si="12"/>
        <v>0</v>
      </c>
      <c r="H302" s="4">
        <f t="shared" si="14"/>
        <v>-17410425.41845461</v>
      </c>
    </row>
    <row r="303" spans="1:8">
      <c r="A303" s="9">
        <f t="shared" si="13"/>
        <v>45836</v>
      </c>
      <c r="B303" s="4"/>
      <c r="C303" s="4">
        <f>SUMIFS(Sales!$S:$S,Sales!$H:$H,A303)+SUMIFS(Sales!$J:$J,Sales!$H:$H,A303)</f>
        <v>0</v>
      </c>
      <c r="D303" s="4">
        <f>SUMIFS(Sales!$J:$J,Sales!$U:$U,A303)</f>
        <v>0</v>
      </c>
      <c r="E303" s="15">
        <f>SUMIFS(Investors!$Q:$Q,Investors!$T:$T,"Exit",Investors!$J:$J,Daily!A303)</f>
        <v>0</v>
      </c>
      <c r="F303" s="4">
        <f>SUMIFS('General Expenses'!$C:$C,'General Expenses'!$A:$A,A303)</f>
        <v>0</v>
      </c>
      <c r="G303" s="4">
        <f t="shared" si="12"/>
        <v>0</v>
      </c>
      <c r="H303" s="4">
        <f t="shared" si="14"/>
        <v>-17410425.41845461</v>
      </c>
    </row>
    <row r="304" spans="1:8">
      <c r="A304" s="9">
        <f t="shared" si="13"/>
        <v>45837</v>
      </c>
      <c r="B304" s="4"/>
      <c r="C304" s="4">
        <f>SUMIFS(Sales!$S:$S,Sales!$H:$H,A304)+SUMIFS(Sales!$J:$J,Sales!$H:$H,A304)</f>
        <v>0</v>
      </c>
      <c r="D304" s="4">
        <f>SUMIFS(Sales!$J:$J,Sales!$U:$U,A304)</f>
        <v>0</v>
      </c>
      <c r="E304" s="15">
        <f>SUMIFS(Investors!$Q:$Q,Investors!$T:$T,"Exit",Investors!$J:$J,Daily!A304)</f>
        <v>0</v>
      </c>
      <c r="F304" s="4">
        <f>SUMIFS('General Expenses'!$C:$C,'General Expenses'!$A:$A,A304)</f>
        <v>0</v>
      </c>
      <c r="G304" s="4">
        <f t="shared" si="12"/>
        <v>0</v>
      </c>
      <c r="H304" s="4">
        <f t="shared" si="14"/>
        <v>-17410425.41845461</v>
      </c>
    </row>
    <row r="305" spans="1:8">
      <c r="A305" s="9">
        <f t="shared" si="13"/>
        <v>45838</v>
      </c>
      <c r="B305" s="4"/>
      <c r="C305" s="4">
        <f>SUMIFS(Sales!$S:$S,Sales!$H:$H,A305)+SUMIFS(Sales!$J:$J,Sales!$H:$H,A305)</f>
        <v>0</v>
      </c>
      <c r="D305" s="4">
        <f>SUMIFS(Sales!$J:$J,Sales!$U:$U,A305)</f>
        <v>0</v>
      </c>
      <c r="E305" s="15">
        <f>SUMIFS(Investors!$Q:$Q,Investors!$T:$T,"Exit",Investors!$J:$J,Daily!A305)</f>
        <v>0</v>
      </c>
      <c r="F305" s="4">
        <f>SUMIFS('General Expenses'!$C:$C,'General Expenses'!$A:$A,A305)</f>
        <v>0</v>
      </c>
      <c r="G305" s="4">
        <f t="shared" si="12"/>
        <v>0</v>
      </c>
      <c r="H305" s="4">
        <f t="shared" si="14"/>
        <v>-17410425.41845461</v>
      </c>
    </row>
    <row r="306" spans="1:8">
      <c r="A306" s="9">
        <f t="shared" si="13"/>
        <v>45839</v>
      </c>
      <c r="B306" s="4"/>
      <c r="C306" s="4">
        <f>SUMIFS(Sales!$S:$S,Sales!$H:$H,A306)+SUMIFS(Sales!$J:$J,Sales!$H:$H,A306)</f>
        <v>0</v>
      </c>
      <c r="D306" s="4">
        <f>SUMIFS(Sales!$J:$J,Sales!$U:$U,A306)</f>
        <v>0</v>
      </c>
      <c r="E306" s="15">
        <f>SUMIFS(Investors!$Q:$Q,Investors!$T:$T,"Exit",Investors!$J:$J,Daily!A306)</f>
        <v>0</v>
      </c>
      <c r="F306" s="4">
        <f>SUMIFS('General Expenses'!$C:$C,'General Expenses'!$A:$A,A306)</f>
        <v>0</v>
      </c>
      <c r="G306" s="4">
        <f t="shared" si="12"/>
        <v>0</v>
      </c>
      <c r="H306" s="4">
        <f t="shared" si="14"/>
        <v>-17410425.41845461</v>
      </c>
    </row>
    <row r="307" spans="1:8">
      <c r="A307" s="9">
        <f t="shared" si="13"/>
        <v>45840</v>
      </c>
      <c r="B307" s="4"/>
      <c r="C307" s="4">
        <f>SUMIFS(Sales!$S:$S,Sales!$H:$H,A307)+SUMIFS(Sales!$J:$J,Sales!$H:$H,A307)</f>
        <v>0</v>
      </c>
      <c r="D307" s="4">
        <f>SUMIFS(Sales!$J:$J,Sales!$U:$U,A307)</f>
        <v>0</v>
      </c>
      <c r="E307" s="15">
        <f>SUMIFS(Investors!$Q:$Q,Investors!$T:$T,"Exit",Investors!$J:$J,Daily!A307)</f>
        <v>0</v>
      </c>
      <c r="F307" s="4">
        <f>SUMIFS('General Expenses'!$C:$C,'General Expenses'!$A:$A,A307)</f>
        <v>0</v>
      </c>
      <c r="G307" s="4">
        <f t="shared" si="12"/>
        <v>0</v>
      </c>
      <c r="H307" s="4">
        <f t="shared" si="14"/>
        <v>-17410425.41845461</v>
      </c>
    </row>
    <row r="308" spans="1:8">
      <c r="A308" s="9">
        <f t="shared" si="13"/>
        <v>45841</v>
      </c>
      <c r="B308" s="4"/>
      <c r="C308" s="4">
        <f>SUMIFS(Sales!$S:$S,Sales!$H:$H,A308)+SUMIFS(Sales!$J:$J,Sales!$H:$H,A308)</f>
        <v>0</v>
      </c>
      <c r="D308" s="4">
        <f>SUMIFS(Sales!$J:$J,Sales!$U:$U,A308)</f>
        <v>0</v>
      </c>
      <c r="E308" s="15">
        <f>SUMIFS(Investors!$Q:$Q,Investors!$T:$T,"Exit",Investors!$J:$J,Daily!A308)</f>
        <v>0</v>
      </c>
      <c r="F308" s="4">
        <f>SUMIFS('General Expenses'!$C:$C,'General Expenses'!$A:$A,A308)</f>
        <v>0</v>
      </c>
      <c r="G308" s="4">
        <f t="shared" si="12"/>
        <v>0</v>
      </c>
      <c r="H308" s="4">
        <f t="shared" si="14"/>
        <v>-17410425.41845461</v>
      </c>
    </row>
    <row r="309" spans="1:8">
      <c r="A309" s="9">
        <f t="shared" si="13"/>
        <v>45842</v>
      </c>
      <c r="B309" s="4"/>
      <c r="C309" s="4">
        <f>SUMIFS(Sales!$S:$S,Sales!$H:$H,A309)+SUMIFS(Sales!$J:$J,Sales!$H:$H,A309)</f>
        <v>0</v>
      </c>
      <c r="D309" s="4">
        <f>SUMIFS(Sales!$J:$J,Sales!$U:$U,A309)</f>
        <v>0</v>
      </c>
      <c r="E309" s="15">
        <f>SUMIFS(Investors!$Q:$Q,Investors!$T:$T,"Exit",Investors!$J:$J,Daily!A309)</f>
        <v>0</v>
      </c>
      <c r="F309" s="4">
        <f>SUMIFS('General Expenses'!$C:$C,'General Expenses'!$A:$A,A309)</f>
        <v>0</v>
      </c>
      <c r="G309" s="4">
        <f t="shared" si="12"/>
        <v>0</v>
      </c>
      <c r="H309" s="4">
        <f t="shared" si="14"/>
        <v>-17410425.41845461</v>
      </c>
    </row>
    <row r="310" spans="1:8">
      <c r="A310" s="9">
        <f t="shared" si="13"/>
        <v>45843</v>
      </c>
      <c r="B310" s="4"/>
      <c r="C310" s="4">
        <f>SUMIFS(Sales!$S:$S,Sales!$H:$H,A310)+SUMIFS(Sales!$J:$J,Sales!$H:$H,A310)</f>
        <v>0</v>
      </c>
      <c r="D310" s="4">
        <f>SUMIFS(Sales!$J:$J,Sales!$U:$U,A310)</f>
        <v>0</v>
      </c>
      <c r="E310" s="15">
        <f>SUMIFS(Investors!$Q:$Q,Investors!$T:$T,"Exit",Investors!$J:$J,Daily!A310)</f>
        <v>0</v>
      </c>
      <c r="F310" s="4">
        <f>SUMIFS('General Expenses'!$C:$C,'General Expenses'!$A:$A,A310)</f>
        <v>0</v>
      </c>
      <c r="G310" s="4">
        <f t="shared" si="12"/>
        <v>0</v>
      </c>
      <c r="H310" s="4">
        <f t="shared" si="14"/>
        <v>-17410425.41845461</v>
      </c>
    </row>
    <row r="311" spans="1:8">
      <c r="A311" s="9">
        <f t="shared" si="13"/>
        <v>45844</v>
      </c>
      <c r="B311" s="4"/>
      <c r="C311" s="4">
        <f>SUMIFS(Sales!$S:$S,Sales!$H:$H,A311)+SUMIFS(Sales!$J:$J,Sales!$H:$H,A311)</f>
        <v>0</v>
      </c>
      <c r="D311" s="4">
        <f>SUMIFS(Sales!$J:$J,Sales!$U:$U,A311)</f>
        <v>0</v>
      </c>
      <c r="E311" s="15">
        <f>SUMIFS(Investors!$Q:$Q,Investors!$T:$T,"Exit",Investors!$J:$J,Daily!A311)</f>
        <v>0</v>
      </c>
      <c r="F311" s="4">
        <f>SUMIFS('General Expenses'!$C:$C,'General Expenses'!$A:$A,A311)</f>
        <v>0</v>
      </c>
      <c r="G311" s="4">
        <f t="shared" si="12"/>
        <v>0</v>
      </c>
      <c r="H311" s="4">
        <f t="shared" si="14"/>
        <v>-17410425.41845461</v>
      </c>
    </row>
    <row r="312" spans="1:8">
      <c r="A312" s="9">
        <f t="shared" si="13"/>
        <v>45845</v>
      </c>
      <c r="B312" s="4"/>
      <c r="C312" s="4">
        <f>SUMIFS(Sales!$S:$S,Sales!$H:$H,A312)+SUMIFS(Sales!$J:$J,Sales!$H:$H,A312)</f>
        <v>0</v>
      </c>
      <c r="D312" s="4">
        <f>SUMIFS(Sales!$J:$J,Sales!$U:$U,A312)</f>
        <v>0</v>
      </c>
      <c r="E312" s="15">
        <f>SUMIFS(Investors!$Q:$Q,Investors!$T:$T,"Exit",Investors!$J:$J,Daily!A312)</f>
        <v>0</v>
      </c>
      <c r="F312" s="4">
        <f>SUMIFS('General Expenses'!$C:$C,'General Expenses'!$A:$A,A312)</f>
        <v>0</v>
      </c>
      <c r="G312" s="4">
        <f t="shared" si="12"/>
        <v>0</v>
      </c>
      <c r="H312" s="4">
        <f t="shared" si="14"/>
        <v>-17410425.41845461</v>
      </c>
    </row>
    <row r="313" spans="1:8">
      <c r="A313" s="9">
        <f t="shared" si="13"/>
        <v>45846</v>
      </c>
      <c r="B313" s="4"/>
      <c r="C313" s="4">
        <f>SUMIFS(Sales!$S:$S,Sales!$H:$H,A313)+SUMIFS(Sales!$J:$J,Sales!$H:$H,A313)</f>
        <v>0</v>
      </c>
      <c r="D313" s="4">
        <f>SUMIFS(Sales!$J:$J,Sales!$U:$U,A313)</f>
        <v>0</v>
      </c>
      <c r="E313" s="15">
        <f>SUMIFS(Investors!$Q:$Q,Investors!$T:$T,"Exit",Investors!$J:$J,Daily!A313)</f>
        <v>0</v>
      </c>
      <c r="F313" s="4">
        <f>SUMIFS('General Expenses'!$C:$C,'General Expenses'!$A:$A,A313)</f>
        <v>0</v>
      </c>
      <c r="G313" s="4">
        <f t="shared" si="12"/>
        <v>0</v>
      </c>
      <c r="H313" s="4">
        <f t="shared" si="14"/>
        <v>-17410425.41845461</v>
      </c>
    </row>
    <row r="314" spans="1:8">
      <c r="A314" s="9">
        <f t="shared" si="13"/>
        <v>45847</v>
      </c>
      <c r="B314" s="4"/>
      <c r="C314" s="4">
        <f>SUMIFS(Sales!$S:$S,Sales!$H:$H,A314)+SUMIFS(Sales!$J:$J,Sales!$H:$H,A314)</f>
        <v>0</v>
      </c>
      <c r="D314" s="4">
        <f>SUMIFS(Sales!$J:$J,Sales!$U:$U,A314)</f>
        <v>0</v>
      </c>
      <c r="E314" s="15">
        <f>SUMIFS(Investors!$Q:$Q,Investors!$T:$T,"Exit",Investors!$J:$J,Daily!A314)</f>
        <v>0</v>
      </c>
      <c r="F314" s="4">
        <f>SUMIFS('General Expenses'!$C:$C,'General Expenses'!$A:$A,A314)</f>
        <v>0</v>
      </c>
      <c r="G314" s="4">
        <f t="shared" si="12"/>
        <v>0</v>
      </c>
      <c r="H314" s="4">
        <f t="shared" si="14"/>
        <v>-17410425.41845461</v>
      </c>
    </row>
    <row r="315" spans="1:8">
      <c r="A315" s="9">
        <f t="shared" si="13"/>
        <v>45848</v>
      </c>
      <c r="B315" s="4"/>
      <c r="C315" s="4">
        <f>SUMIFS(Sales!$S:$S,Sales!$H:$H,A315)+SUMIFS(Sales!$J:$J,Sales!$H:$H,A315)</f>
        <v>0</v>
      </c>
      <c r="D315" s="4">
        <f>SUMIFS(Sales!$J:$J,Sales!$U:$U,A315)</f>
        <v>0</v>
      </c>
      <c r="E315" s="15">
        <f>SUMIFS(Investors!$Q:$Q,Investors!$T:$T,"Exit",Investors!$J:$J,Daily!A315)</f>
        <v>0</v>
      </c>
      <c r="F315" s="4">
        <f>SUMIFS('General Expenses'!$C:$C,'General Expenses'!$A:$A,A315)</f>
        <v>0</v>
      </c>
      <c r="G315" s="4">
        <f t="shared" si="12"/>
        <v>0</v>
      </c>
      <c r="H315" s="4">
        <f t="shared" si="14"/>
        <v>-17410425.41845461</v>
      </c>
    </row>
    <row r="316" spans="1:8">
      <c r="A316" s="9">
        <f t="shared" si="13"/>
        <v>45849</v>
      </c>
      <c r="B316" s="4"/>
      <c r="C316" s="4">
        <f>SUMIFS(Sales!$S:$S,Sales!$H:$H,A316)+SUMIFS(Sales!$J:$J,Sales!$H:$H,A316)</f>
        <v>0</v>
      </c>
      <c r="D316" s="4">
        <f>SUMIFS(Sales!$J:$J,Sales!$U:$U,A316)</f>
        <v>0</v>
      </c>
      <c r="E316" s="15">
        <f>SUMIFS(Investors!$Q:$Q,Investors!$T:$T,"Exit",Investors!$J:$J,Daily!A316)</f>
        <v>0</v>
      </c>
      <c r="F316" s="4">
        <f>SUMIFS('General Expenses'!$C:$C,'General Expenses'!$A:$A,A316)</f>
        <v>0</v>
      </c>
      <c r="G316" s="4">
        <f t="shared" si="12"/>
        <v>0</v>
      </c>
      <c r="H316" s="4">
        <f t="shared" si="14"/>
        <v>-17410425.41845461</v>
      </c>
    </row>
    <row r="317" spans="1:8">
      <c r="A317" s="9">
        <f t="shared" si="13"/>
        <v>45850</v>
      </c>
      <c r="B317" s="4"/>
      <c r="C317" s="4">
        <f>SUMIFS(Sales!$S:$S,Sales!$H:$H,A317)+SUMIFS(Sales!$J:$J,Sales!$H:$H,A317)</f>
        <v>0</v>
      </c>
      <c r="D317" s="4">
        <f>SUMIFS(Sales!$J:$J,Sales!$U:$U,A317)</f>
        <v>0</v>
      </c>
      <c r="E317" s="15">
        <f>SUMIFS(Investors!$Q:$Q,Investors!$T:$T,"Exit",Investors!$J:$J,Daily!A317)</f>
        <v>0</v>
      </c>
      <c r="F317" s="4">
        <f>SUMIFS('General Expenses'!$C:$C,'General Expenses'!$A:$A,A317)</f>
        <v>0</v>
      </c>
      <c r="G317" s="4">
        <f t="shared" si="12"/>
        <v>0</v>
      </c>
      <c r="H317" s="4">
        <f t="shared" si="14"/>
        <v>-17410425.41845461</v>
      </c>
    </row>
    <row r="318" spans="1:8">
      <c r="A318" s="9">
        <f t="shared" si="13"/>
        <v>45851</v>
      </c>
      <c r="B318" s="4"/>
      <c r="C318" s="4">
        <f>SUMIFS(Sales!$S:$S,Sales!$H:$H,A318)+SUMIFS(Sales!$J:$J,Sales!$H:$H,A318)</f>
        <v>0</v>
      </c>
      <c r="D318" s="4">
        <f>SUMIFS(Sales!$J:$J,Sales!$U:$U,A318)</f>
        <v>0</v>
      </c>
      <c r="E318" s="15">
        <f>SUMIFS(Investors!$Q:$Q,Investors!$T:$T,"Exit",Investors!$J:$J,Daily!A318)</f>
        <v>0</v>
      </c>
      <c r="F318" s="4">
        <f>SUMIFS('General Expenses'!$C:$C,'General Expenses'!$A:$A,A318)</f>
        <v>0</v>
      </c>
      <c r="G318" s="4">
        <f t="shared" si="12"/>
        <v>0</v>
      </c>
      <c r="H318" s="4">
        <f t="shared" si="14"/>
        <v>-17410425.41845461</v>
      </c>
    </row>
    <row r="319" spans="1:8">
      <c r="A319" s="9">
        <f t="shared" si="13"/>
        <v>45852</v>
      </c>
      <c r="B319" s="4"/>
      <c r="C319" s="4">
        <f>SUMIFS(Sales!$S:$S,Sales!$H:$H,A319)+SUMIFS(Sales!$J:$J,Sales!$H:$H,A319)</f>
        <v>0</v>
      </c>
      <c r="D319" s="4">
        <f>SUMIFS(Sales!$J:$J,Sales!$U:$U,A319)</f>
        <v>0</v>
      </c>
      <c r="E319" s="15">
        <f>SUMIFS(Investors!$Q:$Q,Investors!$T:$T,"Exit",Investors!$J:$J,Daily!A319)</f>
        <v>0</v>
      </c>
      <c r="F319" s="4">
        <f>SUMIFS('General Expenses'!$C:$C,'General Expenses'!$A:$A,A319)</f>
        <v>0</v>
      </c>
      <c r="G319" s="4">
        <f t="shared" si="12"/>
        <v>0</v>
      </c>
      <c r="H319" s="4">
        <f t="shared" si="14"/>
        <v>-17410425.41845461</v>
      </c>
    </row>
    <row r="320" spans="1:8">
      <c r="A320" s="9">
        <f t="shared" si="13"/>
        <v>45853</v>
      </c>
      <c r="B320" s="4"/>
      <c r="C320" s="4">
        <f>SUMIFS(Sales!$S:$S,Sales!$H:$H,A320)+SUMIFS(Sales!$J:$J,Sales!$H:$H,A320)</f>
        <v>0</v>
      </c>
      <c r="D320" s="4">
        <f>SUMIFS(Sales!$J:$J,Sales!$U:$U,A320)</f>
        <v>0</v>
      </c>
      <c r="E320" s="15">
        <f>SUMIFS(Investors!$Q:$Q,Investors!$T:$T,"Exit",Investors!$J:$J,Daily!A320)</f>
        <v>0</v>
      </c>
      <c r="F320" s="4">
        <f>SUMIFS('General Expenses'!$C:$C,'General Expenses'!$A:$A,A320)</f>
        <v>0</v>
      </c>
      <c r="G320" s="4">
        <f t="shared" si="12"/>
        <v>0</v>
      </c>
      <c r="H320" s="4">
        <f t="shared" si="14"/>
        <v>-17410425.41845461</v>
      </c>
    </row>
    <row r="321" spans="1:8">
      <c r="A321" s="9">
        <f t="shared" si="13"/>
        <v>45854</v>
      </c>
      <c r="B321" s="4"/>
      <c r="C321" s="4">
        <f>SUMIFS(Sales!$S:$S,Sales!$H:$H,A321)+SUMIFS(Sales!$J:$J,Sales!$H:$H,A321)</f>
        <v>0</v>
      </c>
      <c r="D321" s="4">
        <f>SUMIFS(Sales!$J:$J,Sales!$U:$U,A321)</f>
        <v>0</v>
      </c>
      <c r="E321" s="15">
        <f>SUMIFS(Investors!$Q:$Q,Investors!$T:$T,"Exit",Investors!$J:$J,Daily!A321)</f>
        <v>0</v>
      </c>
      <c r="F321" s="4">
        <f>SUMIFS('General Expenses'!$C:$C,'General Expenses'!$A:$A,A321)</f>
        <v>0</v>
      </c>
      <c r="G321" s="4">
        <f t="shared" si="12"/>
        <v>0</v>
      </c>
      <c r="H321" s="4">
        <f t="shared" si="14"/>
        <v>-17410425.41845461</v>
      </c>
    </row>
    <row r="322" spans="1:8">
      <c r="A322" s="9">
        <f t="shared" si="13"/>
        <v>45855</v>
      </c>
      <c r="B322" s="4"/>
      <c r="C322" s="4">
        <f>SUMIFS(Sales!$S:$S,Sales!$H:$H,A322)+SUMIFS(Sales!$J:$J,Sales!$H:$H,A322)</f>
        <v>0</v>
      </c>
      <c r="D322" s="4">
        <f>SUMIFS(Sales!$J:$J,Sales!$U:$U,A322)</f>
        <v>0</v>
      </c>
      <c r="E322" s="15">
        <f>SUMIFS(Investors!$Q:$Q,Investors!$T:$T,"Exit",Investors!$J:$J,Daily!A322)</f>
        <v>0</v>
      </c>
      <c r="F322" s="4">
        <f>SUMIFS('General Expenses'!$C:$C,'General Expenses'!$A:$A,A322)</f>
        <v>0</v>
      </c>
      <c r="G322" s="4">
        <f t="shared" si="12"/>
        <v>0</v>
      </c>
      <c r="H322" s="4">
        <f t="shared" si="14"/>
        <v>-17410425.41845461</v>
      </c>
    </row>
    <row r="323" spans="1:8">
      <c r="A323" s="9">
        <f t="shared" si="13"/>
        <v>45856</v>
      </c>
      <c r="B323" s="4"/>
      <c r="C323" s="4">
        <f>SUMIFS(Sales!$S:$S,Sales!$H:$H,A323)+SUMIFS(Sales!$J:$J,Sales!$H:$H,A323)</f>
        <v>0</v>
      </c>
      <c r="D323" s="4">
        <f>SUMIFS(Sales!$J:$J,Sales!$U:$U,A323)</f>
        <v>0</v>
      </c>
      <c r="E323" s="15">
        <f>SUMIFS(Investors!$Q:$Q,Investors!$T:$T,"Exit",Investors!$J:$J,Daily!A323)</f>
        <v>0</v>
      </c>
      <c r="F323" s="4">
        <f>SUMIFS('General Expenses'!$C:$C,'General Expenses'!$A:$A,A323)</f>
        <v>0</v>
      </c>
      <c r="G323" s="4">
        <f t="shared" ref="G323:G386" si="15">B323+C323-D323-E323-F323</f>
        <v>0</v>
      </c>
      <c r="H323" s="4">
        <f t="shared" si="14"/>
        <v>-17410425.41845461</v>
      </c>
    </row>
    <row r="324" spans="1:8">
      <c r="A324" s="9">
        <f t="shared" ref="A324:A387" si="16">A323+1</f>
        <v>45857</v>
      </c>
      <c r="B324" s="4"/>
      <c r="C324" s="4">
        <f>SUMIFS(Sales!$S:$S,Sales!$H:$H,A324)+SUMIFS(Sales!$J:$J,Sales!$H:$H,A324)</f>
        <v>0</v>
      </c>
      <c r="D324" s="4">
        <f>SUMIFS(Sales!$J:$J,Sales!$U:$U,A324)</f>
        <v>0</v>
      </c>
      <c r="E324" s="15">
        <f>SUMIFS(Investors!$Q:$Q,Investors!$T:$T,"Exit",Investors!$J:$J,Daily!A324)</f>
        <v>0</v>
      </c>
      <c r="F324" s="4">
        <f>SUMIFS('General Expenses'!$C:$C,'General Expenses'!$A:$A,A324)</f>
        <v>0</v>
      </c>
      <c r="G324" s="4">
        <f t="shared" si="15"/>
        <v>0</v>
      </c>
      <c r="H324" s="4">
        <f t="shared" ref="H324:H387" si="17">H323+G324</f>
        <v>-17410425.41845461</v>
      </c>
    </row>
    <row r="325" spans="1:8">
      <c r="A325" s="9">
        <f t="shared" si="16"/>
        <v>45858</v>
      </c>
      <c r="B325" s="4"/>
      <c r="C325" s="4">
        <f>SUMIFS(Sales!$S:$S,Sales!$H:$H,A325)+SUMIFS(Sales!$J:$J,Sales!$H:$H,A325)</f>
        <v>0</v>
      </c>
      <c r="D325" s="4">
        <f>SUMIFS(Sales!$J:$J,Sales!$U:$U,A325)</f>
        <v>0</v>
      </c>
      <c r="E325" s="15">
        <f>SUMIFS(Investors!$Q:$Q,Investors!$T:$T,"Exit",Investors!$J:$J,Daily!A325)</f>
        <v>0</v>
      </c>
      <c r="F325" s="4">
        <f>SUMIFS('General Expenses'!$C:$C,'General Expenses'!$A:$A,A325)</f>
        <v>0</v>
      </c>
      <c r="G325" s="4">
        <f t="shared" si="15"/>
        <v>0</v>
      </c>
      <c r="H325" s="4">
        <f t="shared" si="17"/>
        <v>-17410425.41845461</v>
      </c>
    </row>
    <row r="326" spans="1:8">
      <c r="A326" s="9">
        <f t="shared" si="16"/>
        <v>45859</v>
      </c>
      <c r="B326" s="4"/>
      <c r="C326" s="4">
        <f>SUMIFS(Sales!$S:$S,Sales!$H:$H,A326)+SUMIFS(Sales!$J:$J,Sales!$H:$H,A326)</f>
        <v>0</v>
      </c>
      <c r="D326" s="4">
        <f>SUMIFS(Sales!$J:$J,Sales!$U:$U,A326)</f>
        <v>0</v>
      </c>
      <c r="E326" s="15">
        <f>SUMIFS(Investors!$Q:$Q,Investors!$T:$T,"Exit",Investors!$J:$J,Daily!A326)</f>
        <v>0</v>
      </c>
      <c r="F326" s="4">
        <f>SUMIFS('General Expenses'!$C:$C,'General Expenses'!$A:$A,A326)</f>
        <v>0</v>
      </c>
      <c r="G326" s="4">
        <f t="shared" si="15"/>
        <v>0</v>
      </c>
      <c r="H326" s="4">
        <f t="shared" si="17"/>
        <v>-17410425.41845461</v>
      </c>
    </row>
    <row r="327" spans="1:8">
      <c r="A327" s="9">
        <f t="shared" si="16"/>
        <v>45860</v>
      </c>
      <c r="B327" s="4"/>
      <c r="C327" s="4">
        <f>SUMIFS(Sales!$S:$S,Sales!$H:$H,A327)+SUMIFS(Sales!$J:$J,Sales!$H:$H,A327)</f>
        <v>0</v>
      </c>
      <c r="D327" s="4">
        <f>SUMIFS(Sales!$J:$J,Sales!$U:$U,A327)</f>
        <v>0</v>
      </c>
      <c r="E327" s="15">
        <f>SUMIFS(Investors!$Q:$Q,Investors!$T:$T,"Exit",Investors!$J:$J,Daily!A327)</f>
        <v>0</v>
      </c>
      <c r="F327" s="4">
        <f>SUMIFS('General Expenses'!$C:$C,'General Expenses'!$A:$A,A327)</f>
        <v>0</v>
      </c>
      <c r="G327" s="4">
        <f t="shared" si="15"/>
        <v>0</v>
      </c>
      <c r="H327" s="4">
        <f t="shared" si="17"/>
        <v>-17410425.41845461</v>
      </c>
    </row>
    <row r="328" spans="1:8">
      <c r="A328" s="9">
        <f t="shared" si="16"/>
        <v>45861</v>
      </c>
      <c r="B328" s="4"/>
      <c r="C328" s="4">
        <f>SUMIFS(Sales!$S:$S,Sales!$H:$H,A328)+SUMIFS(Sales!$J:$J,Sales!$H:$H,A328)</f>
        <v>0</v>
      </c>
      <c r="D328" s="4">
        <f>SUMIFS(Sales!$J:$J,Sales!$U:$U,A328)</f>
        <v>0</v>
      </c>
      <c r="E328" s="15">
        <f>SUMIFS(Investors!$Q:$Q,Investors!$T:$T,"Exit",Investors!$J:$J,Daily!A328)</f>
        <v>0</v>
      </c>
      <c r="F328" s="4">
        <f>SUMIFS('General Expenses'!$C:$C,'General Expenses'!$A:$A,A328)</f>
        <v>0</v>
      </c>
      <c r="G328" s="4">
        <f t="shared" si="15"/>
        <v>0</v>
      </c>
      <c r="H328" s="4">
        <f t="shared" si="17"/>
        <v>-17410425.41845461</v>
      </c>
    </row>
    <row r="329" spans="1:8">
      <c r="A329" s="9">
        <f t="shared" si="16"/>
        <v>45862</v>
      </c>
      <c r="B329" s="4"/>
      <c r="C329" s="4">
        <f>SUMIFS(Sales!$S:$S,Sales!$H:$H,A329)+SUMIFS(Sales!$J:$J,Sales!$H:$H,A329)</f>
        <v>0</v>
      </c>
      <c r="D329" s="4">
        <f>SUMIFS(Sales!$J:$J,Sales!$U:$U,A329)</f>
        <v>0</v>
      </c>
      <c r="E329" s="15">
        <f>SUMIFS(Investors!$Q:$Q,Investors!$T:$T,"Exit",Investors!$J:$J,Daily!A329)</f>
        <v>0</v>
      </c>
      <c r="F329" s="4">
        <f>SUMIFS('General Expenses'!$C:$C,'General Expenses'!$A:$A,A329)</f>
        <v>0</v>
      </c>
      <c r="G329" s="4">
        <f t="shared" si="15"/>
        <v>0</v>
      </c>
      <c r="H329" s="4">
        <f t="shared" si="17"/>
        <v>-17410425.41845461</v>
      </c>
    </row>
    <row r="330" spans="1:8">
      <c r="A330" s="9">
        <f t="shared" si="16"/>
        <v>45863</v>
      </c>
      <c r="B330" s="4"/>
      <c r="C330" s="4">
        <f>SUMIFS(Sales!$S:$S,Sales!$H:$H,A330)+SUMIFS(Sales!$J:$J,Sales!$H:$H,A330)</f>
        <v>0</v>
      </c>
      <c r="D330" s="4">
        <f>SUMIFS(Sales!$J:$J,Sales!$U:$U,A330)</f>
        <v>0</v>
      </c>
      <c r="E330" s="15">
        <f>SUMIFS(Investors!$Q:$Q,Investors!$T:$T,"Exit",Investors!$J:$J,Daily!A330)</f>
        <v>0</v>
      </c>
      <c r="F330" s="4">
        <f>SUMIFS('General Expenses'!$C:$C,'General Expenses'!$A:$A,A330)</f>
        <v>0</v>
      </c>
      <c r="G330" s="4">
        <f t="shared" si="15"/>
        <v>0</v>
      </c>
      <c r="H330" s="4">
        <f t="shared" si="17"/>
        <v>-17410425.41845461</v>
      </c>
    </row>
    <row r="331" spans="1:8">
      <c r="A331" s="9">
        <f t="shared" si="16"/>
        <v>45864</v>
      </c>
      <c r="B331" s="4"/>
      <c r="C331" s="4">
        <f>SUMIFS(Sales!$S:$S,Sales!$H:$H,A331)+SUMIFS(Sales!$J:$J,Sales!$H:$H,A331)</f>
        <v>0</v>
      </c>
      <c r="D331" s="4">
        <f>SUMIFS(Sales!$J:$J,Sales!$U:$U,A331)</f>
        <v>0</v>
      </c>
      <c r="E331" s="15">
        <f>SUMIFS(Investors!$Q:$Q,Investors!$T:$T,"Exit",Investors!$J:$J,Daily!A331)</f>
        <v>0</v>
      </c>
      <c r="F331" s="4">
        <f>SUMIFS('General Expenses'!$C:$C,'General Expenses'!$A:$A,A331)</f>
        <v>0</v>
      </c>
      <c r="G331" s="4">
        <f t="shared" si="15"/>
        <v>0</v>
      </c>
      <c r="H331" s="4">
        <f t="shared" si="17"/>
        <v>-17410425.41845461</v>
      </c>
    </row>
    <row r="332" spans="1:8">
      <c r="A332" s="9">
        <f t="shared" si="16"/>
        <v>45865</v>
      </c>
      <c r="B332" s="4"/>
      <c r="C332" s="4">
        <f>SUMIFS(Sales!$S:$S,Sales!$H:$H,A332)+SUMIFS(Sales!$J:$J,Sales!$H:$H,A332)</f>
        <v>0</v>
      </c>
      <c r="D332" s="4">
        <f>SUMIFS(Sales!$J:$J,Sales!$U:$U,A332)</f>
        <v>0</v>
      </c>
      <c r="E332" s="15">
        <f>SUMIFS(Investors!$Q:$Q,Investors!$T:$T,"Exit",Investors!$J:$J,Daily!A332)</f>
        <v>0</v>
      </c>
      <c r="F332" s="4">
        <f>SUMIFS('General Expenses'!$C:$C,'General Expenses'!$A:$A,A332)</f>
        <v>0</v>
      </c>
      <c r="G332" s="4">
        <f t="shared" si="15"/>
        <v>0</v>
      </c>
      <c r="H332" s="4">
        <f t="shared" si="17"/>
        <v>-17410425.41845461</v>
      </c>
    </row>
    <row r="333" spans="1:8">
      <c r="A333" s="9">
        <f t="shared" si="16"/>
        <v>45866</v>
      </c>
      <c r="B333" s="4"/>
      <c r="C333" s="4">
        <f>SUMIFS(Sales!$S:$S,Sales!$H:$H,A333)+SUMIFS(Sales!$J:$J,Sales!$H:$H,A333)</f>
        <v>0</v>
      </c>
      <c r="D333" s="4">
        <f>SUMIFS(Sales!$J:$J,Sales!$U:$U,A333)</f>
        <v>0</v>
      </c>
      <c r="E333" s="15">
        <f>SUMIFS(Investors!$Q:$Q,Investors!$T:$T,"Exit",Investors!$J:$J,Daily!A333)</f>
        <v>0</v>
      </c>
      <c r="F333" s="4">
        <f>SUMIFS('General Expenses'!$C:$C,'General Expenses'!$A:$A,A333)</f>
        <v>0</v>
      </c>
      <c r="G333" s="4">
        <f t="shared" si="15"/>
        <v>0</v>
      </c>
      <c r="H333" s="4">
        <f t="shared" si="17"/>
        <v>-17410425.41845461</v>
      </c>
    </row>
    <row r="334" spans="1:8">
      <c r="A334" s="9">
        <f t="shared" si="16"/>
        <v>45867</v>
      </c>
      <c r="B334" s="4"/>
      <c r="C334" s="4">
        <f>SUMIFS(Sales!$S:$S,Sales!$H:$H,A334)+SUMIFS(Sales!$J:$J,Sales!$H:$H,A334)</f>
        <v>0</v>
      </c>
      <c r="D334" s="4">
        <f>SUMIFS(Sales!$J:$J,Sales!$U:$U,A334)</f>
        <v>0</v>
      </c>
      <c r="E334" s="15">
        <f>SUMIFS(Investors!$Q:$Q,Investors!$T:$T,"Exit",Investors!$J:$J,Daily!A334)</f>
        <v>0</v>
      </c>
      <c r="F334" s="4">
        <f>SUMIFS('General Expenses'!$C:$C,'General Expenses'!$A:$A,A334)</f>
        <v>0</v>
      </c>
      <c r="G334" s="4">
        <f t="shared" si="15"/>
        <v>0</v>
      </c>
      <c r="H334" s="4">
        <f t="shared" si="17"/>
        <v>-17410425.41845461</v>
      </c>
    </row>
    <row r="335" spans="1:8">
      <c r="A335" s="9">
        <f t="shared" si="16"/>
        <v>45868</v>
      </c>
      <c r="B335" s="4"/>
      <c r="C335" s="4">
        <f>SUMIFS(Sales!$S:$S,Sales!$H:$H,A335)+SUMIFS(Sales!$J:$J,Sales!$H:$H,A335)</f>
        <v>0</v>
      </c>
      <c r="D335" s="4">
        <f>SUMIFS(Sales!$J:$J,Sales!$U:$U,A335)</f>
        <v>0</v>
      </c>
      <c r="E335" s="15">
        <f>SUMIFS(Investors!$Q:$Q,Investors!$T:$T,"Exit",Investors!$J:$J,Daily!A335)</f>
        <v>0</v>
      </c>
      <c r="F335" s="4">
        <f>SUMIFS('General Expenses'!$C:$C,'General Expenses'!$A:$A,A335)</f>
        <v>0</v>
      </c>
      <c r="G335" s="4">
        <f t="shared" si="15"/>
        <v>0</v>
      </c>
      <c r="H335" s="4">
        <f t="shared" si="17"/>
        <v>-17410425.41845461</v>
      </c>
    </row>
    <row r="336" spans="1:8">
      <c r="A336" s="9">
        <f t="shared" si="16"/>
        <v>45869</v>
      </c>
      <c r="B336" s="4"/>
      <c r="C336" s="4">
        <f>SUMIFS(Sales!$S:$S,Sales!$H:$H,A336)+SUMIFS(Sales!$J:$J,Sales!$H:$H,A336)</f>
        <v>0</v>
      </c>
      <c r="D336" s="4">
        <f>SUMIFS(Sales!$J:$J,Sales!$U:$U,A336)</f>
        <v>229552.17391304349</v>
      </c>
      <c r="E336" s="15">
        <f>SUMIFS(Investors!$Q:$Q,Investors!$T:$T,"Exit",Investors!$J:$J,Daily!A336)</f>
        <v>0</v>
      </c>
      <c r="F336" s="4">
        <f>SUMIFS('General Expenses'!$C:$C,'General Expenses'!$A:$A,A336)</f>
        <v>0</v>
      </c>
      <c r="G336" s="4">
        <f t="shared" si="15"/>
        <v>-229552.17391304349</v>
      </c>
      <c r="H336" s="4">
        <f t="shared" si="17"/>
        <v>-17639977.592367653</v>
      </c>
    </row>
    <row r="337" spans="1:8">
      <c r="A337" s="9">
        <f t="shared" si="16"/>
        <v>45870</v>
      </c>
      <c r="B337" s="4"/>
      <c r="C337" s="4">
        <f>SUMIFS(Sales!$S:$S,Sales!$H:$H,A337)+SUMIFS(Sales!$J:$J,Sales!$H:$H,A337)</f>
        <v>0</v>
      </c>
      <c r="D337" s="4">
        <f>SUMIFS(Sales!$J:$J,Sales!$U:$U,A337)</f>
        <v>0</v>
      </c>
      <c r="E337" s="15">
        <f>SUMIFS(Investors!$Q:$Q,Investors!$T:$T,"Exit",Investors!$J:$J,Daily!A337)</f>
        <v>0</v>
      </c>
      <c r="F337" s="4">
        <f>SUMIFS('General Expenses'!$C:$C,'General Expenses'!$A:$A,A337)</f>
        <v>0</v>
      </c>
      <c r="G337" s="4">
        <f t="shared" si="15"/>
        <v>0</v>
      </c>
      <c r="H337" s="4">
        <f t="shared" si="17"/>
        <v>-17639977.592367653</v>
      </c>
    </row>
    <row r="338" spans="1:8">
      <c r="A338" s="9">
        <f t="shared" si="16"/>
        <v>45871</v>
      </c>
      <c r="B338" s="4"/>
      <c r="C338" s="4">
        <f>SUMIFS(Sales!$S:$S,Sales!$H:$H,A338)+SUMIFS(Sales!$J:$J,Sales!$H:$H,A338)</f>
        <v>0</v>
      </c>
      <c r="D338" s="4">
        <f>SUMIFS(Sales!$J:$J,Sales!$U:$U,A338)</f>
        <v>0</v>
      </c>
      <c r="E338" s="15">
        <f>SUMIFS(Investors!$Q:$Q,Investors!$T:$T,"Exit",Investors!$J:$J,Daily!A338)</f>
        <v>0</v>
      </c>
      <c r="F338" s="4">
        <f>SUMIFS('General Expenses'!$C:$C,'General Expenses'!$A:$A,A338)</f>
        <v>0</v>
      </c>
      <c r="G338" s="4">
        <f t="shared" si="15"/>
        <v>0</v>
      </c>
      <c r="H338" s="4">
        <f t="shared" si="17"/>
        <v>-17639977.592367653</v>
      </c>
    </row>
    <row r="339" spans="1:8">
      <c r="A339" s="9">
        <f t="shared" si="16"/>
        <v>45872</v>
      </c>
      <c r="B339" s="4"/>
      <c r="C339" s="4">
        <f>SUMIFS(Sales!$S:$S,Sales!$H:$H,A339)+SUMIFS(Sales!$J:$J,Sales!$H:$H,A339)</f>
        <v>0</v>
      </c>
      <c r="D339" s="4">
        <f>SUMIFS(Sales!$J:$J,Sales!$U:$U,A339)</f>
        <v>0</v>
      </c>
      <c r="E339" s="15">
        <f>SUMIFS(Investors!$Q:$Q,Investors!$T:$T,"Exit",Investors!$J:$J,Daily!A339)</f>
        <v>0</v>
      </c>
      <c r="F339" s="4">
        <f>SUMIFS('General Expenses'!$C:$C,'General Expenses'!$A:$A,A339)</f>
        <v>0</v>
      </c>
      <c r="G339" s="4">
        <f t="shared" si="15"/>
        <v>0</v>
      </c>
      <c r="H339" s="4">
        <f t="shared" si="17"/>
        <v>-17639977.592367653</v>
      </c>
    </row>
    <row r="340" spans="1:8">
      <c r="A340" s="9">
        <f t="shared" si="16"/>
        <v>45873</v>
      </c>
      <c r="B340" s="4"/>
      <c r="C340" s="4">
        <f>SUMIFS(Sales!$S:$S,Sales!$H:$H,A340)+SUMIFS(Sales!$J:$J,Sales!$H:$H,A340)</f>
        <v>0</v>
      </c>
      <c r="D340" s="4">
        <f>SUMIFS(Sales!$J:$J,Sales!$U:$U,A340)</f>
        <v>0</v>
      </c>
      <c r="E340" s="15">
        <f>SUMIFS(Investors!$Q:$Q,Investors!$T:$T,"Exit",Investors!$J:$J,Daily!A340)</f>
        <v>0</v>
      </c>
      <c r="F340" s="4">
        <f>SUMIFS('General Expenses'!$C:$C,'General Expenses'!$A:$A,A340)</f>
        <v>0</v>
      </c>
      <c r="G340" s="4">
        <f t="shared" si="15"/>
        <v>0</v>
      </c>
      <c r="H340" s="4">
        <f t="shared" si="17"/>
        <v>-17639977.592367653</v>
      </c>
    </row>
    <row r="341" spans="1:8">
      <c r="A341" s="9">
        <f t="shared" si="16"/>
        <v>45874</v>
      </c>
      <c r="B341" s="4"/>
      <c r="C341" s="4">
        <f>SUMIFS(Sales!$S:$S,Sales!$H:$H,A341)+SUMIFS(Sales!$J:$J,Sales!$H:$H,A341)</f>
        <v>0</v>
      </c>
      <c r="D341" s="4">
        <f>SUMIFS(Sales!$J:$J,Sales!$U:$U,A341)</f>
        <v>0</v>
      </c>
      <c r="E341" s="15">
        <f>SUMIFS(Investors!$Q:$Q,Investors!$T:$T,"Exit",Investors!$J:$J,Daily!A341)</f>
        <v>0</v>
      </c>
      <c r="F341" s="4">
        <f>SUMIFS('General Expenses'!$C:$C,'General Expenses'!$A:$A,A341)</f>
        <v>0</v>
      </c>
      <c r="G341" s="4">
        <f t="shared" si="15"/>
        <v>0</v>
      </c>
      <c r="H341" s="4">
        <f t="shared" si="17"/>
        <v>-17639977.592367653</v>
      </c>
    </row>
    <row r="342" spans="1:8">
      <c r="A342" s="9">
        <f t="shared" si="16"/>
        <v>45875</v>
      </c>
      <c r="B342" s="4"/>
      <c r="C342" s="4">
        <f>SUMIFS(Sales!$S:$S,Sales!$H:$H,A342)+SUMIFS(Sales!$J:$J,Sales!$H:$H,A342)</f>
        <v>0</v>
      </c>
      <c r="D342" s="4">
        <f>SUMIFS(Sales!$J:$J,Sales!$U:$U,A342)</f>
        <v>0</v>
      </c>
      <c r="E342" s="15">
        <f>SUMIFS(Investors!$Q:$Q,Investors!$T:$T,"Exit",Investors!$J:$J,Daily!A342)</f>
        <v>0</v>
      </c>
      <c r="F342" s="4">
        <f>SUMIFS('General Expenses'!$C:$C,'General Expenses'!$A:$A,A342)</f>
        <v>0</v>
      </c>
      <c r="G342" s="4">
        <f t="shared" si="15"/>
        <v>0</v>
      </c>
      <c r="H342" s="4">
        <f t="shared" si="17"/>
        <v>-17639977.592367653</v>
      </c>
    </row>
    <row r="343" spans="1:8">
      <c r="A343" s="9">
        <f t="shared" si="16"/>
        <v>45876</v>
      </c>
      <c r="B343" s="4"/>
      <c r="C343" s="4">
        <f>SUMIFS(Sales!$S:$S,Sales!$H:$H,A343)+SUMIFS(Sales!$J:$J,Sales!$H:$H,A343)</f>
        <v>0</v>
      </c>
      <c r="D343" s="4">
        <f>SUMIFS(Sales!$J:$J,Sales!$U:$U,A343)</f>
        <v>0</v>
      </c>
      <c r="E343" s="15">
        <f>SUMIFS(Investors!$Q:$Q,Investors!$T:$T,"Exit",Investors!$J:$J,Daily!A343)</f>
        <v>0</v>
      </c>
      <c r="F343" s="4">
        <f>SUMIFS('General Expenses'!$C:$C,'General Expenses'!$A:$A,A343)</f>
        <v>0</v>
      </c>
      <c r="G343" s="4">
        <f t="shared" si="15"/>
        <v>0</v>
      </c>
      <c r="H343" s="4">
        <f t="shared" si="17"/>
        <v>-17639977.592367653</v>
      </c>
    </row>
    <row r="344" spans="1:8">
      <c r="A344" s="9">
        <f t="shared" si="16"/>
        <v>45877</v>
      </c>
      <c r="B344" s="4"/>
      <c r="C344" s="4">
        <f>SUMIFS(Sales!$S:$S,Sales!$H:$H,A344)+SUMIFS(Sales!$J:$J,Sales!$H:$H,A344)</f>
        <v>0</v>
      </c>
      <c r="D344" s="4">
        <f>SUMIFS(Sales!$J:$J,Sales!$U:$U,A344)</f>
        <v>0</v>
      </c>
      <c r="E344" s="15">
        <f>SUMIFS(Investors!$Q:$Q,Investors!$T:$T,"Exit",Investors!$J:$J,Daily!A344)</f>
        <v>0</v>
      </c>
      <c r="F344" s="4">
        <f>SUMIFS('General Expenses'!$C:$C,'General Expenses'!$A:$A,A344)</f>
        <v>0</v>
      </c>
      <c r="G344" s="4">
        <f t="shared" si="15"/>
        <v>0</v>
      </c>
      <c r="H344" s="4">
        <f t="shared" si="17"/>
        <v>-17639977.592367653</v>
      </c>
    </row>
    <row r="345" spans="1:8">
      <c r="A345" s="9">
        <f t="shared" si="16"/>
        <v>45878</v>
      </c>
      <c r="B345" s="4"/>
      <c r="C345" s="4">
        <f>SUMIFS(Sales!$S:$S,Sales!$H:$H,A345)+SUMIFS(Sales!$J:$J,Sales!$H:$H,A345)</f>
        <v>0</v>
      </c>
      <c r="D345" s="4">
        <f>SUMIFS(Sales!$J:$J,Sales!$U:$U,A345)</f>
        <v>0</v>
      </c>
      <c r="E345" s="15">
        <f>SUMIFS(Investors!$Q:$Q,Investors!$T:$T,"Exit",Investors!$J:$J,Daily!A345)</f>
        <v>0</v>
      </c>
      <c r="F345" s="4">
        <f>SUMIFS('General Expenses'!$C:$C,'General Expenses'!$A:$A,A345)</f>
        <v>0</v>
      </c>
      <c r="G345" s="4">
        <f t="shared" si="15"/>
        <v>0</v>
      </c>
      <c r="H345" s="4">
        <f t="shared" si="17"/>
        <v>-17639977.592367653</v>
      </c>
    </row>
    <row r="346" spans="1:8">
      <c r="A346" s="9">
        <f t="shared" si="16"/>
        <v>45879</v>
      </c>
      <c r="B346" s="4"/>
      <c r="C346" s="4">
        <f>SUMIFS(Sales!$S:$S,Sales!$H:$H,A346)+SUMIFS(Sales!$J:$J,Sales!$H:$H,A346)</f>
        <v>0</v>
      </c>
      <c r="D346" s="4">
        <f>SUMIFS(Sales!$J:$J,Sales!$U:$U,A346)</f>
        <v>0</v>
      </c>
      <c r="E346" s="15">
        <f>SUMIFS(Investors!$Q:$Q,Investors!$T:$T,"Exit",Investors!$J:$J,Daily!A346)</f>
        <v>0</v>
      </c>
      <c r="F346" s="4">
        <f>SUMIFS('General Expenses'!$C:$C,'General Expenses'!$A:$A,A346)</f>
        <v>0</v>
      </c>
      <c r="G346" s="4">
        <f t="shared" si="15"/>
        <v>0</v>
      </c>
      <c r="H346" s="4">
        <f t="shared" si="17"/>
        <v>-17639977.592367653</v>
      </c>
    </row>
    <row r="347" spans="1:8">
      <c r="A347" s="9">
        <f t="shared" si="16"/>
        <v>45880</v>
      </c>
      <c r="B347" s="4"/>
      <c r="C347" s="4">
        <f>SUMIFS(Sales!$S:$S,Sales!$H:$H,A347)+SUMIFS(Sales!$J:$J,Sales!$H:$H,A347)</f>
        <v>0</v>
      </c>
      <c r="D347" s="4">
        <f>SUMIFS(Sales!$J:$J,Sales!$U:$U,A347)</f>
        <v>0</v>
      </c>
      <c r="E347" s="15">
        <f>SUMIFS(Investors!$Q:$Q,Investors!$T:$T,"Exit",Investors!$J:$J,Daily!A347)</f>
        <v>0</v>
      </c>
      <c r="F347" s="4">
        <f>SUMIFS('General Expenses'!$C:$C,'General Expenses'!$A:$A,A347)</f>
        <v>0</v>
      </c>
      <c r="G347" s="4">
        <f t="shared" si="15"/>
        <v>0</v>
      </c>
      <c r="H347" s="4">
        <f t="shared" si="17"/>
        <v>-17639977.592367653</v>
      </c>
    </row>
    <row r="348" spans="1:8">
      <c r="A348" s="9">
        <f t="shared" si="16"/>
        <v>45881</v>
      </c>
      <c r="B348" s="4"/>
      <c r="C348" s="4">
        <f>SUMIFS(Sales!$S:$S,Sales!$H:$H,A348)+SUMIFS(Sales!$J:$J,Sales!$H:$H,A348)</f>
        <v>0</v>
      </c>
      <c r="D348" s="4">
        <f>SUMIFS(Sales!$J:$J,Sales!$U:$U,A348)</f>
        <v>0</v>
      </c>
      <c r="E348" s="15">
        <f>SUMIFS(Investors!$Q:$Q,Investors!$T:$T,"Exit",Investors!$J:$J,Daily!A348)</f>
        <v>0</v>
      </c>
      <c r="F348" s="4">
        <f>SUMIFS('General Expenses'!$C:$C,'General Expenses'!$A:$A,A348)</f>
        <v>0</v>
      </c>
      <c r="G348" s="4">
        <f t="shared" si="15"/>
        <v>0</v>
      </c>
      <c r="H348" s="4">
        <f t="shared" si="17"/>
        <v>-17639977.592367653</v>
      </c>
    </row>
    <row r="349" spans="1:8">
      <c r="A349" s="9">
        <f t="shared" si="16"/>
        <v>45882</v>
      </c>
      <c r="B349" s="4"/>
      <c r="C349" s="4">
        <f>SUMIFS(Sales!$S:$S,Sales!$H:$H,A349)+SUMIFS(Sales!$J:$J,Sales!$H:$H,A349)</f>
        <v>0</v>
      </c>
      <c r="D349" s="4">
        <f>SUMIFS(Sales!$J:$J,Sales!$U:$U,A349)</f>
        <v>0</v>
      </c>
      <c r="E349" s="15">
        <f>SUMIFS(Investors!$Q:$Q,Investors!$T:$T,"Exit",Investors!$J:$J,Daily!A349)</f>
        <v>0</v>
      </c>
      <c r="F349" s="4">
        <f>SUMIFS('General Expenses'!$C:$C,'General Expenses'!$A:$A,A349)</f>
        <v>0</v>
      </c>
      <c r="G349" s="4">
        <f t="shared" si="15"/>
        <v>0</v>
      </c>
      <c r="H349" s="4">
        <f t="shared" si="17"/>
        <v>-17639977.592367653</v>
      </c>
    </row>
    <row r="350" spans="1:8">
      <c r="A350" s="9">
        <f t="shared" si="16"/>
        <v>45883</v>
      </c>
      <c r="B350" s="4"/>
      <c r="C350" s="4">
        <f>SUMIFS(Sales!$S:$S,Sales!$H:$H,A350)+SUMIFS(Sales!$J:$J,Sales!$H:$H,A350)</f>
        <v>0</v>
      </c>
      <c r="D350" s="4">
        <f>SUMIFS(Sales!$J:$J,Sales!$U:$U,A350)</f>
        <v>0</v>
      </c>
      <c r="E350" s="15">
        <f>SUMIFS(Investors!$Q:$Q,Investors!$T:$T,"Exit",Investors!$J:$J,Daily!A350)</f>
        <v>0</v>
      </c>
      <c r="F350" s="4">
        <f>SUMIFS('General Expenses'!$C:$C,'General Expenses'!$A:$A,A350)</f>
        <v>0</v>
      </c>
      <c r="G350" s="4">
        <f t="shared" si="15"/>
        <v>0</v>
      </c>
      <c r="H350" s="4">
        <f t="shared" si="17"/>
        <v>-17639977.592367653</v>
      </c>
    </row>
    <row r="351" spans="1:8">
      <c r="A351" s="9">
        <f t="shared" si="16"/>
        <v>45884</v>
      </c>
      <c r="B351" s="4"/>
      <c r="C351" s="4">
        <f>SUMIFS(Sales!$S:$S,Sales!$H:$H,A351)+SUMIFS(Sales!$J:$J,Sales!$H:$H,A351)</f>
        <v>0</v>
      </c>
      <c r="D351" s="4">
        <f>SUMIFS(Sales!$J:$J,Sales!$U:$U,A351)</f>
        <v>0</v>
      </c>
      <c r="E351" s="15">
        <f>SUMIFS(Investors!$Q:$Q,Investors!$T:$T,"Exit",Investors!$J:$J,Daily!A351)</f>
        <v>0</v>
      </c>
      <c r="F351" s="4">
        <f>SUMIFS('General Expenses'!$C:$C,'General Expenses'!$A:$A,A351)</f>
        <v>0</v>
      </c>
      <c r="G351" s="4">
        <f t="shared" si="15"/>
        <v>0</v>
      </c>
      <c r="H351" s="4">
        <f t="shared" si="17"/>
        <v>-17639977.592367653</v>
      </c>
    </row>
    <row r="352" spans="1:8">
      <c r="A352" s="9">
        <f t="shared" si="16"/>
        <v>45885</v>
      </c>
      <c r="B352" s="4"/>
      <c r="C352" s="4">
        <f>SUMIFS(Sales!$S:$S,Sales!$H:$H,A352)+SUMIFS(Sales!$J:$J,Sales!$H:$H,A352)</f>
        <v>0</v>
      </c>
      <c r="D352" s="4">
        <f>SUMIFS(Sales!$J:$J,Sales!$U:$U,A352)</f>
        <v>0</v>
      </c>
      <c r="E352" s="15">
        <f>SUMIFS(Investors!$Q:$Q,Investors!$T:$T,"Exit",Investors!$J:$J,Daily!A352)</f>
        <v>0</v>
      </c>
      <c r="F352" s="4">
        <f>SUMIFS('General Expenses'!$C:$C,'General Expenses'!$A:$A,A352)</f>
        <v>0</v>
      </c>
      <c r="G352" s="4">
        <f t="shared" si="15"/>
        <v>0</v>
      </c>
      <c r="H352" s="4">
        <f t="shared" si="17"/>
        <v>-17639977.592367653</v>
      </c>
    </row>
    <row r="353" spans="1:8">
      <c r="A353" s="9">
        <f t="shared" si="16"/>
        <v>45886</v>
      </c>
      <c r="B353" s="4"/>
      <c r="C353" s="4">
        <f>SUMIFS(Sales!$S:$S,Sales!$H:$H,A353)+SUMIFS(Sales!$J:$J,Sales!$H:$H,A353)</f>
        <v>0</v>
      </c>
      <c r="D353" s="4">
        <f>SUMIFS(Sales!$J:$J,Sales!$U:$U,A353)</f>
        <v>0</v>
      </c>
      <c r="E353" s="15">
        <f>SUMIFS(Investors!$Q:$Q,Investors!$T:$T,"Exit",Investors!$J:$J,Daily!A353)</f>
        <v>0</v>
      </c>
      <c r="F353" s="4">
        <f>SUMIFS('General Expenses'!$C:$C,'General Expenses'!$A:$A,A353)</f>
        <v>0</v>
      </c>
      <c r="G353" s="4">
        <f t="shared" si="15"/>
        <v>0</v>
      </c>
      <c r="H353" s="4">
        <f t="shared" si="17"/>
        <v>-17639977.592367653</v>
      </c>
    </row>
    <row r="354" spans="1:8">
      <c r="A354" s="9">
        <f t="shared" si="16"/>
        <v>45887</v>
      </c>
      <c r="B354" s="4"/>
      <c r="C354" s="4">
        <f>SUMIFS(Sales!$S:$S,Sales!$H:$H,A354)+SUMIFS(Sales!$J:$J,Sales!$H:$H,A354)</f>
        <v>0</v>
      </c>
      <c r="D354" s="4">
        <f>SUMIFS(Sales!$J:$J,Sales!$U:$U,A354)</f>
        <v>0</v>
      </c>
      <c r="E354" s="15">
        <f>SUMIFS(Investors!$Q:$Q,Investors!$T:$T,"Exit",Investors!$J:$J,Daily!A354)</f>
        <v>0</v>
      </c>
      <c r="F354" s="4">
        <f>SUMIFS('General Expenses'!$C:$C,'General Expenses'!$A:$A,A354)</f>
        <v>0</v>
      </c>
      <c r="G354" s="4">
        <f t="shared" si="15"/>
        <v>0</v>
      </c>
      <c r="H354" s="4">
        <f t="shared" si="17"/>
        <v>-17639977.592367653</v>
      </c>
    </row>
    <row r="355" spans="1:8">
      <c r="A355" s="9">
        <f t="shared" si="16"/>
        <v>45888</v>
      </c>
      <c r="B355" s="4"/>
      <c r="C355" s="4">
        <f>SUMIFS(Sales!$S:$S,Sales!$H:$H,A355)+SUMIFS(Sales!$J:$J,Sales!$H:$H,A355)</f>
        <v>0</v>
      </c>
      <c r="D355" s="4">
        <f>SUMIFS(Sales!$J:$J,Sales!$U:$U,A355)</f>
        <v>0</v>
      </c>
      <c r="E355" s="15">
        <f>SUMIFS(Investors!$Q:$Q,Investors!$T:$T,"Exit",Investors!$J:$J,Daily!A355)</f>
        <v>0</v>
      </c>
      <c r="F355" s="4">
        <f>SUMIFS('General Expenses'!$C:$C,'General Expenses'!$A:$A,A355)</f>
        <v>0</v>
      </c>
      <c r="G355" s="4">
        <f t="shared" si="15"/>
        <v>0</v>
      </c>
      <c r="H355" s="4">
        <f t="shared" si="17"/>
        <v>-17639977.592367653</v>
      </c>
    </row>
    <row r="356" spans="1:8">
      <c r="A356" s="9">
        <f t="shared" si="16"/>
        <v>45889</v>
      </c>
      <c r="B356" s="4"/>
      <c r="C356" s="4">
        <f>SUMIFS(Sales!$S:$S,Sales!$H:$H,A356)+SUMIFS(Sales!$J:$J,Sales!$H:$H,A356)</f>
        <v>0</v>
      </c>
      <c r="D356" s="4">
        <f>SUMIFS(Sales!$J:$J,Sales!$U:$U,A356)</f>
        <v>0</v>
      </c>
      <c r="E356" s="15">
        <f>SUMIFS(Investors!$Q:$Q,Investors!$T:$T,"Exit",Investors!$J:$J,Daily!A356)</f>
        <v>0</v>
      </c>
      <c r="F356" s="4">
        <f>SUMIFS('General Expenses'!$C:$C,'General Expenses'!$A:$A,A356)</f>
        <v>0</v>
      </c>
      <c r="G356" s="4">
        <f t="shared" si="15"/>
        <v>0</v>
      </c>
      <c r="H356" s="4">
        <f t="shared" si="17"/>
        <v>-17639977.592367653</v>
      </c>
    </row>
    <row r="357" spans="1:8">
      <c r="A357" s="9">
        <f t="shared" si="16"/>
        <v>45890</v>
      </c>
      <c r="B357" s="4"/>
      <c r="C357" s="4">
        <f>SUMIFS(Sales!$S:$S,Sales!$H:$H,A357)+SUMIFS(Sales!$J:$J,Sales!$H:$H,A357)</f>
        <v>0</v>
      </c>
      <c r="D357" s="4">
        <f>SUMIFS(Sales!$J:$J,Sales!$U:$U,A357)</f>
        <v>0</v>
      </c>
      <c r="E357" s="15">
        <f>SUMIFS(Investors!$Q:$Q,Investors!$T:$T,"Exit",Investors!$J:$J,Daily!A357)</f>
        <v>0</v>
      </c>
      <c r="F357" s="4">
        <f>SUMIFS('General Expenses'!$C:$C,'General Expenses'!$A:$A,A357)</f>
        <v>0</v>
      </c>
      <c r="G357" s="4">
        <f t="shared" si="15"/>
        <v>0</v>
      </c>
      <c r="H357" s="4">
        <f t="shared" si="17"/>
        <v>-17639977.592367653</v>
      </c>
    </row>
    <row r="358" spans="1:8">
      <c r="A358" s="9">
        <f t="shared" si="16"/>
        <v>45891</v>
      </c>
      <c r="B358" s="4"/>
      <c r="C358" s="4">
        <f>SUMIFS(Sales!$S:$S,Sales!$H:$H,A358)+SUMIFS(Sales!$J:$J,Sales!$H:$H,A358)</f>
        <v>0</v>
      </c>
      <c r="D358" s="4">
        <f>SUMIFS(Sales!$J:$J,Sales!$U:$U,A358)</f>
        <v>0</v>
      </c>
      <c r="E358" s="15">
        <f>SUMIFS(Investors!$Q:$Q,Investors!$T:$T,"Exit",Investors!$J:$J,Daily!A358)</f>
        <v>0</v>
      </c>
      <c r="F358" s="4">
        <f>SUMIFS('General Expenses'!$C:$C,'General Expenses'!$A:$A,A358)</f>
        <v>0</v>
      </c>
      <c r="G358" s="4">
        <f t="shared" si="15"/>
        <v>0</v>
      </c>
      <c r="H358" s="4">
        <f t="shared" si="17"/>
        <v>-17639977.592367653</v>
      </c>
    </row>
    <row r="359" spans="1:8">
      <c r="A359" s="9">
        <f t="shared" si="16"/>
        <v>45892</v>
      </c>
      <c r="B359" s="4"/>
      <c r="C359" s="4">
        <f>SUMIFS(Sales!$S:$S,Sales!$H:$H,A359)+SUMIFS(Sales!$J:$J,Sales!$H:$H,A359)</f>
        <v>0</v>
      </c>
      <c r="D359" s="4">
        <f>SUMIFS(Sales!$J:$J,Sales!$U:$U,A359)</f>
        <v>0</v>
      </c>
      <c r="E359" s="15">
        <f>SUMIFS(Investors!$Q:$Q,Investors!$T:$T,"Exit",Investors!$J:$J,Daily!A359)</f>
        <v>0</v>
      </c>
      <c r="F359" s="4">
        <f>SUMIFS('General Expenses'!$C:$C,'General Expenses'!$A:$A,A359)</f>
        <v>0</v>
      </c>
      <c r="G359" s="4">
        <f t="shared" si="15"/>
        <v>0</v>
      </c>
      <c r="H359" s="4">
        <f t="shared" si="17"/>
        <v>-17639977.592367653</v>
      </c>
    </row>
    <row r="360" spans="1:8">
      <c r="A360" s="9">
        <f t="shared" si="16"/>
        <v>45893</v>
      </c>
      <c r="B360" s="4"/>
      <c r="C360" s="4">
        <f>SUMIFS(Sales!$S:$S,Sales!$H:$H,A360)+SUMIFS(Sales!$J:$J,Sales!$H:$H,A360)</f>
        <v>0</v>
      </c>
      <c r="D360" s="4">
        <f>SUMIFS(Sales!$J:$J,Sales!$U:$U,A360)</f>
        <v>0</v>
      </c>
      <c r="E360" s="15">
        <f>SUMIFS(Investors!$Q:$Q,Investors!$T:$T,"Exit",Investors!$J:$J,Daily!A360)</f>
        <v>0</v>
      </c>
      <c r="F360" s="4">
        <f>SUMIFS('General Expenses'!$C:$C,'General Expenses'!$A:$A,A360)</f>
        <v>0</v>
      </c>
      <c r="G360" s="4">
        <f t="shared" si="15"/>
        <v>0</v>
      </c>
      <c r="H360" s="4">
        <f t="shared" si="17"/>
        <v>-17639977.592367653</v>
      </c>
    </row>
    <row r="361" spans="1:8">
      <c r="A361" s="9">
        <f t="shared" si="16"/>
        <v>45894</v>
      </c>
      <c r="B361" s="4"/>
      <c r="C361" s="4">
        <f>SUMIFS(Sales!$S:$S,Sales!$H:$H,A361)+SUMIFS(Sales!$J:$J,Sales!$H:$H,A361)</f>
        <v>0</v>
      </c>
      <c r="D361" s="4">
        <f>SUMIFS(Sales!$J:$J,Sales!$U:$U,A361)</f>
        <v>0</v>
      </c>
      <c r="E361" s="15">
        <f>SUMIFS(Investors!$Q:$Q,Investors!$T:$T,"Exit",Investors!$J:$J,Daily!A361)</f>
        <v>0</v>
      </c>
      <c r="F361" s="4">
        <f>SUMIFS('General Expenses'!$C:$C,'General Expenses'!$A:$A,A361)</f>
        <v>0</v>
      </c>
      <c r="G361" s="4">
        <f t="shared" si="15"/>
        <v>0</v>
      </c>
      <c r="H361" s="4">
        <f t="shared" si="17"/>
        <v>-17639977.592367653</v>
      </c>
    </row>
    <row r="362" spans="1:8">
      <c r="A362" s="9">
        <f t="shared" si="16"/>
        <v>45895</v>
      </c>
      <c r="B362" s="4"/>
      <c r="C362" s="4">
        <f>SUMIFS(Sales!$S:$S,Sales!$H:$H,A362)+SUMIFS(Sales!$J:$J,Sales!$H:$H,A362)</f>
        <v>0</v>
      </c>
      <c r="D362" s="4">
        <f>SUMIFS(Sales!$J:$J,Sales!$U:$U,A362)</f>
        <v>0</v>
      </c>
      <c r="E362" s="15">
        <f>SUMIFS(Investors!$Q:$Q,Investors!$T:$T,"Exit",Investors!$J:$J,Daily!A362)</f>
        <v>0</v>
      </c>
      <c r="F362" s="4">
        <f>SUMIFS('General Expenses'!$C:$C,'General Expenses'!$A:$A,A362)</f>
        <v>0</v>
      </c>
      <c r="G362" s="4">
        <f t="shared" si="15"/>
        <v>0</v>
      </c>
      <c r="H362" s="4">
        <f t="shared" si="17"/>
        <v>-17639977.592367653</v>
      </c>
    </row>
    <row r="363" spans="1:8">
      <c r="A363" s="9">
        <f t="shared" si="16"/>
        <v>45896</v>
      </c>
      <c r="B363" s="4"/>
      <c r="C363" s="4">
        <f>SUMIFS(Sales!$S:$S,Sales!$H:$H,A363)+SUMIFS(Sales!$J:$J,Sales!$H:$H,A363)</f>
        <v>0</v>
      </c>
      <c r="D363" s="4">
        <f>SUMIFS(Sales!$J:$J,Sales!$U:$U,A363)</f>
        <v>0</v>
      </c>
      <c r="E363" s="15">
        <f>SUMIFS(Investors!$Q:$Q,Investors!$T:$T,"Exit",Investors!$J:$J,Daily!A363)</f>
        <v>0</v>
      </c>
      <c r="F363" s="4">
        <f>SUMIFS('General Expenses'!$C:$C,'General Expenses'!$A:$A,A363)</f>
        <v>0</v>
      </c>
      <c r="G363" s="4">
        <f t="shared" si="15"/>
        <v>0</v>
      </c>
      <c r="H363" s="4">
        <f t="shared" si="17"/>
        <v>-17639977.592367653</v>
      </c>
    </row>
    <row r="364" spans="1:8">
      <c r="A364" s="9">
        <f t="shared" si="16"/>
        <v>45897</v>
      </c>
      <c r="B364" s="4"/>
      <c r="C364" s="4">
        <f>SUMIFS(Sales!$S:$S,Sales!$H:$H,A364)+SUMIFS(Sales!$J:$J,Sales!$H:$H,A364)</f>
        <v>0</v>
      </c>
      <c r="D364" s="4">
        <f>SUMIFS(Sales!$J:$J,Sales!$U:$U,A364)</f>
        <v>0</v>
      </c>
      <c r="E364" s="15">
        <f>SUMIFS(Investors!$Q:$Q,Investors!$T:$T,"Exit",Investors!$J:$J,Daily!A364)</f>
        <v>0</v>
      </c>
      <c r="F364" s="4">
        <f>SUMIFS('General Expenses'!$C:$C,'General Expenses'!$A:$A,A364)</f>
        <v>0</v>
      </c>
      <c r="G364" s="4">
        <f t="shared" si="15"/>
        <v>0</v>
      </c>
      <c r="H364" s="4">
        <f t="shared" si="17"/>
        <v>-17639977.592367653</v>
      </c>
    </row>
    <row r="365" spans="1:8">
      <c r="A365" s="9">
        <f t="shared" si="16"/>
        <v>45898</v>
      </c>
      <c r="B365" s="4"/>
      <c r="C365" s="4">
        <f>SUMIFS(Sales!$S:$S,Sales!$H:$H,A365)+SUMIFS(Sales!$J:$J,Sales!$H:$H,A365)</f>
        <v>0</v>
      </c>
      <c r="D365" s="4">
        <f>SUMIFS(Sales!$J:$J,Sales!$U:$U,A365)</f>
        <v>0</v>
      </c>
      <c r="E365" s="15">
        <f>SUMIFS(Investors!$Q:$Q,Investors!$T:$T,"Exit",Investors!$J:$J,Daily!A365)</f>
        <v>0</v>
      </c>
      <c r="F365" s="4">
        <f>SUMIFS('General Expenses'!$C:$C,'General Expenses'!$A:$A,A365)</f>
        <v>0</v>
      </c>
      <c r="G365" s="4">
        <f t="shared" si="15"/>
        <v>0</v>
      </c>
      <c r="H365" s="4">
        <f t="shared" si="17"/>
        <v>-17639977.592367653</v>
      </c>
    </row>
    <row r="366" spans="1:8">
      <c r="A366" s="9">
        <f t="shared" si="16"/>
        <v>45899</v>
      </c>
      <c r="B366" s="4"/>
      <c r="C366" s="4">
        <f>SUMIFS(Sales!$S:$S,Sales!$H:$H,A366)+SUMIFS(Sales!$J:$J,Sales!$H:$H,A366)</f>
        <v>0</v>
      </c>
      <c r="D366" s="4">
        <f>SUMIFS(Sales!$J:$J,Sales!$U:$U,A366)</f>
        <v>0</v>
      </c>
      <c r="E366" s="15">
        <f>SUMIFS(Investors!$Q:$Q,Investors!$T:$T,"Exit",Investors!$J:$J,Daily!A366)</f>
        <v>0</v>
      </c>
      <c r="F366" s="4">
        <f>SUMIFS('General Expenses'!$C:$C,'General Expenses'!$A:$A,A366)</f>
        <v>0</v>
      </c>
      <c r="G366" s="4">
        <f t="shared" si="15"/>
        <v>0</v>
      </c>
      <c r="H366" s="4">
        <f t="shared" si="17"/>
        <v>-17639977.592367653</v>
      </c>
    </row>
    <row r="367" spans="1:8">
      <c r="A367" s="9">
        <f t="shared" si="16"/>
        <v>45900</v>
      </c>
      <c r="B367" s="4"/>
      <c r="C367" s="4">
        <f>SUMIFS(Sales!$S:$S,Sales!$H:$H,A367)+SUMIFS(Sales!$J:$J,Sales!$H:$H,A367)</f>
        <v>0</v>
      </c>
      <c r="D367" s="4">
        <f>SUMIFS(Sales!$J:$J,Sales!$U:$U,A367)</f>
        <v>0</v>
      </c>
      <c r="E367" s="15">
        <f>SUMIFS(Investors!$Q:$Q,Investors!$T:$T,"Exit",Investors!$J:$J,Daily!A367)</f>
        <v>0</v>
      </c>
      <c r="F367" s="4">
        <f>SUMIFS('General Expenses'!$C:$C,'General Expenses'!$A:$A,A367)</f>
        <v>0</v>
      </c>
      <c r="G367" s="4">
        <f t="shared" si="15"/>
        <v>0</v>
      </c>
      <c r="H367" s="4">
        <f t="shared" si="17"/>
        <v>-17639977.592367653</v>
      </c>
    </row>
    <row r="368" spans="1:8">
      <c r="A368" s="9">
        <f t="shared" si="16"/>
        <v>45901</v>
      </c>
      <c r="B368" s="4"/>
      <c r="C368" s="4">
        <f>SUMIFS(Sales!$S:$S,Sales!$H:$H,A368)+SUMIFS(Sales!$J:$J,Sales!$H:$H,A368)</f>
        <v>0</v>
      </c>
      <c r="D368" s="4">
        <f>SUMIFS(Sales!$J:$J,Sales!$U:$U,A368)</f>
        <v>0</v>
      </c>
      <c r="E368" s="15">
        <f>SUMIFS(Investors!$Q:$Q,Investors!$T:$T,"Exit",Investors!$J:$J,Daily!A368)</f>
        <v>0</v>
      </c>
      <c r="F368" s="4">
        <f>SUMIFS('General Expenses'!$C:$C,'General Expenses'!$A:$A,A368)</f>
        <v>0</v>
      </c>
      <c r="G368" s="4">
        <f t="shared" si="15"/>
        <v>0</v>
      </c>
      <c r="H368" s="4">
        <f t="shared" si="17"/>
        <v>-17639977.592367653</v>
      </c>
    </row>
    <row r="369" spans="1:8">
      <c r="A369" s="9">
        <f t="shared" si="16"/>
        <v>45902</v>
      </c>
      <c r="B369" s="4"/>
      <c r="C369" s="4">
        <f>SUMIFS(Sales!$S:$S,Sales!$H:$H,A369)+SUMIFS(Sales!$J:$J,Sales!$H:$H,A369)</f>
        <v>0</v>
      </c>
      <c r="D369" s="4">
        <f>SUMIFS(Sales!$J:$J,Sales!$U:$U,A369)</f>
        <v>0</v>
      </c>
      <c r="E369" s="15">
        <f>SUMIFS(Investors!$Q:$Q,Investors!$T:$T,"Exit",Investors!$J:$J,Daily!A369)</f>
        <v>0</v>
      </c>
      <c r="F369" s="4">
        <f>SUMIFS('General Expenses'!$C:$C,'General Expenses'!$A:$A,A369)</f>
        <v>0</v>
      </c>
      <c r="G369" s="4">
        <f t="shared" si="15"/>
        <v>0</v>
      </c>
      <c r="H369" s="4">
        <f t="shared" si="17"/>
        <v>-17639977.592367653</v>
      </c>
    </row>
    <row r="370" spans="1:8">
      <c r="A370" s="9">
        <f t="shared" si="16"/>
        <v>45903</v>
      </c>
      <c r="B370" s="4"/>
      <c r="C370" s="4">
        <f>SUMIFS(Sales!$S:$S,Sales!$H:$H,A370)+SUMIFS(Sales!$J:$J,Sales!$H:$H,A370)</f>
        <v>0</v>
      </c>
      <c r="D370" s="4">
        <f>SUMIFS(Sales!$J:$J,Sales!$U:$U,A370)</f>
        <v>0</v>
      </c>
      <c r="E370" s="15">
        <f>SUMIFS(Investors!$Q:$Q,Investors!$T:$T,"Exit",Investors!$J:$J,Daily!A370)</f>
        <v>0</v>
      </c>
      <c r="F370" s="4">
        <f>SUMIFS('General Expenses'!$C:$C,'General Expenses'!$A:$A,A370)</f>
        <v>0</v>
      </c>
      <c r="G370" s="4">
        <f t="shared" si="15"/>
        <v>0</v>
      </c>
      <c r="H370" s="4">
        <f t="shared" si="17"/>
        <v>-17639977.592367653</v>
      </c>
    </row>
    <row r="371" spans="1:8">
      <c r="A371" s="9">
        <f t="shared" si="16"/>
        <v>45904</v>
      </c>
      <c r="B371" s="4"/>
      <c r="C371" s="4">
        <f>SUMIFS(Sales!$S:$S,Sales!$H:$H,A371)+SUMIFS(Sales!$J:$J,Sales!$H:$H,A371)</f>
        <v>0</v>
      </c>
      <c r="D371" s="4">
        <f>SUMIFS(Sales!$J:$J,Sales!$U:$U,A371)</f>
        <v>0</v>
      </c>
      <c r="E371" s="15">
        <f>SUMIFS(Investors!$Q:$Q,Investors!$T:$T,"Exit",Investors!$J:$J,Daily!A371)</f>
        <v>0</v>
      </c>
      <c r="F371" s="4">
        <f>SUMIFS('General Expenses'!$C:$C,'General Expenses'!$A:$A,A371)</f>
        <v>0</v>
      </c>
      <c r="G371" s="4">
        <f t="shared" si="15"/>
        <v>0</v>
      </c>
      <c r="H371" s="4">
        <f t="shared" si="17"/>
        <v>-17639977.592367653</v>
      </c>
    </row>
    <row r="372" spans="1:8">
      <c r="A372" s="9">
        <f t="shared" si="16"/>
        <v>45905</v>
      </c>
      <c r="B372" s="4"/>
      <c r="C372" s="4">
        <f>SUMIFS(Sales!$S:$S,Sales!$H:$H,A372)+SUMIFS(Sales!$J:$J,Sales!$H:$H,A372)</f>
        <v>0</v>
      </c>
      <c r="D372" s="4">
        <f>SUMIFS(Sales!$J:$J,Sales!$U:$U,A372)</f>
        <v>0</v>
      </c>
      <c r="E372" s="15">
        <f>SUMIFS(Investors!$Q:$Q,Investors!$T:$T,"Exit",Investors!$J:$J,Daily!A372)</f>
        <v>0</v>
      </c>
      <c r="F372" s="4">
        <f>SUMIFS('General Expenses'!$C:$C,'General Expenses'!$A:$A,A372)</f>
        <v>0</v>
      </c>
      <c r="G372" s="4">
        <f t="shared" si="15"/>
        <v>0</v>
      </c>
      <c r="H372" s="4">
        <f t="shared" si="17"/>
        <v>-17639977.592367653</v>
      </c>
    </row>
    <row r="373" spans="1:8">
      <c r="A373" s="9">
        <f t="shared" si="16"/>
        <v>45906</v>
      </c>
      <c r="B373" s="4"/>
      <c r="C373" s="4">
        <f>SUMIFS(Sales!$S:$S,Sales!$H:$H,A373)+SUMIFS(Sales!$J:$J,Sales!$H:$H,A373)</f>
        <v>0</v>
      </c>
      <c r="D373" s="4">
        <f>SUMIFS(Sales!$J:$J,Sales!$U:$U,A373)</f>
        <v>0</v>
      </c>
      <c r="E373" s="15">
        <f>SUMIFS(Investors!$Q:$Q,Investors!$T:$T,"Exit",Investors!$J:$J,Daily!A373)</f>
        <v>0</v>
      </c>
      <c r="F373" s="4">
        <f>SUMIFS('General Expenses'!$C:$C,'General Expenses'!$A:$A,A373)</f>
        <v>0</v>
      </c>
      <c r="G373" s="4">
        <f t="shared" si="15"/>
        <v>0</v>
      </c>
      <c r="H373" s="4">
        <f t="shared" si="17"/>
        <v>-17639977.592367653</v>
      </c>
    </row>
    <row r="374" spans="1:8">
      <c r="A374" s="9">
        <f t="shared" si="16"/>
        <v>45907</v>
      </c>
      <c r="B374" s="4"/>
      <c r="C374" s="4">
        <f>SUMIFS(Sales!$S:$S,Sales!$H:$H,A374)+SUMIFS(Sales!$J:$J,Sales!$H:$H,A374)</f>
        <v>0</v>
      </c>
      <c r="D374" s="4">
        <f>SUMIFS(Sales!$J:$J,Sales!$U:$U,A374)</f>
        <v>0</v>
      </c>
      <c r="E374" s="15">
        <f>SUMIFS(Investors!$Q:$Q,Investors!$T:$T,"Exit",Investors!$J:$J,Daily!A374)</f>
        <v>0</v>
      </c>
      <c r="F374" s="4">
        <f>SUMIFS('General Expenses'!$C:$C,'General Expenses'!$A:$A,A374)</f>
        <v>0</v>
      </c>
      <c r="G374" s="4">
        <f t="shared" si="15"/>
        <v>0</v>
      </c>
      <c r="H374" s="4">
        <f t="shared" si="17"/>
        <v>-17639977.592367653</v>
      </c>
    </row>
    <row r="375" spans="1:8">
      <c r="A375" s="9">
        <f t="shared" si="16"/>
        <v>45908</v>
      </c>
      <c r="B375" s="4"/>
      <c r="C375" s="4">
        <f>SUMIFS(Sales!$S:$S,Sales!$H:$H,A375)+SUMIFS(Sales!$J:$J,Sales!$H:$H,A375)</f>
        <v>0</v>
      </c>
      <c r="D375" s="4">
        <f>SUMIFS(Sales!$J:$J,Sales!$U:$U,A375)</f>
        <v>0</v>
      </c>
      <c r="E375" s="15">
        <f>SUMIFS(Investors!$Q:$Q,Investors!$T:$T,"Exit",Investors!$J:$J,Daily!A375)</f>
        <v>0</v>
      </c>
      <c r="F375" s="4">
        <f>SUMIFS('General Expenses'!$C:$C,'General Expenses'!$A:$A,A375)</f>
        <v>0</v>
      </c>
      <c r="G375" s="4">
        <f t="shared" si="15"/>
        <v>0</v>
      </c>
      <c r="H375" s="4">
        <f t="shared" si="17"/>
        <v>-17639977.592367653</v>
      </c>
    </row>
    <row r="376" spans="1:8">
      <c r="A376" s="9">
        <f t="shared" si="16"/>
        <v>45909</v>
      </c>
      <c r="B376" s="4"/>
      <c r="C376" s="4">
        <f>SUMIFS(Sales!$S:$S,Sales!$H:$H,A376)+SUMIFS(Sales!$J:$J,Sales!$H:$H,A376)</f>
        <v>0</v>
      </c>
      <c r="D376" s="4">
        <f>SUMIFS(Sales!$J:$J,Sales!$U:$U,A376)</f>
        <v>0</v>
      </c>
      <c r="E376" s="15">
        <f>SUMIFS(Investors!$Q:$Q,Investors!$T:$T,"Exit",Investors!$J:$J,Daily!A376)</f>
        <v>0</v>
      </c>
      <c r="F376" s="4">
        <f>SUMIFS('General Expenses'!$C:$C,'General Expenses'!$A:$A,A376)</f>
        <v>0</v>
      </c>
      <c r="G376" s="4">
        <f t="shared" si="15"/>
        <v>0</v>
      </c>
      <c r="H376" s="4">
        <f t="shared" si="17"/>
        <v>-17639977.592367653</v>
      </c>
    </row>
    <row r="377" spans="1:8">
      <c r="A377" s="9">
        <f t="shared" si="16"/>
        <v>45910</v>
      </c>
      <c r="B377" s="4"/>
      <c r="C377" s="4">
        <f>SUMIFS(Sales!$S:$S,Sales!$H:$H,A377)+SUMIFS(Sales!$J:$J,Sales!$H:$H,A377)</f>
        <v>0</v>
      </c>
      <c r="D377" s="4">
        <f>SUMIFS(Sales!$J:$J,Sales!$U:$U,A377)</f>
        <v>0</v>
      </c>
      <c r="E377" s="15">
        <f>SUMIFS(Investors!$Q:$Q,Investors!$T:$T,"Exit",Investors!$J:$J,Daily!A377)</f>
        <v>0</v>
      </c>
      <c r="F377" s="4">
        <f>SUMIFS('General Expenses'!$C:$C,'General Expenses'!$A:$A,A377)</f>
        <v>0</v>
      </c>
      <c r="G377" s="4">
        <f t="shared" si="15"/>
        <v>0</v>
      </c>
      <c r="H377" s="4">
        <f t="shared" si="17"/>
        <v>-17639977.592367653</v>
      </c>
    </row>
    <row r="378" spans="1:8">
      <c r="A378" s="9">
        <f t="shared" si="16"/>
        <v>45911</v>
      </c>
      <c r="B378" s="4"/>
      <c r="C378" s="4">
        <f>SUMIFS(Sales!$S:$S,Sales!$H:$H,A378)+SUMIFS(Sales!$J:$J,Sales!$H:$H,A378)</f>
        <v>0</v>
      </c>
      <c r="D378" s="4">
        <f>SUMIFS(Sales!$J:$J,Sales!$U:$U,A378)</f>
        <v>0</v>
      </c>
      <c r="E378" s="15">
        <f>SUMIFS(Investors!$Q:$Q,Investors!$T:$T,"Exit",Investors!$J:$J,Daily!A378)</f>
        <v>0</v>
      </c>
      <c r="F378" s="4">
        <f>SUMIFS('General Expenses'!$C:$C,'General Expenses'!$A:$A,A378)</f>
        <v>0</v>
      </c>
      <c r="G378" s="4">
        <f t="shared" si="15"/>
        <v>0</v>
      </c>
      <c r="H378" s="4">
        <f t="shared" si="17"/>
        <v>-17639977.592367653</v>
      </c>
    </row>
    <row r="379" spans="1:8">
      <c r="A379" s="9">
        <f t="shared" si="16"/>
        <v>45912</v>
      </c>
      <c r="B379" s="4"/>
      <c r="C379" s="4">
        <f>SUMIFS(Sales!$S:$S,Sales!$H:$H,A379)+SUMIFS(Sales!$J:$J,Sales!$H:$H,A379)</f>
        <v>0</v>
      </c>
      <c r="D379" s="4">
        <f>SUMIFS(Sales!$J:$J,Sales!$U:$U,A379)</f>
        <v>0</v>
      </c>
      <c r="E379" s="15">
        <f>SUMIFS(Investors!$Q:$Q,Investors!$T:$T,"Exit",Investors!$J:$J,Daily!A379)</f>
        <v>0</v>
      </c>
      <c r="F379" s="4">
        <f>SUMIFS('General Expenses'!$C:$C,'General Expenses'!$A:$A,A379)</f>
        <v>0</v>
      </c>
      <c r="G379" s="4">
        <f t="shared" si="15"/>
        <v>0</v>
      </c>
      <c r="H379" s="4">
        <f t="shared" si="17"/>
        <v>-17639977.592367653</v>
      </c>
    </row>
    <row r="380" spans="1:8">
      <c r="A380" s="9">
        <f t="shared" si="16"/>
        <v>45913</v>
      </c>
      <c r="B380" s="4"/>
      <c r="C380" s="4">
        <f>SUMIFS(Sales!$S:$S,Sales!$H:$H,A380)+SUMIFS(Sales!$J:$J,Sales!$H:$H,A380)</f>
        <v>0</v>
      </c>
      <c r="D380" s="4">
        <f>SUMIFS(Sales!$J:$J,Sales!$U:$U,A380)</f>
        <v>0</v>
      </c>
      <c r="E380" s="15">
        <f>SUMIFS(Investors!$Q:$Q,Investors!$T:$T,"Exit",Investors!$J:$J,Daily!A380)</f>
        <v>0</v>
      </c>
      <c r="F380" s="4">
        <f>SUMIFS('General Expenses'!$C:$C,'General Expenses'!$A:$A,A380)</f>
        <v>0</v>
      </c>
      <c r="G380" s="4">
        <f t="shared" si="15"/>
        <v>0</v>
      </c>
      <c r="H380" s="4">
        <f t="shared" si="17"/>
        <v>-17639977.592367653</v>
      </c>
    </row>
    <row r="381" spans="1:8">
      <c r="A381" s="9">
        <f t="shared" si="16"/>
        <v>45914</v>
      </c>
      <c r="B381" s="4"/>
      <c r="C381" s="4">
        <f>SUMIFS(Sales!$S:$S,Sales!$H:$H,A381)+SUMIFS(Sales!$J:$J,Sales!$H:$H,A381)</f>
        <v>0</v>
      </c>
      <c r="D381" s="4">
        <f>SUMIFS(Sales!$J:$J,Sales!$U:$U,A381)</f>
        <v>0</v>
      </c>
      <c r="E381" s="15">
        <f>SUMIFS(Investors!$Q:$Q,Investors!$T:$T,"Exit",Investors!$J:$J,Daily!A381)</f>
        <v>0</v>
      </c>
      <c r="F381" s="4">
        <f>SUMIFS('General Expenses'!$C:$C,'General Expenses'!$A:$A,A381)</f>
        <v>0</v>
      </c>
      <c r="G381" s="4">
        <f t="shared" si="15"/>
        <v>0</v>
      </c>
      <c r="H381" s="4">
        <f t="shared" si="17"/>
        <v>-17639977.592367653</v>
      </c>
    </row>
    <row r="382" spans="1:8">
      <c r="A382" s="9">
        <f t="shared" si="16"/>
        <v>45915</v>
      </c>
      <c r="B382" s="4"/>
      <c r="C382" s="4">
        <f>SUMIFS(Sales!$S:$S,Sales!$H:$H,A382)+SUMIFS(Sales!$J:$J,Sales!$H:$H,A382)</f>
        <v>0</v>
      </c>
      <c r="D382" s="4">
        <f>SUMIFS(Sales!$J:$J,Sales!$U:$U,A382)</f>
        <v>0</v>
      </c>
      <c r="E382" s="15">
        <f>SUMIFS(Investors!$Q:$Q,Investors!$T:$T,"Exit",Investors!$J:$J,Daily!A382)</f>
        <v>0</v>
      </c>
      <c r="F382" s="4">
        <f>SUMIFS('General Expenses'!$C:$C,'General Expenses'!$A:$A,A382)</f>
        <v>0</v>
      </c>
      <c r="G382" s="4">
        <f t="shared" si="15"/>
        <v>0</v>
      </c>
      <c r="H382" s="4">
        <f t="shared" si="17"/>
        <v>-17639977.592367653</v>
      </c>
    </row>
    <row r="383" spans="1:8">
      <c r="A383" s="9">
        <f t="shared" si="16"/>
        <v>45916</v>
      </c>
      <c r="B383" s="4"/>
      <c r="C383" s="4">
        <f>SUMIFS(Sales!$S:$S,Sales!$H:$H,A383)+SUMIFS(Sales!$J:$J,Sales!$H:$H,A383)</f>
        <v>0</v>
      </c>
      <c r="D383" s="4">
        <f>SUMIFS(Sales!$J:$J,Sales!$U:$U,A383)</f>
        <v>0</v>
      </c>
      <c r="E383" s="15">
        <f>SUMIFS(Investors!$Q:$Q,Investors!$T:$T,"Exit",Investors!$J:$J,Daily!A383)</f>
        <v>0</v>
      </c>
      <c r="F383" s="4">
        <f>SUMIFS('General Expenses'!$C:$C,'General Expenses'!$A:$A,A383)</f>
        <v>0</v>
      </c>
      <c r="G383" s="4">
        <f t="shared" si="15"/>
        <v>0</v>
      </c>
      <c r="H383" s="4">
        <f t="shared" si="17"/>
        <v>-17639977.592367653</v>
      </c>
    </row>
    <row r="384" spans="1:8">
      <c r="A384" s="9">
        <f t="shared" si="16"/>
        <v>45917</v>
      </c>
      <c r="B384" s="4"/>
      <c r="C384" s="4">
        <f>SUMIFS(Sales!$S:$S,Sales!$H:$H,A384)+SUMIFS(Sales!$J:$J,Sales!$H:$H,A384)</f>
        <v>0</v>
      </c>
      <c r="D384" s="4">
        <f>SUMIFS(Sales!$J:$J,Sales!$U:$U,A384)</f>
        <v>0</v>
      </c>
      <c r="E384" s="15">
        <f>SUMIFS(Investors!$Q:$Q,Investors!$T:$T,"Exit",Investors!$J:$J,Daily!A384)</f>
        <v>0</v>
      </c>
      <c r="F384" s="4">
        <f>SUMIFS('General Expenses'!$C:$C,'General Expenses'!$A:$A,A384)</f>
        <v>0</v>
      </c>
      <c r="G384" s="4">
        <f t="shared" si="15"/>
        <v>0</v>
      </c>
      <c r="H384" s="4">
        <f t="shared" si="17"/>
        <v>-17639977.592367653</v>
      </c>
    </row>
    <row r="385" spans="1:8">
      <c r="A385" s="9">
        <f t="shared" si="16"/>
        <v>45918</v>
      </c>
      <c r="B385" s="4"/>
      <c r="C385" s="4">
        <f>SUMIFS(Sales!$S:$S,Sales!$H:$H,A385)+SUMIFS(Sales!$J:$J,Sales!$H:$H,A385)</f>
        <v>0</v>
      </c>
      <c r="D385" s="4">
        <f>SUMIFS(Sales!$J:$J,Sales!$U:$U,A385)</f>
        <v>0</v>
      </c>
      <c r="E385" s="15">
        <f>SUMIFS(Investors!$Q:$Q,Investors!$T:$T,"Exit",Investors!$J:$J,Daily!A385)</f>
        <v>0</v>
      </c>
      <c r="F385" s="4">
        <f>SUMIFS('General Expenses'!$C:$C,'General Expenses'!$A:$A,A385)</f>
        <v>0</v>
      </c>
      <c r="G385" s="4">
        <f t="shared" si="15"/>
        <v>0</v>
      </c>
      <c r="H385" s="4">
        <f t="shared" si="17"/>
        <v>-17639977.592367653</v>
      </c>
    </row>
    <row r="386" spans="1:8">
      <c r="A386" s="9">
        <f t="shared" si="16"/>
        <v>45919</v>
      </c>
      <c r="B386" s="4"/>
      <c r="C386" s="4">
        <f>SUMIFS(Sales!$S:$S,Sales!$H:$H,A386)+SUMIFS(Sales!$J:$J,Sales!$H:$H,A386)</f>
        <v>-1465048.491570411</v>
      </c>
      <c r="D386" s="4">
        <f>SUMIFS(Sales!$J:$J,Sales!$U:$U,A386)</f>
        <v>0</v>
      </c>
      <c r="E386" s="15">
        <f>SUMIFS(Investors!$Q:$Q,Investors!$T:$T,"Exit",Investors!$J:$J,Daily!A386)</f>
        <v>0</v>
      </c>
      <c r="F386" s="4">
        <f>SUMIFS('General Expenses'!$C:$C,'General Expenses'!$A:$A,A386)</f>
        <v>0</v>
      </c>
      <c r="G386" s="4">
        <f t="shared" si="15"/>
        <v>-1465048.491570411</v>
      </c>
      <c r="H386" s="4">
        <f t="shared" si="17"/>
        <v>-19105026.083938062</v>
      </c>
    </row>
    <row r="387" spans="1:8">
      <c r="A387" s="9">
        <f t="shared" si="16"/>
        <v>45920</v>
      </c>
      <c r="B387" s="4"/>
      <c r="C387" s="4">
        <f>SUMIFS(Sales!$S:$S,Sales!$H:$H,A387)+SUMIFS(Sales!$J:$J,Sales!$H:$H,A387)</f>
        <v>0</v>
      </c>
      <c r="D387" s="4">
        <f>SUMIFS(Sales!$J:$J,Sales!$U:$U,A387)</f>
        <v>0</v>
      </c>
      <c r="E387" s="15">
        <f>SUMIFS(Investors!$Q:$Q,Investors!$T:$T,"Exit",Investors!$J:$J,Daily!A387)</f>
        <v>0</v>
      </c>
      <c r="F387" s="4">
        <f>SUMIFS('General Expenses'!$C:$C,'General Expenses'!$A:$A,A387)</f>
        <v>0</v>
      </c>
      <c r="G387" s="4">
        <f t="shared" ref="G387:G450" si="18">B387+C387-D387-E387-F387</f>
        <v>0</v>
      </c>
      <c r="H387" s="4">
        <f t="shared" si="17"/>
        <v>-19105026.083938062</v>
      </c>
    </row>
    <row r="388" spans="1:8">
      <c r="A388" s="9">
        <f t="shared" ref="A388:A451" si="19">A387+1</f>
        <v>45921</v>
      </c>
      <c r="B388" s="4"/>
      <c r="C388" s="4">
        <f>SUMIFS(Sales!$S:$S,Sales!$H:$H,A388)+SUMIFS(Sales!$J:$J,Sales!$H:$H,A388)</f>
        <v>0</v>
      </c>
      <c r="D388" s="4">
        <f>SUMIFS(Sales!$J:$J,Sales!$U:$U,A388)</f>
        <v>0</v>
      </c>
      <c r="E388" s="15">
        <f>SUMIFS(Investors!$Q:$Q,Investors!$T:$T,"Exit",Investors!$J:$J,Daily!A388)</f>
        <v>0</v>
      </c>
      <c r="F388" s="4">
        <f>SUMIFS('General Expenses'!$C:$C,'General Expenses'!$A:$A,A388)</f>
        <v>0</v>
      </c>
      <c r="G388" s="4">
        <f t="shared" si="18"/>
        <v>0</v>
      </c>
      <c r="H388" s="4">
        <f t="shared" ref="H388:H451" si="20">H387+G388</f>
        <v>-19105026.083938062</v>
      </c>
    </row>
    <row r="389" spans="1:8">
      <c r="A389" s="9">
        <f t="shared" si="19"/>
        <v>45922</v>
      </c>
      <c r="B389" s="4"/>
      <c r="C389" s="4">
        <f>SUMIFS(Sales!$S:$S,Sales!$H:$H,A389)+SUMIFS(Sales!$J:$J,Sales!$H:$H,A389)</f>
        <v>0</v>
      </c>
      <c r="D389" s="4">
        <f>SUMIFS(Sales!$J:$J,Sales!$U:$U,A389)</f>
        <v>0</v>
      </c>
      <c r="E389" s="15">
        <f>SUMIFS(Investors!$Q:$Q,Investors!$T:$T,"Exit",Investors!$J:$J,Daily!A389)</f>
        <v>0</v>
      </c>
      <c r="F389" s="4">
        <f>SUMIFS('General Expenses'!$C:$C,'General Expenses'!$A:$A,A389)</f>
        <v>0</v>
      </c>
      <c r="G389" s="4">
        <f t="shared" si="18"/>
        <v>0</v>
      </c>
      <c r="H389" s="4">
        <f t="shared" si="20"/>
        <v>-19105026.083938062</v>
      </c>
    </row>
    <row r="390" spans="1:8">
      <c r="A390" s="9">
        <f t="shared" si="19"/>
        <v>45923</v>
      </c>
      <c r="B390" s="4"/>
      <c r="C390" s="4">
        <f>SUMIFS(Sales!$S:$S,Sales!$H:$H,A390)+SUMIFS(Sales!$J:$J,Sales!$H:$H,A390)</f>
        <v>0</v>
      </c>
      <c r="D390" s="4">
        <f>SUMIFS(Sales!$J:$J,Sales!$U:$U,A390)</f>
        <v>0</v>
      </c>
      <c r="E390" s="15">
        <f>SUMIFS(Investors!$Q:$Q,Investors!$T:$T,"Exit",Investors!$J:$J,Daily!A390)</f>
        <v>0</v>
      </c>
      <c r="F390" s="4">
        <f>SUMIFS('General Expenses'!$C:$C,'General Expenses'!$A:$A,A390)</f>
        <v>0</v>
      </c>
      <c r="G390" s="4">
        <f t="shared" si="18"/>
        <v>0</v>
      </c>
      <c r="H390" s="4">
        <f t="shared" si="20"/>
        <v>-19105026.083938062</v>
      </c>
    </row>
    <row r="391" spans="1:8">
      <c r="A391" s="9">
        <f t="shared" si="19"/>
        <v>45924</v>
      </c>
      <c r="B391" s="4"/>
      <c r="C391" s="4">
        <f>SUMIFS(Sales!$S:$S,Sales!$H:$H,A391)+SUMIFS(Sales!$J:$J,Sales!$H:$H,A391)</f>
        <v>0</v>
      </c>
      <c r="D391" s="4">
        <f>SUMIFS(Sales!$J:$J,Sales!$U:$U,A391)</f>
        <v>0</v>
      </c>
      <c r="E391" s="15">
        <f>SUMIFS(Investors!$Q:$Q,Investors!$T:$T,"Exit",Investors!$J:$J,Daily!A391)</f>
        <v>0</v>
      </c>
      <c r="F391" s="4">
        <f>SUMIFS('General Expenses'!$C:$C,'General Expenses'!$A:$A,A391)</f>
        <v>0</v>
      </c>
      <c r="G391" s="4">
        <f t="shared" si="18"/>
        <v>0</v>
      </c>
      <c r="H391" s="4">
        <f t="shared" si="20"/>
        <v>-19105026.083938062</v>
      </c>
    </row>
    <row r="392" spans="1:8">
      <c r="A392" s="9">
        <f t="shared" si="19"/>
        <v>45925</v>
      </c>
      <c r="B392" s="4"/>
      <c r="C392" s="4">
        <f>SUMIFS(Sales!$S:$S,Sales!$H:$H,A392)+SUMIFS(Sales!$J:$J,Sales!$H:$H,A392)</f>
        <v>0</v>
      </c>
      <c r="D392" s="4">
        <f>SUMIFS(Sales!$J:$J,Sales!$U:$U,A392)</f>
        <v>0</v>
      </c>
      <c r="E392" s="15">
        <f>SUMIFS(Investors!$Q:$Q,Investors!$T:$T,"Exit",Investors!$J:$J,Daily!A392)</f>
        <v>0</v>
      </c>
      <c r="F392" s="4">
        <f>SUMIFS('General Expenses'!$C:$C,'General Expenses'!$A:$A,A392)</f>
        <v>0</v>
      </c>
      <c r="G392" s="4">
        <f t="shared" si="18"/>
        <v>0</v>
      </c>
      <c r="H392" s="4">
        <f t="shared" si="20"/>
        <v>-19105026.083938062</v>
      </c>
    </row>
    <row r="393" spans="1:8">
      <c r="A393" s="9">
        <f t="shared" si="19"/>
        <v>45926</v>
      </c>
      <c r="B393" s="4"/>
      <c r="C393" s="4">
        <f>SUMIFS(Sales!$S:$S,Sales!$H:$H,A393)+SUMIFS(Sales!$J:$J,Sales!$H:$H,A393)</f>
        <v>0</v>
      </c>
      <c r="D393" s="4">
        <f>SUMIFS(Sales!$J:$J,Sales!$U:$U,A393)</f>
        <v>0</v>
      </c>
      <c r="E393" s="15">
        <f>SUMIFS(Investors!$Q:$Q,Investors!$T:$T,"Exit",Investors!$J:$J,Daily!A393)</f>
        <v>0</v>
      </c>
      <c r="F393" s="4">
        <f>SUMIFS('General Expenses'!$C:$C,'General Expenses'!$A:$A,A393)</f>
        <v>0</v>
      </c>
      <c r="G393" s="4">
        <f t="shared" si="18"/>
        <v>0</v>
      </c>
      <c r="H393" s="4">
        <f t="shared" si="20"/>
        <v>-19105026.083938062</v>
      </c>
    </row>
    <row r="394" spans="1:8">
      <c r="A394" s="9">
        <f t="shared" si="19"/>
        <v>45927</v>
      </c>
      <c r="B394" s="4"/>
      <c r="C394" s="4">
        <f>SUMIFS(Sales!$S:$S,Sales!$H:$H,A394)+SUMIFS(Sales!$J:$J,Sales!$H:$H,A394)</f>
        <v>0</v>
      </c>
      <c r="D394" s="4">
        <f>SUMIFS(Sales!$J:$J,Sales!$U:$U,A394)</f>
        <v>0</v>
      </c>
      <c r="E394" s="15">
        <f>SUMIFS(Investors!$Q:$Q,Investors!$T:$T,"Exit",Investors!$J:$J,Daily!A394)</f>
        <v>0</v>
      </c>
      <c r="F394" s="4">
        <f>SUMIFS('General Expenses'!$C:$C,'General Expenses'!$A:$A,A394)</f>
        <v>0</v>
      </c>
      <c r="G394" s="4">
        <f t="shared" si="18"/>
        <v>0</v>
      </c>
      <c r="H394" s="4">
        <f t="shared" si="20"/>
        <v>-19105026.083938062</v>
      </c>
    </row>
    <row r="395" spans="1:8">
      <c r="A395" s="9">
        <f t="shared" si="19"/>
        <v>45928</v>
      </c>
      <c r="B395" s="4"/>
      <c r="C395" s="4">
        <f>SUMIFS(Sales!$S:$S,Sales!$H:$H,A395)+SUMIFS(Sales!$J:$J,Sales!$H:$H,A395)</f>
        <v>0</v>
      </c>
      <c r="D395" s="4">
        <f>SUMIFS(Sales!$J:$J,Sales!$U:$U,A395)</f>
        <v>0</v>
      </c>
      <c r="E395" s="15">
        <f>SUMIFS(Investors!$Q:$Q,Investors!$T:$T,"Exit",Investors!$J:$J,Daily!A395)</f>
        <v>0</v>
      </c>
      <c r="F395" s="4">
        <f>SUMIFS('General Expenses'!$C:$C,'General Expenses'!$A:$A,A395)</f>
        <v>0</v>
      </c>
      <c r="G395" s="4">
        <f t="shared" si="18"/>
        <v>0</v>
      </c>
      <c r="H395" s="4">
        <f t="shared" si="20"/>
        <v>-19105026.083938062</v>
      </c>
    </row>
    <row r="396" spans="1:8">
      <c r="A396" s="9">
        <f t="shared" si="19"/>
        <v>45929</v>
      </c>
      <c r="B396" s="4"/>
      <c r="C396" s="4">
        <f>SUMIFS(Sales!$S:$S,Sales!$H:$H,A396)+SUMIFS(Sales!$J:$J,Sales!$H:$H,A396)</f>
        <v>0</v>
      </c>
      <c r="D396" s="4">
        <f>SUMIFS(Sales!$J:$J,Sales!$U:$U,A396)</f>
        <v>0</v>
      </c>
      <c r="E396" s="15">
        <f>SUMIFS(Investors!$Q:$Q,Investors!$T:$T,"Exit",Investors!$J:$J,Daily!A396)</f>
        <v>0</v>
      </c>
      <c r="F396" s="4">
        <f>SUMIFS('General Expenses'!$C:$C,'General Expenses'!$A:$A,A396)</f>
        <v>0</v>
      </c>
      <c r="G396" s="4">
        <f t="shared" si="18"/>
        <v>0</v>
      </c>
      <c r="H396" s="4">
        <f t="shared" si="20"/>
        <v>-19105026.083938062</v>
      </c>
    </row>
    <row r="397" spans="1:8">
      <c r="A397" s="9">
        <f t="shared" si="19"/>
        <v>45930</v>
      </c>
      <c r="B397" s="4"/>
      <c r="C397" s="4">
        <f>SUMIFS(Sales!$S:$S,Sales!$H:$H,A397)+SUMIFS(Sales!$J:$J,Sales!$H:$H,A397)</f>
        <v>0</v>
      </c>
      <c r="D397" s="4">
        <f>SUMIFS(Sales!$J:$J,Sales!$U:$U,A397)</f>
        <v>0</v>
      </c>
      <c r="E397" s="15">
        <f>SUMIFS(Investors!$Q:$Q,Investors!$T:$T,"Exit",Investors!$J:$J,Daily!A397)</f>
        <v>0</v>
      </c>
      <c r="F397" s="4">
        <f>SUMIFS('General Expenses'!$C:$C,'General Expenses'!$A:$A,A397)</f>
        <v>0</v>
      </c>
      <c r="G397" s="4">
        <f t="shared" si="18"/>
        <v>0</v>
      </c>
      <c r="H397" s="4">
        <f t="shared" si="20"/>
        <v>-19105026.083938062</v>
      </c>
    </row>
    <row r="398" spans="1:8">
      <c r="A398" s="9">
        <f t="shared" si="19"/>
        <v>45931</v>
      </c>
      <c r="B398" s="4"/>
      <c r="C398" s="4">
        <f>SUMIFS(Sales!$S:$S,Sales!$H:$H,A398)+SUMIFS(Sales!$J:$J,Sales!$H:$H,A398)</f>
        <v>0</v>
      </c>
      <c r="D398" s="4">
        <f>SUMIFS(Sales!$J:$J,Sales!$U:$U,A398)</f>
        <v>0</v>
      </c>
      <c r="E398" s="15">
        <f>SUMIFS(Investors!$Q:$Q,Investors!$T:$T,"Exit",Investors!$J:$J,Daily!A398)</f>
        <v>0</v>
      </c>
      <c r="F398" s="4">
        <f>SUMIFS('General Expenses'!$C:$C,'General Expenses'!$A:$A,A398)</f>
        <v>0</v>
      </c>
      <c r="G398" s="4">
        <f t="shared" si="18"/>
        <v>0</v>
      </c>
      <c r="H398" s="4">
        <f t="shared" si="20"/>
        <v>-19105026.083938062</v>
      </c>
    </row>
    <row r="399" spans="1:8">
      <c r="A399" s="9">
        <f t="shared" si="19"/>
        <v>45932</v>
      </c>
      <c r="B399" s="4"/>
      <c r="C399" s="4">
        <f>SUMIFS(Sales!$S:$S,Sales!$H:$H,A399)+SUMIFS(Sales!$J:$J,Sales!$H:$H,A399)</f>
        <v>0</v>
      </c>
      <c r="D399" s="4">
        <f>SUMIFS(Sales!$J:$J,Sales!$U:$U,A399)</f>
        <v>0</v>
      </c>
      <c r="E399" s="15">
        <f>SUMIFS(Investors!$Q:$Q,Investors!$T:$T,"Exit",Investors!$J:$J,Daily!A399)</f>
        <v>0</v>
      </c>
      <c r="F399" s="4">
        <f>SUMIFS('General Expenses'!$C:$C,'General Expenses'!$A:$A,A399)</f>
        <v>0</v>
      </c>
      <c r="G399" s="4">
        <f t="shared" si="18"/>
        <v>0</v>
      </c>
      <c r="H399" s="4">
        <f t="shared" si="20"/>
        <v>-19105026.083938062</v>
      </c>
    </row>
    <row r="400" spans="1:8">
      <c r="A400" s="9">
        <f t="shared" si="19"/>
        <v>45933</v>
      </c>
      <c r="B400" s="4"/>
      <c r="C400" s="4">
        <f>SUMIFS(Sales!$S:$S,Sales!$H:$H,A400)+SUMIFS(Sales!$J:$J,Sales!$H:$H,A400)</f>
        <v>0</v>
      </c>
      <c r="D400" s="4">
        <f>SUMIFS(Sales!$J:$J,Sales!$U:$U,A400)</f>
        <v>0</v>
      </c>
      <c r="E400" s="15">
        <f>SUMIFS(Investors!$Q:$Q,Investors!$T:$T,"Exit",Investors!$J:$J,Daily!A400)</f>
        <v>0</v>
      </c>
      <c r="F400" s="4">
        <f>SUMIFS('General Expenses'!$C:$C,'General Expenses'!$A:$A,A400)</f>
        <v>0</v>
      </c>
      <c r="G400" s="4">
        <f t="shared" si="18"/>
        <v>0</v>
      </c>
      <c r="H400" s="4">
        <f t="shared" si="20"/>
        <v>-19105026.083938062</v>
      </c>
    </row>
    <row r="401" spans="1:8">
      <c r="A401" s="9">
        <f t="shared" si="19"/>
        <v>45934</v>
      </c>
      <c r="B401" s="4"/>
      <c r="C401" s="4">
        <f>SUMIFS(Sales!$S:$S,Sales!$H:$H,A401)+SUMIFS(Sales!$J:$J,Sales!$H:$H,A401)</f>
        <v>0</v>
      </c>
      <c r="D401" s="4">
        <f>SUMIFS(Sales!$J:$J,Sales!$U:$U,A401)</f>
        <v>0</v>
      </c>
      <c r="E401" s="15">
        <f>SUMIFS(Investors!$Q:$Q,Investors!$T:$T,"Exit",Investors!$J:$J,Daily!A401)</f>
        <v>0</v>
      </c>
      <c r="F401" s="4">
        <f>SUMIFS('General Expenses'!$C:$C,'General Expenses'!$A:$A,A401)</f>
        <v>0</v>
      </c>
      <c r="G401" s="4">
        <f t="shared" si="18"/>
        <v>0</v>
      </c>
      <c r="H401" s="4">
        <f t="shared" si="20"/>
        <v>-19105026.083938062</v>
      </c>
    </row>
    <row r="402" spans="1:8">
      <c r="A402" s="9">
        <f t="shared" si="19"/>
        <v>45935</v>
      </c>
      <c r="B402" s="4"/>
      <c r="C402" s="4">
        <f>SUMIFS(Sales!$S:$S,Sales!$H:$H,A402)+SUMIFS(Sales!$J:$J,Sales!$H:$H,A402)</f>
        <v>0</v>
      </c>
      <c r="D402" s="4">
        <f>SUMIFS(Sales!$J:$J,Sales!$U:$U,A402)</f>
        <v>0</v>
      </c>
      <c r="E402" s="15">
        <f>SUMIFS(Investors!$Q:$Q,Investors!$T:$T,"Exit",Investors!$J:$J,Daily!A402)</f>
        <v>0</v>
      </c>
      <c r="F402" s="4">
        <f>SUMIFS('General Expenses'!$C:$C,'General Expenses'!$A:$A,A402)</f>
        <v>0</v>
      </c>
      <c r="G402" s="4">
        <f t="shared" si="18"/>
        <v>0</v>
      </c>
      <c r="H402" s="4">
        <f t="shared" si="20"/>
        <v>-19105026.083938062</v>
      </c>
    </row>
    <row r="403" spans="1:8">
      <c r="A403" s="9">
        <f t="shared" si="19"/>
        <v>45936</v>
      </c>
      <c r="B403" s="4"/>
      <c r="C403" s="4">
        <f>SUMIFS(Sales!$S:$S,Sales!$H:$H,A403)+SUMIFS(Sales!$J:$J,Sales!$H:$H,A403)</f>
        <v>0</v>
      </c>
      <c r="D403" s="4">
        <f>SUMIFS(Sales!$J:$J,Sales!$U:$U,A403)</f>
        <v>0</v>
      </c>
      <c r="E403" s="15">
        <f>SUMIFS(Investors!$Q:$Q,Investors!$T:$T,"Exit",Investors!$J:$J,Daily!A403)</f>
        <v>0</v>
      </c>
      <c r="F403" s="4">
        <f>SUMIFS('General Expenses'!$C:$C,'General Expenses'!$A:$A,A403)</f>
        <v>0</v>
      </c>
      <c r="G403" s="4">
        <f t="shared" si="18"/>
        <v>0</v>
      </c>
      <c r="H403" s="4">
        <f t="shared" si="20"/>
        <v>-19105026.083938062</v>
      </c>
    </row>
    <row r="404" spans="1:8">
      <c r="A404" s="9">
        <f t="shared" si="19"/>
        <v>45937</v>
      </c>
      <c r="B404" s="4"/>
      <c r="C404" s="4">
        <f>SUMIFS(Sales!$S:$S,Sales!$H:$H,A404)+SUMIFS(Sales!$J:$J,Sales!$H:$H,A404)</f>
        <v>0</v>
      </c>
      <c r="D404" s="4">
        <f>SUMIFS(Sales!$J:$J,Sales!$U:$U,A404)</f>
        <v>0</v>
      </c>
      <c r="E404" s="15">
        <f>SUMIFS(Investors!$Q:$Q,Investors!$T:$T,"Exit",Investors!$J:$J,Daily!A404)</f>
        <v>0</v>
      </c>
      <c r="F404" s="4">
        <f>SUMIFS('General Expenses'!$C:$C,'General Expenses'!$A:$A,A404)</f>
        <v>0</v>
      </c>
      <c r="G404" s="4">
        <f t="shared" si="18"/>
        <v>0</v>
      </c>
      <c r="H404" s="4">
        <f t="shared" si="20"/>
        <v>-19105026.083938062</v>
      </c>
    </row>
    <row r="405" spans="1:8">
      <c r="A405" s="9">
        <f t="shared" si="19"/>
        <v>45938</v>
      </c>
      <c r="B405" s="4"/>
      <c r="C405" s="4">
        <f>SUMIFS(Sales!$S:$S,Sales!$H:$H,A405)+SUMIFS(Sales!$J:$J,Sales!$H:$H,A405)</f>
        <v>0</v>
      </c>
      <c r="D405" s="4">
        <f>SUMIFS(Sales!$J:$J,Sales!$U:$U,A405)</f>
        <v>0</v>
      </c>
      <c r="E405" s="15">
        <f>SUMIFS(Investors!$Q:$Q,Investors!$T:$T,"Exit",Investors!$J:$J,Daily!A405)</f>
        <v>0</v>
      </c>
      <c r="F405" s="4">
        <f>SUMIFS('General Expenses'!$C:$C,'General Expenses'!$A:$A,A405)</f>
        <v>0</v>
      </c>
      <c r="G405" s="4">
        <f t="shared" si="18"/>
        <v>0</v>
      </c>
      <c r="H405" s="4">
        <f t="shared" si="20"/>
        <v>-19105026.083938062</v>
      </c>
    </row>
    <row r="406" spans="1:8">
      <c r="A406" s="9">
        <f t="shared" si="19"/>
        <v>45939</v>
      </c>
      <c r="B406" s="4"/>
      <c r="C406" s="4">
        <f>SUMIFS(Sales!$S:$S,Sales!$H:$H,A406)+SUMIFS(Sales!$J:$J,Sales!$H:$H,A406)</f>
        <v>0</v>
      </c>
      <c r="D406" s="4">
        <f>SUMIFS(Sales!$J:$J,Sales!$U:$U,A406)</f>
        <v>0</v>
      </c>
      <c r="E406" s="15">
        <f>SUMIFS(Investors!$Q:$Q,Investors!$T:$T,"Exit",Investors!$J:$J,Daily!A406)</f>
        <v>0</v>
      </c>
      <c r="F406" s="4">
        <f>SUMIFS('General Expenses'!$C:$C,'General Expenses'!$A:$A,A406)</f>
        <v>0</v>
      </c>
      <c r="G406" s="4">
        <f t="shared" si="18"/>
        <v>0</v>
      </c>
      <c r="H406" s="4">
        <f t="shared" si="20"/>
        <v>-19105026.083938062</v>
      </c>
    </row>
    <row r="407" spans="1:8">
      <c r="A407" s="9">
        <f t="shared" si="19"/>
        <v>45940</v>
      </c>
      <c r="B407" s="4"/>
      <c r="C407" s="4">
        <f>SUMIFS(Sales!$S:$S,Sales!$H:$H,A407)+SUMIFS(Sales!$J:$J,Sales!$H:$H,A407)</f>
        <v>0</v>
      </c>
      <c r="D407" s="4">
        <f>SUMIFS(Sales!$J:$J,Sales!$U:$U,A407)</f>
        <v>0</v>
      </c>
      <c r="E407" s="15">
        <f>SUMIFS(Investors!$Q:$Q,Investors!$T:$T,"Exit",Investors!$J:$J,Daily!A407)</f>
        <v>0</v>
      </c>
      <c r="F407" s="4">
        <f>SUMIFS('General Expenses'!$C:$C,'General Expenses'!$A:$A,A407)</f>
        <v>0</v>
      </c>
      <c r="G407" s="4">
        <f t="shared" si="18"/>
        <v>0</v>
      </c>
      <c r="H407" s="4">
        <f t="shared" si="20"/>
        <v>-19105026.083938062</v>
      </c>
    </row>
    <row r="408" spans="1:8">
      <c r="A408" s="9">
        <f t="shared" si="19"/>
        <v>45941</v>
      </c>
      <c r="B408" s="4"/>
      <c r="C408" s="4">
        <f>SUMIFS(Sales!$S:$S,Sales!$H:$H,A408)+SUMIFS(Sales!$J:$J,Sales!$H:$H,A408)</f>
        <v>0</v>
      </c>
      <c r="D408" s="4">
        <f>SUMIFS(Sales!$J:$J,Sales!$U:$U,A408)</f>
        <v>0</v>
      </c>
      <c r="E408" s="15">
        <f>SUMIFS(Investors!$Q:$Q,Investors!$T:$T,"Exit",Investors!$J:$J,Daily!A408)</f>
        <v>0</v>
      </c>
      <c r="F408" s="4">
        <f>SUMIFS('General Expenses'!$C:$C,'General Expenses'!$A:$A,A408)</f>
        <v>0</v>
      </c>
      <c r="G408" s="4">
        <f t="shared" si="18"/>
        <v>0</v>
      </c>
      <c r="H408" s="4">
        <f t="shared" si="20"/>
        <v>-19105026.083938062</v>
      </c>
    </row>
    <row r="409" spans="1:8">
      <c r="A409" s="9">
        <f t="shared" si="19"/>
        <v>45942</v>
      </c>
      <c r="B409" s="4"/>
      <c r="C409" s="4">
        <f>SUMIFS(Sales!$S:$S,Sales!$H:$H,A409)+SUMIFS(Sales!$J:$J,Sales!$H:$H,A409)</f>
        <v>0</v>
      </c>
      <c r="D409" s="4">
        <f>SUMIFS(Sales!$J:$J,Sales!$U:$U,A409)</f>
        <v>0</v>
      </c>
      <c r="E409" s="15">
        <f>SUMIFS(Investors!$Q:$Q,Investors!$T:$T,"Exit",Investors!$J:$J,Daily!A409)</f>
        <v>0</v>
      </c>
      <c r="F409" s="4">
        <f>SUMIFS('General Expenses'!$C:$C,'General Expenses'!$A:$A,A409)</f>
        <v>0</v>
      </c>
      <c r="G409" s="4">
        <f t="shared" si="18"/>
        <v>0</v>
      </c>
      <c r="H409" s="4">
        <f t="shared" si="20"/>
        <v>-19105026.083938062</v>
      </c>
    </row>
    <row r="410" spans="1:8">
      <c r="A410" s="9">
        <f t="shared" si="19"/>
        <v>45943</v>
      </c>
      <c r="B410" s="4"/>
      <c r="C410" s="4">
        <f>SUMIFS(Sales!$S:$S,Sales!$H:$H,A410)+SUMIFS(Sales!$J:$J,Sales!$H:$H,A410)</f>
        <v>0</v>
      </c>
      <c r="D410" s="4">
        <f>SUMIFS(Sales!$J:$J,Sales!$U:$U,A410)</f>
        <v>0</v>
      </c>
      <c r="E410" s="15">
        <f>SUMIFS(Investors!$Q:$Q,Investors!$T:$T,"Exit",Investors!$J:$J,Daily!A410)</f>
        <v>0</v>
      </c>
      <c r="F410" s="4">
        <f>SUMIFS('General Expenses'!$C:$C,'General Expenses'!$A:$A,A410)</f>
        <v>0</v>
      </c>
      <c r="G410" s="4">
        <f t="shared" si="18"/>
        <v>0</v>
      </c>
      <c r="H410" s="4">
        <f t="shared" si="20"/>
        <v>-19105026.083938062</v>
      </c>
    </row>
    <row r="411" spans="1:8">
      <c r="A411" s="9">
        <f t="shared" si="19"/>
        <v>45944</v>
      </c>
      <c r="B411" s="4"/>
      <c r="C411" s="4">
        <f>SUMIFS(Sales!$S:$S,Sales!$H:$H,A411)+SUMIFS(Sales!$J:$J,Sales!$H:$H,A411)</f>
        <v>0</v>
      </c>
      <c r="D411" s="4">
        <f>SUMIFS(Sales!$J:$J,Sales!$U:$U,A411)</f>
        <v>0</v>
      </c>
      <c r="E411" s="15">
        <f>SUMIFS(Investors!$Q:$Q,Investors!$T:$T,"Exit",Investors!$J:$J,Daily!A411)</f>
        <v>0</v>
      </c>
      <c r="F411" s="4">
        <f>SUMIFS('General Expenses'!$C:$C,'General Expenses'!$A:$A,A411)</f>
        <v>0</v>
      </c>
      <c r="G411" s="4">
        <f t="shared" si="18"/>
        <v>0</v>
      </c>
      <c r="H411" s="4">
        <f t="shared" si="20"/>
        <v>-19105026.083938062</v>
      </c>
    </row>
    <row r="412" spans="1:8">
      <c r="A412" s="9">
        <f t="shared" si="19"/>
        <v>45945</v>
      </c>
      <c r="B412" s="4"/>
      <c r="C412" s="4">
        <f>SUMIFS(Sales!$S:$S,Sales!$H:$H,A412)+SUMIFS(Sales!$J:$J,Sales!$H:$H,A412)</f>
        <v>0</v>
      </c>
      <c r="D412" s="4">
        <f>SUMIFS(Sales!$J:$J,Sales!$U:$U,A412)</f>
        <v>0</v>
      </c>
      <c r="E412" s="15">
        <f>SUMIFS(Investors!$Q:$Q,Investors!$T:$T,"Exit",Investors!$J:$J,Daily!A412)</f>
        <v>0</v>
      </c>
      <c r="F412" s="4">
        <f>SUMIFS('General Expenses'!$C:$C,'General Expenses'!$A:$A,A412)</f>
        <v>0</v>
      </c>
      <c r="G412" s="4">
        <f t="shared" si="18"/>
        <v>0</v>
      </c>
      <c r="H412" s="4">
        <f t="shared" si="20"/>
        <v>-19105026.083938062</v>
      </c>
    </row>
    <row r="413" spans="1:8">
      <c r="A413" s="9">
        <f t="shared" si="19"/>
        <v>45946</v>
      </c>
      <c r="B413" s="4"/>
      <c r="C413" s="4">
        <f>SUMIFS(Sales!$S:$S,Sales!$H:$H,A413)+SUMIFS(Sales!$J:$J,Sales!$H:$H,A413)</f>
        <v>0</v>
      </c>
      <c r="D413" s="4">
        <f>SUMIFS(Sales!$J:$J,Sales!$U:$U,A413)</f>
        <v>0</v>
      </c>
      <c r="E413" s="15">
        <f>SUMIFS(Investors!$Q:$Q,Investors!$T:$T,"Exit",Investors!$J:$J,Daily!A413)</f>
        <v>0</v>
      </c>
      <c r="F413" s="4">
        <f>SUMIFS('General Expenses'!$C:$C,'General Expenses'!$A:$A,A413)</f>
        <v>0</v>
      </c>
      <c r="G413" s="4">
        <f t="shared" si="18"/>
        <v>0</v>
      </c>
      <c r="H413" s="4">
        <f t="shared" si="20"/>
        <v>-19105026.083938062</v>
      </c>
    </row>
    <row r="414" spans="1:8">
      <c r="A414" s="9">
        <f t="shared" si="19"/>
        <v>45947</v>
      </c>
      <c r="B414" s="4"/>
      <c r="C414" s="4">
        <f>SUMIFS(Sales!$S:$S,Sales!$H:$H,A414)+SUMIFS(Sales!$J:$J,Sales!$H:$H,A414)</f>
        <v>0</v>
      </c>
      <c r="D414" s="4">
        <f>SUMIFS(Sales!$J:$J,Sales!$U:$U,A414)</f>
        <v>0</v>
      </c>
      <c r="E414" s="15">
        <f>SUMIFS(Investors!$Q:$Q,Investors!$T:$T,"Exit",Investors!$J:$J,Daily!A414)</f>
        <v>0</v>
      </c>
      <c r="F414" s="4">
        <f>SUMIFS('General Expenses'!$C:$C,'General Expenses'!$A:$A,A414)</f>
        <v>0</v>
      </c>
      <c r="G414" s="4">
        <f t="shared" si="18"/>
        <v>0</v>
      </c>
      <c r="H414" s="4">
        <f t="shared" si="20"/>
        <v>-19105026.083938062</v>
      </c>
    </row>
    <row r="415" spans="1:8">
      <c r="A415" s="9">
        <f t="shared" si="19"/>
        <v>45948</v>
      </c>
      <c r="B415" s="4"/>
      <c r="C415" s="4">
        <f>SUMIFS(Sales!$S:$S,Sales!$H:$H,A415)+SUMIFS(Sales!$J:$J,Sales!$H:$H,A415)</f>
        <v>0</v>
      </c>
      <c r="D415" s="4">
        <f>SUMIFS(Sales!$J:$J,Sales!$U:$U,A415)</f>
        <v>0</v>
      </c>
      <c r="E415" s="15">
        <f>SUMIFS(Investors!$Q:$Q,Investors!$T:$T,"Exit",Investors!$J:$J,Daily!A415)</f>
        <v>0</v>
      </c>
      <c r="F415" s="4">
        <f>SUMIFS('General Expenses'!$C:$C,'General Expenses'!$A:$A,A415)</f>
        <v>0</v>
      </c>
      <c r="G415" s="4">
        <f t="shared" si="18"/>
        <v>0</v>
      </c>
      <c r="H415" s="4">
        <f t="shared" si="20"/>
        <v>-19105026.083938062</v>
      </c>
    </row>
    <row r="416" spans="1:8">
      <c r="A416" s="9">
        <f t="shared" si="19"/>
        <v>45949</v>
      </c>
      <c r="B416" s="4"/>
      <c r="C416" s="4">
        <f>SUMIFS(Sales!$S:$S,Sales!$H:$H,A416)+SUMIFS(Sales!$J:$J,Sales!$H:$H,A416)</f>
        <v>0</v>
      </c>
      <c r="D416" s="4">
        <f>SUMIFS(Sales!$J:$J,Sales!$U:$U,A416)</f>
        <v>0</v>
      </c>
      <c r="E416" s="15">
        <f>SUMIFS(Investors!$Q:$Q,Investors!$T:$T,"Exit",Investors!$J:$J,Daily!A416)</f>
        <v>0</v>
      </c>
      <c r="F416" s="4">
        <f>SUMIFS('General Expenses'!$C:$C,'General Expenses'!$A:$A,A416)</f>
        <v>0</v>
      </c>
      <c r="G416" s="4">
        <f t="shared" si="18"/>
        <v>0</v>
      </c>
      <c r="H416" s="4">
        <f t="shared" si="20"/>
        <v>-19105026.083938062</v>
      </c>
    </row>
    <row r="417" spans="1:8">
      <c r="A417" s="9">
        <f t="shared" si="19"/>
        <v>45950</v>
      </c>
      <c r="B417" s="4"/>
      <c r="C417" s="4">
        <f>SUMIFS(Sales!$S:$S,Sales!$H:$H,A417)+SUMIFS(Sales!$J:$J,Sales!$H:$H,A417)</f>
        <v>0</v>
      </c>
      <c r="D417" s="4">
        <f>SUMIFS(Sales!$J:$J,Sales!$U:$U,A417)</f>
        <v>0</v>
      </c>
      <c r="E417" s="15">
        <f>SUMIFS(Investors!$Q:$Q,Investors!$T:$T,"Exit",Investors!$J:$J,Daily!A417)</f>
        <v>0</v>
      </c>
      <c r="F417" s="4">
        <f>SUMIFS('General Expenses'!$C:$C,'General Expenses'!$A:$A,A417)</f>
        <v>0</v>
      </c>
      <c r="G417" s="4">
        <f t="shared" si="18"/>
        <v>0</v>
      </c>
      <c r="H417" s="4">
        <f t="shared" si="20"/>
        <v>-19105026.083938062</v>
      </c>
    </row>
    <row r="418" spans="1:8">
      <c r="A418" s="9">
        <f t="shared" si="19"/>
        <v>45951</v>
      </c>
      <c r="B418" s="4"/>
      <c r="C418" s="4">
        <f>SUMIFS(Sales!$S:$S,Sales!$H:$H,A418)+SUMIFS(Sales!$J:$J,Sales!$H:$H,A418)</f>
        <v>0</v>
      </c>
      <c r="D418" s="4">
        <f>SUMIFS(Sales!$J:$J,Sales!$U:$U,A418)</f>
        <v>0</v>
      </c>
      <c r="E418" s="15">
        <f>SUMIFS(Investors!$Q:$Q,Investors!$T:$T,"Exit",Investors!$J:$J,Daily!A418)</f>
        <v>0</v>
      </c>
      <c r="F418" s="4">
        <f>SUMIFS('General Expenses'!$C:$C,'General Expenses'!$A:$A,A418)</f>
        <v>0</v>
      </c>
      <c r="G418" s="4">
        <f t="shared" si="18"/>
        <v>0</v>
      </c>
      <c r="H418" s="4">
        <f t="shared" si="20"/>
        <v>-19105026.083938062</v>
      </c>
    </row>
    <row r="419" spans="1:8">
      <c r="A419" s="9">
        <f t="shared" si="19"/>
        <v>45952</v>
      </c>
      <c r="B419" s="4"/>
      <c r="C419" s="4">
        <f>SUMIFS(Sales!$S:$S,Sales!$H:$H,A419)+SUMIFS(Sales!$J:$J,Sales!$H:$H,A419)</f>
        <v>0</v>
      </c>
      <c r="D419" s="4">
        <f>SUMIFS(Sales!$J:$J,Sales!$U:$U,A419)</f>
        <v>0</v>
      </c>
      <c r="E419" s="15">
        <f>SUMIFS(Investors!$Q:$Q,Investors!$T:$T,"Exit",Investors!$J:$J,Daily!A419)</f>
        <v>0</v>
      </c>
      <c r="F419" s="4">
        <f>SUMIFS('General Expenses'!$C:$C,'General Expenses'!$A:$A,A419)</f>
        <v>0</v>
      </c>
      <c r="G419" s="4">
        <f t="shared" si="18"/>
        <v>0</v>
      </c>
      <c r="H419" s="4">
        <f t="shared" si="20"/>
        <v>-19105026.083938062</v>
      </c>
    </row>
    <row r="420" spans="1:8">
      <c r="A420" s="9">
        <f t="shared" si="19"/>
        <v>45953</v>
      </c>
      <c r="B420" s="4"/>
      <c r="C420" s="4">
        <f>SUMIFS(Sales!$S:$S,Sales!$H:$H,A420)+SUMIFS(Sales!$J:$J,Sales!$H:$H,A420)</f>
        <v>0</v>
      </c>
      <c r="D420" s="4">
        <f>SUMIFS(Sales!$J:$J,Sales!$U:$U,A420)</f>
        <v>0</v>
      </c>
      <c r="E420" s="15">
        <f>SUMIFS(Investors!$Q:$Q,Investors!$T:$T,"Exit",Investors!$J:$J,Daily!A420)</f>
        <v>0</v>
      </c>
      <c r="F420" s="4">
        <f>SUMIFS('General Expenses'!$C:$C,'General Expenses'!$A:$A,A420)</f>
        <v>0</v>
      </c>
      <c r="G420" s="4">
        <f t="shared" si="18"/>
        <v>0</v>
      </c>
      <c r="H420" s="4">
        <f t="shared" si="20"/>
        <v>-19105026.083938062</v>
      </c>
    </row>
    <row r="421" spans="1:8">
      <c r="A421" s="9">
        <f t="shared" si="19"/>
        <v>45954</v>
      </c>
      <c r="B421" s="4"/>
      <c r="C421" s="4">
        <f>SUMIFS(Sales!$S:$S,Sales!$H:$H,A421)+SUMIFS(Sales!$J:$J,Sales!$H:$H,A421)</f>
        <v>-186230.33289917815</v>
      </c>
      <c r="D421" s="4">
        <f>SUMIFS(Sales!$J:$J,Sales!$U:$U,A421)</f>
        <v>0</v>
      </c>
      <c r="E421" s="15">
        <f>SUMIFS(Investors!$Q:$Q,Investors!$T:$T,"Exit",Investors!$J:$J,Daily!A421)</f>
        <v>0</v>
      </c>
      <c r="F421" s="4">
        <f>SUMIFS('General Expenses'!$C:$C,'General Expenses'!$A:$A,A421)</f>
        <v>0</v>
      </c>
      <c r="G421" s="4">
        <f t="shared" si="18"/>
        <v>-186230.33289917815</v>
      </c>
      <c r="H421" s="4">
        <f t="shared" si="20"/>
        <v>-19291256.416837242</v>
      </c>
    </row>
    <row r="422" spans="1:8">
      <c r="A422" s="9">
        <f t="shared" si="19"/>
        <v>45955</v>
      </c>
      <c r="B422" s="4"/>
      <c r="C422" s="4">
        <f>SUMIFS(Sales!$S:$S,Sales!$H:$H,A422)+SUMIFS(Sales!$J:$J,Sales!$H:$H,A422)</f>
        <v>0</v>
      </c>
      <c r="D422" s="4">
        <f>SUMIFS(Sales!$J:$J,Sales!$U:$U,A422)</f>
        <v>0</v>
      </c>
      <c r="E422" s="15">
        <f>SUMIFS(Investors!$Q:$Q,Investors!$T:$T,"Exit",Investors!$J:$J,Daily!A422)</f>
        <v>0</v>
      </c>
      <c r="F422" s="4">
        <f>SUMIFS('General Expenses'!$C:$C,'General Expenses'!$A:$A,A422)</f>
        <v>0</v>
      </c>
      <c r="G422" s="4">
        <f t="shared" si="18"/>
        <v>0</v>
      </c>
      <c r="H422" s="4">
        <f t="shared" si="20"/>
        <v>-19291256.416837242</v>
      </c>
    </row>
    <row r="423" spans="1:8">
      <c r="A423" s="9">
        <f t="shared" si="19"/>
        <v>45956</v>
      </c>
      <c r="B423" s="4"/>
      <c r="C423" s="4">
        <f>SUMIFS(Sales!$S:$S,Sales!$H:$H,A423)+SUMIFS(Sales!$J:$J,Sales!$H:$H,A423)</f>
        <v>0</v>
      </c>
      <c r="D423" s="4">
        <f>SUMIFS(Sales!$J:$J,Sales!$U:$U,A423)</f>
        <v>0</v>
      </c>
      <c r="E423" s="15">
        <f>SUMIFS(Investors!$Q:$Q,Investors!$T:$T,"Exit",Investors!$J:$J,Daily!A423)</f>
        <v>0</v>
      </c>
      <c r="F423" s="4">
        <f>SUMIFS('General Expenses'!$C:$C,'General Expenses'!$A:$A,A423)</f>
        <v>0</v>
      </c>
      <c r="G423" s="4">
        <f t="shared" si="18"/>
        <v>0</v>
      </c>
      <c r="H423" s="4">
        <f t="shared" si="20"/>
        <v>-19291256.416837242</v>
      </c>
    </row>
    <row r="424" spans="1:8">
      <c r="A424" s="9">
        <f t="shared" si="19"/>
        <v>45957</v>
      </c>
      <c r="B424" s="4"/>
      <c r="C424" s="4">
        <f>SUMIFS(Sales!$S:$S,Sales!$H:$H,A424)+SUMIFS(Sales!$J:$J,Sales!$H:$H,A424)</f>
        <v>0</v>
      </c>
      <c r="D424" s="4">
        <f>SUMIFS(Sales!$J:$J,Sales!$U:$U,A424)</f>
        <v>0</v>
      </c>
      <c r="E424" s="15">
        <f>SUMIFS(Investors!$Q:$Q,Investors!$T:$T,"Exit",Investors!$J:$J,Daily!A424)</f>
        <v>0</v>
      </c>
      <c r="F424" s="4">
        <f>SUMIFS('General Expenses'!$C:$C,'General Expenses'!$A:$A,A424)</f>
        <v>0</v>
      </c>
      <c r="G424" s="4">
        <f t="shared" si="18"/>
        <v>0</v>
      </c>
      <c r="H424" s="4">
        <f t="shared" si="20"/>
        <v>-19291256.416837242</v>
      </c>
    </row>
    <row r="425" spans="1:8">
      <c r="A425" s="9">
        <f t="shared" si="19"/>
        <v>45958</v>
      </c>
      <c r="B425" s="4"/>
      <c r="C425" s="4">
        <f>SUMIFS(Sales!$S:$S,Sales!$H:$H,A425)+SUMIFS(Sales!$J:$J,Sales!$H:$H,A425)</f>
        <v>0</v>
      </c>
      <c r="D425" s="4">
        <f>SUMIFS(Sales!$J:$J,Sales!$U:$U,A425)</f>
        <v>0</v>
      </c>
      <c r="E425" s="15">
        <f>SUMIFS(Investors!$Q:$Q,Investors!$T:$T,"Exit",Investors!$J:$J,Daily!A425)</f>
        <v>0</v>
      </c>
      <c r="F425" s="4">
        <f>SUMIFS('General Expenses'!$C:$C,'General Expenses'!$A:$A,A425)</f>
        <v>0</v>
      </c>
      <c r="G425" s="4">
        <f t="shared" si="18"/>
        <v>0</v>
      </c>
      <c r="H425" s="4">
        <f t="shared" si="20"/>
        <v>-19291256.416837242</v>
      </c>
    </row>
    <row r="426" spans="1:8">
      <c r="A426" s="9">
        <f t="shared" si="19"/>
        <v>45959</v>
      </c>
      <c r="B426" s="4"/>
      <c r="C426" s="4">
        <f>SUMIFS(Sales!$S:$S,Sales!$H:$H,A426)+SUMIFS(Sales!$J:$J,Sales!$H:$H,A426)</f>
        <v>0</v>
      </c>
      <c r="D426" s="4">
        <f>SUMIFS(Sales!$J:$J,Sales!$U:$U,A426)</f>
        <v>0</v>
      </c>
      <c r="E426" s="15">
        <f>SUMIFS(Investors!$Q:$Q,Investors!$T:$T,"Exit",Investors!$J:$J,Daily!A426)</f>
        <v>0</v>
      </c>
      <c r="F426" s="4">
        <f>SUMIFS('General Expenses'!$C:$C,'General Expenses'!$A:$A,A426)</f>
        <v>0</v>
      </c>
      <c r="G426" s="4">
        <f t="shared" si="18"/>
        <v>0</v>
      </c>
      <c r="H426" s="4">
        <f t="shared" si="20"/>
        <v>-19291256.416837242</v>
      </c>
    </row>
    <row r="427" spans="1:8">
      <c r="A427" s="9">
        <f t="shared" si="19"/>
        <v>45960</v>
      </c>
      <c r="B427" s="4"/>
      <c r="C427" s="4">
        <f>SUMIFS(Sales!$S:$S,Sales!$H:$H,A427)+SUMIFS(Sales!$J:$J,Sales!$H:$H,A427)</f>
        <v>0</v>
      </c>
      <c r="D427" s="4">
        <f>SUMIFS(Sales!$J:$J,Sales!$U:$U,A427)</f>
        <v>0</v>
      </c>
      <c r="E427" s="15">
        <f>SUMIFS(Investors!$Q:$Q,Investors!$T:$T,"Exit",Investors!$J:$J,Daily!A427)</f>
        <v>0</v>
      </c>
      <c r="F427" s="4">
        <f>SUMIFS('General Expenses'!$C:$C,'General Expenses'!$A:$A,A427)</f>
        <v>0</v>
      </c>
      <c r="G427" s="4">
        <f t="shared" si="18"/>
        <v>0</v>
      </c>
      <c r="H427" s="4">
        <f t="shared" si="20"/>
        <v>-19291256.416837242</v>
      </c>
    </row>
    <row r="428" spans="1:8">
      <c r="A428" s="9">
        <f t="shared" si="19"/>
        <v>45961</v>
      </c>
      <c r="B428" s="4"/>
      <c r="C428" s="4">
        <f>SUMIFS(Sales!$S:$S,Sales!$H:$H,A428)+SUMIFS(Sales!$J:$J,Sales!$H:$H,A428)</f>
        <v>0</v>
      </c>
      <c r="D428" s="4">
        <f>SUMIFS(Sales!$J:$J,Sales!$U:$U,A428)</f>
        <v>0</v>
      </c>
      <c r="E428" s="15">
        <f>SUMIFS(Investors!$Q:$Q,Investors!$T:$T,"Exit",Investors!$J:$J,Daily!A428)</f>
        <v>0</v>
      </c>
      <c r="F428" s="4">
        <f>SUMIFS('General Expenses'!$C:$C,'General Expenses'!$A:$A,A428)</f>
        <v>0</v>
      </c>
      <c r="G428" s="4">
        <f t="shared" si="18"/>
        <v>0</v>
      </c>
      <c r="H428" s="4">
        <f t="shared" si="20"/>
        <v>-19291256.416837242</v>
      </c>
    </row>
    <row r="429" spans="1:8">
      <c r="A429" s="9">
        <f t="shared" si="19"/>
        <v>45962</v>
      </c>
      <c r="B429" s="4"/>
      <c r="C429" s="4">
        <f>SUMIFS(Sales!$S:$S,Sales!$H:$H,A429)+SUMIFS(Sales!$J:$J,Sales!$H:$H,A429)</f>
        <v>0</v>
      </c>
      <c r="D429" s="4">
        <f>SUMIFS(Sales!$J:$J,Sales!$U:$U,A429)</f>
        <v>0</v>
      </c>
      <c r="E429" s="15">
        <f>SUMIFS(Investors!$Q:$Q,Investors!$T:$T,"Exit",Investors!$J:$J,Daily!A429)</f>
        <v>0</v>
      </c>
      <c r="F429" s="4">
        <f>SUMIFS('General Expenses'!$C:$C,'General Expenses'!$A:$A,A429)</f>
        <v>0</v>
      </c>
      <c r="G429" s="4">
        <f t="shared" si="18"/>
        <v>0</v>
      </c>
      <c r="H429" s="4">
        <f t="shared" si="20"/>
        <v>-19291256.416837242</v>
      </c>
    </row>
    <row r="430" spans="1:8">
      <c r="A430" s="9">
        <f t="shared" si="19"/>
        <v>45963</v>
      </c>
      <c r="B430" s="4"/>
      <c r="C430" s="4">
        <f>SUMIFS(Sales!$S:$S,Sales!$H:$H,A430)+SUMIFS(Sales!$J:$J,Sales!$H:$H,A430)</f>
        <v>0</v>
      </c>
      <c r="D430" s="4">
        <f>SUMIFS(Sales!$J:$J,Sales!$U:$U,A430)</f>
        <v>0</v>
      </c>
      <c r="E430" s="15">
        <f>SUMIFS(Investors!$Q:$Q,Investors!$T:$T,"Exit",Investors!$J:$J,Daily!A430)</f>
        <v>0</v>
      </c>
      <c r="F430" s="4">
        <f>SUMIFS('General Expenses'!$C:$C,'General Expenses'!$A:$A,A430)</f>
        <v>0</v>
      </c>
      <c r="G430" s="4">
        <f t="shared" si="18"/>
        <v>0</v>
      </c>
      <c r="H430" s="4">
        <f t="shared" si="20"/>
        <v>-19291256.416837242</v>
      </c>
    </row>
    <row r="431" spans="1:8">
      <c r="A431" s="9">
        <f t="shared" si="19"/>
        <v>45964</v>
      </c>
      <c r="B431" s="4"/>
      <c r="C431" s="4">
        <f>SUMIFS(Sales!$S:$S,Sales!$H:$H,A431)+SUMIFS(Sales!$J:$J,Sales!$H:$H,A431)</f>
        <v>0</v>
      </c>
      <c r="D431" s="4">
        <f>SUMIFS(Sales!$J:$J,Sales!$U:$U,A431)</f>
        <v>0</v>
      </c>
      <c r="E431" s="15">
        <f>SUMIFS(Investors!$Q:$Q,Investors!$T:$T,"Exit",Investors!$J:$J,Daily!A431)</f>
        <v>0</v>
      </c>
      <c r="F431" s="4">
        <f>SUMIFS('General Expenses'!$C:$C,'General Expenses'!$A:$A,A431)</f>
        <v>0</v>
      </c>
      <c r="G431" s="4">
        <f t="shared" si="18"/>
        <v>0</v>
      </c>
      <c r="H431" s="4">
        <f t="shared" si="20"/>
        <v>-19291256.416837242</v>
      </c>
    </row>
    <row r="432" spans="1:8">
      <c r="A432" s="9">
        <f t="shared" si="19"/>
        <v>45965</v>
      </c>
      <c r="B432" s="4"/>
      <c r="C432" s="4">
        <f>SUMIFS(Sales!$S:$S,Sales!$H:$H,A432)+SUMIFS(Sales!$J:$J,Sales!$H:$H,A432)</f>
        <v>0</v>
      </c>
      <c r="D432" s="4">
        <f>SUMIFS(Sales!$J:$J,Sales!$U:$U,A432)</f>
        <v>0</v>
      </c>
      <c r="E432" s="15">
        <f>SUMIFS(Investors!$Q:$Q,Investors!$T:$T,"Exit",Investors!$J:$J,Daily!A432)</f>
        <v>0</v>
      </c>
      <c r="F432" s="4">
        <f>SUMIFS('General Expenses'!$C:$C,'General Expenses'!$A:$A,A432)</f>
        <v>0</v>
      </c>
      <c r="G432" s="4">
        <f t="shared" si="18"/>
        <v>0</v>
      </c>
      <c r="H432" s="4">
        <f t="shared" si="20"/>
        <v>-19291256.416837242</v>
      </c>
    </row>
    <row r="433" spans="1:8">
      <c r="A433" s="9">
        <f t="shared" si="19"/>
        <v>45966</v>
      </c>
      <c r="B433" s="4"/>
      <c r="C433" s="4">
        <f>SUMIFS(Sales!$S:$S,Sales!$H:$H,A433)+SUMIFS(Sales!$J:$J,Sales!$H:$H,A433)</f>
        <v>0</v>
      </c>
      <c r="D433" s="4">
        <f>SUMIFS(Sales!$J:$J,Sales!$U:$U,A433)</f>
        <v>0</v>
      </c>
      <c r="E433" s="15">
        <f>SUMIFS(Investors!$Q:$Q,Investors!$T:$T,"Exit",Investors!$J:$J,Daily!A433)</f>
        <v>0</v>
      </c>
      <c r="F433" s="4">
        <f>SUMIFS('General Expenses'!$C:$C,'General Expenses'!$A:$A,A433)</f>
        <v>0</v>
      </c>
      <c r="G433" s="4">
        <f t="shared" si="18"/>
        <v>0</v>
      </c>
      <c r="H433" s="4">
        <f t="shared" si="20"/>
        <v>-19291256.416837242</v>
      </c>
    </row>
    <row r="434" spans="1:8">
      <c r="A434" s="9">
        <f t="shared" si="19"/>
        <v>45967</v>
      </c>
      <c r="B434" s="4"/>
      <c r="C434" s="4">
        <f>SUMIFS(Sales!$S:$S,Sales!$H:$H,A434)+SUMIFS(Sales!$J:$J,Sales!$H:$H,A434)</f>
        <v>0</v>
      </c>
      <c r="D434" s="4">
        <f>SUMIFS(Sales!$J:$J,Sales!$U:$U,A434)</f>
        <v>0</v>
      </c>
      <c r="E434" s="15">
        <f>SUMIFS(Investors!$Q:$Q,Investors!$T:$T,"Exit",Investors!$J:$J,Daily!A434)</f>
        <v>0</v>
      </c>
      <c r="F434" s="4">
        <f>SUMIFS('General Expenses'!$C:$C,'General Expenses'!$A:$A,A434)</f>
        <v>0</v>
      </c>
      <c r="G434" s="4">
        <f t="shared" si="18"/>
        <v>0</v>
      </c>
      <c r="H434" s="4">
        <f t="shared" si="20"/>
        <v>-19291256.416837242</v>
      </c>
    </row>
    <row r="435" spans="1:8">
      <c r="A435" s="9">
        <f t="shared" si="19"/>
        <v>45968</v>
      </c>
      <c r="B435" s="4"/>
      <c r="C435" s="4">
        <f>SUMIFS(Sales!$S:$S,Sales!$H:$H,A435)+SUMIFS(Sales!$J:$J,Sales!$H:$H,A435)</f>
        <v>0</v>
      </c>
      <c r="D435" s="4">
        <f>SUMIFS(Sales!$J:$J,Sales!$U:$U,A435)</f>
        <v>0</v>
      </c>
      <c r="E435" s="15">
        <f>SUMIFS(Investors!$Q:$Q,Investors!$T:$T,"Exit",Investors!$J:$J,Daily!A435)</f>
        <v>0</v>
      </c>
      <c r="F435" s="4">
        <f>SUMIFS('General Expenses'!$C:$C,'General Expenses'!$A:$A,A435)</f>
        <v>0</v>
      </c>
      <c r="G435" s="4">
        <f t="shared" si="18"/>
        <v>0</v>
      </c>
      <c r="H435" s="4">
        <f t="shared" si="20"/>
        <v>-19291256.416837242</v>
      </c>
    </row>
    <row r="436" spans="1:8">
      <c r="A436" s="9">
        <f t="shared" si="19"/>
        <v>45969</v>
      </c>
      <c r="B436" s="4"/>
      <c r="C436" s="4">
        <f>SUMIFS(Sales!$S:$S,Sales!$H:$H,A436)+SUMIFS(Sales!$J:$J,Sales!$H:$H,A436)</f>
        <v>0</v>
      </c>
      <c r="D436" s="4">
        <f>SUMIFS(Sales!$J:$J,Sales!$U:$U,A436)</f>
        <v>0</v>
      </c>
      <c r="E436" s="15">
        <f>SUMIFS(Investors!$Q:$Q,Investors!$T:$T,"Exit",Investors!$J:$J,Daily!A436)</f>
        <v>0</v>
      </c>
      <c r="F436" s="4">
        <f>SUMIFS('General Expenses'!$C:$C,'General Expenses'!$A:$A,A436)</f>
        <v>0</v>
      </c>
      <c r="G436" s="4">
        <f t="shared" si="18"/>
        <v>0</v>
      </c>
      <c r="H436" s="4">
        <f t="shared" si="20"/>
        <v>-19291256.416837242</v>
      </c>
    </row>
    <row r="437" spans="1:8">
      <c r="A437" s="9">
        <f t="shared" si="19"/>
        <v>45970</v>
      </c>
      <c r="B437" s="4"/>
      <c r="C437" s="4">
        <f>SUMIFS(Sales!$S:$S,Sales!$H:$H,A437)+SUMIFS(Sales!$J:$J,Sales!$H:$H,A437)</f>
        <v>0</v>
      </c>
      <c r="D437" s="4">
        <f>SUMIFS(Sales!$J:$J,Sales!$U:$U,A437)</f>
        <v>0</v>
      </c>
      <c r="E437" s="15">
        <f>SUMIFS(Investors!$Q:$Q,Investors!$T:$T,"Exit",Investors!$J:$J,Daily!A437)</f>
        <v>0</v>
      </c>
      <c r="F437" s="4">
        <f>SUMIFS('General Expenses'!$C:$C,'General Expenses'!$A:$A,A437)</f>
        <v>0</v>
      </c>
      <c r="G437" s="4">
        <f t="shared" si="18"/>
        <v>0</v>
      </c>
      <c r="H437" s="4">
        <f t="shared" si="20"/>
        <v>-19291256.416837242</v>
      </c>
    </row>
    <row r="438" spans="1:8">
      <c r="A438" s="9">
        <f t="shared" si="19"/>
        <v>45971</v>
      </c>
      <c r="B438" s="4"/>
      <c r="C438" s="4">
        <f>SUMIFS(Sales!$S:$S,Sales!$H:$H,A438)+SUMIFS(Sales!$J:$J,Sales!$H:$H,A438)</f>
        <v>0</v>
      </c>
      <c r="D438" s="4">
        <f>SUMIFS(Sales!$J:$J,Sales!$U:$U,A438)</f>
        <v>0</v>
      </c>
      <c r="E438" s="15">
        <f>SUMIFS(Investors!$Q:$Q,Investors!$T:$T,"Exit",Investors!$J:$J,Daily!A438)</f>
        <v>0</v>
      </c>
      <c r="F438" s="4">
        <f>SUMIFS('General Expenses'!$C:$C,'General Expenses'!$A:$A,A438)</f>
        <v>0</v>
      </c>
      <c r="G438" s="4">
        <f t="shared" si="18"/>
        <v>0</v>
      </c>
      <c r="H438" s="4">
        <f t="shared" si="20"/>
        <v>-19291256.416837242</v>
      </c>
    </row>
    <row r="439" spans="1:8">
      <c r="A439" s="9">
        <f t="shared" si="19"/>
        <v>45972</v>
      </c>
      <c r="B439" s="4"/>
      <c r="C439" s="4">
        <f>SUMIFS(Sales!$S:$S,Sales!$H:$H,A439)+SUMIFS(Sales!$J:$J,Sales!$H:$H,A439)</f>
        <v>0</v>
      </c>
      <c r="D439" s="4">
        <f>SUMIFS(Sales!$J:$J,Sales!$U:$U,A439)</f>
        <v>0</v>
      </c>
      <c r="E439" s="15">
        <f>SUMIFS(Investors!$Q:$Q,Investors!$T:$T,"Exit",Investors!$J:$J,Daily!A439)</f>
        <v>0</v>
      </c>
      <c r="F439" s="4">
        <f>SUMIFS('General Expenses'!$C:$C,'General Expenses'!$A:$A,A439)</f>
        <v>0</v>
      </c>
      <c r="G439" s="4">
        <f t="shared" si="18"/>
        <v>0</v>
      </c>
      <c r="H439" s="4">
        <f t="shared" si="20"/>
        <v>-19291256.416837242</v>
      </c>
    </row>
    <row r="440" spans="1:8">
      <c r="A440" s="9">
        <f t="shared" si="19"/>
        <v>45973</v>
      </c>
      <c r="B440" s="4"/>
      <c r="C440" s="4">
        <f>SUMIFS(Sales!$S:$S,Sales!$H:$H,A440)+SUMIFS(Sales!$J:$J,Sales!$H:$H,A440)</f>
        <v>0</v>
      </c>
      <c r="D440" s="4">
        <f>SUMIFS(Sales!$J:$J,Sales!$U:$U,A440)</f>
        <v>0</v>
      </c>
      <c r="E440" s="15">
        <f>SUMIFS(Investors!$Q:$Q,Investors!$T:$T,"Exit",Investors!$J:$J,Daily!A440)</f>
        <v>0</v>
      </c>
      <c r="F440" s="4">
        <f>SUMIFS('General Expenses'!$C:$C,'General Expenses'!$A:$A,A440)</f>
        <v>0</v>
      </c>
      <c r="G440" s="4">
        <f t="shared" si="18"/>
        <v>0</v>
      </c>
      <c r="H440" s="4">
        <f t="shared" si="20"/>
        <v>-19291256.416837242</v>
      </c>
    </row>
    <row r="441" spans="1:8">
      <c r="A441" s="9">
        <f t="shared" si="19"/>
        <v>45974</v>
      </c>
      <c r="B441" s="4"/>
      <c r="C441" s="4">
        <f>SUMIFS(Sales!$S:$S,Sales!$H:$H,A441)+SUMIFS(Sales!$J:$J,Sales!$H:$H,A441)</f>
        <v>0</v>
      </c>
      <c r="D441" s="4">
        <f>SUMIFS(Sales!$J:$J,Sales!$U:$U,A441)</f>
        <v>0</v>
      </c>
      <c r="E441" s="15">
        <f>SUMIFS(Investors!$Q:$Q,Investors!$T:$T,"Exit",Investors!$J:$J,Daily!A441)</f>
        <v>0</v>
      </c>
      <c r="F441" s="4">
        <f>SUMIFS('General Expenses'!$C:$C,'General Expenses'!$A:$A,A441)</f>
        <v>0</v>
      </c>
      <c r="G441" s="4">
        <f t="shared" si="18"/>
        <v>0</v>
      </c>
      <c r="H441" s="4">
        <f t="shared" si="20"/>
        <v>-19291256.416837242</v>
      </c>
    </row>
    <row r="442" spans="1:8">
      <c r="A442" s="9">
        <f t="shared" si="19"/>
        <v>45975</v>
      </c>
      <c r="B442" s="4"/>
      <c r="C442" s="4">
        <f>SUMIFS(Sales!$S:$S,Sales!$H:$H,A442)+SUMIFS(Sales!$J:$J,Sales!$H:$H,A442)</f>
        <v>0</v>
      </c>
      <c r="D442" s="4">
        <f>SUMIFS(Sales!$J:$J,Sales!$U:$U,A442)</f>
        <v>0</v>
      </c>
      <c r="E442" s="15">
        <f>SUMIFS(Investors!$Q:$Q,Investors!$T:$T,"Exit",Investors!$J:$J,Daily!A442)</f>
        <v>0</v>
      </c>
      <c r="F442" s="4">
        <f>SUMIFS('General Expenses'!$C:$C,'General Expenses'!$A:$A,A442)</f>
        <v>0</v>
      </c>
      <c r="G442" s="4">
        <f t="shared" si="18"/>
        <v>0</v>
      </c>
      <c r="H442" s="4">
        <f t="shared" si="20"/>
        <v>-19291256.416837242</v>
      </c>
    </row>
    <row r="443" spans="1:8">
      <c r="A443" s="9">
        <f t="shared" si="19"/>
        <v>45976</v>
      </c>
      <c r="B443" s="4"/>
      <c r="C443" s="4">
        <f>SUMIFS(Sales!$S:$S,Sales!$H:$H,A443)+SUMIFS(Sales!$J:$J,Sales!$H:$H,A443)</f>
        <v>0</v>
      </c>
      <c r="D443" s="4">
        <f>SUMIFS(Sales!$J:$J,Sales!$U:$U,A443)</f>
        <v>0</v>
      </c>
      <c r="E443" s="15">
        <f>SUMIFS(Investors!$Q:$Q,Investors!$T:$T,"Exit",Investors!$J:$J,Daily!A443)</f>
        <v>0</v>
      </c>
      <c r="F443" s="4">
        <f>SUMIFS('General Expenses'!$C:$C,'General Expenses'!$A:$A,A443)</f>
        <v>0</v>
      </c>
      <c r="G443" s="4">
        <f t="shared" si="18"/>
        <v>0</v>
      </c>
      <c r="H443" s="4">
        <f t="shared" si="20"/>
        <v>-19291256.416837242</v>
      </c>
    </row>
    <row r="444" spans="1:8">
      <c r="A444" s="9">
        <f t="shared" si="19"/>
        <v>45977</v>
      </c>
      <c r="B444" s="4"/>
      <c r="C444" s="4">
        <f>SUMIFS(Sales!$S:$S,Sales!$H:$H,A444)+SUMIFS(Sales!$J:$J,Sales!$H:$H,A444)</f>
        <v>0</v>
      </c>
      <c r="D444" s="4">
        <f>SUMIFS(Sales!$J:$J,Sales!$U:$U,A444)</f>
        <v>0</v>
      </c>
      <c r="E444" s="15">
        <f>SUMIFS(Investors!$Q:$Q,Investors!$T:$T,"Exit",Investors!$J:$J,Daily!A444)</f>
        <v>0</v>
      </c>
      <c r="F444" s="4">
        <f>SUMIFS('General Expenses'!$C:$C,'General Expenses'!$A:$A,A444)</f>
        <v>0</v>
      </c>
      <c r="G444" s="4">
        <f t="shared" si="18"/>
        <v>0</v>
      </c>
      <c r="H444" s="4">
        <f t="shared" si="20"/>
        <v>-19291256.416837242</v>
      </c>
    </row>
    <row r="445" spans="1:8">
      <c r="A445" s="9">
        <f t="shared" si="19"/>
        <v>45978</v>
      </c>
      <c r="B445" s="4"/>
      <c r="C445" s="4">
        <f>SUMIFS(Sales!$S:$S,Sales!$H:$H,A445)+SUMIFS(Sales!$J:$J,Sales!$H:$H,A445)</f>
        <v>0</v>
      </c>
      <c r="D445" s="4">
        <f>SUMIFS(Sales!$J:$J,Sales!$U:$U,A445)</f>
        <v>0</v>
      </c>
      <c r="E445" s="15">
        <f>SUMIFS(Investors!$Q:$Q,Investors!$T:$T,"Exit",Investors!$J:$J,Daily!A445)</f>
        <v>0</v>
      </c>
      <c r="F445" s="4">
        <f>SUMIFS('General Expenses'!$C:$C,'General Expenses'!$A:$A,A445)</f>
        <v>0</v>
      </c>
      <c r="G445" s="4">
        <f t="shared" si="18"/>
        <v>0</v>
      </c>
      <c r="H445" s="4">
        <f t="shared" si="20"/>
        <v>-19291256.416837242</v>
      </c>
    </row>
    <row r="446" spans="1:8">
      <c r="A446" s="9">
        <f t="shared" si="19"/>
        <v>45979</v>
      </c>
      <c r="B446" s="4"/>
      <c r="C446" s="4">
        <f>SUMIFS(Sales!$S:$S,Sales!$H:$H,A446)+SUMIFS(Sales!$J:$J,Sales!$H:$H,A446)</f>
        <v>0</v>
      </c>
      <c r="D446" s="4">
        <f>SUMIFS(Sales!$J:$J,Sales!$U:$U,A446)</f>
        <v>0</v>
      </c>
      <c r="E446" s="15">
        <f>SUMIFS(Investors!$Q:$Q,Investors!$T:$T,"Exit",Investors!$J:$J,Daily!A446)</f>
        <v>0</v>
      </c>
      <c r="F446" s="4">
        <f>SUMIFS('General Expenses'!$C:$C,'General Expenses'!$A:$A,A446)</f>
        <v>0</v>
      </c>
      <c r="G446" s="4">
        <f t="shared" si="18"/>
        <v>0</v>
      </c>
      <c r="H446" s="4">
        <f t="shared" si="20"/>
        <v>-19291256.416837242</v>
      </c>
    </row>
    <row r="447" spans="1:8">
      <c r="A447" s="9">
        <f t="shared" si="19"/>
        <v>45980</v>
      </c>
      <c r="B447" s="4"/>
      <c r="C447" s="4">
        <f>SUMIFS(Sales!$S:$S,Sales!$H:$H,A447)+SUMIFS(Sales!$J:$J,Sales!$H:$H,A447)</f>
        <v>0</v>
      </c>
      <c r="D447" s="4">
        <f>SUMIFS(Sales!$J:$J,Sales!$U:$U,A447)</f>
        <v>0</v>
      </c>
      <c r="E447" s="15">
        <f>SUMIFS(Investors!$Q:$Q,Investors!$T:$T,"Exit",Investors!$J:$J,Daily!A447)</f>
        <v>0</v>
      </c>
      <c r="F447" s="4">
        <f>SUMIFS('General Expenses'!$C:$C,'General Expenses'!$A:$A,A447)</f>
        <v>0</v>
      </c>
      <c r="G447" s="4">
        <f t="shared" si="18"/>
        <v>0</v>
      </c>
      <c r="H447" s="4">
        <f t="shared" si="20"/>
        <v>-19291256.416837242</v>
      </c>
    </row>
    <row r="448" spans="1:8">
      <c r="A448" s="9">
        <f t="shared" si="19"/>
        <v>45981</v>
      </c>
      <c r="B448" s="4"/>
      <c r="C448" s="4">
        <f>SUMIFS(Sales!$S:$S,Sales!$H:$H,A448)+SUMIFS(Sales!$J:$J,Sales!$H:$H,A448)</f>
        <v>0</v>
      </c>
      <c r="D448" s="4">
        <f>SUMIFS(Sales!$J:$J,Sales!$U:$U,A448)</f>
        <v>0</v>
      </c>
      <c r="E448" s="15">
        <f>SUMIFS(Investors!$Q:$Q,Investors!$T:$T,"Exit",Investors!$J:$J,Daily!A448)</f>
        <v>0</v>
      </c>
      <c r="F448" s="4">
        <f>SUMIFS('General Expenses'!$C:$C,'General Expenses'!$A:$A,A448)</f>
        <v>0</v>
      </c>
      <c r="G448" s="4">
        <f t="shared" si="18"/>
        <v>0</v>
      </c>
      <c r="H448" s="4">
        <f t="shared" si="20"/>
        <v>-19291256.416837242</v>
      </c>
    </row>
    <row r="449" spans="1:8">
      <c r="A449" s="9">
        <f t="shared" si="19"/>
        <v>45982</v>
      </c>
      <c r="B449" s="4"/>
      <c r="C449" s="4">
        <f>SUMIFS(Sales!$S:$S,Sales!$H:$H,A449)+SUMIFS(Sales!$J:$J,Sales!$H:$H,A449)</f>
        <v>0</v>
      </c>
      <c r="D449" s="4">
        <f>SUMIFS(Sales!$J:$J,Sales!$U:$U,A449)</f>
        <v>0</v>
      </c>
      <c r="E449" s="15">
        <f>SUMIFS(Investors!$Q:$Q,Investors!$T:$T,"Exit",Investors!$J:$J,Daily!A449)</f>
        <v>0</v>
      </c>
      <c r="F449" s="4">
        <f>SUMIFS('General Expenses'!$C:$C,'General Expenses'!$A:$A,A449)</f>
        <v>0</v>
      </c>
      <c r="G449" s="4">
        <f t="shared" si="18"/>
        <v>0</v>
      </c>
      <c r="H449" s="4">
        <f t="shared" si="20"/>
        <v>-19291256.416837242</v>
      </c>
    </row>
    <row r="450" spans="1:8">
      <c r="A450" s="9">
        <f t="shared" si="19"/>
        <v>45983</v>
      </c>
      <c r="B450" s="4"/>
      <c r="C450" s="4">
        <f>SUMIFS(Sales!$S:$S,Sales!$H:$H,A450)+SUMIFS(Sales!$J:$J,Sales!$H:$H,A450)</f>
        <v>0</v>
      </c>
      <c r="D450" s="4">
        <f>SUMIFS(Sales!$J:$J,Sales!$U:$U,A450)</f>
        <v>0</v>
      </c>
      <c r="E450" s="15">
        <f>SUMIFS(Investors!$Q:$Q,Investors!$T:$T,"Exit",Investors!$J:$J,Daily!A450)</f>
        <v>0</v>
      </c>
      <c r="F450" s="4">
        <f>SUMIFS('General Expenses'!$C:$C,'General Expenses'!$A:$A,A450)</f>
        <v>0</v>
      </c>
      <c r="G450" s="4">
        <f t="shared" si="18"/>
        <v>0</v>
      </c>
      <c r="H450" s="4">
        <f t="shared" si="20"/>
        <v>-19291256.416837242</v>
      </c>
    </row>
    <row r="451" spans="1:8">
      <c r="A451" s="9">
        <f t="shared" si="19"/>
        <v>45984</v>
      </c>
      <c r="B451" s="4"/>
      <c r="C451" s="4">
        <f>SUMIFS(Sales!$S:$S,Sales!$H:$H,A451)+SUMIFS(Sales!$J:$J,Sales!$H:$H,A451)</f>
        <v>0</v>
      </c>
      <c r="D451" s="4">
        <f>SUMIFS(Sales!$J:$J,Sales!$U:$U,A451)</f>
        <v>0</v>
      </c>
      <c r="E451" s="15">
        <f>SUMIFS(Investors!$Q:$Q,Investors!$T:$T,"Exit",Investors!$J:$J,Daily!A451)</f>
        <v>0</v>
      </c>
      <c r="F451" s="4">
        <f>SUMIFS('General Expenses'!$C:$C,'General Expenses'!$A:$A,A451)</f>
        <v>0</v>
      </c>
      <c r="G451" s="4">
        <f t="shared" ref="G451:G514" si="21">B451+C451-D451-E451-F451</f>
        <v>0</v>
      </c>
      <c r="H451" s="4">
        <f t="shared" si="20"/>
        <v>-19291256.416837242</v>
      </c>
    </row>
    <row r="452" spans="1:8">
      <c r="A452" s="9">
        <f t="shared" ref="A452:A515" si="22">A451+1</f>
        <v>45985</v>
      </c>
      <c r="B452" s="4"/>
      <c r="C452" s="4">
        <f>SUMIFS(Sales!$S:$S,Sales!$H:$H,A452)+SUMIFS(Sales!$J:$J,Sales!$H:$H,A452)</f>
        <v>0</v>
      </c>
      <c r="D452" s="4">
        <f>SUMIFS(Sales!$J:$J,Sales!$U:$U,A452)</f>
        <v>0</v>
      </c>
      <c r="E452" s="15">
        <f>SUMIFS(Investors!$Q:$Q,Investors!$T:$T,"Exit",Investors!$J:$J,Daily!A452)</f>
        <v>0</v>
      </c>
      <c r="F452" s="4">
        <f>SUMIFS('General Expenses'!$C:$C,'General Expenses'!$A:$A,A452)</f>
        <v>0</v>
      </c>
      <c r="G452" s="4">
        <f t="shared" si="21"/>
        <v>0</v>
      </c>
      <c r="H452" s="4">
        <f t="shared" ref="H452:H515" si="23">H451+G452</f>
        <v>-19291256.416837242</v>
      </c>
    </row>
    <row r="453" spans="1:8">
      <c r="A453" s="9">
        <f t="shared" si="22"/>
        <v>45986</v>
      </c>
      <c r="B453" s="4"/>
      <c r="C453" s="4">
        <f>SUMIFS(Sales!$S:$S,Sales!$H:$H,A453)+SUMIFS(Sales!$J:$J,Sales!$H:$H,A453)</f>
        <v>0</v>
      </c>
      <c r="D453" s="4">
        <f>SUMIFS(Sales!$J:$J,Sales!$U:$U,A453)</f>
        <v>0</v>
      </c>
      <c r="E453" s="15">
        <f>SUMIFS(Investors!$Q:$Q,Investors!$T:$T,"Exit",Investors!$J:$J,Daily!A453)</f>
        <v>0</v>
      </c>
      <c r="F453" s="4">
        <f>SUMIFS('General Expenses'!$C:$C,'General Expenses'!$A:$A,A453)</f>
        <v>0</v>
      </c>
      <c r="G453" s="4">
        <f t="shared" si="21"/>
        <v>0</v>
      </c>
      <c r="H453" s="4">
        <f t="shared" si="23"/>
        <v>-19291256.416837242</v>
      </c>
    </row>
    <row r="454" spans="1:8">
      <c r="A454" s="9">
        <f t="shared" si="22"/>
        <v>45987</v>
      </c>
      <c r="B454" s="4"/>
      <c r="C454" s="4">
        <f>SUMIFS(Sales!$S:$S,Sales!$H:$H,A454)+SUMIFS(Sales!$J:$J,Sales!$H:$H,A454)</f>
        <v>0</v>
      </c>
      <c r="D454" s="4">
        <f>SUMIFS(Sales!$J:$J,Sales!$U:$U,A454)</f>
        <v>0</v>
      </c>
      <c r="E454" s="15">
        <f>SUMIFS(Investors!$Q:$Q,Investors!$T:$T,"Exit",Investors!$J:$J,Daily!A454)</f>
        <v>0</v>
      </c>
      <c r="F454" s="4">
        <f>SUMIFS('General Expenses'!$C:$C,'General Expenses'!$A:$A,A454)</f>
        <v>0</v>
      </c>
      <c r="G454" s="4">
        <f t="shared" si="21"/>
        <v>0</v>
      </c>
      <c r="H454" s="4">
        <f t="shared" si="23"/>
        <v>-19291256.416837242</v>
      </c>
    </row>
    <row r="455" spans="1:8">
      <c r="A455" s="9">
        <f t="shared" si="22"/>
        <v>45988</v>
      </c>
      <c r="B455" s="4"/>
      <c r="C455" s="4">
        <f>SUMIFS(Sales!$S:$S,Sales!$H:$H,A455)+SUMIFS(Sales!$J:$J,Sales!$H:$H,A455)</f>
        <v>0</v>
      </c>
      <c r="D455" s="4">
        <f>SUMIFS(Sales!$J:$J,Sales!$U:$U,A455)</f>
        <v>0</v>
      </c>
      <c r="E455" s="15">
        <f>SUMIFS(Investors!$Q:$Q,Investors!$T:$T,"Exit",Investors!$J:$J,Daily!A455)</f>
        <v>0</v>
      </c>
      <c r="F455" s="4">
        <f>SUMIFS('General Expenses'!$C:$C,'General Expenses'!$A:$A,A455)</f>
        <v>0</v>
      </c>
      <c r="G455" s="4">
        <f t="shared" si="21"/>
        <v>0</v>
      </c>
      <c r="H455" s="4">
        <f t="shared" si="23"/>
        <v>-19291256.416837242</v>
      </c>
    </row>
    <row r="456" spans="1:8">
      <c r="A456" s="9">
        <f t="shared" si="22"/>
        <v>45989</v>
      </c>
      <c r="B456" s="4"/>
      <c r="C456" s="4">
        <f>SUMIFS(Sales!$S:$S,Sales!$H:$H,A456)+SUMIFS(Sales!$J:$J,Sales!$H:$H,A456)</f>
        <v>0</v>
      </c>
      <c r="D456" s="4">
        <f>SUMIFS(Sales!$J:$J,Sales!$U:$U,A456)</f>
        <v>0</v>
      </c>
      <c r="E456" s="15">
        <f>SUMIFS(Investors!$Q:$Q,Investors!$T:$T,"Exit",Investors!$J:$J,Daily!A456)</f>
        <v>0</v>
      </c>
      <c r="F456" s="4">
        <f>SUMIFS('General Expenses'!$C:$C,'General Expenses'!$A:$A,A456)</f>
        <v>0</v>
      </c>
      <c r="G456" s="4">
        <f t="shared" si="21"/>
        <v>0</v>
      </c>
      <c r="H456" s="4">
        <f t="shared" si="23"/>
        <v>-19291256.416837242</v>
      </c>
    </row>
    <row r="457" spans="1:8">
      <c r="A457" s="9">
        <f t="shared" si="22"/>
        <v>45990</v>
      </c>
      <c r="B457" s="4"/>
      <c r="C457" s="4">
        <f>SUMIFS(Sales!$S:$S,Sales!$H:$H,A457)+SUMIFS(Sales!$J:$J,Sales!$H:$H,A457)</f>
        <v>0</v>
      </c>
      <c r="D457" s="4">
        <f>SUMIFS(Sales!$J:$J,Sales!$U:$U,A457)</f>
        <v>0</v>
      </c>
      <c r="E457" s="15">
        <f>SUMIFS(Investors!$Q:$Q,Investors!$T:$T,"Exit",Investors!$J:$J,Daily!A457)</f>
        <v>0</v>
      </c>
      <c r="F457" s="4">
        <f>SUMIFS('General Expenses'!$C:$C,'General Expenses'!$A:$A,A457)</f>
        <v>0</v>
      </c>
      <c r="G457" s="4">
        <f t="shared" si="21"/>
        <v>0</v>
      </c>
      <c r="H457" s="4">
        <f t="shared" si="23"/>
        <v>-19291256.416837242</v>
      </c>
    </row>
    <row r="458" spans="1:8">
      <c r="A458" s="9">
        <f t="shared" si="22"/>
        <v>45991</v>
      </c>
      <c r="B458" s="4"/>
      <c r="C458" s="4">
        <f>SUMIFS(Sales!$S:$S,Sales!$H:$H,A458)+SUMIFS(Sales!$J:$J,Sales!$H:$H,A458)</f>
        <v>0</v>
      </c>
      <c r="D458" s="4">
        <f>SUMIFS(Sales!$J:$J,Sales!$U:$U,A458)</f>
        <v>2451365.2173913047</v>
      </c>
      <c r="E458" s="15">
        <f>SUMIFS(Investors!$Q:$Q,Investors!$T:$T,"Exit",Investors!$J:$J,Daily!A458)</f>
        <v>0</v>
      </c>
      <c r="F458" s="4">
        <f>SUMIFS('General Expenses'!$C:$C,'General Expenses'!$A:$A,A458)</f>
        <v>0</v>
      </c>
      <c r="G458" s="4">
        <f t="shared" si="21"/>
        <v>-2451365.2173913047</v>
      </c>
      <c r="H458" s="4">
        <f t="shared" si="23"/>
        <v>-21742621.634228546</v>
      </c>
    </row>
    <row r="459" spans="1:8">
      <c r="A459" s="9">
        <f t="shared" si="22"/>
        <v>45992</v>
      </c>
      <c r="B459" s="4"/>
      <c r="C459" s="4">
        <f>SUMIFS(Sales!$S:$S,Sales!$H:$H,A459)+SUMIFS(Sales!$J:$J,Sales!$H:$H,A459)</f>
        <v>0</v>
      </c>
      <c r="D459" s="4">
        <f>SUMIFS(Sales!$J:$J,Sales!$U:$U,A459)</f>
        <v>0</v>
      </c>
      <c r="E459" s="15">
        <f>SUMIFS(Investors!$Q:$Q,Investors!$T:$T,"Exit",Investors!$J:$J,Daily!A459)</f>
        <v>0</v>
      </c>
      <c r="F459" s="4">
        <f>SUMIFS('General Expenses'!$C:$C,'General Expenses'!$A:$A,A459)</f>
        <v>0</v>
      </c>
      <c r="G459" s="4">
        <f t="shared" si="21"/>
        <v>0</v>
      </c>
      <c r="H459" s="4">
        <f t="shared" si="23"/>
        <v>-21742621.634228546</v>
      </c>
    </row>
    <row r="460" spans="1:8">
      <c r="A460" s="9">
        <f t="shared" si="22"/>
        <v>45993</v>
      </c>
      <c r="B460" s="4"/>
      <c r="C460" s="4">
        <f>SUMIFS(Sales!$S:$S,Sales!$H:$H,A460)+SUMIFS(Sales!$J:$J,Sales!$H:$H,A460)</f>
        <v>0</v>
      </c>
      <c r="D460" s="4">
        <f>SUMIFS(Sales!$J:$J,Sales!$U:$U,A460)</f>
        <v>0</v>
      </c>
      <c r="E460" s="15">
        <f>SUMIFS(Investors!$Q:$Q,Investors!$T:$T,"Exit",Investors!$J:$J,Daily!A460)</f>
        <v>0</v>
      </c>
      <c r="F460" s="4">
        <f>SUMIFS('General Expenses'!$C:$C,'General Expenses'!$A:$A,A460)</f>
        <v>0</v>
      </c>
      <c r="G460" s="4">
        <f t="shared" si="21"/>
        <v>0</v>
      </c>
      <c r="H460" s="4">
        <f t="shared" si="23"/>
        <v>-21742621.634228546</v>
      </c>
    </row>
    <row r="461" spans="1:8">
      <c r="A461" s="9">
        <f t="shared" si="22"/>
        <v>45994</v>
      </c>
      <c r="B461" s="4"/>
      <c r="C461" s="4">
        <f>SUMIFS(Sales!$S:$S,Sales!$H:$H,A461)+SUMIFS(Sales!$J:$J,Sales!$H:$H,A461)</f>
        <v>0</v>
      </c>
      <c r="D461" s="4">
        <f>SUMIFS(Sales!$J:$J,Sales!$U:$U,A461)</f>
        <v>0</v>
      </c>
      <c r="E461" s="15">
        <f>SUMIFS(Investors!$Q:$Q,Investors!$T:$T,"Exit",Investors!$J:$J,Daily!A461)</f>
        <v>0</v>
      </c>
      <c r="F461" s="4">
        <f>SUMIFS('General Expenses'!$C:$C,'General Expenses'!$A:$A,A461)</f>
        <v>0</v>
      </c>
      <c r="G461" s="4">
        <f t="shared" si="21"/>
        <v>0</v>
      </c>
      <c r="H461" s="4">
        <f t="shared" si="23"/>
        <v>-21742621.634228546</v>
      </c>
    </row>
    <row r="462" spans="1:8">
      <c r="A462" s="9">
        <f t="shared" si="22"/>
        <v>45995</v>
      </c>
      <c r="B462" s="4"/>
      <c r="C462" s="4">
        <f>SUMIFS(Sales!$S:$S,Sales!$H:$H,A462)+SUMIFS(Sales!$J:$J,Sales!$H:$H,A462)</f>
        <v>0</v>
      </c>
      <c r="D462" s="4">
        <f>SUMIFS(Sales!$J:$J,Sales!$U:$U,A462)</f>
        <v>0</v>
      </c>
      <c r="E462" s="15">
        <f>SUMIFS(Investors!$Q:$Q,Investors!$T:$T,"Exit",Investors!$J:$J,Daily!A462)</f>
        <v>0</v>
      </c>
      <c r="F462" s="4">
        <f>SUMIFS('General Expenses'!$C:$C,'General Expenses'!$A:$A,A462)</f>
        <v>0</v>
      </c>
      <c r="G462" s="4">
        <f t="shared" si="21"/>
        <v>0</v>
      </c>
      <c r="H462" s="4">
        <f t="shared" si="23"/>
        <v>-21742621.634228546</v>
      </c>
    </row>
    <row r="463" spans="1:8">
      <c r="A463" s="9">
        <f t="shared" si="22"/>
        <v>45996</v>
      </c>
      <c r="B463" s="4"/>
      <c r="C463" s="4">
        <f>SUMIFS(Sales!$S:$S,Sales!$H:$H,A463)+SUMIFS(Sales!$J:$J,Sales!$H:$H,A463)</f>
        <v>0</v>
      </c>
      <c r="D463" s="4">
        <f>SUMIFS(Sales!$J:$J,Sales!$U:$U,A463)</f>
        <v>0</v>
      </c>
      <c r="E463" s="15">
        <f>SUMIFS(Investors!$Q:$Q,Investors!$T:$T,"Exit",Investors!$J:$J,Daily!A463)</f>
        <v>0</v>
      </c>
      <c r="F463" s="4">
        <f>SUMIFS('General Expenses'!$C:$C,'General Expenses'!$A:$A,A463)</f>
        <v>0</v>
      </c>
      <c r="G463" s="4">
        <f t="shared" si="21"/>
        <v>0</v>
      </c>
      <c r="H463" s="4">
        <f t="shared" si="23"/>
        <v>-21742621.634228546</v>
      </c>
    </row>
    <row r="464" spans="1:8">
      <c r="A464" s="9">
        <f t="shared" si="22"/>
        <v>45997</v>
      </c>
      <c r="B464" s="4"/>
      <c r="C464" s="4">
        <f>SUMIFS(Sales!$S:$S,Sales!$H:$H,A464)+SUMIFS(Sales!$J:$J,Sales!$H:$H,A464)</f>
        <v>0</v>
      </c>
      <c r="D464" s="4">
        <f>SUMIFS(Sales!$J:$J,Sales!$U:$U,A464)</f>
        <v>0</v>
      </c>
      <c r="E464" s="15">
        <f>SUMIFS(Investors!$Q:$Q,Investors!$T:$T,"Exit",Investors!$J:$J,Daily!A464)</f>
        <v>0</v>
      </c>
      <c r="F464" s="4">
        <f>SUMIFS('General Expenses'!$C:$C,'General Expenses'!$A:$A,A464)</f>
        <v>0</v>
      </c>
      <c r="G464" s="4">
        <f t="shared" si="21"/>
        <v>0</v>
      </c>
      <c r="H464" s="4">
        <f t="shared" si="23"/>
        <v>-21742621.634228546</v>
      </c>
    </row>
    <row r="465" spans="1:8">
      <c r="A465" s="9">
        <f t="shared" si="22"/>
        <v>45998</v>
      </c>
      <c r="B465" s="4"/>
      <c r="C465" s="4">
        <f>SUMIFS(Sales!$S:$S,Sales!$H:$H,A465)+SUMIFS(Sales!$J:$J,Sales!$H:$H,A465)</f>
        <v>0</v>
      </c>
      <c r="D465" s="4">
        <f>SUMIFS(Sales!$J:$J,Sales!$U:$U,A465)</f>
        <v>0</v>
      </c>
      <c r="E465" s="15">
        <f>SUMIFS(Investors!$Q:$Q,Investors!$T:$T,"Exit",Investors!$J:$J,Daily!A465)</f>
        <v>0</v>
      </c>
      <c r="F465" s="4">
        <f>SUMIFS('General Expenses'!$C:$C,'General Expenses'!$A:$A,A465)</f>
        <v>0</v>
      </c>
      <c r="G465" s="4">
        <f t="shared" si="21"/>
        <v>0</v>
      </c>
      <c r="H465" s="4">
        <f t="shared" si="23"/>
        <v>-21742621.634228546</v>
      </c>
    </row>
    <row r="466" spans="1:8">
      <c r="A466" s="9">
        <f t="shared" si="22"/>
        <v>45999</v>
      </c>
      <c r="B466" s="4"/>
      <c r="C466" s="4">
        <f>SUMIFS(Sales!$S:$S,Sales!$H:$H,A466)+SUMIFS(Sales!$J:$J,Sales!$H:$H,A466)</f>
        <v>0</v>
      </c>
      <c r="D466" s="4">
        <f>SUMIFS(Sales!$J:$J,Sales!$U:$U,A466)</f>
        <v>0</v>
      </c>
      <c r="E466" s="15">
        <f>SUMIFS(Investors!$Q:$Q,Investors!$T:$T,"Exit",Investors!$J:$J,Daily!A466)</f>
        <v>0</v>
      </c>
      <c r="F466" s="4">
        <f>SUMIFS('General Expenses'!$C:$C,'General Expenses'!$A:$A,A466)</f>
        <v>0</v>
      </c>
      <c r="G466" s="4">
        <f t="shared" si="21"/>
        <v>0</v>
      </c>
      <c r="H466" s="4">
        <f t="shared" si="23"/>
        <v>-21742621.634228546</v>
      </c>
    </row>
    <row r="467" spans="1:8">
      <c r="A467" s="9">
        <f t="shared" si="22"/>
        <v>46000</v>
      </c>
      <c r="B467" s="4"/>
      <c r="C467" s="4">
        <f>SUMIFS(Sales!$S:$S,Sales!$H:$H,A467)+SUMIFS(Sales!$J:$J,Sales!$H:$H,A467)</f>
        <v>0</v>
      </c>
      <c r="D467" s="4">
        <f>SUMIFS(Sales!$J:$J,Sales!$U:$U,A467)</f>
        <v>0</v>
      </c>
      <c r="E467" s="15">
        <f>SUMIFS(Investors!$Q:$Q,Investors!$T:$T,"Exit",Investors!$J:$J,Daily!A467)</f>
        <v>0</v>
      </c>
      <c r="F467" s="4">
        <f>SUMIFS('General Expenses'!$C:$C,'General Expenses'!$A:$A,A467)</f>
        <v>0</v>
      </c>
      <c r="G467" s="4">
        <f t="shared" si="21"/>
        <v>0</v>
      </c>
      <c r="H467" s="4">
        <f t="shared" si="23"/>
        <v>-21742621.634228546</v>
      </c>
    </row>
    <row r="468" spans="1:8">
      <c r="A468" s="9">
        <f t="shared" si="22"/>
        <v>46001</v>
      </c>
      <c r="B468" s="4"/>
      <c r="C468" s="4">
        <f>SUMIFS(Sales!$S:$S,Sales!$H:$H,A468)+SUMIFS(Sales!$J:$J,Sales!$H:$H,A468)</f>
        <v>0</v>
      </c>
      <c r="D468" s="4">
        <f>SUMIFS(Sales!$J:$J,Sales!$U:$U,A468)</f>
        <v>0</v>
      </c>
      <c r="E468" s="15">
        <f>SUMIFS(Investors!$Q:$Q,Investors!$T:$T,"Exit",Investors!$J:$J,Daily!A468)</f>
        <v>0</v>
      </c>
      <c r="F468" s="4">
        <f>SUMIFS('General Expenses'!$C:$C,'General Expenses'!$A:$A,A468)</f>
        <v>0</v>
      </c>
      <c r="G468" s="4">
        <f t="shared" si="21"/>
        <v>0</v>
      </c>
      <c r="H468" s="4">
        <f t="shared" si="23"/>
        <v>-21742621.634228546</v>
      </c>
    </row>
    <row r="469" spans="1:8">
      <c r="A469" s="9">
        <f t="shared" si="22"/>
        <v>46002</v>
      </c>
      <c r="B469" s="4"/>
      <c r="C469" s="4">
        <f>SUMIFS(Sales!$S:$S,Sales!$H:$H,A469)+SUMIFS(Sales!$J:$J,Sales!$H:$H,A469)</f>
        <v>0</v>
      </c>
      <c r="D469" s="4">
        <f>SUMIFS(Sales!$J:$J,Sales!$U:$U,A469)</f>
        <v>0</v>
      </c>
      <c r="E469" s="15">
        <f>SUMIFS(Investors!$Q:$Q,Investors!$T:$T,"Exit",Investors!$J:$J,Daily!A469)</f>
        <v>0</v>
      </c>
      <c r="F469" s="4">
        <f>SUMIFS('General Expenses'!$C:$C,'General Expenses'!$A:$A,A469)</f>
        <v>0</v>
      </c>
      <c r="G469" s="4">
        <f t="shared" si="21"/>
        <v>0</v>
      </c>
      <c r="H469" s="4">
        <f t="shared" si="23"/>
        <v>-21742621.634228546</v>
      </c>
    </row>
    <row r="470" spans="1:8">
      <c r="A470" s="9">
        <f t="shared" si="22"/>
        <v>46003</v>
      </c>
      <c r="B470" s="4"/>
      <c r="C470" s="4">
        <f>SUMIFS(Sales!$S:$S,Sales!$H:$H,A470)+SUMIFS(Sales!$J:$J,Sales!$H:$H,A470)</f>
        <v>-63805.472066849179</v>
      </c>
      <c r="D470" s="4">
        <f>SUMIFS(Sales!$J:$J,Sales!$U:$U,A470)</f>
        <v>0</v>
      </c>
      <c r="E470" s="15">
        <f>SUMIFS(Investors!$Q:$Q,Investors!$T:$T,"Exit",Investors!$J:$J,Daily!A470)</f>
        <v>0</v>
      </c>
      <c r="F470" s="4">
        <f>SUMIFS('General Expenses'!$C:$C,'General Expenses'!$A:$A,A470)</f>
        <v>0</v>
      </c>
      <c r="G470" s="4">
        <f t="shared" si="21"/>
        <v>-63805.472066849179</v>
      </c>
      <c r="H470" s="4">
        <f t="shared" si="23"/>
        <v>-21806427.106295396</v>
      </c>
    </row>
    <row r="471" spans="1:8">
      <c r="A471" s="9">
        <f t="shared" si="22"/>
        <v>46004</v>
      </c>
      <c r="B471" s="4"/>
      <c r="C471" s="4">
        <f>SUMIFS(Sales!$S:$S,Sales!$H:$H,A471)+SUMIFS(Sales!$J:$J,Sales!$H:$H,A471)</f>
        <v>0</v>
      </c>
      <c r="D471" s="4">
        <f>SUMIFS(Sales!$J:$J,Sales!$U:$U,A471)</f>
        <v>0</v>
      </c>
      <c r="E471" s="15">
        <f>SUMIFS(Investors!$Q:$Q,Investors!$T:$T,"Exit",Investors!$J:$J,Daily!A471)</f>
        <v>0</v>
      </c>
      <c r="F471" s="4">
        <f>SUMIFS('General Expenses'!$C:$C,'General Expenses'!$A:$A,A471)</f>
        <v>0</v>
      </c>
      <c r="G471" s="4">
        <f t="shared" si="21"/>
        <v>0</v>
      </c>
      <c r="H471" s="4">
        <f t="shared" si="23"/>
        <v>-21806427.106295396</v>
      </c>
    </row>
    <row r="472" spans="1:8">
      <c r="A472" s="9">
        <f t="shared" si="22"/>
        <v>46005</v>
      </c>
      <c r="B472" s="4"/>
      <c r="C472" s="4">
        <f>SUMIFS(Sales!$S:$S,Sales!$H:$H,A472)+SUMIFS(Sales!$J:$J,Sales!$H:$H,A472)</f>
        <v>0</v>
      </c>
      <c r="D472" s="4">
        <f>SUMIFS(Sales!$J:$J,Sales!$U:$U,A472)</f>
        <v>0</v>
      </c>
      <c r="E472" s="15">
        <f>SUMIFS(Investors!$Q:$Q,Investors!$T:$T,"Exit",Investors!$J:$J,Daily!A472)</f>
        <v>0</v>
      </c>
      <c r="F472" s="4">
        <f>SUMIFS('General Expenses'!$C:$C,'General Expenses'!$A:$A,A472)</f>
        <v>0</v>
      </c>
      <c r="G472" s="4">
        <f t="shared" si="21"/>
        <v>0</v>
      </c>
      <c r="H472" s="4">
        <f t="shared" si="23"/>
        <v>-21806427.106295396</v>
      </c>
    </row>
    <row r="473" spans="1:8">
      <c r="A473" s="9">
        <f t="shared" si="22"/>
        <v>46006</v>
      </c>
      <c r="B473" s="4"/>
      <c r="C473" s="4">
        <f>SUMIFS(Sales!$S:$S,Sales!$H:$H,A473)+SUMIFS(Sales!$J:$J,Sales!$H:$H,A473)</f>
        <v>0</v>
      </c>
      <c r="D473" s="4">
        <f>SUMIFS(Sales!$J:$J,Sales!$U:$U,A473)</f>
        <v>0</v>
      </c>
      <c r="E473" s="15">
        <f>SUMIFS(Investors!$Q:$Q,Investors!$T:$T,"Exit",Investors!$J:$J,Daily!A473)</f>
        <v>0</v>
      </c>
      <c r="F473" s="4">
        <f>SUMIFS('General Expenses'!$C:$C,'General Expenses'!$A:$A,A473)</f>
        <v>0</v>
      </c>
      <c r="G473" s="4">
        <f t="shared" si="21"/>
        <v>0</v>
      </c>
      <c r="H473" s="4">
        <f t="shared" si="23"/>
        <v>-21806427.106295396</v>
      </c>
    </row>
    <row r="474" spans="1:8">
      <c r="A474" s="9">
        <f t="shared" si="22"/>
        <v>46007</v>
      </c>
      <c r="B474" s="4"/>
      <c r="C474" s="4">
        <f>SUMIFS(Sales!$S:$S,Sales!$H:$H,A474)+SUMIFS(Sales!$J:$J,Sales!$H:$H,A474)</f>
        <v>0</v>
      </c>
      <c r="D474" s="4">
        <f>SUMIFS(Sales!$J:$J,Sales!$U:$U,A474)</f>
        <v>0</v>
      </c>
      <c r="E474" s="15">
        <f>SUMIFS(Investors!$Q:$Q,Investors!$T:$T,"Exit",Investors!$J:$J,Daily!A474)</f>
        <v>0</v>
      </c>
      <c r="F474" s="4">
        <f>SUMIFS('General Expenses'!$C:$C,'General Expenses'!$A:$A,A474)</f>
        <v>0</v>
      </c>
      <c r="G474" s="4">
        <f t="shared" si="21"/>
        <v>0</v>
      </c>
      <c r="H474" s="4">
        <f t="shared" si="23"/>
        <v>-21806427.106295396</v>
      </c>
    </row>
    <row r="475" spans="1:8">
      <c r="A475" s="9">
        <f t="shared" si="22"/>
        <v>46008</v>
      </c>
      <c r="B475" s="4"/>
      <c r="C475" s="4">
        <f>SUMIFS(Sales!$S:$S,Sales!$H:$H,A475)+SUMIFS(Sales!$J:$J,Sales!$H:$H,A475)</f>
        <v>0</v>
      </c>
      <c r="D475" s="4">
        <f>SUMIFS(Sales!$J:$J,Sales!$U:$U,A475)</f>
        <v>0</v>
      </c>
      <c r="E475" s="15">
        <f>SUMIFS(Investors!$Q:$Q,Investors!$T:$T,"Exit",Investors!$J:$J,Daily!A475)</f>
        <v>0</v>
      </c>
      <c r="F475" s="4">
        <f>SUMIFS('General Expenses'!$C:$C,'General Expenses'!$A:$A,A475)</f>
        <v>0</v>
      </c>
      <c r="G475" s="4">
        <f t="shared" si="21"/>
        <v>0</v>
      </c>
      <c r="H475" s="4">
        <f t="shared" si="23"/>
        <v>-21806427.106295396</v>
      </c>
    </row>
    <row r="476" spans="1:8">
      <c r="A476" s="9">
        <f t="shared" si="22"/>
        <v>46009</v>
      </c>
      <c r="B476" s="4"/>
      <c r="C476" s="4">
        <f>SUMIFS(Sales!$S:$S,Sales!$H:$H,A476)+SUMIFS(Sales!$J:$J,Sales!$H:$H,A476)</f>
        <v>0</v>
      </c>
      <c r="D476" s="4">
        <f>SUMIFS(Sales!$J:$J,Sales!$U:$U,A476)</f>
        <v>0</v>
      </c>
      <c r="E476" s="15">
        <f>SUMIFS(Investors!$Q:$Q,Investors!$T:$T,"Exit",Investors!$J:$J,Daily!A476)</f>
        <v>0</v>
      </c>
      <c r="F476" s="4">
        <f>SUMIFS('General Expenses'!$C:$C,'General Expenses'!$A:$A,A476)</f>
        <v>0</v>
      </c>
      <c r="G476" s="4">
        <f t="shared" si="21"/>
        <v>0</v>
      </c>
      <c r="H476" s="4">
        <f t="shared" si="23"/>
        <v>-21806427.106295396</v>
      </c>
    </row>
    <row r="477" spans="1:8">
      <c r="A477" s="9">
        <f t="shared" si="22"/>
        <v>46010</v>
      </c>
      <c r="B477" s="4"/>
      <c r="C477" s="4">
        <f>SUMIFS(Sales!$S:$S,Sales!$H:$H,A477)+SUMIFS(Sales!$J:$J,Sales!$H:$H,A477)</f>
        <v>0</v>
      </c>
      <c r="D477" s="4">
        <f>SUMIFS(Sales!$J:$J,Sales!$U:$U,A477)</f>
        <v>0</v>
      </c>
      <c r="E477" s="15">
        <f>SUMIFS(Investors!$Q:$Q,Investors!$T:$T,"Exit",Investors!$J:$J,Daily!A477)</f>
        <v>0</v>
      </c>
      <c r="F477" s="4">
        <f>SUMIFS('General Expenses'!$C:$C,'General Expenses'!$A:$A,A477)</f>
        <v>0</v>
      </c>
      <c r="G477" s="4">
        <f t="shared" si="21"/>
        <v>0</v>
      </c>
      <c r="H477" s="4">
        <f t="shared" si="23"/>
        <v>-21806427.106295396</v>
      </c>
    </row>
    <row r="478" spans="1:8">
      <c r="A478" s="9">
        <f t="shared" si="22"/>
        <v>46011</v>
      </c>
      <c r="B478" s="4"/>
      <c r="C478" s="4">
        <f>SUMIFS(Sales!$S:$S,Sales!$H:$H,A478)+SUMIFS(Sales!$J:$J,Sales!$H:$H,A478)</f>
        <v>0</v>
      </c>
      <c r="D478" s="4">
        <f>SUMIFS(Sales!$J:$J,Sales!$U:$U,A478)</f>
        <v>0</v>
      </c>
      <c r="E478" s="15">
        <f>SUMIFS(Investors!$Q:$Q,Investors!$T:$T,"Exit",Investors!$J:$J,Daily!A478)</f>
        <v>0</v>
      </c>
      <c r="F478" s="4">
        <f>SUMIFS('General Expenses'!$C:$C,'General Expenses'!$A:$A,A478)</f>
        <v>0</v>
      </c>
      <c r="G478" s="4">
        <f t="shared" si="21"/>
        <v>0</v>
      </c>
      <c r="H478" s="4">
        <f t="shared" si="23"/>
        <v>-21806427.106295396</v>
      </c>
    </row>
    <row r="479" spans="1:8">
      <c r="A479" s="9">
        <f t="shared" si="22"/>
        <v>46012</v>
      </c>
      <c r="B479" s="4"/>
      <c r="C479" s="4">
        <f>SUMIFS(Sales!$S:$S,Sales!$H:$H,A479)+SUMIFS(Sales!$J:$J,Sales!$H:$H,A479)</f>
        <v>0</v>
      </c>
      <c r="D479" s="4">
        <f>SUMIFS(Sales!$J:$J,Sales!$U:$U,A479)</f>
        <v>0</v>
      </c>
      <c r="E479" s="15">
        <f>SUMIFS(Investors!$Q:$Q,Investors!$T:$T,"Exit",Investors!$J:$J,Daily!A479)</f>
        <v>0</v>
      </c>
      <c r="F479" s="4">
        <f>SUMIFS('General Expenses'!$C:$C,'General Expenses'!$A:$A,A479)</f>
        <v>0</v>
      </c>
      <c r="G479" s="4">
        <f t="shared" si="21"/>
        <v>0</v>
      </c>
      <c r="H479" s="4">
        <f t="shared" si="23"/>
        <v>-21806427.106295396</v>
      </c>
    </row>
    <row r="480" spans="1:8">
      <c r="A480" s="9">
        <f t="shared" si="22"/>
        <v>46013</v>
      </c>
      <c r="B480" s="4"/>
      <c r="C480" s="4">
        <f>SUMIFS(Sales!$S:$S,Sales!$H:$H,A480)+SUMIFS(Sales!$J:$J,Sales!$H:$H,A480)</f>
        <v>0</v>
      </c>
      <c r="D480" s="4">
        <f>SUMIFS(Sales!$J:$J,Sales!$U:$U,A480)</f>
        <v>0</v>
      </c>
      <c r="E480" s="15">
        <f>SUMIFS(Investors!$Q:$Q,Investors!$T:$T,"Exit",Investors!$J:$J,Daily!A480)</f>
        <v>0</v>
      </c>
      <c r="F480" s="4">
        <f>SUMIFS('General Expenses'!$C:$C,'General Expenses'!$A:$A,A480)</f>
        <v>0</v>
      </c>
      <c r="G480" s="4">
        <f t="shared" si="21"/>
        <v>0</v>
      </c>
      <c r="H480" s="4">
        <f t="shared" si="23"/>
        <v>-21806427.106295396</v>
      </c>
    </row>
    <row r="481" spans="1:8">
      <c r="A481" s="9">
        <f t="shared" si="22"/>
        <v>46014</v>
      </c>
      <c r="B481" s="4"/>
      <c r="C481" s="4">
        <f>SUMIFS(Sales!$S:$S,Sales!$H:$H,A481)+SUMIFS(Sales!$J:$J,Sales!$H:$H,A481)</f>
        <v>0</v>
      </c>
      <c r="D481" s="4">
        <f>SUMIFS(Sales!$J:$J,Sales!$U:$U,A481)</f>
        <v>0</v>
      </c>
      <c r="E481" s="15">
        <f>SUMIFS(Investors!$Q:$Q,Investors!$T:$T,"Exit",Investors!$J:$J,Daily!A481)</f>
        <v>0</v>
      </c>
      <c r="F481" s="4">
        <f>SUMIFS('General Expenses'!$C:$C,'General Expenses'!$A:$A,A481)</f>
        <v>0</v>
      </c>
      <c r="G481" s="4">
        <f t="shared" si="21"/>
        <v>0</v>
      </c>
      <c r="H481" s="4">
        <f t="shared" si="23"/>
        <v>-21806427.106295396</v>
      </c>
    </row>
    <row r="482" spans="1:8">
      <c r="A482" s="9">
        <f t="shared" si="22"/>
        <v>46015</v>
      </c>
      <c r="B482" s="4"/>
      <c r="C482" s="4">
        <f>SUMIFS(Sales!$S:$S,Sales!$H:$H,A482)+SUMIFS(Sales!$J:$J,Sales!$H:$H,A482)</f>
        <v>0</v>
      </c>
      <c r="D482" s="4">
        <f>SUMIFS(Sales!$J:$J,Sales!$U:$U,A482)</f>
        <v>0</v>
      </c>
      <c r="E482" s="15">
        <f>SUMIFS(Investors!$Q:$Q,Investors!$T:$T,"Exit",Investors!$J:$J,Daily!A482)</f>
        <v>0</v>
      </c>
      <c r="F482" s="4">
        <f>SUMIFS('General Expenses'!$C:$C,'General Expenses'!$A:$A,A482)</f>
        <v>0</v>
      </c>
      <c r="G482" s="4">
        <f t="shared" si="21"/>
        <v>0</v>
      </c>
      <c r="H482" s="4">
        <f t="shared" si="23"/>
        <v>-21806427.106295396</v>
      </c>
    </row>
    <row r="483" spans="1:8">
      <c r="A483" s="9">
        <f t="shared" si="22"/>
        <v>46016</v>
      </c>
      <c r="B483" s="4"/>
      <c r="C483" s="4">
        <f>SUMIFS(Sales!$S:$S,Sales!$H:$H,A483)+SUMIFS(Sales!$J:$J,Sales!$H:$H,A483)</f>
        <v>0</v>
      </c>
      <c r="D483" s="4">
        <f>SUMIFS(Sales!$J:$J,Sales!$U:$U,A483)</f>
        <v>0</v>
      </c>
      <c r="E483" s="15">
        <f>SUMIFS(Investors!$Q:$Q,Investors!$T:$T,"Exit",Investors!$J:$J,Daily!A483)</f>
        <v>0</v>
      </c>
      <c r="F483" s="4">
        <f>SUMIFS('General Expenses'!$C:$C,'General Expenses'!$A:$A,A483)</f>
        <v>0</v>
      </c>
      <c r="G483" s="4">
        <f t="shared" si="21"/>
        <v>0</v>
      </c>
      <c r="H483" s="4">
        <f t="shared" si="23"/>
        <v>-21806427.106295396</v>
      </c>
    </row>
    <row r="484" spans="1:8">
      <c r="A484" s="9">
        <f t="shared" si="22"/>
        <v>46017</v>
      </c>
      <c r="B484" s="4"/>
      <c r="C484" s="4">
        <f>SUMIFS(Sales!$S:$S,Sales!$H:$H,A484)+SUMIFS(Sales!$J:$J,Sales!$H:$H,A484)</f>
        <v>0</v>
      </c>
      <c r="D484" s="4">
        <f>SUMIFS(Sales!$J:$J,Sales!$U:$U,A484)</f>
        <v>0</v>
      </c>
      <c r="E484" s="15">
        <f>SUMIFS(Investors!$Q:$Q,Investors!$T:$T,"Exit",Investors!$J:$J,Daily!A484)</f>
        <v>0</v>
      </c>
      <c r="F484" s="4">
        <f>SUMIFS('General Expenses'!$C:$C,'General Expenses'!$A:$A,A484)</f>
        <v>0</v>
      </c>
      <c r="G484" s="4">
        <f t="shared" si="21"/>
        <v>0</v>
      </c>
      <c r="H484" s="4">
        <f t="shared" si="23"/>
        <v>-21806427.106295396</v>
      </c>
    </row>
    <row r="485" spans="1:8">
      <c r="A485" s="9">
        <f t="shared" si="22"/>
        <v>46018</v>
      </c>
      <c r="B485" s="4"/>
      <c r="C485" s="4">
        <f>SUMIFS(Sales!$S:$S,Sales!$H:$H,A485)+SUMIFS(Sales!$J:$J,Sales!$H:$H,A485)</f>
        <v>0</v>
      </c>
      <c r="D485" s="4">
        <f>SUMIFS(Sales!$J:$J,Sales!$U:$U,A485)</f>
        <v>0</v>
      </c>
      <c r="E485" s="15">
        <f>SUMIFS(Investors!$Q:$Q,Investors!$T:$T,"Exit",Investors!$J:$J,Daily!A485)</f>
        <v>0</v>
      </c>
      <c r="F485" s="4">
        <f>SUMIFS('General Expenses'!$C:$C,'General Expenses'!$A:$A,A485)</f>
        <v>0</v>
      </c>
      <c r="G485" s="4">
        <f t="shared" si="21"/>
        <v>0</v>
      </c>
      <c r="H485" s="4">
        <f t="shared" si="23"/>
        <v>-21806427.106295396</v>
      </c>
    </row>
    <row r="486" spans="1:8">
      <c r="A486" s="9">
        <f t="shared" si="22"/>
        <v>46019</v>
      </c>
      <c r="B486" s="4"/>
      <c r="C486" s="4">
        <f>SUMIFS(Sales!$S:$S,Sales!$H:$H,A486)+SUMIFS(Sales!$J:$J,Sales!$H:$H,A486)</f>
        <v>0</v>
      </c>
      <c r="D486" s="4">
        <f>SUMIFS(Sales!$J:$J,Sales!$U:$U,A486)</f>
        <v>0</v>
      </c>
      <c r="E486" s="15">
        <f>SUMIFS(Investors!$Q:$Q,Investors!$T:$T,"Exit",Investors!$J:$J,Daily!A486)</f>
        <v>0</v>
      </c>
      <c r="F486" s="4">
        <f>SUMIFS('General Expenses'!$C:$C,'General Expenses'!$A:$A,A486)</f>
        <v>0</v>
      </c>
      <c r="G486" s="4">
        <f t="shared" si="21"/>
        <v>0</v>
      </c>
      <c r="H486" s="4">
        <f t="shared" si="23"/>
        <v>-21806427.106295396</v>
      </c>
    </row>
    <row r="487" spans="1:8">
      <c r="A487" s="9">
        <f t="shared" si="22"/>
        <v>46020</v>
      </c>
      <c r="B487" s="4"/>
      <c r="C487" s="4">
        <f>SUMIFS(Sales!$S:$S,Sales!$H:$H,A487)+SUMIFS(Sales!$J:$J,Sales!$H:$H,A487)</f>
        <v>0</v>
      </c>
      <c r="D487" s="4">
        <f>SUMIFS(Sales!$J:$J,Sales!$U:$U,A487)</f>
        <v>0</v>
      </c>
      <c r="E487" s="15">
        <f>SUMIFS(Investors!$Q:$Q,Investors!$T:$T,"Exit",Investors!$J:$J,Daily!A487)</f>
        <v>0</v>
      </c>
      <c r="F487" s="4">
        <f>SUMIFS('General Expenses'!$C:$C,'General Expenses'!$A:$A,A487)</f>
        <v>0</v>
      </c>
      <c r="G487" s="4">
        <f t="shared" si="21"/>
        <v>0</v>
      </c>
      <c r="H487" s="4">
        <f t="shared" si="23"/>
        <v>-21806427.106295396</v>
      </c>
    </row>
    <row r="488" spans="1:8">
      <c r="A488" s="9">
        <f t="shared" si="22"/>
        <v>46021</v>
      </c>
      <c r="B488" s="4"/>
      <c r="C488" s="4">
        <f>SUMIFS(Sales!$S:$S,Sales!$H:$H,A488)+SUMIFS(Sales!$J:$J,Sales!$H:$H,A488)</f>
        <v>0</v>
      </c>
      <c r="D488" s="4">
        <f>SUMIFS(Sales!$J:$J,Sales!$U:$U,A488)</f>
        <v>0</v>
      </c>
      <c r="E488" s="15">
        <f>SUMIFS(Investors!$Q:$Q,Investors!$T:$T,"Exit",Investors!$J:$J,Daily!A488)</f>
        <v>0</v>
      </c>
      <c r="F488" s="4">
        <f>SUMIFS('General Expenses'!$C:$C,'General Expenses'!$A:$A,A488)</f>
        <v>0</v>
      </c>
      <c r="G488" s="4">
        <f t="shared" si="21"/>
        <v>0</v>
      </c>
      <c r="H488" s="4">
        <f t="shared" si="23"/>
        <v>-21806427.106295396</v>
      </c>
    </row>
    <row r="489" spans="1:8">
      <c r="A489" s="9">
        <f t="shared" si="22"/>
        <v>46022</v>
      </c>
      <c r="B489" s="4"/>
      <c r="C489" s="4">
        <f>SUMIFS(Sales!$S:$S,Sales!$H:$H,A489)+SUMIFS(Sales!$J:$J,Sales!$H:$H,A489)</f>
        <v>0</v>
      </c>
      <c r="D489" s="4">
        <f>SUMIFS(Sales!$J:$J,Sales!$U:$U,A489)</f>
        <v>0</v>
      </c>
      <c r="E489" s="15">
        <f>SUMIFS(Investors!$Q:$Q,Investors!$T:$T,"Exit",Investors!$J:$J,Daily!A489)</f>
        <v>0</v>
      </c>
      <c r="F489" s="4">
        <f>SUMIFS('General Expenses'!$C:$C,'General Expenses'!$A:$A,A489)</f>
        <v>0</v>
      </c>
      <c r="G489" s="4">
        <f t="shared" si="21"/>
        <v>0</v>
      </c>
      <c r="H489" s="4">
        <f t="shared" si="23"/>
        <v>-21806427.106295396</v>
      </c>
    </row>
    <row r="490" spans="1:8">
      <c r="A490" s="9">
        <f t="shared" si="22"/>
        <v>46023</v>
      </c>
      <c r="B490" s="4"/>
      <c r="C490" s="4">
        <f>SUMIFS(Sales!$S:$S,Sales!$H:$H,A490)+SUMIFS(Sales!$J:$J,Sales!$H:$H,A490)</f>
        <v>0</v>
      </c>
      <c r="D490" s="4">
        <f>SUMIFS(Sales!$J:$J,Sales!$U:$U,A490)</f>
        <v>0</v>
      </c>
      <c r="E490" s="15">
        <f>SUMIFS(Investors!$Q:$Q,Investors!$T:$T,"Exit",Investors!$J:$J,Daily!A490)</f>
        <v>0</v>
      </c>
      <c r="F490" s="4">
        <f>SUMIFS('General Expenses'!$C:$C,'General Expenses'!$A:$A,A490)</f>
        <v>0</v>
      </c>
      <c r="G490" s="4">
        <f t="shared" si="21"/>
        <v>0</v>
      </c>
      <c r="H490" s="4">
        <f t="shared" si="23"/>
        <v>-21806427.106295396</v>
      </c>
    </row>
    <row r="491" spans="1:8">
      <c r="A491" s="9">
        <f t="shared" si="22"/>
        <v>46024</v>
      </c>
      <c r="B491" s="4"/>
      <c r="C491" s="4">
        <f>SUMIFS(Sales!$S:$S,Sales!$H:$H,A491)+SUMIFS(Sales!$J:$J,Sales!$H:$H,A491)</f>
        <v>0</v>
      </c>
      <c r="D491" s="4">
        <f>SUMIFS(Sales!$J:$J,Sales!$U:$U,A491)</f>
        <v>0</v>
      </c>
      <c r="E491" s="15">
        <f>SUMIFS(Investors!$Q:$Q,Investors!$T:$T,"Exit",Investors!$J:$J,Daily!A491)</f>
        <v>0</v>
      </c>
      <c r="F491" s="4">
        <f>SUMIFS('General Expenses'!$C:$C,'General Expenses'!$A:$A,A491)</f>
        <v>0</v>
      </c>
      <c r="G491" s="4">
        <f t="shared" si="21"/>
        <v>0</v>
      </c>
      <c r="H491" s="4">
        <f t="shared" si="23"/>
        <v>-21806427.106295396</v>
      </c>
    </row>
    <row r="492" spans="1:8">
      <c r="A492" s="9">
        <f t="shared" si="22"/>
        <v>46025</v>
      </c>
      <c r="B492" s="4"/>
      <c r="C492" s="4">
        <f>SUMIFS(Sales!$S:$S,Sales!$H:$H,A492)+SUMIFS(Sales!$J:$J,Sales!$H:$H,A492)</f>
        <v>0</v>
      </c>
      <c r="D492" s="4">
        <f>SUMIFS(Sales!$J:$J,Sales!$U:$U,A492)</f>
        <v>0</v>
      </c>
      <c r="E492" s="15">
        <f>SUMIFS(Investors!$Q:$Q,Investors!$T:$T,"Exit",Investors!$J:$J,Daily!A492)</f>
        <v>0</v>
      </c>
      <c r="F492" s="4">
        <f>SUMIFS('General Expenses'!$C:$C,'General Expenses'!$A:$A,A492)</f>
        <v>0</v>
      </c>
      <c r="G492" s="4">
        <f t="shared" si="21"/>
        <v>0</v>
      </c>
      <c r="H492" s="4">
        <f t="shared" si="23"/>
        <v>-21806427.106295396</v>
      </c>
    </row>
    <row r="493" spans="1:8">
      <c r="A493" s="9">
        <f t="shared" si="22"/>
        <v>46026</v>
      </c>
      <c r="B493" s="4"/>
      <c r="C493" s="4">
        <f>SUMIFS(Sales!$S:$S,Sales!$H:$H,A493)+SUMIFS(Sales!$J:$J,Sales!$H:$H,A493)</f>
        <v>0</v>
      </c>
      <c r="D493" s="4">
        <f>SUMIFS(Sales!$J:$J,Sales!$U:$U,A493)</f>
        <v>0</v>
      </c>
      <c r="E493" s="15">
        <f>SUMIFS(Investors!$Q:$Q,Investors!$T:$T,"Exit",Investors!$J:$J,Daily!A493)</f>
        <v>0</v>
      </c>
      <c r="F493" s="4">
        <f>SUMIFS('General Expenses'!$C:$C,'General Expenses'!$A:$A,A493)</f>
        <v>0</v>
      </c>
      <c r="G493" s="4">
        <f t="shared" si="21"/>
        <v>0</v>
      </c>
      <c r="H493" s="4">
        <f t="shared" si="23"/>
        <v>-21806427.106295396</v>
      </c>
    </row>
    <row r="494" spans="1:8">
      <c r="A494" s="9">
        <f t="shared" si="22"/>
        <v>46027</v>
      </c>
      <c r="B494" s="4"/>
      <c r="C494" s="4">
        <f>SUMIFS(Sales!$S:$S,Sales!$H:$H,A494)+SUMIFS(Sales!$J:$J,Sales!$H:$H,A494)</f>
        <v>0</v>
      </c>
      <c r="D494" s="4">
        <f>SUMIFS(Sales!$J:$J,Sales!$U:$U,A494)</f>
        <v>0</v>
      </c>
      <c r="E494" s="15">
        <f>SUMIFS(Investors!$Q:$Q,Investors!$T:$T,"Exit",Investors!$J:$J,Daily!A494)</f>
        <v>0</v>
      </c>
      <c r="F494" s="4">
        <f>SUMIFS('General Expenses'!$C:$C,'General Expenses'!$A:$A,A494)</f>
        <v>0</v>
      </c>
      <c r="G494" s="4">
        <f t="shared" si="21"/>
        <v>0</v>
      </c>
      <c r="H494" s="4">
        <f t="shared" si="23"/>
        <v>-21806427.106295396</v>
      </c>
    </row>
    <row r="495" spans="1:8">
      <c r="A495" s="9">
        <f t="shared" si="22"/>
        <v>46028</v>
      </c>
      <c r="B495" s="4"/>
      <c r="C495" s="4">
        <f>SUMIFS(Sales!$S:$S,Sales!$H:$H,A495)+SUMIFS(Sales!$J:$J,Sales!$H:$H,A495)</f>
        <v>0</v>
      </c>
      <c r="D495" s="4">
        <f>SUMIFS(Sales!$J:$J,Sales!$U:$U,A495)</f>
        <v>0</v>
      </c>
      <c r="E495" s="15">
        <f>SUMIFS(Investors!$Q:$Q,Investors!$T:$T,"Exit",Investors!$J:$J,Daily!A495)</f>
        <v>0</v>
      </c>
      <c r="F495" s="4">
        <f>SUMIFS('General Expenses'!$C:$C,'General Expenses'!$A:$A,A495)</f>
        <v>0</v>
      </c>
      <c r="G495" s="4">
        <f t="shared" si="21"/>
        <v>0</v>
      </c>
      <c r="H495" s="4">
        <f t="shared" si="23"/>
        <v>-21806427.106295396</v>
      </c>
    </row>
    <row r="496" spans="1:8">
      <c r="A496" s="9">
        <f t="shared" si="22"/>
        <v>46029</v>
      </c>
      <c r="B496" s="4"/>
      <c r="C496" s="4">
        <f>SUMIFS(Sales!$S:$S,Sales!$H:$H,A496)+SUMIFS(Sales!$J:$J,Sales!$H:$H,A496)</f>
        <v>0</v>
      </c>
      <c r="D496" s="4">
        <f>SUMIFS(Sales!$J:$J,Sales!$U:$U,A496)</f>
        <v>0</v>
      </c>
      <c r="E496" s="15">
        <f>SUMIFS(Investors!$Q:$Q,Investors!$T:$T,"Exit",Investors!$J:$J,Daily!A496)</f>
        <v>0</v>
      </c>
      <c r="F496" s="4">
        <f>SUMIFS('General Expenses'!$C:$C,'General Expenses'!$A:$A,A496)</f>
        <v>0</v>
      </c>
      <c r="G496" s="4">
        <f t="shared" si="21"/>
        <v>0</v>
      </c>
      <c r="H496" s="4">
        <f t="shared" si="23"/>
        <v>-21806427.106295396</v>
      </c>
    </row>
    <row r="497" spans="1:8">
      <c r="A497" s="9">
        <f t="shared" si="22"/>
        <v>46030</v>
      </c>
      <c r="B497" s="4"/>
      <c r="C497" s="4">
        <f>SUMIFS(Sales!$S:$S,Sales!$H:$H,A497)+SUMIFS(Sales!$J:$J,Sales!$H:$H,A497)</f>
        <v>0</v>
      </c>
      <c r="D497" s="4">
        <f>SUMIFS(Sales!$J:$J,Sales!$U:$U,A497)</f>
        <v>0</v>
      </c>
      <c r="E497" s="15">
        <f>SUMIFS(Investors!$Q:$Q,Investors!$T:$T,"Exit",Investors!$J:$J,Daily!A497)</f>
        <v>0</v>
      </c>
      <c r="F497" s="4">
        <f>SUMIFS('General Expenses'!$C:$C,'General Expenses'!$A:$A,A497)</f>
        <v>0</v>
      </c>
      <c r="G497" s="4">
        <f t="shared" si="21"/>
        <v>0</v>
      </c>
      <c r="H497" s="4">
        <f t="shared" si="23"/>
        <v>-21806427.106295396</v>
      </c>
    </row>
    <row r="498" spans="1:8">
      <c r="A498" s="9">
        <f t="shared" si="22"/>
        <v>46031</v>
      </c>
      <c r="B498" s="4"/>
      <c r="C498" s="4">
        <f>SUMIFS(Sales!$S:$S,Sales!$H:$H,A498)+SUMIFS(Sales!$J:$J,Sales!$H:$H,A498)</f>
        <v>0</v>
      </c>
      <c r="D498" s="4">
        <f>SUMIFS(Sales!$J:$J,Sales!$U:$U,A498)</f>
        <v>0</v>
      </c>
      <c r="E498" s="15">
        <f>SUMIFS(Investors!$Q:$Q,Investors!$T:$T,"Exit",Investors!$J:$J,Daily!A498)</f>
        <v>0</v>
      </c>
      <c r="F498" s="4">
        <f>SUMIFS('General Expenses'!$C:$C,'General Expenses'!$A:$A,A498)</f>
        <v>0</v>
      </c>
      <c r="G498" s="4">
        <f t="shared" si="21"/>
        <v>0</v>
      </c>
      <c r="H498" s="4">
        <f t="shared" si="23"/>
        <v>-21806427.106295396</v>
      </c>
    </row>
    <row r="499" spans="1:8">
      <c r="A499" s="9">
        <f t="shared" si="22"/>
        <v>46032</v>
      </c>
      <c r="B499" s="4"/>
      <c r="C499" s="4">
        <f>SUMIFS(Sales!$S:$S,Sales!$H:$H,A499)+SUMIFS(Sales!$J:$J,Sales!$H:$H,A499)</f>
        <v>0</v>
      </c>
      <c r="D499" s="4">
        <f>SUMIFS(Sales!$J:$J,Sales!$U:$U,A499)</f>
        <v>0</v>
      </c>
      <c r="E499" s="15">
        <f>SUMIFS(Investors!$Q:$Q,Investors!$T:$T,"Exit",Investors!$J:$J,Daily!A499)</f>
        <v>0</v>
      </c>
      <c r="F499" s="4">
        <f>SUMIFS('General Expenses'!$C:$C,'General Expenses'!$A:$A,A499)</f>
        <v>0</v>
      </c>
      <c r="G499" s="4">
        <f t="shared" si="21"/>
        <v>0</v>
      </c>
      <c r="H499" s="4">
        <f t="shared" si="23"/>
        <v>-21806427.106295396</v>
      </c>
    </row>
    <row r="500" spans="1:8">
      <c r="A500" s="9">
        <f t="shared" si="22"/>
        <v>46033</v>
      </c>
      <c r="B500" s="4"/>
      <c r="C500" s="4">
        <f>SUMIFS(Sales!$S:$S,Sales!$H:$H,A500)+SUMIFS(Sales!$J:$J,Sales!$H:$H,A500)</f>
        <v>0</v>
      </c>
      <c r="D500" s="4">
        <f>SUMIFS(Sales!$J:$J,Sales!$U:$U,A500)</f>
        <v>0</v>
      </c>
      <c r="E500" s="15">
        <f>SUMIFS(Investors!$Q:$Q,Investors!$T:$T,"Exit",Investors!$J:$J,Daily!A500)</f>
        <v>0</v>
      </c>
      <c r="F500" s="4">
        <f>SUMIFS('General Expenses'!$C:$C,'General Expenses'!$A:$A,A500)</f>
        <v>0</v>
      </c>
      <c r="G500" s="4">
        <f t="shared" si="21"/>
        <v>0</v>
      </c>
      <c r="H500" s="4">
        <f t="shared" si="23"/>
        <v>-21806427.106295396</v>
      </c>
    </row>
    <row r="501" spans="1:8">
      <c r="A501" s="9">
        <f t="shared" si="22"/>
        <v>46034</v>
      </c>
      <c r="B501" s="4"/>
      <c r="C501" s="4">
        <f>SUMIFS(Sales!$S:$S,Sales!$H:$H,A501)+SUMIFS(Sales!$J:$J,Sales!$H:$H,A501)</f>
        <v>0</v>
      </c>
      <c r="D501" s="4">
        <f>SUMIFS(Sales!$J:$J,Sales!$U:$U,A501)</f>
        <v>0</v>
      </c>
      <c r="E501" s="15">
        <f>SUMIFS(Investors!$Q:$Q,Investors!$T:$T,"Exit",Investors!$J:$J,Daily!A501)</f>
        <v>0</v>
      </c>
      <c r="F501" s="4">
        <f>SUMIFS('General Expenses'!$C:$C,'General Expenses'!$A:$A,A501)</f>
        <v>0</v>
      </c>
      <c r="G501" s="4">
        <f t="shared" si="21"/>
        <v>0</v>
      </c>
      <c r="H501" s="4">
        <f t="shared" si="23"/>
        <v>-21806427.106295396</v>
      </c>
    </row>
    <row r="502" spans="1:8">
      <c r="A502" s="9">
        <f t="shared" si="22"/>
        <v>46035</v>
      </c>
      <c r="B502" s="4"/>
      <c r="C502" s="4">
        <f>SUMIFS(Sales!$S:$S,Sales!$H:$H,A502)+SUMIFS(Sales!$J:$J,Sales!$H:$H,A502)</f>
        <v>0</v>
      </c>
      <c r="D502" s="4">
        <f>SUMIFS(Sales!$J:$J,Sales!$U:$U,A502)</f>
        <v>0</v>
      </c>
      <c r="E502" s="15">
        <f>SUMIFS(Investors!$Q:$Q,Investors!$T:$T,"Exit",Investors!$J:$J,Daily!A502)</f>
        <v>0</v>
      </c>
      <c r="F502" s="4">
        <f>SUMIFS('General Expenses'!$C:$C,'General Expenses'!$A:$A,A502)</f>
        <v>0</v>
      </c>
      <c r="G502" s="4">
        <f t="shared" si="21"/>
        <v>0</v>
      </c>
      <c r="H502" s="4">
        <f t="shared" si="23"/>
        <v>-21806427.106295396</v>
      </c>
    </row>
    <row r="503" spans="1:8">
      <c r="A503" s="9">
        <f t="shared" si="22"/>
        <v>46036</v>
      </c>
      <c r="B503" s="4"/>
      <c r="C503" s="4">
        <f>SUMIFS(Sales!$S:$S,Sales!$H:$H,A503)+SUMIFS(Sales!$J:$J,Sales!$H:$H,A503)</f>
        <v>0</v>
      </c>
      <c r="D503" s="4">
        <f>SUMIFS(Sales!$J:$J,Sales!$U:$U,A503)</f>
        <v>0</v>
      </c>
      <c r="E503" s="15">
        <f>SUMIFS(Investors!$Q:$Q,Investors!$T:$T,"Exit",Investors!$J:$J,Daily!A503)</f>
        <v>0</v>
      </c>
      <c r="F503" s="4">
        <f>SUMIFS('General Expenses'!$C:$C,'General Expenses'!$A:$A,A503)</f>
        <v>0</v>
      </c>
      <c r="G503" s="4">
        <f t="shared" si="21"/>
        <v>0</v>
      </c>
      <c r="H503" s="4">
        <f t="shared" si="23"/>
        <v>-21806427.106295396</v>
      </c>
    </row>
    <row r="504" spans="1:8">
      <c r="A504" s="9">
        <f t="shared" si="22"/>
        <v>46037</v>
      </c>
      <c r="B504" s="4"/>
      <c r="C504" s="4">
        <f>SUMIFS(Sales!$S:$S,Sales!$H:$H,A504)+SUMIFS(Sales!$J:$J,Sales!$H:$H,A504)</f>
        <v>0</v>
      </c>
      <c r="D504" s="4">
        <f>SUMIFS(Sales!$J:$J,Sales!$U:$U,A504)</f>
        <v>0</v>
      </c>
      <c r="E504" s="15">
        <f>SUMIFS(Investors!$Q:$Q,Investors!$T:$T,"Exit",Investors!$J:$J,Daily!A504)</f>
        <v>0</v>
      </c>
      <c r="F504" s="4">
        <f>SUMIFS('General Expenses'!$C:$C,'General Expenses'!$A:$A,A504)</f>
        <v>0</v>
      </c>
      <c r="G504" s="4">
        <f t="shared" si="21"/>
        <v>0</v>
      </c>
      <c r="H504" s="4">
        <f t="shared" si="23"/>
        <v>-21806427.106295396</v>
      </c>
    </row>
    <row r="505" spans="1:8">
      <c r="A505" s="9">
        <f t="shared" si="22"/>
        <v>46038</v>
      </c>
      <c r="B505" s="4"/>
      <c r="C505" s="4">
        <f>SUMIFS(Sales!$S:$S,Sales!$H:$H,A505)+SUMIFS(Sales!$J:$J,Sales!$H:$H,A505)</f>
        <v>0</v>
      </c>
      <c r="D505" s="4">
        <f>SUMIFS(Sales!$J:$J,Sales!$U:$U,A505)</f>
        <v>0</v>
      </c>
      <c r="E505" s="15">
        <f>SUMIFS(Investors!$Q:$Q,Investors!$T:$T,"Exit",Investors!$J:$J,Daily!A505)</f>
        <v>0</v>
      </c>
      <c r="F505" s="4">
        <f>SUMIFS('General Expenses'!$C:$C,'General Expenses'!$A:$A,A505)</f>
        <v>0</v>
      </c>
      <c r="G505" s="4">
        <f t="shared" si="21"/>
        <v>0</v>
      </c>
      <c r="H505" s="4">
        <f t="shared" si="23"/>
        <v>-21806427.106295396</v>
      </c>
    </row>
    <row r="506" spans="1:8">
      <c r="A506" s="9">
        <f t="shared" si="22"/>
        <v>46039</v>
      </c>
      <c r="B506" s="4"/>
      <c r="C506" s="4">
        <f>SUMIFS(Sales!$S:$S,Sales!$H:$H,A506)+SUMIFS(Sales!$J:$J,Sales!$H:$H,A506)</f>
        <v>0</v>
      </c>
      <c r="D506" s="4">
        <f>SUMIFS(Sales!$J:$J,Sales!$U:$U,A506)</f>
        <v>0</v>
      </c>
      <c r="E506" s="15">
        <f>SUMIFS(Investors!$Q:$Q,Investors!$T:$T,"Exit",Investors!$J:$J,Daily!A506)</f>
        <v>0</v>
      </c>
      <c r="F506" s="4">
        <f>SUMIFS('General Expenses'!$C:$C,'General Expenses'!$A:$A,A506)</f>
        <v>0</v>
      </c>
      <c r="G506" s="4">
        <f t="shared" si="21"/>
        <v>0</v>
      </c>
      <c r="H506" s="4">
        <f t="shared" si="23"/>
        <v>-21806427.106295396</v>
      </c>
    </row>
    <row r="507" spans="1:8">
      <c r="A507" s="9">
        <f t="shared" si="22"/>
        <v>46040</v>
      </c>
      <c r="B507" s="4"/>
      <c r="C507" s="4">
        <f>SUMIFS(Sales!$S:$S,Sales!$H:$H,A507)+SUMIFS(Sales!$J:$J,Sales!$H:$H,A507)</f>
        <v>0</v>
      </c>
      <c r="D507" s="4">
        <f>SUMIFS(Sales!$J:$J,Sales!$U:$U,A507)</f>
        <v>0</v>
      </c>
      <c r="E507" s="15">
        <f>SUMIFS(Investors!$Q:$Q,Investors!$T:$T,"Exit",Investors!$J:$J,Daily!A507)</f>
        <v>0</v>
      </c>
      <c r="F507" s="4">
        <f>SUMIFS('General Expenses'!$C:$C,'General Expenses'!$A:$A,A507)</f>
        <v>0</v>
      </c>
      <c r="G507" s="4">
        <f t="shared" si="21"/>
        <v>0</v>
      </c>
      <c r="H507" s="4">
        <f t="shared" si="23"/>
        <v>-21806427.106295396</v>
      </c>
    </row>
    <row r="508" spans="1:8">
      <c r="A508" s="9">
        <f t="shared" si="22"/>
        <v>46041</v>
      </c>
      <c r="B508" s="4"/>
      <c r="C508" s="4">
        <f>SUMIFS(Sales!$S:$S,Sales!$H:$H,A508)+SUMIFS(Sales!$J:$J,Sales!$H:$H,A508)</f>
        <v>0</v>
      </c>
      <c r="D508" s="4">
        <f>SUMIFS(Sales!$J:$J,Sales!$U:$U,A508)</f>
        <v>0</v>
      </c>
      <c r="E508" s="15">
        <f>SUMIFS(Investors!$Q:$Q,Investors!$T:$T,"Exit",Investors!$J:$J,Daily!A508)</f>
        <v>0</v>
      </c>
      <c r="F508" s="4">
        <f>SUMIFS('General Expenses'!$C:$C,'General Expenses'!$A:$A,A508)</f>
        <v>0</v>
      </c>
      <c r="G508" s="4">
        <f t="shared" si="21"/>
        <v>0</v>
      </c>
      <c r="H508" s="4">
        <f t="shared" si="23"/>
        <v>-21806427.106295396</v>
      </c>
    </row>
    <row r="509" spans="1:8">
      <c r="A509" s="9">
        <f t="shared" si="22"/>
        <v>46042</v>
      </c>
      <c r="B509" s="4"/>
      <c r="C509" s="4">
        <f>SUMIFS(Sales!$S:$S,Sales!$H:$H,A509)+SUMIFS(Sales!$J:$J,Sales!$H:$H,A509)</f>
        <v>0</v>
      </c>
      <c r="D509" s="4">
        <f>SUMIFS(Sales!$J:$J,Sales!$U:$U,A509)</f>
        <v>0</v>
      </c>
      <c r="E509" s="15">
        <f>SUMIFS(Investors!$Q:$Q,Investors!$T:$T,"Exit",Investors!$J:$J,Daily!A509)</f>
        <v>0</v>
      </c>
      <c r="F509" s="4">
        <f>SUMIFS('General Expenses'!$C:$C,'General Expenses'!$A:$A,A509)</f>
        <v>0</v>
      </c>
      <c r="G509" s="4">
        <f t="shared" si="21"/>
        <v>0</v>
      </c>
      <c r="H509" s="4">
        <f t="shared" si="23"/>
        <v>-21806427.106295396</v>
      </c>
    </row>
    <row r="510" spans="1:8">
      <c r="A510" s="9">
        <f t="shared" si="22"/>
        <v>46043</v>
      </c>
      <c r="B510" s="4"/>
      <c r="C510" s="4">
        <f>SUMIFS(Sales!$S:$S,Sales!$H:$H,A510)+SUMIFS(Sales!$J:$J,Sales!$H:$H,A510)</f>
        <v>0</v>
      </c>
      <c r="D510" s="4">
        <f>SUMIFS(Sales!$J:$J,Sales!$U:$U,A510)</f>
        <v>0</v>
      </c>
      <c r="E510" s="15">
        <f>SUMIFS(Investors!$Q:$Q,Investors!$T:$T,"Exit",Investors!$J:$J,Daily!A510)</f>
        <v>0</v>
      </c>
      <c r="F510" s="4">
        <f>SUMIFS('General Expenses'!$C:$C,'General Expenses'!$A:$A,A510)</f>
        <v>0</v>
      </c>
      <c r="G510" s="4">
        <f t="shared" si="21"/>
        <v>0</v>
      </c>
      <c r="H510" s="4">
        <f t="shared" si="23"/>
        <v>-21806427.106295396</v>
      </c>
    </row>
    <row r="511" spans="1:8">
      <c r="A511" s="9">
        <f t="shared" si="22"/>
        <v>46044</v>
      </c>
      <c r="B511" s="4"/>
      <c r="C511" s="4">
        <f>SUMIFS(Sales!$S:$S,Sales!$H:$H,A511)+SUMIFS(Sales!$J:$J,Sales!$H:$H,A511)</f>
        <v>0</v>
      </c>
      <c r="D511" s="4">
        <f>SUMIFS(Sales!$J:$J,Sales!$U:$U,A511)</f>
        <v>0</v>
      </c>
      <c r="E511" s="15">
        <f>SUMIFS(Investors!$Q:$Q,Investors!$T:$T,"Exit",Investors!$J:$J,Daily!A511)</f>
        <v>0</v>
      </c>
      <c r="F511" s="4">
        <f>SUMIFS('General Expenses'!$C:$C,'General Expenses'!$A:$A,A511)</f>
        <v>0</v>
      </c>
      <c r="G511" s="4">
        <f t="shared" si="21"/>
        <v>0</v>
      </c>
      <c r="H511" s="4">
        <f t="shared" si="23"/>
        <v>-21806427.106295396</v>
      </c>
    </row>
    <row r="512" spans="1:8">
      <c r="A512" s="9">
        <f t="shared" si="22"/>
        <v>46045</v>
      </c>
      <c r="B512" s="4"/>
      <c r="C512" s="4">
        <f>SUMIFS(Sales!$S:$S,Sales!$H:$H,A512)+SUMIFS(Sales!$J:$J,Sales!$H:$H,A512)</f>
        <v>0</v>
      </c>
      <c r="D512" s="4">
        <f>SUMIFS(Sales!$J:$J,Sales!$U:$U,A512)</f>
        <v>0</v>
      </c>
      <c r="E512" s="15">
        <f>SUMIFS(Investors!$Q:$Q,Investors!$T:$T,"Exit",Investors!$J:$J,Daily!A512)</f>
        <v>0</v>
      </c>
      <c r="F512" s="4">
        <f>SUMIFS('General Expenses'!$C:$C,'General Expenses'!$A:$A,A512)</f>
        <v>0</v>
      </c>
      <c r="G512" s="4">
        <f t="shared" si="21"/>
        <v>0</v>
      </c>
      <c r="H512" s="4">
        <f t="shared" si="23"/>
        <v>-21806427.106295396</v>
      </c>
    </row>
    <row r="513" spans="1:8">
      <c r="A513" s="9">
        <f t="shared" si="22"/>
        <v>46046</v>
      </c>
      <c r="B513" s="4"/>
      <c r="C513" s="4">
        <f>SUMIFS(Sales!$S:$S,Sales!$H:$H,A513)+SUMIFS(Sales!$J:$J,Sales!$H:$H,A513)</f>
        <v>0</v>
      </c>
      <c r="D513" s="4">
        <f>SUMIFS(Sales!$J:$J,Sales!$U:$U,A513)</f>
        <v>0</v>
      </c>
      <c r="E513" s="15">
        <f>SUMIFS(Investors!$Q:$Q,Investors!$T:$T,"Exit",Investors!$J:$J,Daily!A513)</f>
        <v>0</v>
      </c>
      <c r="F513" s="4">
        <f>SUMIFS('General Expenses'!$C:$C,'General Expenses'!$A:$A,A513)</f>
        <v>0</v>
      </c>
      <c r="G513" s="4">
        <f t="shared" si="21"/>
        <v>0</v>
      </c>
      <c r="H513" s="4">
        <f t="shared" si="23"/>
        <v>-21806427.106295396</v>
      </c>
    </row>
    <row r="514" spans="1:8">
      <c r="A514" s="9">
        <f t="shared" si="22"/>
        <v>46047</v>
      </c>
      <c r="B514" s="4"/>
      <c r="C514" s="4">
        <f>SUMIFS(Sales!$S:$S,Sales!$H:$H,A514)+SUMIFS(Sales!$J:$J,Sales!$H:$H,A514)</f>
        <v>0</v>
      </c>
      <c r="D514" s="4">
        <f>SUMIFS(Sales!$J:$J,Sales!$U:$U,A514)</f>
        <v>0</v>
      </c>
      <c r="E514" s="15">
        <f>SUMIFS(Investors!$Q:$Q,Investors!$T:$T,"Exit",Investors!$J:$J,Daily!A514)</f>
        <v>0</v>
      </c>
      <c r="F514" s="4">
        <f>SUMIFS('General Expenses'!$C:$C,'General Expenses'!$A:$A,A514)</f>
        <v>0</v>
      </c>
      <c r="G514" s="4">
        <f t="shared" si="21"/>
        <v>0</v>
      </c>
      <c r="H514" s="4">
        <f t="shared" si="23"/>
        <v>-21806427.106295396</v>
      </c>
    </row>
    <row r="515" spans="1:8">
      <c r="A515" s="9">
        <f t="shared" si="22"/>
        <v>46048</v>
      </c>
      <c r="B515" s="4"/>
      <c r="C515" s="4">
        <f>SUMIFS(Sales!$S:$S,Sales!$H:$H,A515)+SUMIFS(Sales!$J:$J,Sales!$H:$H,A515)</f>
        <v>0</v>
      </c>
      <c r="D515" s="4">
        <f>SUMIFS(Sales!$J:$J,Sales!$U:$U,A515)</f>
        <v>0</v>
      </c>
      <c r="E515" s="15">
        <f>SUMIFS(Investors!$Q:$Q,Investors!$T:$T,"Exit",Investors!$J:$J,Daily!A515)</f>
        <v>0</v>
      </c>
      <c r="F515" s="4">
        <f>SUMIFS('General Expenses'!$C:$C,'General Expenses'!$A:$A,A515)</f>
        <v>0</v>
      </c>
      <c r="G515" s="4">
        <f t="shared" ref="G515:G578" si="24">B515+C515-D515-E515-F515</f>
        <v>0</v>
      </c>
      <c r="H515" s="4">
        <f t="shared" si="23"/>
        <v>-21806427.106295396</v>
      </c>
    </row>
    <row r="516" spans="1:8">
      <c r="A516" s="9">
        <f t="shared" ref="A516:A579" si="25">A515+1</f>
        <v>46049</v>
      </c>
      <c r="B516" s="4"/>
      <c r="C516" s="4">
        <f>SUMIFS(Sales!$S:$S,Sales!$H:$H,A516)+SUMIFS(Sales!$J:$J,Sales!$H:$H,A516)</f>
        <v>0</v>
      </c>
      <c r="D516" s="4">
        <f>SUMIFS(Sales!$J:$J,Sales!$U:$U,A516)</f>
        <v>0</v>
      </c>
      <c r="E516" s="15">
        <f>SUMIFS(Investors!$Q:$Q,Investors!$T:$T,"Exit",Investors!$J:$J,Daily!A516)</f>
        <v>0</v>
      </c>
      <c r="F516" s="4">
        <f>SUMIFS('General Expenses'!$C:$C,'General Expenses'!$A:$A,A516)</f>
        <v>0</v>
      </c>
      <c r="G516" s="4">
        <f t="shared" si="24"/>
        <v>0</v>
      </c>
      <c r="H516" s="4">
        <f t="shared" ref="H516:H579" si="26">H515+G516</f>
        <v>-21806427.106295396</v>
      </c>
    </row>
    <row r="517" spans="1:8">
      <c r="A517" s="9">
        <f t="shared" si="25"/>
        <v>46050</v>
      </c>
      <c r="B517" s="4"/>
      <c r="C517" s="4">
        <f>SUMIFS(Sales!$S:$S,Sales!$H:$H,A517)+SUMIFS(Sales!$J:$J,Sales!$H:$H,A517)</f>
        <v>0</v>
      </c>
      <c r="D517" s="4">
        <f>SUMIFS(Sales!$J:$J,Sales!$U:$U,A517)</f>
        <v>0</v>
      </c>
      <c r="E517" s="15">
        <f>SUMIFS(Investors!$Q:$Q,Investors!$T:$T,"Exit",Investors!$J:$J,Daily!A517)</f>
        <v>0</v>
      </c>
      <c r="F517" s="4">
        <f>SUMIFS('General Expenses'!$C:$C,'General Expenses'!$A:$A,A517)</f>
        <v>0</v>
      </c>
      <c r="G517" s="4">
        <f t="shared" si="24"/>
        <v>0</v>
      </c>
      <c r="H517" s="4">
        <f t="shared" si="26"/>
        <v>-21806427.106295396</v>
      </c>
    </row>
    <row r="518" spans="1:8">
      <c r="A518" s="9">
        <f t="shared" si="25"/>
        <v>46051</v>
      </c>
      <c r="B518" s="4"/>
      <c r="C518" s="4">
        <f>SUMIFS(Sales!$S:$S,Sales!$H:$H,A518)+SUMIFS(Sales!$J:$J,Sales!$H:$H,A518)</f>
        <v>0</v>
      </c>
      <c r="D518" s="4">
        <f>SUMIFS(Sales!$J:$J,Sales!$U:$U,A518)</f>
        <v>0</v>
      </c>
      <c r="E518" s="15">
        <f>SUMIFS(Investors!$Q:$Q,Investors!$T:$T,"Exit",Investors!$J:$J,Daily!A518)</f>
        <v>0</v>
      </c>
      <c r="F518" s="4">
        <f>SUMIFS('General Expenses'!$C:$C,'General Expenses'!$A:$A,A518)</f>
        <v>0</v>
      </c>
      <c r="G518" s="4">
        <f t="shared" si="24"/>
        <v>0</v>
      </c>
      <c r="H518" s="4">
        <f t="shared" si="26"/>
        <v>-21806427.106295396</v>
      </c>
    </row>
    <row r="519" spans="1:8">
      <c r="A519" s="9">
        <f t="shared" si="25"/>
        <v>46052</v>
      </c>
      <c r="B519" s="4"/>
      <c r="C519" s="4">
        <f>SUMIFS(Sales!$S:$S,Sales!$H:$H,A519)+SUMIFS(Sales!$J:$J,Sales!$H:$H,A519)</f>
        <v>0</v>
      </c>
      <c r="D519" s="4">
        <f>SUMIFS(Sales!$J:$J,Sales!$U:$U,A519)</f>
        <v>0</v>
      </c>
      <c r="E519" s="15">
        <f>SUMIFS(Investors!$Q:$Q,Investors!$T:$T,"Exit",Investors!$J:$J,Daily!A519)</f>
        <v>0</v>
      </c>
      <c r="F519" s="4">
        <f>SUMIFS('General Expenses'!$C:$C,'General Expenses'!$A:$A,A519)</f>
        <v>0</v>
      </c>
      <c r="G519" s="4">
        <f t="shared" si="24"/>
        <v>0</v>
      </c>
      <c r="H519" s="4">
        <f t="shared" si="26"/>
        <v>-21806427.106295396</v>
      </c>
    </row>
    <row r="520" spans="1:8">
      <c r="A520" s="9">
        <f t="shared" si="25"/>
        <v>46053</v>
      </c>
      <c r="B520" s="4"/>
      <c r="C520" s="4">
        <f>SUMIFS(Sales!$S:$S,Sales!$H:$H,A520)+SUMIFS(Sales!$J:$J,Sales!$H:$H,A520)</f>
        <v>0</v>
      </c>
      <c r="D520" s="4">
        <f>SUMIFS(Sales!$J:$J,Sales!$U:$U,A520)</f>
        <v>208682.60869565216</v>
      </c>
      <c r="E520" s="15">
        <f>SUMIFS(Investors!$Q:$Q,Investors!$T:$T,"Exit",Investors!$J:$J,Daily!A520)</f>
        <v>0</v>
      </c>
      <c r="F520" s="4">
        <f>SUMIFS('General Expenses'!$C:$C,'General Expenses'!$A:$A,A520)</f>
        <v>0</v>
      </c>
      <c r="G520" s="4">
        <f t="shared" si="24"/>
        <v>-208682.60869565216</v>
      </c>
      <c r="H520" s="4">
        <f t="shared" si="26"/>
        <v>-22015109.714991048</v>
      </c>
    </row>
    <row r="521" spans="1:8">
      <c r="A521" s="9">
        <f t="shared" si="25"/>
        <v>46054</v>
      </c>
      <c r="B521" s="4"/>
      <c r="C521" s="4">
        <f>SUMIFS(Sales!$S:$S,Sales!$H:$H,A521)+SUMIFS(Sales!$J:$J,Sales!$H:$H,A521)</f>
        <v>0</v>
      </c>
      <c r="D521" s="4">
        <f>SUMIFS(Sales!$J:$J,Sales!$U:$U,A521)</f>
        <v>0</v>
      </c>
      <c r="E521" s="15">
        <f>SUMIFS(Investors!$Q:$Q,Investors!$T:$T,"Exit",Investors!$J:$J,Daily!A521)</f>
        <v>0</v>
      </c>
      <c r="F521" s="4">
        <f>SUMIFS('General Expenses'!$C:$C,'General Expenses'!$A:$A,A521)</f>
        <v>0</v>
      </c>
      <c r="G521" s="4">
        <f t="shared" si="24"/>
        <v>0</v>
      </c>
      <c r="H521" s="4">
        <f t="shared" si="26"/>
        <v>-22015109.714991048</v>
      </c>
    </row>
    <row r="522" spans="1:8">
      <c r="A522" s="9">
        <f t="shared" si="25"/>
        <v>46055</v>
      </c>
      <c r="B522" s="4"/>
      <c r="C522" s="4">
        <f>SUMIFS(Sales!$S:$S,Sales!$H:$H,A522)+SUMIFS(Sales!$J:$J,Sales!$H:$H,A522)</f>
        <v>0</v>
      </c>
      <c r="D522" s="4">
        <f>SUMIFS(Sales!$J:$J,Sales!$U:$U,A522)</f>
        <v>0</v>
      </c>
      <c r="E522" s="15">
        <f>SUMIFS(Investors!$Q:$Q,Investors!$T:$T,"Exit",Investors!$J:$J,Daily!A522)</f>
        <v>0</v>
      </c>
      <c r="F522" s="4">
        <f>SUMIFS('General Expenses'!$C:$C,'General Expenses'!$A:$A,A522)</f>
        <v>0</v>
      </c>
      <c r="G522" s="4">
        <f t="shared" si="24"/>
        <v>0</v>
      </c>
      <c r="H522" s="4">
        <f t="shared" si="26"/>
        <v>-22015109.714991048</v>
      </c>
    </row>
    <row r="523" spans="1:8">
      <c r="A523" s="9">
        <f t="shared" si="25"/>
        <v>46056</v>
      </c>
      <c r="B523" s="4"/>
      <c r="C523" s="4">
        <f>SUMIFS(Sales!$S:$S,Sales!$H:$H,A523)+SUMIFS(Sales!$J:$J,Sales!$H:$H,A523)</f>
        <v>0</v>
      </c>
      <c r="D523" s="4">
        <f>SUMIFS(Sales!$J:$J,Sales!$U:$U,A523)</f>
        <v>0</v>
      </c>
      <c r="E523" s="15">
        <f>SUMIFS(Investors!$Q:$Q,Investors!$T:$T,"Exit",Investors!$J:$J,Daily!A523)</f>
        <v>0</v>
      </c>
      <c r="F523" s="4">
        <f>SUMIFS('General Expenses'!$C:$C,'General Expenses'!$A:$A,A523)</f>
        <v>0</v>
      </c>
      <c r="G523" s="4">
        <f t="shared" si="24"/>
        <v>0</v>
      </c>
      <c r="H523" s="4">
        <f t="shared" si="26"/>
        <v>-22015109.714991048</v>
      </c>
    </row>
    <row r="524" spans="1:8">
      <c r="A524" s="9">
        <f t="shared" si="25"/>
        <v>46057</v>
      </c>
      <c r="B524" s="4"/>
      <c r="C524" s="4">
        <f>SUMIFS(Sales!$S:$S,Sales!$H:$H,A524)+SUMIFS(Sales!$J:$J,Sales!$H:$H,A524)</f>
        <v>0</v>
      </c>
      <c r="D524" s="4">
        <f>SUMIFS(Sales!$J:$J,Sales!$U:$U,A524)</f>
        <v>0</v>
      </c>
      <c r="E524" s="15">
        <f>SUMIFS(Investors!$Q:$Q,Investors!$T:$T,"Exit",Investors!$J:$J,Daily!A524)</f>
        <v>0</v>
      </c>
      <c r="F524" s="4">
        <f>SUMIFS('General Expenses'!$C:$C,'General Expenses'!$A:$A,A524)</f>
        <v>0</v>
      </c>
      <c r="G524" s="4">
        <f t="shared" si="24"/>
        <v>0</v>
      </c>
      <c r="H524" s="4">
        <f t="shared" si="26"/>
        <v>-22015109.714991048</v>
      </c>
    </row>
    <row r="525" spans="1:8">
      <c r="A525" s="9">
        <f t="shared" si="25"/>
        <v>46058</v>
      </c>
      <c r="B525" s="4"/>
      <c r="C525" s="4">
        <f>SUMIFS(Sales!$S:$S,Sales!$H:$H,A525)+SUMIFS(Sales!$J:$J,Sales!$H:$H,A525)</f>
        <v>0</v>
      </c>
      <c r="D525" s="4">
        <f>SUMIFS(Sales!$J:$J,Sales!$U:$U,A525)</f>
        <v>0</v>
      </c>
      <c r="E525" s="15">
        <f>SUMIFS(Investors!$Q:$Q,Investors!$T:$T,"Exit",Investors!$J:$J,Daily!A525)</f>
        <v>0</v>
      </c>
      <c r="F525" s="4">
        <f>SUMIFS('General Expenses'!$C:$C,'General Expenses'!$A:$A,A525)</f>
        <v>0</v>
      </c>
      <c r="G525" s="4">
        <f t="shared" si="24"/>
        <v>0</v>
      </c>
      <c r="H525" s="4">
        <f t="shared" si="26"/>
        <v>-22015109.714991048</v>
      </c>
    </row>
    <row r="526" spans="1:8">
      <c r="A526" s="9">
        <f t="shared" si="25"/>
        <v>46059</v>
      </c>
      <c r="B526" s="4"/>
      <c r="C526" s="4">
        <f>SUMIFS(Sales!$S:$S,Sales!$H:$H,A526)+SUMIFS(Sales!$J:$J,Sales!$H:$H,A526)</f>
        <v>0</v>
      </c>
      <c r="D526" s="4">
        <f>SUMIFS(Sales!$J:$J,Sales!$U:$U,A526)</f>
        <v>0</v>
      </c>
      <c r="E526" s="15">
        <f>SUMIFS(Investors!$Q:$Q,Investors!$T:$T,"Exit",Investors!$J:$J,Daily!A526)</f>
        <v>0</v>
      </c>
      <c r="F526" s="4">
        <f>SUMIFS('General Expenses'!$C:$C,'General Expenses'!$A:$A,A526)</f>
        <v>0</v>
      </c>
      <c r="G526" s="4">
        <f t="shared" si="24"/>
        <v>0</v>
      </c>
      <c r="H526" s="4">
        <f t="shared" si="26"/>
        <v>-22015109.714991048</v>
      </c>
    </row>
    <row r="527" spans="1:8">
      <c r="A527" s="9">
        <f t="shared" si="25"/>
        <v>46060</v>
      </c>
      <c r="B527" s="4"/>
      <c r="C527" s="4">
        <f>SUMIFS(Sales!$S:$S,Sales!$H:$H,A527)+SUMIFS(Sales!$J:$J,Sales!$H:$H,A527)</f>
        <v>0</v>
      </c>
      <c r="D527" s="4">
        <f>SUMIFS(Sales!$J:$J,Sales!$U:$U,A527)</f>
        <v>0</v>
      </c>
      <c r="E527" s="15">
        <f>SUMIFS(Investors!$Q:$Q,Investors!$T:$T,"Exit",Investors!$J:$J,Daily!A527)</f>
        <v>0</v>
      </c>
      <c r="F527" s="4">
        <f>SUMIFS('General Expenses'!$C:$C,'General Expenses'!$A:$A,A527)</f>
        <v>0</v>
      </c>
      <c r="G527" s="4">
        <f t="shared" si="24"/>
        <v>0</v>
      </c>
      <c r="H527" s="4">
        <f t="shared" si="26"/>
        <v>-22015109.714991048</v>
      </c>
    </row>
    <row r="528" spans="1:8">
      <c r="A528" s="9">
        <f t="shared" si="25"/>
        <v>46061</v>
      </c>
      <c r="B528" s="4"/>
      <c r="C528" s="4">
        <f>SUMIFS(Sales!$S:$S,Sales!$H:$H,A528)+SUMIFS(Sales!$J:$J,Sales!$H:$H,A528)</f>
        <v>0</v>
      </c>
      <c r="D528" s="4">
        <f>SUMIFS(Sales!$J:$J,Sales!$U:$U,A528)</f>
        <v>0</v>
      </c>
      <c r="E528" s="15">
        <f>SUMIFS(Investors!$Q:$Q,Investors!$T:$T,"Exit",Investors!$J:$J,Daily!A528)</f>
        <v>0</v>
      </c>
      <c r="F528" s="4">
        <f>SUMIFS('General Expenses'!$C:$C,'General Expenses'!$A:$A,A528)</f>
        <v>0</v>
      </c>
      <c r="G528" s="4">
        <f t="shared" si="24"/>
        <v>0</v>
      </c>
      <c r="H528" s="4">
        <f t="shared" si="26"/>
        <v>-22015109.714991048</v>
      </c>
    </row>
    <row r="529" spans="1:8">
      <c r="A529" s="9">
        <f t="shared" si="25"/>
        <v>46062</v>
      </c>
      <c r="B529" s="4"/>
      <c r="C529" s="4">
        <f>SUMIFS(Sales!$S:$S,Sales!$H:$H,A529)+SUMIFS(Sales!$J:$J,Sales!$H:$H,A529)</f>
        <v>0</v>
      </c>
      <c r="D529" s="4">
        <f>SUMIFS(Sales!$J:$J,Sales!$U:$U,A529)</f>
        <v>0</v>
      </c>
      <c r="E529" s="15">
        <f>SUMIFS(Investors!$Q:$Q,Investors!$T:$T,"Exit",Investors!$J:$J,Daily!A529)</f>
        <v>0</v>
      </c>
      <c r="F529" s="4">
        <f>SUMIFS('General Expenses'!$C:$C,'General Expenses'!$A:$A,A529)</f>
        <v>0</v>
      </c>
      <c r="G529" s="4">
        <f t="shared" si="24"/>
        <v>0</v>
      </c>
      <c r="H529" s="4">
        <f t="shared" si="26"/>
        <v>-22015109.714991048</v>
      </c>
    </row>
    <row r="530" spans="1:8">
      <c r="A530" s="9">
        <f t="shared" si="25"/>
        <v>46063</v>
      </c>
      <c r="B530" s="4"/>
      <c r="C530" s="4">
        <f>SUMIFS(Sales!$S:$S,Sales!$H:$H,A530)+SUMIFS(Sales!$J:$J,Sales!$H:$H,A530)</f>
        <v>0</v>
      </c>
      <c r="D530" s="4">
        <f>SUMIFS(Sales!$J:$J,Sales!$U:$U,A530)</f>
        <v>0</v>
      </c>
      <c r="E530" s="15">
        <f>SUMIFS(Investors!$Q:$Q,Investors!$T:$T,"Exit",Investors!$J:$J,Daily!A530)</f>
        <v>0</v>
      </c>
      <c r="F530" s="4">
        <f>SUMIFS('General Expenses'!$C:$C,'General Expenses'!$A:$A,A530)</f>
        <v>0</v>
      </c>
      <c r="G530" s="4">
        <f t="shared" si="24"/>
        <v>0</v>
      </c>
      <c r="H530" s="4">
        <f t="shared" si="26"/>
        <v>-22015109.714991048</v>
      </c>
    </row>
    <row r="531" spans="1:8">
      <c r="A531" s="9">
        <f t="shared" si="25"/>
        <v>46064</v>
      </c>
      <c r="B531" s="4"/>
      <c r="C531" s="4">
        <f>SUMIFS(Sales!$S:$S,Sales!$H:$H,A531)+SUMIFS(Sales!$J:$J,Sales!$H:$H,A531)</f>
        <v>0</v>
      </c>
      <c r="D531" s="4">
        <f>SUMIFS(Sales!$J:$J,Sales!$U:$U,A531)</f>
        <v>0</v>
      </c>
      <c r="E531" s="15">
        <f>SUMIFS(Investors!$Q:$Q,Investors!$T:$T,"Exit",Investors!$J:$J,Daily!A531)</f>
        <v>0</v>
      </c>
      <c r="F531" s="4">
        <f>SUMIFS('General Expenses'!$C:$C,'General Expenses'!$A:$A,A531)</f>
        <v>0</v>
      </c>
      <c r="G531" s="4">
        <f t="shared" si="24"/>
        <v>0</v>
      </c>
      <c r="H531" s="4">
        <f t="shared" si="26"/>
        <v>-22015109.714991048</v>
      </c>
    </row>
    <row r="532" spans="1:8">
      <c r="A532" s="9">
        <f t="shared" si="25"/>
        <v>46065</v>
      </c>
      <c r="B532" s="4"/>
      <c r="C532" s="4">
        <f>SUMIFS(Sales!$S:$S,Sales!$H:$H,A532)+SUMIFS(Sales!$J:$J,Sales!$H:$H,A532)</f>
        <v>0</v>
      </c>
      <c r="D532" s="4">
        <f>SUMIFS(Sales!$J:$J,Sales!$U:$U,A532)</f>
        <v>0</v>
      </c>
      <c r="E532" s="15">
        <f>SUMIFS(Investors!$Q:$Q,Investors!$T:$T,"Exit",Investors!$J:$J,Daily!A532)</f>
        <v>0</v>
      </c>
      <c r="F532" s="4">
        <f>SUMIFS('General Expenses'!$C:$C,'General Expenses'!$A:$A,A532)</f>
        <v>0</v>
      </c>
      <c r="G532" s="4">
        <f t="shared" si="24"/>
        <v>0</v>
      </c>
      <c r="H532" s="4">
        <f t="shared" si="26"/>
        <v>-22015109.714991048</v>
      </c>
    </row>
    <row r="533" spans="1:8">
      <c r="A533" s="9">
        <f t="shared" si="25"/>
        <v>46066</v>
      </c>
      <c r="B533" s="4"/>
      <c r="C533" s="4">
        <f>SUMIFS(Sales!$S:$S,Sales!$H:$H,A533)+SUMIFS(Sales!$J:$J,Sales!$H:$H,A533)</f>
        <v>0</v>
      </c>
      <c r="D533" s="4">
        <f>SUMIFS(Sales!$J:$J,Sales!$U:$U,A533)</f>
        <v>0</v>
      </c>
      <c r="E533" s="15">
        <f>SUMIFS(Investors!$Q:$Q,Investors!$T:$T,"Exit",Investors!$J:$J,Daily!A533)</f>
        <v>0</v>
      </c>
      <c r="F533" s="4">
        <f>SUMIFS('General Expenses'!$C:$C,'General Expenses'!$A:$A,A533)</f>
        <v>0</v>
      </c>
      <c r="G533" s="4">
        <f t="shared" si="24"/>
        <v>0</v>
      </c>
      <c r="H533" s="4">
        <f t="shared" si="26"/>
        <v>-22015109.714991048</v>
      </c>
    </row>
    <row r="534" spans="1:8">
      <c r="A534" s="9">
        <f t="shared" si="25"/>
        <v>46067</v>
      </c>
      <c r="B534" s="4"/>
      <c r="C534" s="4">
        <f>SUMIFS(Sales!$S:$S,Sales!$H:$H,A534)+SUMIFS(Sales!$J:$J,Sales!$H:$H,A534)</f>
        <v>0</v>
      </c>
      <c r="D534" s="4">
        <f>SUMIFS(Sales!$J:$J,Sales!$U:$U,A534)</f>
        <v>0</v>
      </c>
      <c r="E534" s="15">
        <f>SUMIFS(Investors!$Q:$Q,Investors!$T:$T,"Exit",Investors!$J:$J,Daily!A534)</f>
        <v>0</v>
      </c>
      <c r="F534" s="4">
        <f>SUMIFS('General Expenses'!$C:$C,'General Expenses'!$A:$A,A534)</f>
        <v>0</v>
      </c>
      <c r="G534" s="4">
        <f t="shared" si="24"/>
        <v>0</v>
      </c>
      <c r="H534" s="4">
        <f t="shared" si="26"/>
        <v>-22015109.714991048</v>
      </c>
    </row>
    <row r="535" spans="1:8">
      <c r="A535" s="9">
        <f t="shared" si="25"/>
        <v>46068</v>
      </c>
      <c r="B535" s="4"/>
      <c r="C535" s="4">
        <f>SUMIFS(Sales!$S:$S,Sales!$H:$H,A535)+SUMIFS(Sales!$J:$J,Sales!$H:$H,A535)</f>
        <v>0</v>
      </c>
      <c r="D535" s="4">
        <f>SUMIFS(Sales!$J:$J,Sales!$U:$U,A535)</f>
        <v>0</v>
      </c>
      <c r="E535" s="15">
        <f>SUMIFS(Investors!$Q:$Q,Investors!$T:$T,"Exit",Investors!$J:$J,Daily!A535)</f>
        <v>0</v>
      </c>
      <c r="F535" s="4">
        <f>SUMIFS('General Expenses'!$C:$C,'General Expenses'!$A:$A,A535)</f>
        <v>0</v>
      </c>
      <c r="G535" s="4">
        <f t="shared" si="24"/>
        <v>0</v>
      </c>
      <c r="H535" s="4">
        <f t="shared" si="26"/>
        <v>-22015109.714991048</v>
      </c>
    </row>
    <row r="536" spans="1:8">
      <c r="A536" s="9">
        <f t="shared" si="25"/>
        <v>46069</v>
      </c>
      <c r="B536" s="4"/>
      <c r="C536" s="4">
        <f>SUMIFS(Sales!$S:$S,Sales!$H:$H,A536)+SUMIFS(Sales!$J:$J,Sales!$H:$H,A536)</f>
        <v>0</v>
      </c>
      <c r="D536" s="4">
        <f>SUMIFS(Sales!$J:$J,Sales!$U:$U,A536)</f>
        <v>0</v>
      </c>
      <c r="E536" s="15">
        <f>SUMIFS(Investors!$Q:$Q,Investors!$T:$T,"Exit",Investors!$J:$J,Daily!A536)</f>
        <v>0</v>
      </c>
      <c r="F536" s="4">
        <f>SUMIFS('General Expenses'!$C:$C,'General Expenses'!$A:$A,A536)</f>
        <v>0</v>
      </c>
      <c r="G536" s="4">
        <f t="shared" si="24"/>
        <v>0</v>
      </c>
      <c r="H536" s="4">
        <f t="shared" si="26"/>
        <v>-22015109.714991048</v>
      </c>
    </row>
    <row r="537" spans="1:8">
      <c r="A537" s="9">
        <f t="shared" si="25"/>
        <v>46070</v>
      </c>
      <c r="B537" s="4"/>
      <c r="C537" s="4">
        <f>SUMIFS(Sales!$S:$S,Sales!$H:$H,A537)+SUMIFS(Sales!$J:$J,Sales!$H:$H,A537)</f>
        <v>0</v>
      </c>
      <c r="D537" s="4">
        <f>SUMIFS(Sales!$J:$J,Sales!$U:$U,A537)</f>
        <v>0</v>
      </c>
      <c r="E537" s="15">
        <f>SUMIFS(Investors!$Q:$Q,Investors!$T:$T,"Exit",Investors!$J:$J,Daily!A537)</f>
        <v>0</v>
      </c>
      <c r="F537" s="4">
        <f>SUMIFS('General Expenses'!$C:$C,'General Expenses'!$A:$A,A537)</f>
        <v>0</v>
      </c>
      <c r="G537" s="4">
        <f t="shared" si="24"/>
        <v>0</v>
      </c>
      <c r="H537" s="4">
        <f t="shared" si="26"/>
        <v>-22015109.714991048</v>
      </c>
    </row>
    <row r="538" spans="1:8">
      <c r="A538" s="9">
        <f t="shared" si="25"/>
        <v>46071</v>
      </c>
      <c r="B538" s="4"/>
      <c r="C538" s="4">
        <f>SUMIFS(Sales!$S:$S,Sales!$H:$H,A538)+SUMIFS(Sales!$J:$J,Sales!$H:$H,A538)</f>
        <v>0</v>
      </c>
      <c r="D538" s="4">
        <f>SUMIFS(Sales!$J:$J,Sales!$U:$U,A538)</f>
        <v>0</v>
      </c>
      <c r="E538" s="15">
        <f>SUMIFS(Investors!$Q:$Q,Investors!$T:$T,"Exit",Investors!$J:$J,Daily!A538)</f>
        <v>0</v>
      </c>
      <c r="F538" s="4">
        <f>SUMIFS('General Expenses'!$C:$C,'General Expenses'!$A:$A,A538)</f>
        <v>0</v>
      </c>
      <c r="G538" s="4">
        <f t="shared" si="24"/>
        <v>0</v>
      </c>
      <c r="H538" s="4">
        <f t="shared" si="26"/>
        <v>-22015109.714991048</v>
      </c>
    </row>
    <row r="539" spans="1:8">
      <c r="A539" s="9">
        <f t="shared" si="25"/>
        <v>46072</v>
      </c>
      <c r="B539" s="4"/>
      <c r="C539" s="4">
        <f>SUMIFS(Sales!$S:$S,Sales!$H:$H,A539)+SUMIFS(Sales!$J:$J,Sales!$H:$H,A539)</f>
        <v>0</v>
      </c>
      <c r="D539" s="4">
        <f>SUMIFS(Sales!$J:$J,Sales!$U:$U,A539)</f>
        <v>0</v>
      </c>
      <c r="E539" s="15">
        <f>SUMIFS(Investors!$Q:$Q,Investors!$T:$T,"Exit",Investors!$J:$J,Daily!A539)</f>
        <v>0</v>
      </c>
      <c r="F539" s="4">
        <f>SUMIFS('General Expenses'!$C:$C,'General Expenses'!$A:$A,A539)</f>
        <v>0</v>
      </c>
      <c r="G539" s="4">
        <f t="shared" si="24"/>
        <v>0</v>
      </c>
      <c r="H539" s="4">
        <f t="shared" si="26"/>
        <v>-22015109.714991048</v>
      </c>
    </row>
    <row r="540" spans="1:8">
      <c r="A540" s="9">
        <f t="shared" si="25"/>
        <v>46073</v>
      </c>
      <c r="B540" s="4"/>
      <c r="C540" s="4">
        <f>SUMIFS(Sales!$S:$S,Sales!$H:$H,A540)+SUMIFS(Sales!$J:$J,Sales!$H:$H,A540)</f>
        <v>0</v>
      </c>
      <c r="D540" s="4">
        <f>SUMIFS(Sales!$J:$J,Sales!$U:$U,A540)</f>
        <v>0</v>
      </c>
      <c r="E540" s="15">
        <f>SUMIFS(Investors!$Q:$Q,Investors!$T:$T,"Exit",Investors!$J:$J,Daily!A540)</f>
        <v>0</v>
      </c>
      <c r="F540" s="4">
        <f>SUMIFS('General Expenses'!$C:$C,'General Expenses'!$A:$A,A540)</f>
        <v>0</v>
      </c>
      <c r="G540" s="4">
        <f t="shared" si="24"/>
        <v>0</v>
      </c>
      <c r="H540" s="4">
        <f t="shared" si="26"/>
        <v>-22015109.714991048</v>
      </c>
    </row>
    <row r="541" spans="1:8">
      <c r="A541" s="9">
        <f t="shared" si="25"/>
        <v>46074</v>
      </c>
      <c r="B541" s="4"/>
      <c r="C541" s="4">
        <f>SUMIFS(Sales!$S:$S,Sales!$H:$H,A541)+SUMIFS(Sales!$J:$J,Sales!$H:$H,A541)</f>
        <v>0</v>
      </c>
      <c r="D541" s="4">
        <f>SUMIFS(Sales!$J:$J,Sales!$U:$U,A541)</f>
        <v>0</v>
      </c>
      <c r="E541" s="15">
        <f>SUMIFS(Investors!$Q:$Q,Investors!$T:$T,"Exit",Investors!$J:$J,Daily!A541)</f>
        <v>0</v>
      </c>
      <c r="F541" s="4">
        <f>SUMIFS('General Expenses'!$C:$C,'General Expenses'!$A:$A,A541)</f>
        <v>0</v>
      </c>
      <c r="G541" s="4">
        <f t="shared" si="24"/>
        <v>0</v>
      </c>
      <c r="H541" s="4">
        <f t="shared" si="26"/>
        <v>-22015109.714991048</v>
      </c>
    </row>
    <row r="542" spans="1:8">
      <c r="A542" s="9">
        <f t="shared" si="25"/>
        <v>46075</v>
      </c>
      <c r="B542" s="4"/>
      <c r="C542" s="4">
        <f>SUMIFS(Sales!$S:$S,Sales!$H:$H,A542)+SUMIFS(Sales!$J:$J,Sales!$H:$H,A542)</f>
        <v>0</v>
      </c>
      <c r="D542" s="4">
        <f>SUMIFS(Sales!$J:$J,Sales!$U:$U,A542)</f>
        <v>0</v>
      </c>
      <c r="E542" s="15">
        <f>SUMIFS(Investors!$Q:$Q,Investors!$T:$T,"Exit",Investors!$J:$J,Daily!A542)</f>
        <v>0</v>
      </c>
      <c r="F542" s="4">
        <f>SUMIFS('General Expenses'!$C:$C,'General Expenses'!$A:$A,A542)</f>
        <v>0</v>
      </c>
      <c r="G542" s="4">
        <f t="shared" si="24"/>
        <v>0</v>
      </c>
      <c r="H542" s="4">
        <f t="shared" si="26"/>
        <v>-22015109.714991048</v>
      </c>
    </row>
    <row r="543" spans="1:8">
      <c r="A543" s="9">
        <f t="shared" si="25"/>
        <v>46076</v>
      </c>
      <c r="B543" s="4"/>
      <c r="C543" s="4">
        <f>SUMIFS(Sales!$S:$S,Sales!$H:$H,A543)+SUMIFS(Sales!$J:$J,Sales!$H:$H,A543)</f>
        <v>0</v>
      </c>
      <c r="D543" s="4">
        <f>SUMIFS(Sales!$J:$J,Sales!$U:$U,A543)</f>
        <v>0</v>
      </c>
      <c r="E543" s="15">
        <f>SUMIFS(Investors!$Q:$Q,Investors!$T:$T,"Exit",Investors!$J:$J,Daily!A543)</f>
        <v>0</v>
      </c>
      <c r="F543" s="4">
        <f>SUMIFS('General Expenses'!$C:$C,'General Expenses'!$A:$A,A543)</f>
        <v>0</v>
      </c>
      <c r="G543" s="4">
        <f t="shared" si="24"/>
        <v>0</v>
      </c>
      <c r="H543" s="4">
        <f t="shared" si="26"/>
        <v>-22015109.714991048</v>
      </c>
    </row>
    <row r="544" spans="1:8">
      <c r="A544" s="9">
        <f t="shared" si="25"/>
        <v>46077</v>
      </c>
      <c r="B544" s="4"/>
      <c r="C544" s="4">
        <f>SUMIFS(Sales!$S:$S,Sales!$H:$H,A544)+SUMIFS(Sales!$J:$J,Sales!$H:$H,A544)</f>
        <v>0</v>
      </c>
      <c r="D544" s="4">
        <f>SUMIFS(Sales!$J:$J,Sales!$U:$U,A544)</f>
        <v>0</v>
      </c>
      <c r="E544" s="15">
        <f>SUMIFS(Investors!$Q:$Q,Investors!$T:$T,"Exit",Investors!$J:$J,Daily!A544)</f>
        <v>0</v>
      </c>
      <c r="F544" s="4">
        <f>SUMIFS('General Expenses'!$C:$C,'General Expenses'!$A:$A,A544)</f>
        <v>0</v>
      </c>
      <c r="G544" s="4">
        <f t="shared" si="24"/>
        <v>0</v>
      </c>
      <c r="H544" s="4">
        <f t="shared" si="26"/>
        <v>-22015109.714991048</v>
      </c>
    </row>
    <row r="545" spans="1:8">
      <c r="A545" s="9">
        <f t="shared" si="25"/>
        <v>46078</v>
      </c>
      <c r="B545" s="4"/>
      <c r="C545" s="4">
        <f>SUMIFS(Sales!$S:$S,Sales!$H:$H,A545)+SUMIFS(Sales!$J:$J,Sales!$H:$H,A545)</f>
        <v>0</v>
      </c>
      <c r="D545" s="4">
        <f>SUMIFS(Sales!$J:$J,Sales!$U:$U,A545)</f>
        <v>0</v>
      </c>
      <c r="E545" s="15">
        <f>SUMIFS(Investors!$Q:$Q,Investors!$T:$T,"Exit",Investors!$J:$J,Daily!A545)</f>
        <v>0</v>
      </c>
      <c r="F545" s="4">
        <f>SUMIFS('General Expenses'!$C:$C,'General Expenses'!$A:$A,A545)</f>
        <v>0</v>
      </c>
      <c r="G545" s="4">
        <f t="shared" si="24"/>
        <v>0</v>
      </c>
      <c r="H545" s="4">
        <f t="shared" si="26"/>
        <v>-22015109.714991048</v>
      </c>
    </row>
    <row r="546" spans="1:8">
      <c r="A546" s="9">
        <f t="shared" si="25"/>
        <v>46079</v>
      </c>
      <c r="B546" s="4"/>
      <c r="C546" s="4">
        <f>SUMIFS(Sales!$S:$S,Sales!$H:$H,A546)+SUMIFS(Sales!$J:$J,Sales!$H:$H,A546)</f>
        <v>0</v>
      </c>
      <c r="D546" s="4">
        <f>SUMIFS(Sales!$J:$J,Sales!$U:$U,A546)</f>
        <v>0</v>
      </c>
      <c r="E546" s="15">
        <f>SUMIFS(Investors!$Q:$Q,Investors!$T:$T,"Exit",Investors!$J:$J,Daily!A546)</f>
        <v>0</v>
      </c>
      <c r="F546" s="4">
        <f>SUMIFS('General Expenses'!$C:$C,'General Expenses'!$A:$A,A546)</f>
        <v>0</v>
      </c>
      <c r="G546" s="4">
        <f t="shared" si="24"/>
        <v>0</v>
      </c>
      <c r="H546" s="4">
        <f t="shared" si="26"/>
        <v>-22015109.714991048</v>
      </c>
    </row>
    <row r="547" spans="1:8">
      <c r="A547" s="9">
        <f t="shared" si="25"/>
        <v>46080</v>
      </c>
      <c r="B547" s="4"/>
      <c r="C547" s="4">
        <f>SUMIFS(Sales!$S:$S,Sales!$H:$H,A547)+SUMIFS(Sales!$J:$J,Sales!$H:$H,A547)</f>
        <v>0</v>
      </c>
      <c r="D547" s="4">
        <f>SUMIFS(Sales!$J:$J,Sales!$U:$U,A547)</f>
        <v>0</v>
      </c>
      <c r="E547" s="15">
        <f>SUMIFS(Investors!$Q:$Q,Investors!$T:$T,"Exit",Investors!$J:$J,Daily!A547)</f>
        <v>0</v>
      </c>
      <c r="F547" s="4">
        <f>SUMIFS('General Expenses'!$C:$C,'General Expenses'!$A:$A,A547)</f>
        <v>0</v>
      </c>
      <c r="G547" s="4">
        <f t="shared" si="24"/>
        <v>0</v>
      </c>
      <c r="H547" s="4">
        <f t="shared" si="26"/>
        <v>-22015109.714991048</v>
      </c>
    </row>
    <row r="548" spans="1:8">
      <c r="A548" s="9">
        <f t="shared" si="25"/>
        <v>46081</v>
      </c>
      <c r="B548" s="4"/>
      <c r="C548" s="4">
        <f>SUMIFS(Sales!$S:$S,Sales!$H:$H,A548)+SUMIFS(Sales!$J:$J,Sales!$H:$H,A548)</f>
        <v>0</v>
      </c>
      <c r="D548" s="4">
        <f>SUMIFS(Sales!$J:$J,Sales!$U:$U,A548)</f>
        <v>0</v>
      </c>
      <c r="E548" s="15">
        <f>SUMIFS(Investors!$Q:$Q,Investors!$T:$T,"Exit",Investors!$J:$J,Daily!A548)</f>
        <v>0</v>
      </c>
      <c r="F548" s="4">
        <f>SUMIFS('General Expenses'!$C:$C,'General Expenses'!$A:$A,A548)</f>
        <v>0</v>
      </c>
      <c r="G548" s="4">
        <f t="shared" si="24"/>
        <v>0</v>
      </c>
      <c r="H548" s="4">
        <f t="shared" si="26"/>
        <v>-22015109.714991048</v>
      </c>
    </row>
    <row r="549" spans="1:8">
      <c r="A549" s="9">
        <f t="shared" si="25"/>
        <v>46082</v>
      </c>
      <c r="B549" s="4"/>
      <c r="C549" s="4">
        <f>SUMIFS(Sales!$S:$S,Sales!$H:$H,A549)+SUMIFS(Sales!$J:$J,Sales!$H:$H,A549)</f>
        <v>0</v>
      </c>
      <c r="D549" s="4">
        <f>SUMIFS(Sales!$J:$J,Sales!$U:$U,A549)</f>
        <v>0</v>
      </c>
      <c r="E549" s="15">
        <f>SUMIFS(Investors!$Q:$Q,Investors!$T:$T,"Exit",Investors!$J:$J,Daily!A549)</f>
        <v>0</v>
      </c>
      <c r="F549" s="4">
        <f>SUMIFS('General Expenses'!$C:$C,'General Expenses'!$A:$A,A549)</f>
        <v>0</v>
      </c>
      <c r="G549" s="4">
        <f t="shared" si="24"/>
        <v>0</v>
      </c>
      <c r="H549" s="4">
        <f t="shared" si="26"/>
        <v>-22015109.714991048</v>
      </c>
    </row>
    <row r="550" spans="1:8">
      <c r="A550" s="9">
        <f t="shared" si="25"/>
        <v>46083</v>
      </c>
      <c r="B550" s="4"/>
      <c r="C550" s="4">
        <f>SUMIFS(Sales!$S:$S,Sales!$H:$H,A550)+SUMIFS(Sales!$J:$J,Sales!$H:$H,A550)</f>
        <v>0</v>
      </c>
      <c r="D550" s="4">
        <f>SUMIFS(Sales!$J:$J,Sales!$U:$U,A550)</f>
        <v>0</v>
      </c>
      <c r="E550" s="15">
        <f>SUMIFS(Investors!$Q:$Q,Investors!$T:$T,"Exit",Investors!$J:$J,Daily!A550)</f>
        <v>0</v>
      </c>
      <c r="F550" s="4">
        <f>SUMIFS('General Expenses'!$C:$C,'General Expenses'!$A:$A,A550)</f>
        <v>0</v>
      </c>
      <c r="G550" s="4">
        <f t="shared" si="24"/>
        <v>0</v>
      </c>
      <c r="H550" s="4">
        <f t="shared" si="26"/>
        <v>-22015109.714991048</v>
      </c>
    </row>
    <row r="551" spans="1:8">
      <c r="A551" s="9">
        <f t="shared" si="25"/>
        <v>46084</v>
      </c>
      <c r="B551" s="4"/>
      <c r="C551" s="4">
        <f>SUMIFS(Sales!$S:$S,Sales!$H:$H,A551)+SUMIFS(Sales!$J:$J,Sales!$H:$H,A551)</f>
        <v>0</v>
      </c>
      <c r="D551" s="4">
        <f>SUMIFS(Sales!$J:$J,Sales!$U:$U,A551)</f>
        <v>0</v>
      </c>
      <c r="E551" s="15">
        <f>SUMIFS(Investors!$Q:$Q,Investors!$T:$T,"Exit",Investors!$J:$J,Daily!A551)</f>
        <v>0</v>
      </c>
      <c r="F551" s="4">
        <f>SUMIFS('General Expenses'!$C:$C,'General Expenses'!$A:$A,A551)</f>
        <v>0</v>
      </c>
      <c r="G551" s="4">
        <f t="shared" si="24"/>
        <v>0</v>
      </c>
      <c r="H551" s="4">
        <f t="shared" si="26"/>
        <v>-22015109.714991048</v>
      </c>
    </row>
    <row r="552" spans="1:8">
      <c r="A552" s="9">
        <f t="shared" si="25"/>
        <v>46085</v>
      </c>
      <c r="B552" s="4"/>
      <c r="C552" s="4">
        <f>SUMIFS(Sales!$S:$S,Sales!$H:$H,A552)+SUMIFS(Sales!$J:$J,Sales!$H:$H,A552)</f>
        <v>0</v>
      </c>
      <c r="D552" s="4">
        <f>SUMIFS(Sales!$J:$J,Sales!$U:$U,A552)</f>
        <v>0</v>
      </c>
      <c r="E552" s="15">
        <f>SUMIFS(Investors!$Q:$Q,Investors!$T:$T,"Exit",Investors!$J:$J,Daily!A552)</f>
        <v>0</v>
      </c>
      <c r="F552" s="4">
        <f>SUMIFS('General Expenses'!$C:$C,'General Expenses'!$A:$A,A552)</f>
        <v>0</v>
      </c>
      <c r="G552" s="4">
        <f t="shared" si="24"/>
        <v>0</v>
      </c>
      <c r="H552" s="4">
        <f t="shared" si="26"/>
        <v>-22015109.714991048</v>
      </c>
    </row>
    <row r="553" spans="1:8">
      <c r="A553" s="9">
        <f t="shared" si="25"/>
        <v>46086</v>
      </c>
      <c r="B553" s="4"/>
      <c r="C553" s="4">
        <f>SUMIFS(Sales!$S:$S,Sales!$H:$H,A553)+SUMIFS(Sales!$J:$J,Sales!$H:$H,A553)</f>
        <v>0</v>
      </c>
      <c r="D553" s="4">
        <f>SUMIFS(Sales!$J:$J,Sales!$U:$U,A553)</f>
        <v>0</v>
      </c>
      <c r="E553" s="15">
        <f>SUMIFS(Investors!$Q:$Q,Investors!$T:$T,"Exit",Investors!$J:$J,Daily!A553)</f>
        <v>0</v>
      </c>
      <c r="F553" s="4">
        <f>SUMIFS('General Expenses'!$C:$C,'General Expenses'!$A:$A,A553)</f>
        <v>0</v>
      </c>
      <c r="G553" s="4">
        <f t="shared" si="24"/>
        <v>0</v>
      </c>
      <c r="H553" s="4">
        <f t="shared" si="26"/>
        <v>-22015109.714991048</v>
      </c>
    </row>
    <row r="554" spans="1:8">
      <c r="A554" s="9">
        <f t="shared" si="25"/>
        <v>46087</v>
      </c>
      <c r="B554" s="4"/>
      <c r="C554" s="4">
        <f>SUMIFS(Sales!$S:$S,Sales!$H:$H,A554)+SUMIFS(Sales!$J:$J,Sales!$H:$H,A554)</f>
        <v>0</v>
      </c>
      <c r="D554" s="4">
        <f>SUMIFS(Sales!$J:$J,Sales!$U:$U,A554)</f>
        <v>0</v>
      </c>
      <c r="E554" s="15">
        <f>SUMIFS(Investors!$Q:$Q,Investors!$T:$T,"Exit",Investors!$J:$J,Daily!A554)</f>
        <v>0</v>
      </c>
      <c r="F554" s="4">
        <f>SUMIFS('General Expenses'!$C:$C,'General Expenses'!$A:$A,A554)</f>
        <v>0</v>
      </c>
      <c r="G554" s="4">
        <f t="shared" si="24"/>
        <v>0</v>
      </c>
      <c r="H554" s="4">
        <f t="shared" si="26"/>
        <v>-22015109.714991048</v>
      </c>
    </row>
    <row r="555" spans="1:8">
      <c r="A555" s="9">
        <f t="shared" si="25"/>
        <v>46088</v>
      </c>
      <c r="B555" s="4"/>
      <c r="C555" s="4">
        <f>SUMIFS(Sales!$S:$S,Sales!$H:$H,A555)+SUMIFS(Sales!$J:$J,Sales!$H:$H,A555)</f>
        <v>0</v>
      </c>
      <c r="D555" s="4">
        <f>SUMIFS(Sales!$J:$J,Sales!$U:$U,A555)</f>
        <v>0</v>
      </c>
      <c r="E555" s="15">
        <f>SUMIFS(Investors!$Q:$Q,Investors!$T:$T,"Exit",Investors!$J:$J,Daily!A555)</f>
        <v>0</v>
      </c>
      <c r="F555" s="4">
        <f>SUMIFS('General Expenses'!$C:$C,'General Expenses'!$A:$A,A555)</f>
        <v>0</v>
      </c>
      <c r="G555" s="4">
        <f t="shared" si="24"/>
        <v>0</v>
      </c>
      <c r="H555" s="4">
        <f t="shared" si="26"/>
        <v>-22015109.714991048</v>
      </c>
    </row>
    <row r="556" spans="1:8">
      <c r="A556" s="9">
        <f t="shared" si="25"/>
        <v>46089</v>
      </c>
      <c r="B556" s="4"/>
      <c r="C556" s="4">
        <f>SUMIFS(Sales!$S:$S,Sales!$H:$H,A556)+SUMIFS(Sales!$J:$J,Sales!$H:$H,A556)</f>
        <v>0</v>
      </c>
      <c r="D556" s="4">
        <f>SUMIFS(Sales!$J:$J,Sales!$U:$U,A556)</f>
        <v>0</v>
      </c>
      <c r="E556" s="15">
        <f>SUMIFS(Investors!$Q:$Q,Investors!$T:$T,"Exit",Investors!$J:$J,Daily!A556)</f>
        <v>0</v>
      </c>
      <c r="F556" s="4">
        <f>SUMIFS('General Expenses'!$C:$C,'General Expenses'!$A:$A,A556)</f>
        <v>0</v>
      </c>
      <c r="G556" s="4">
        <f t="shared" si="24"/>
        <v>0</v>
      </c>
      <c r="H556" s="4">
        <f t="shared" si="26"/>
        <v>-22015109.714991048</v>
      </c>
    </row>
    <row r="557" spans="1:8">
      <c r="A557" s="9">
        <f t="shared" si="25"/>
        <v>46090</v>
      </c>
      <c r="B557" s="4"/>
      <c r="C557" s="4">
        <f>SUMIFS(Sales!$S:$S,Sales!$H:$H,A557)+SUMIFS(Sales!$J:$J,Sales!$H:$H,A557)</f>
        <v>0</v>
      </c>
      <c r="D557" s="4">
        <f>SUMIFS(Sales!$J:$J,Sales!$U:$U,A557)</f>
        <v>0</v>
      </c>
      <c r="E557" s="15">
        <f>SUMIFS(Investors!$Q:$Q,Investors!$T:$T,"Exit",Investors!$J:$J,Daily!A557)</f>
        <v>0</v>
      </c>
      <c r="F557" s="4">
        <f>SUMIFS('General Expenses'!$C:$C,'General Expenses'!$A:$A,A557)</f>
        <v>0</v>
      </c>
      <c r="G557" s="4">
        <f t="shared" si="24"/>
        <v>0</v>
      </c>
      <c r="H557" s="4">
        <f t="shared" si="26"/>
        <v>-22015109.714991048</v>
      </c>
    </row>
    <row r="558" spans="1:8">
      <c r="A558" s="9">
        <f t="shared" si="25"/>
        <v>46091</v>
      </c>
      <c r="B558" s="4"/>
      <c r="C558" s="4">
        <f>SUMIFS(Sales!$S:$S,Sales!$H:$H,A558)+SUMIFS(Sales!$J:$J,Sales!$H:$H,A558)</f>
        <v>0</v>
      </c>
      <c r="D558" s="4">
        <f>SUMIFS(Sales!$J:$J,Sales!$U:$U,A558)</f>
        <v>0</v>
      </c>
      <c r="E558" s="15">
        <f>SUMIFS(Investors!$Q:$Q,Investors!$T:$T,"Exit",Investors!$J:$J,Daily!A558)</f>
        <v>0</v>
      </c>
      <c r="F558" s="4">
        <f>SUMIFS('General Expenses'!$C:$C,'General Expenses'!$A:$A,A558)</f>
        <v>0</v>
      </c>
      <c r="G558" s="4">
        <f t="shared" si="24"/>
        <v>0</v>
      </c>
      <c r="H558" s="4">
        <f t="shared" si="26"/>
        <v>-22015109.714991048</v>
      </c>
    </row>
    <row r="559" spans="1:8">
      <c r="A559" s="9">
        <f t="shared" si="25"/>
        <v>46092</v>
      </c>
      <c r="B559" s="4"/>
      <c r="C559" s="4">
        <f>SUMIFS(Sales!$S:$S,Sales!$H:$H,A559)+SUMIFS(Sales!$J:$J,Sales!$H:$H,A559)</f>
        <v>0</v>
      </c>
      <c r="D559" s="4">
        <f>SUMIFS(Sales!$J:$J,Sales!$U:$U,A559)</f>
        <v>0</v>
      </c>
      <c r="E559" s="15">
        <f>SUMIFS(Investors!$Q:$Q,Investors!$T:$T,"Exit",Investors!$J:$J,Daily!A559)</f>
        <v>0</v>
      </c>
      <c r="F559" s="4">
        <f>SUMIFS('General Expenses'!$C:$C,'General Expenses'!$A:$A,A559)</f>
        <v>0</v>
      </c>
      <c r="G559" s="4">
        <f t="shared" si="24"/>
        <v>0</v>
      </c>
      <c r="H559" s="4">
        <f t="shared" si="26"/>
        <v>-22015109.714991048</v>
      </c>
    </row>
    <row r="560" spans="1:8">
      <c r="A560" s="9">
        <f t="shared" si="25"/>
        <v>46093</v>
      </c>
      <c r="B560" s="4"/>
      <c r="C560" s="4">
        <f>SUMIFS(Sales!$S:$S,Sales!$H:$H,A560)+SUMIFS(Sales!$J:$J,Sales!$H:$H,A560)</f>
        <v>0</v>
      </c>
      <c r="D560" s="4">
        <f>SUMIFS(Sales!$J:$J,Sales!$U:$U,A560)</f>
        <v>0</v>
      </c>
      <c r="E560" s="15">
        <f>SUMIFS(Investors!$Q:$Q,Investors!$T:$T,"Exit",Investors!$J:$J,Daily!A560)</f>
        <v>0</v>
      </c>
      <c r="F560" s="4">
        <f>SUMIFS('General Expenses'!$C:$C,'General Expenses'!$A:$A,A560)</f>
        <v>0</v>
      </c>
      <c r="G560" s="4">
        <f t="shared" si="24"/>
        <v>0</v>
      </c>
      <c r="H560" s="4">
        <f t="shared" si="26"/>
        <v>-22015109.714991048</v>
      </c>
    </row>
    <row r="561" spans="1:8">
      <c r="A561" s="9">
        <f t="shared" si="25"/>
        <v>46094</v>
      </c>
      <c r="B561" s="4"/>
      <c r="C561" s="4">
        <f>SUMIFS(Sales!$S:$S,Sales!$H:$H,A561)+SUMIFS(Sales!$J:$J,Sales!$H:$H,A561)</f>
        <v>0</v>
      </c>
      <c r="D561" s="4">
        <f>SUMIFS(Sales!$J:$J,Sales!$U:$U,A561)</f>
        <v>0</v>
      </c>
      <c r="E561" s="15">
        <f>SUMIFS(Investors!$Q:$Q,Investors!$T:$T,"Exit",Investors!$J:$J,Daily!A561)</f>
        <v>0</v>
      </c>
      <c r="F561" s="4">
        <f>SUMIFS('General Expenses'!$C:$C,'General Expenses'!$A:$A,A561)</f>
        <v>0</v>
      </c>
      <c r="G561" s="4">
        <f t="shared" si="24"/>
        <v>0</v>
      </c>
      <c r="H561" s="4">
        <f t="shared" si="26"/>
        <v>-22015109.714991048</v>
      </c>
    </row>
    <row r="562" spans="1:8">
      <c r="A562" s="9">
        <f t="shared" si="25"/>
        <v>46095</v>
      </c>
      <c r="B562" s="4"/>
      <c r="C562" s="4">
        <f>SUMIFS(Sales!$S:$S,Sales!$H:$H,A562)+SUMIFS(Sales!$J:$J,Sales!$H:$H,A562)</f>
        <v>0</v>
      </c>
      <c r="D562" s="4">
        <f>SUMIFS(Sales!$J:$J,Sales!$U:$U,A562)</f>
        <v>0</v>
      </c>
      <c r="E562" s="15">
        <f>SUMIFS(Investors!$Q:$Q,Investors!$T:$T,"Exit",Investors!$J:$J,Daily!A562)</f>
        <v>0</v>
      </c>
      <c r="F562" s="4">
        <f>SUMIFS('General Expenses'!$C:$C,'General Expenses'!$A:$A,A562)</f>
        <v>0</v>
      </c>
      <c r="G562" s="4">
        <f t="shared" si="24"/>
        <v>0</v>
      </c>
      <c r="H562" s="4">
        <f t="shared" si="26"/>
        <v>-22015109.714991048</v>
      </c>
    </row>
    <row r="563" spans="1:8">
      <c r="A563" s="9">
        <f t="shared" si="25"/>
        <v>46096</v>
      </c>
      <c r="B563" s="4"/>
      <c r="C563" s="4">
        <f>SUMIFS(Sales!$S:$S,Sales!$H:$H,A563)+SUMIFS(Sales!$J:$J,Sales!$H:$H,A563)</f>
        <v>0</v>
      </c>
      <c r="D563" s="4">
        <f>SUMIFS(Sales!$J:$J,Sales!$U:$U,A563)</f>
        <v>0</v>
      </c>
      <c r="E563" s="15">
        <f>SUMIFS(Investors!$Q:$Q,Investors!$T:$T,"Exit",Investors!$J:$J,Daily!A563)</f>
        <v>0</v>
      </c>
      <c r="F563" s="4">
        <f>SUMIFS('General Expenses'!$C:$C,'General Expenses'!$A:$A,A563)</f>
        <v>0</v>
      </c>
      <c r="G563" s="4">
        <f t="shared" si="24"/>
        <v>0</v>
      </c>
      <c r="H563" s="4">
        <f t="shared" si="26"/>
        <v>-22015109.714991048</v>
      </c>
    </row>
    <row r="564" spans="1:8">
      <c r="A564" s="9">
        <f t="shared" si="25"/>
        <v>46097</v>
      </c>
      <c r="B564" s="4"/>
      <c r="C564" s="4">
        <f>SUMIFS(Sales!$S:$S,Sales!$H:$H,A564)+SUMIFS(Sales!$J:$J,Sales!$H:$H,A564)</f>
        <v>0</v>
      </c>
      <c r="D564" s="4">
        <f>SUMIFS(Sales!$J:$J,Sales!$U:$U,A564)</f>
        <v>0</v>
      </c>
      <c r="E564" s="15">
        <f>SUMIFS(Investors!$Q:$Q,Investors!$T:$T,"Exit",Investors!$J:$J,Daily!A564)</f>
        <v>0</v>
      </c>
      <c r="F564" s="4">
        <f>SUMIFS('General Expenses'!$C:$C,'General Expenses'!$A:$A,A564)</f>
        <v>0</v>
      </c>
      <c r="G564" s="4">
        <f t="shared" si="24"/>
        <v>0</v>
      </c>
      <c r="H564" s="4">
        <f t="shared" si="26"/>
        <v>-22015109.714991048</v>
      </c>
    </row>
    <row r="565" spans="1:8">
      <c r="A565" s="9">
        <f t="shared" si="25"/>
        <v>46098</v>
      </c>
      <c r="B565" s="4"/>
      <c r="C565" s="4">
        <f>SUMIFS(Sales!$S:$S,Sales!$H:$H,A565)+SUMIFS(Sales!$J:$J,Sales!$H:$H,A565)</f>
        <v>0</v>
      </c>
      <c r="D565" s="4">
        <f>SUMIFS(Sales!$J:$J,Sales!$U:$U,A565)</f>
        <v>0</v>
      </c>
      <c r="E565" s="15">
        <f>SUMIFS(Investors!$Q:$Q,Investors!$T:$T,"Exit",Investors!$J:$J,Daily!A565)</f>
        <v>0</v>
      </c>
      <c r="F565" s="4">
        <f>SUMIFS('General Expenses'!$C:$C,'General Expenses'!$A:$A,A565)</f>
        <v>0</v>
      </c>
      <c r="G565" s="4">
        <f t="shared" si="24"/>
        <v>0</v>
      </c>
      <c r="H565" s="4">
        <f t="shared" si="26"/>
        <v>-22015109.714991048</v>
      </c>
    </row>
    <row r="566" spans="1:8">
      <c r="A566" s="9">
        <f t="shared" si="25"/>
        <v>46099</v>
      </c>
      <c r="B566" s="4"/>
      <c r="C566" s="4">
        <f>SUMIFS(Sales!$S:$S,Sales!$H:$H,A566)+SUMIFS(Sales!$J:$J,Sales!$H:$H,A566)</f>
        <v>0</v>
      </c>
      <c r="D566" s="4">
        <f>SUMIFS(Sales!$J:$J,Sales!$U:$U,A566)</f>
        <v>0</v>
      </c>
      <c r="E566" s="15">
        <f>SUMIFS(Investors!$Q:$Q,Investors!$T:$T,"Exit",Investors!$J:$J,Daily!A566)</f>
        <v>0</v>
      </c>
      <c r="F566" s="4">
        <f>SUMIFS('General Expenses'!$C:$C,'General Expenses'!$A:$A,A566)</f>
        <v>0</v>
      </c>
      <c r="G566" s="4">
        <f t="shared" si="24"/>
        <v>0</v>
      </c>
      <c r="H566" s="4">
        <f t="shared" si="26"/>
        <v>-22015109.714991048</v>
      </c>
    </row>
    <row r="567" spans="1:8">
      <c r="A567" s="9">
        <f t="shared" si="25"/>
        <v>46100</v>
      </c>
      <c r="B567" s="4"/>
      <c r="C567" s="4">
        <f>SUMIFS(Sales!$S:$S,Sales!$H:$H,A567)+SUMIFS(Sales!$J:$J,Sales!$H:$H,A567)</f>
        <v>0</v>
      </c>
      <c r="D567" s="4">
        <f>SUMIFS(Sales!$J:$J,Sales!$U:$U,A567)</f>
        <v>0</v>
      </c>
      <c r="E567" s="15">
        <f>SUMIFS(Investors!$Q:$Q,Investors!$T:$T,"Exit",Investors!$J:$J,Daily!A567)</f>
        <v>0</v>
      </c>
      <c r="F567" s="4">
        <f>SUMIFS('General Expenses'!$C:$C,'General Expenses'!$A:$A,A567)</f>
        <v>0</v>
      </c>
      <c r="G567" s="4">
        <f t="shared" si="24"/>
        <v>0</v>
      </c>
      <c r="H567" s="4">
        <f t="shared" si="26"/>
        <v>-22015109.714991048</v>
      </c>
    </row>
    <row r="568" spans="1:8">
      <c r="A568" s="9">
        <f t="shared" si="25"/>
        <v>46101</v>
      </c>
      <c r="B568" s="4"/>
      <c r="C568" s="4">
        <f>SUMIFS(Sales!$S:$S,Sales!$H:$H,A568)+SUMIFS(Sales!$J:$J,Sales!$H:$H,A568)</f>
        <v>-333295.72486986325</v>
      </c>
      <c r="D568" s="4">
        <f>SUMIFS(Sales!$J:$J,Sales!$U:$U,A568)</f>
        <v>0</v>
      </c>
      <c r="E568" s="15">
        <f>SUMIFS(Investors!$Q:$Q,Investors!$T:$T,"Exit",Investors!$J:$J,Daily!A568)</f>
        <v>0</v>
      </c>
      <c r="F568" s="4">
        <f>SUMIFS('General Expenses'!$C:$C,'General Expenses'!$A:$A,A568)</f>
        <v>0</v>
      </c>
      <c r="G568" s="4">
        <f t="shared" si="24"/>
        <v>-333295.72486986325</v>
      </c>
      <c r="H568" s="4">
        <f t="shared" si="26"/>
        <v>-22348405.43986091</v>
      </c>
    </row>
    <row r="569" spans="1:8">
      <c r="A569" s="9">
        <f t="shared" si="25"/>
        <v>46102</v>
      </c>
      <c r="B569" s="4"/>
      <c r="C569" s="4">
        <f>SUMIFS(Sales!$S:$S,Sales!$H:$H,A569)+SUMIFS(Sales!$J:$J,Sales!$H:$H,A569)</f>
        <v>0</v>
      </c>
      <c r="D569" s="4">
        <f>SUMIFS(Sales!$J:$J,Sales!$U:$U,A569)</f>
        <v>0</v>
      </c>
      <c r="E569" s="15">
        <f>SUMIFS(Investors!$Q:$Q,Investors!$T:$T,"Exit",Investors!$J:$J,Daily!A569)</f>
        <v>0</v>
      </c>
      <c r="F569" s="4">
        <f>SUMIFS('General Expenses'!$C:$C,'General Expenses'!$A:$A,A569)</f>
        <v>0</v>
      </c>
      <c r="G569" s="4">
        <f t="shared" si="24"/>
        <v>0</v>
      </c>
      <c r="H569" s="4">
        <f t="shared" si="26"/>
        <v>-22348405.43986091</v>
      </c>
    </row>
    <row r="570" spans="1:8">
      <c r="A570" s="9">
        <f t="shared" si="25"/>
        <v>46103</v>
      </c>
      <c r="B570" s="4"/>
      <c r="C570" s="4">
        <f>SUMIFS(Sales!$S:$S,Sales!$H:$H,A570)+SUMIFS(Sales!$J:$J,Sales!$H:$H,A570)</f>
        <v>0</v>
      </c>
      <c r="D570" s="4">
        <f>SUMIFS(Sales!$J:$J,Sales!$U:$U,A570)</f>
        <v>0</v>
      </c>
      <c r="E570" s="15">
        <f>SUMIFS(Investors!$Q:$Q,Investors!$T:$T,"Exit",Investors!$J:$J,Daily!A570)</f>
        <v>0</v>
      </c>
      <c r="F570" s="4">
        <f>SUMIFS('General Expenses'!$C:$C,'General Expenses'!$A:$A,A570)</f>
        <v>0</v>
      </c>
      <c r="G570" s="4">
        <f t="shared" si="24"/>
        <v>0</v>
      </c>
      <c r="H570" s="4">
        <f t="shared" si="26"/>
        <v>-22348405.43986091</v>
      </c>
    </row>
    <row r="571" spans="1:8">
      <c r="A571" s="9">
        <f t="shared" si="25"/>
        <v>46104</v>
      </c>
      <c r="B571" s="4"/>
      <c r="C571" s="4">
        <f>SUMIFS(Sales!$S:$S,Sales!$H:$H,A571)+SUMIFS(Sales!$J:$J,Sales!$H:$H,A571)</f>
        <v>0</v>
      </c>
      <c r="D571" s="4">
        <f>SUMIFS(Sales!$J:$J,Sales!$U:$U,A571)</f>
        <v>0</v>
      </c>
      <c r="E571" s="15">
        <f>SUMIFS(Investors!$Q:$Q,Investors!$T:$T,"Exit",Investors!$J:$J,Daily!A571)</f>
        <v>0</v>
      </c>
      <c r="F571" s="4">
        <f>SUMIFS('General Expenses'!$C:$C,'General Expenses'!$A:$A,A571)</f>
        <v>0</v>
      </c>
      <c r="G571" s="4">
        <f t="shared" si="24"/>
        <v>0</v>
      </c>
      <c r="H571" s="4">
        <f t="shared" si="26"/>
        <v>-22348405.43986091</v>
      </c>
    </row>
    <row r="572" spans="1:8">
      <c r="A572" s="9">
        <f t="shared" si="25"/>
        <v>46105</v>
      </c>
      <c r="B572" s="4"/>
      <c r="C572" s="4">
        <f>SUMIFS(Sales!$S:$S,Sales!$H:$H,A572)+SUMIFS(Sales!$J:$J,Sales!$H:$H,A572)</f>
        <v>0</v>
      </c>
      <c r="D572" s="4">
        <f>SUMIFS(Sales!$J:$J,Sales!$U:$U,A572)</f>
        <v>0</v>
      </c>
      <c r="E572" s="15">
        <f>SUMIFS(Investors!$Q:$Q,Investors!$T:$T,"Exit",Investors!$J:$J,Daily!A572)</f>
        <v>0</v>
      </c>
      <c r="F572" s="4">
        <f>SUMIFS('General Expenses'!$C:$C,'General Expenses'!$A:$A,A572)</f>
        <v>0</v>
      </c>
      <c r="G572" s="4">
        <f t="shared" si="24"/>
        <v>0</v>
      </c>
      <c r="H572" s="4">
        <f t="shared" si="26"/>
        <v>-22348405.43986091</v>
      </c>
    </row>
    <row r="573" spans="1:8">
      <c r="A573" s="9">
        <f t="shared" si="25"/>
        <v>46106</v>
      </c>
      <c r="B573" s="4"/>
      <c r="C573" s="4">
        <f>SUMIFS(Sales!$S:$S,Sales!$H:$H,A573)+SUMIFS(Sales!$J:$J,Sales!$H:$H,A573)</f>
        <v>0</v>
      </c>
      <c r="D573" s="4">
        <f>SUMIFS(Sales!$J:$J,Sales!$U:$U,A573)</f>
        <v>0</v>
      </c>
      <c r="E573" s="15">
        <f>SUMIFS(Investors!$Q:$Q,Investors!$T:$T,"Exit",Investors!$J:$J,Daily!A573)</f>
        <v>0</v>
      </c>
      <c r="F573" s="4">
        <f>SUMIFS('General Expenses'!$C:$C,'General Expenses'!$A:$A,A573)</f>
        <v>0</v>
      </c>
      <c r="G573" s="4">
        <f t="shared" si="24"/>
        <v>0</v>
      </c>
      <c r="H573" s="4">
        <f t="shared" si="26"/>
        <v>-22348405.43986091</v>
      </c>
    </row>
    <row r="574" spans="1:8">
      <c r="A574" s="9">
        <f t="shared" si="25"/>
        <v>46107</v>
      </c>
      <c r="B574" s="4"/>
      <c r="C574" s="4">
        <f>SUMIFS(Sales!$S:$S,Sales!$H:$H,A574)+SUMIFS(Sales!$J:$J,Sales!$H:$H,A574)</f>
        <v>0</v>
      </c>
      <c r="D574" s="4">
        <f>SUMIFS(Sales!$J:$J,Sales!$U:$U,A574)</f>
        <v>0</v>
      </c>
      <c r="E574" s="15">
        <f>SUMIFS(Investors!$Q:$Q,Investors!$T:$T,"Exit",Investors!$J:$J,Daily!A574)</f>
        <v>0</v>
      </c>
      <c r="F574" s="4">
        <f>SUMIFS('General Expenses'!$C:$C,'General Expenses'!$A:$A,A574)</f>
        <v>0</v>
      </c>
      <c r="G574" s="4">
        <f t="shared" si="24"/>
        <v>0</v>
      </c>
      <c r="H574" s="4">
        <f t="shared" si="26"/>
        <v>-22348405.43986091</v>
      </c>
    </row>
    <row r="575" spans="1:8">
      <c r="A575" s="9">
        <f t="shared" si="25"/>
        <v>46108</v>
      </c>
      <c r="B575" s="4"/>
      <c r="C575" s="4">
        <f>SUMIFS(Sales!$S:$S,Sales!$H:$H,A575)+SUMIFS(Sales!$J:$J,Sales!$H:$H,A575)</f>
        <v>0</v>
      </c>
      <c r="D575" s="4">
        <f>SUMIFS(Sales!$J:$J,Sales!$U:$U,A575)</f>
        <v>0</v>
      </c>
      <c r="E575" s="15">
        <f>SUMIFS(Investors!$Q:$Q,Investors!$T:$T,"Exit",Investors!$J:$J,Daily!A575)</f>
        <v>0</v>
      </c>
      <c r="F575" s="4">
        <f>SUMIFS('General Expenses'!$C:$C,'General Expenses'!$A:$A,A575)</f>
        <v>0</v>
      </c>
      <c r="G575" s="4">
        <f t="shared" si="24"/>
        <v>0</v>
      </c>
      <c r="H575" s="4">
        <f t="shared" si="26"/>
        <v>-22348405.43986091</v>
      </c>
    </row>
    <row r="576" spans="1:8">
      <c r="A576" s="9">
        <f t="shared" si="25"/>
        <v>46109</v>
      </c>
      <c r="B576" s="4"/>
      <c r="C576" s="4">
        <f>SUMIFS(Sales!$S:$S,Sales!$H:$H,A576)+SUMIFS(Sales!$J:$J,Sales!$H:$H,A576)</f>
        <v>0</v>
      </c>
      <c r="D576" s="4">
        <f>SUMIFS(Sales!$J:$J,Sales!$U:$U,A576)</f>
        <v>0</v>
      </c>
      <c r="E576" s="15">
        <f>SUMIFS(Investors!$Q:$Q,Investors!$T:$T,"Exit",Investors!$J:$J,Daily!A576)</f>
        <v>0</v>
      </c>
      <c r="F576" s="4">
        <f>SUMIFS('General Expenses'!$C:$C,'General Expenses'!$A:$A,A576)</f>
        <v>0</v>
      </c>
      <c r="G576" s="4">
        <f t="shared" si="24"/>
        <v>0</v>
      </c>
      <c r="H576" s="4">
        <f t="shared" si="26"/>
        <v>-22348405.43986091</v>
      </c>
    </row>
    <row r="577" spans="1:8">
      <c r="A577" s="9">
        <f t="shared" si="25"/>
        <v>46110</v>
      </c>
      <c r="B577" s="4"/>
      <c r="C577" s="4">
        <f>SUMIFS(Sales!$S:$S,Sales!$H:$H,A577)+SUMIFS(Sales!$J:$J,Sales!$H:$H,A577)</f>
        <v>0</v>
      </c>
      <c r="D577" s="4">
        <f>SUMIFS(Sales!$J:$J,Sales!$U:$U,A577)</f>
        <v>0</v>
      </c>
      <c r="E577" s="15">
        <f>SUMIFS(Investors!$Q:$Q,Investors!$T:$T,"Exit",Investors!$J:$J,Daily!A577)</f>
        <v>0</v>
      </c>
      <c r="F577" s="4">
        <f>SUMIFS('General Expenses'!$C:$C,'General Expenses'!$A:$A,A577)</f>
        <v>0</v>
      </c>
      <c r="G577" s="4">
        <f t="shared" si="24"/>
        <v>0</v>
      </c>
      <c r="H577" s="4">
        <f t="shared" si="26"/>
        <v>-22348405.43986091</v>
      </c>
    </row>
    <row r="578" spans="1:8">
      <c r="A578" s="9">
        <f t="shared" si="25"/>
        <v>46111</v>
      </c>
      <c r="B578" s="4"/>
      <c r="C578" s="4">
        <f>SUMIFS(Sales!$S:$S,Sales!$H:$H,A578)+SUMIFS(Sales!$J:$J,Sales!$H:$H,A578)</f>
        <v>0</v>
      </c>
      <c r="D578" s="4">
        <f>SUMIFS(Sales!$J:$J,Sales!$U:$U,A578)</f>
        <v>0</v>
      </c>
      <c r="E578" s="15">
        <f>SUMIFS(Investors!$Q:$Q,Investors!$T:$T,"Exit",Investors!$J:$J,Daily!A578)</f>
        <v>0</v>
      </c>
      <c r="F578" s="4">
        <f>SUMIFS('General Expenses'!$C:$C,'General Expenses'!$A:$A,A578)</f>
        <v>0</v>
      </c>
      <c r="G578" s="4">
        <f t="shared" si="24"/>
        <v>0</v>
      </c>
      <c r="H578" s="4">
        <f t="shared" si="26"/>
        <v>-22348405.43986091</v>
      </c>
    </row>
    <row r="579" spans="1:8">
      <c r="A579" s="9">
        <f t="shared" si="25"/>
        <v>46112</v>
      </c>
      <c r="B579" s="4"/>
      <c r="C579" s="4">
        <f>SUMIFS(Sales!$S:$S,Sales!$H:$H,A579)+SUMIFS(Sales!$J:$J,Sales!$H:$H,A579)</f>
        <v>0</v>
      </c>
      <c r="D579" s="4">
        <f>SUMIFS(Sales!$J:$J,Sales!$U:$U,A579)</f>
        <v>0</v>
      </c>
      <c r="E579" s="15">
        <f>SUMIFS(Investors!$Q:$Q,Investors!$T:$T,"Exit",Investors!$J:$J,Daily!A579)</f>
        <v>0</v>
      </c>
      <c r="F579" s="4">
        <f>SUMIFS('General Expenses'!$C:$C,'General Expenses'!$A:$A,A579)</f>
        <v>0</v>
      </c>
      <c r="G579" s="4">
        <f t="shared" ref="G579:G642" si="27">B579+C579-D579-E579-F579</f>
        <v>0</v>
      </c>
      <c r="H579" s="4">
        <f t="shared" si="26"/>
        <v>-22348405.43986091</v>
      </c>
    </row>
    <row r="580" spans="1:8">
      <c r="A580" s="9">
        <f t="shared" ref="A580:A643" si="28">A579+1</f>
        <v>46113</v>
      </c>
      <c r="B580" s="4"/>
      <c r="C580" s="4">
        <f>SUMIFS(Sales!$S:$S,Sales!$H:$H,A580)+SUMIFS(Sales!$J:$J,Sales!$H:$H,A580)</f>
        <v>0</v>
      </c>
      <c r="D580" s="4">
        <f>SUMIFS(Sales!$J:$J,Sales!$U:$U,A580)</f>
        <v>0</v>
      </c>
      <c r="E580" s="15">
        <f>SUMIFS(Investors!$Q:$Q,Investors!$T:$T,"Exit",Investors!$J:$J,Daily!A580)</f>
        <v>0</v>
      </c>
      <c r="F580" s="4">
        <f>SUMIFS('General Expenses'!$C:$C,'General Expenses'!$A:$A,A580)</f>
        <v>0</v>
      </c>
      <c r="G580" s="4">
        <f t="shared" si="27"/>
        <v>0</v>
      </c>
      <c r="H580" s="4">
        <f t="shared" ref="H580:H643" si="29">H579+G580</f>
        <v>-22348405.43986091</v>
      </c>
    </row>
    <row r="581" spans="1:8">
      <c r="A581" s="9">
        <f t="shared" si="28"/>
        <v>46114</v>
      </c>
      <c r="B581" s="4"/>
      <c r="C581" s="4">
        <f>SUMIFS(Sales!$S:$S,Sales!$H:$H,A581)+SUMIFS(Sales!$J:$J,Sales!$H:$H,A581)</f>
        <v>0</v>
      </c>
      <c r="D581" s="4">
        <f>SUMIFS(Sales!$J:$J,Sales!$U:$U,A581)</f>
        <v>0</v>
      </c>
      <c r="E581" s="15">
        <f>SUMIFS(Investors!$Q:$Q,Investors!$T:$T,"Exit",Investors!$J:$J,Daily!A581)</f>
        <v>0</v>
      </c>
      <c r="F581" s="4">
        <f>SUMIFS('General Expenses'!$C:$C,'General Expenses'!$A:$A,A581)</f>
        <v>0</v>
      </c>
      <c r="G581" s="4">
        <f t="shared" si="27"/>
        <v>0</v>
      </c>
      <c r="H581" s="4">
        <f t="shared" si="29"/>
        <v>-22348405.43986091</v>
      </c>
    </row>
    <row r="582" spans="1:8">
      <c r="A582" s="9">
        <f t="shared" si="28"/>
        <v>46115</v>
      </c>
      <c r="B582" s="4"/>
      <c r="C582" s="4">
        <f>SUMIFS(Sales!$S:$S,Sales!$H:$H,A582)+SUMIFS(Sales!$J:$J,Sales!$H:$H,A582)</f>
        <v>0</v>
      </c>
      <c r="D582" s="4">
        <f>SUMIFS(Sales!$J:$J,Sales!$U:$U,A582)</f>
        <v>0</v>
      </c>
      <c r="E582" s="15">
        <f>SUMIFS(Investors!$Q:$Q,Investors!$T:$T,"Exit",Investors!$J:$J,Daily!A582)</f>
        <v>0</v>
      </c>
      <c r="F582" s="4">
        <f>SUMIFS('General Expenses'!$C:$C,'General Expenses'!$A:$A,A582)</f>
        <v>0</v>
      </c>
      <c r="G582" s="4">
        <f t="shared" si="27"/>
        <v>0</v>
      </c>
      <c r="H582" s="4">
        <f t="shared" si="29"/>
        <v>-22348405.43986091</v>
      </c>
    </row>
    <row r="583" spans="1:8">
      <c r="A583" s="9">
        <f t="shared" si="28"/>
        <v>46116</v>
      </c>
      <c r="B583" s="4"/>
      <c r="C583" s="4">
        <f>SUMIFS(Sales!$S:$S,Sales!$H:$H,A583)+SUMIFS(Sales!$J:$J,Sales!$H:$H,A583)</f>
        <v>0</v>
      </c>
      <c r="D583" s="4">
        <f>SUMIFS(Sales!$J:$J,Sales!$U:$U,A583)</f>
        <v>0</v>
      </c>
      <c r="E583" s="15">
        <f>SUMIFS(Investors!$Q:$Q,Investors!$T:$T,"Exit",Investors!$J:$J,Daily!A583)</f>
        <v>0</v>
      </c>
      <c r="F583" s="4">
        <f>SUMIFS('General Expenses'!$C:$C,'General Expenses'!$A:$A,A583)</f>
        <v>0</v>
      </c>
      <c r="G583" s="4">
        <f t="shared" si="27"/>
        <v>0</v>
      </c>
      <c r="H583" s="4">
        <f t="shared" si="29"/>
        <v>-22348405.43986091</v>
      </c>
    </row>
    <row r="584" spans="1:8">
      <c r="A584" s="9">
        <f t="shared" si="28"/>
        <v>46117</v>
      </c>
      <c r="B584" s="4"/>
      <c r="C584" s="4">
        <f>SUMIFS(Sales!$S:$S,Sales!$H:$H,A584)+SUMIFS(Sales!$J:$J,Sales!$H:$H,A584)</f>
        <v>0</v>
      </c>
      <c r="D584" s="4">
        <f>SUMIFS(Sales!$J:$J,Sales!$U:$U,A584)</f>
        <v>0</v>
      </c>
      <c r="E584" s="15">
        <f>SUMIFS(Investors!$Q:$Q,Investors!$T:$T,"Exit",Investors!$J:$J,Daily!A584)</f>
        <v>0</v>
      </c>
      <c r="F584" s="4">
        <f>SUMIFS('General Expenses'!$C:$C,'General Expenses'!$A:$A,A584)</f>
        <v>0</v>
      </c>
      <c r="G584" s="4">
        <f t="shared" si="27"/>
        <v>0</v>
      </c>
      <c r="H584" s="4">
        <f t="shared" si="29"/>
        <v>-22348405.43986091</v>
      </c>
    </row>
    <row r="585" spans="1:8">
      <c r="A585" s="9">
        <f t="shared" si="28"/>
        <v>46118</v>
      </c>
      <c r="B585" s="4"/>
      <c r="C585" s="4">
        <f>SUMIFS(Sales!$S:$S,Sales!$H:$H,A585)+SUMIFS(Sales!$J:$J,Sales!$H:$H,A585)</f>
        <v>0</v>
      </c>
      <c r="D585" s="4">
        <f>SUMIFS(Sales!$J:$J,Sales!$U:$U,A585)</f>
        <v>0</v>
      </c>
      <c r="E585" s="15">
        <f>SUMIFS(Investors!$Q:$Q,Investors!$T:$T,"Exit",Investors!$J:$J,Daily!A585)</f>
        <v>0</v>
      </c>
      <c r="F585" s="4">
        <f>SUMIFS('General Expenses'!$C:$C,'General Expenses'!$A:$A,A585)</f>
        <v>0</v>
      </c>
      <c r="G585" s="4">
        <f t="shared" si="27"/>
        <v>0</v>
      </c>
      <c r="H585" s="4">
        <f t="shared" si="29"/>
        <v>-22348405.43986091</v>
      </c>
    </row>
    <row r="586" spans="1:8">
      <c r="A586" s="9">
        <f t="shared" si="28"/>
        <v>46119</v>
      </c>
      <c r="B586" s="4"/>
      <c r="C586" s="4">
        <f>SUMIFS(Sales!$S:$S,Sales!$H:$H,A586)+SUMIFS(Sales!$J:$J,Sales!$H:$H,A586)</f>
        <v>0</v>
      </c>
      <c r="D586" s="4">
        <f>SUMIFS(Sales!$J:$J,Sales!$U:$U,A586)</f>
        <v>0</v>
      </c>
      <c r="E586" s="15">
        <f>SUMIFS(Investors!$Q:$Q,Investors!$T:$T,"Exit",Investors!$J:$J,Daily!A586)</f>
        <v>0</v>
      </c>
      <c r="F586" s="4">
        <f>SUMIFS('General Expenses'!$C:$C,'General Expenses'!$A:$A,A586)</f>
        <v>0</v>
      </c>
      <c r="G586" s="4">
        <f t="shared" si="27"/>
        <v>0</v>
      </c>
      <c r="H586" s="4">
        <f t="shared" si="29"/>
        <v>-22348405.43986091</v>
      </c>
    </row>
    <row r="587" spans="1:8">
      <c r="A587" s="9">
        <f t="shared" si="28"/>
        <v>46120</v>
      </c>
      <c r="B587" s="4"/>
      <c r="C587" s="4">
        <f>SUMIFS(Sales!$S:$S,Sales!$H:$H,A587)+SUMIFS(Sales!$J:$J,Sales!$H:$H,A587)</f>
        <v>0</v>
      </c>
      <c r="D587" s="4">
        <f>SUMIFS(Sales!$J:$J,Sales!$U:$U,A587)</f>
        <v>0</v>
      </c>
      <c r="E587" s="15">
        <f>SUMIFS(Investors!$Q:$Q,Investors!$T:$T,"Exit",Investors!$J:$J,Daily!A587)</f>
        <v>0</v>
      </c>
      <c r="F587" s="4">
        <f>SUMIFS('General Expenses'!$C:$C,'General Expenses'!$A:$A,A587)</f>
        <v>0</v>
      </c>
      <c r="G587" s="4">
        <f t="shared" si="27"/>
        <v>0</v>
      </c>
      <c r="H587" s="4">
        <f t="shared" si="29"/>
        <v>-22348405.43986091</v>
      </c>
    </row>
    <row r="588" spans="1:8">
      <c r="A588" s="9">
        <f t="shared" si="28"/>
        <v>46121</v>
      </c>
      <c r="B588" s="4"/>
      <c r="C588" s="4">
        <f>SUMIFS(Sales!$S:$S,Sales!$H:$H,A588)+SUMIFS(Sales!$J:$J,Sales!$H:$H,A588)</f>
        <v>0</v>
      </c>
      <c r="D588" s="4">
        <f>SUMIFS(Sales!$J:$J,Sales!$U:$U,A588)</f>
        <v>0</v>
      </c>
      <c r="E588" s="15">
        <f>SUMIFS(Investors!$Q:$Q,Investors!$T:$T,"Exit",Investors!$J:$J,Daily!A588)</f>
        <v>0</v>
      </c>
      <c r="F588" s="4">
        <f>SUMIFS('General Expenses'!$C:$C,'General Expenses'!$A:$A,A588)</f>
        <v>0</v>
      </c>
      <c r="G588" s="4">
        <f t="shared" si="27"/>
        <v>0</v>
      </c>
      <c r="H588" s="4">
        <f t="shared" si="29"/>
        <v>-22348405.43986091</v>
      </c>
    </row>
    <row r="589" spans="1:8">
      <c r="A589" s="9">
        <f t="shared" si="28"/>
        <v>46122</v>
      </c>
      <c r="B589" s="4"/>
      <c r="C589" s="4">
        <f>SUMIFS(Sales!$S:$S,Sales!$H:$H,A589)+SUMIFS(Sales!$J:$J,Sales!$H:$H,A589)</f>
        <v>0</v>
      </c>
      <c r="D589" s="4">
        <f>SUMIFS(Sales!$J:$J,Sales!$U:$U,A589)</f>
        <v>0</v>
      </c>
      <c r="E589" s="15">
        <f>SUMIFS(Investors!$Q:$Q,Investors!$T:$T,"Exit",Investors!$J:$J,Daily!A589)</f>
        <v>0</v>
      </c>
      <c r="F589" s="4">
        <f>SUMIFS('General Expenses'!$C:$C,'General Expenses'!$A:$A,A589)</f>
        <v>0</v>
      </c>
      <c r="G589" s="4">
        <f t="shared" si="27"/>
        <v>0</v>
      </c>
      <c r="H589" s="4">
        <f t="shared" si="29"/>
        <v>-22348405.43986091</v>
      </c>
    </row>
    <row r="590" spans="1:8">
      <c r="A590" s="9">
        <f t="shared" si="28"/>
        <v>46123</v>
      </c>
      <c r="B590" s="4"/>
      <c r="C590" s="4">
        <f>SUMIFS(Sales!$S:$S,Sales!$H:$H,A590)+SUMIFS(Sales!$J:$J,Sales!$H:$H,A590)</f>
        <v>0</v>
      </c>
      <c r="D590" s="4">
        <f>SUMIFS(Sales!$J:$J,Sales!$U:$U,A590)</f>
        <v>0</v>
      </c>
      <c r="E590" s="15">
        <f>SUMIFS(Investors!$Q:$Q,Investors!$T:$T,"Exit",Investors!$J:$J,Daily!A590)</f>
        <v>0</v>
      </c>
      <c r="F590" s="4">
        <f>SUMIFS('General Expenses'!$C:$C,'General Expenses'!$A:$A,A590)</f>
        <v>0</v>
      </c>
      <c r="G590" s="4">
        <f t="shared" si="27"/>
        <v>0</v>
      </c>
      <c r="H590" s="4">
        <f t="shared" si="29"/>
        <v>-22348405.43986091</v>
      </c>
    </row>
    <row r="591" spans="1:8">
      <c r="A591" s="9">
        <f t="shared" si="28"/>
        <v>46124</v>
      </c>
      <c r="B591" s="4"/>
      <c r="C591" s="4">
        <f>SUMIFS(Sales!$S:$S,Sales!$H:$H,A591)+SUMIFS(Sales!$J:$J,Sales!$H:$H,A591)</f>
        <v>0</v>
      </c>
      <c r="D591" s="4">
        <f>SUMIFS(Sales!$J:$J,Sales!$U:$U,A591)</f>
        <v>0</v>
      </c>
      <c r="E591" s="15">
        <f>SUMIFS(Investors!$Q:$Q,Investors!$T:$T,"Exit",Investors!$J:$J,Daily!A591)</f>
        <v>0</v>
      </c>
      <c r="F591" s="4">
        <f>SUMIFS('General Expenses'!$C:$C,'General Expenses'!$A:$A,A591)</f>
        <v>0</v>
      </c>
      <c r="G591" s="4">
        <f t="shared" si="27"/>
        <v>0</v>
      </c>
      <c r="H591" s="4">
        <f t="shared" si="29"/>
        <v>-22348405.43986091</v>
      </c>
    </row>
    <row r="592" spans="1:8">
      <c r="A592" s="9">
        <f t="shared" si="28"/>
        <v>46125</v>
      </c>
      <c r="B592" s="4"/>
      <c r="C592" s="4">
        <f>SUMIFS(Sales!$S:$S,Sales!$H:$H,A592)+SUMIFS(Sales!$J:$J,Sales!$H:$H,A592)</f>
        <v>0</v>
      </c>
      <c r="D592" s="4">
        <f>SUMIFS(Sales!$J:$J,Sales!$U:$U,A592)</f>
        <v>0</v>
      </c>
      <c r="E592" s="15">
        <f>SUMIFS(Investors!$Q:$Q,Investors!$T:$T,"Exit",Investors!$J:$J,Daily!A592)</f>
        <v>0</v>
      </c>
      <c r="F592" s="4">
        <f>SUMIFS('General Expenses'!$C:$C,'General Expenses'!$A:$A,A592)</f>
        <v>0</v>
      </c>
      <c r="G592" s="4">
        <f t="shared" si="27"/>
        <v>0</v>
      </c>
      <c r="H592" s="4">
        <f t="shared" si="29"/>
        <v>-22348405.43986091</v>
      </c>
    </row>
    <row r="593" spans="1:8">
      <c r="A593" s="9">
        <f t="shared" si="28"/>
        <v>46126</v>
      </c>
      <c r="B593" s="4"/>
      <c r="C593" s="4">
        <f>SUMIFS(Sales!$S:$S,Sales!$H:$H,A593)+SUMIFS(Sales!$J:$J,Sales!$H:$H,A593)</f>
        <v>0</v>
      </c>
      <c r="D593" s="4">
        <f>SUMIFS(Sales!$J:$J,Sales!$U:$U,A593)</f>
        <v>0</v>
      </c>
      <c r="E593" s="15">
        <f>SUMIFS(Investors!$Q:$Q,Investors!$T:$T,"Exit",Investors!$J:$J,Daily!A593)</f>
        <v>0</v>
      </c>
      <c r="F593" s="4">
        <f>SUMIFS('General Expenses'!$C:$C,'General Expenses'!$A:$A,A593)</f>
        <v>0</v>
      </c>
      <c r="G593" s="4">
        <f t="shared" si="27"/>
        <v>0</v>
      </c>
      <c r="H593" s="4">
        <f t="shared" si="29"/>
        <v>-22348405.43986091</v>
      </c>
    </row>
    <row r="594" spans="1:8">
      <c r="A594" s="9">
        <f t="shared" si="28"/>
        <v>46127</v>
      </c>
      <c r="B594" s="4"/>
      <c r="C594" s="4">
        <f>SUMIFS(Sales!$S:$S,Sales!$H:$H,A594)+SUMIFS(Sales!$J:$J,Sales!$H:$H,A594)</f>
        <v>0</v>
      </c>
      <c r="D594" s="4">
        <f>SUMIFS(Sales!$J:$J,Sales!$U:$U,A594)</f>
        <v>0</v>
      </c>
      <c r="E594" s="15">
        <f>SUMIFS(Investors!$Q:$Q,Investors!$T:$T,"Exit",Investors!$J:$J,Daily!A594)</f>
        <v>0</v>
      </c>
      <c r="F594" s="4">
        <f>SUMIFS('General Expenses'!$C:$C,'General Expenses'!$A:$A,A594)</f>
        <v>0</v>
      </c>
      <c r="G594" s="4">
        <f t="shared" si="27"/>
        <v>0</v>
      </c>
      <c r="H594" s="4">
        <f t="shared" si="29"/>
        <v>-22348405.43986091</v>
      </c>
    </row>
    <row r="595" spans="1:8">
      <c r="A595" s="9">
        <f t="shared" si="28"/>
        <v>46128</v>
      </c>
      <c r="B595" s="4"/>
      <c r="C595" s="4">
        <f>SUMIFS(Sales!$S:$S,Sales!$H:$H,A595)+SUMIFS(Sales!$J:$J,Sales!$H:$H,A595)</f>
        <v>0</v>
      </c>
      <c r="D595" s="4">
        <f>SUMIFS(Sales!$J:$J,Sales!$U:$U,A595)</f>
        <v>0</v>
      </c>
      <c r="E595" s="15">
        <f>SUMIFS(Investors!$Q:$Q,Investors!$T:$T,"Exit",Investors!$J:$J,Daily!A595)</f>
        <v>0</v>
      </c>
      <c r="F595" s="4">
        <f>SUMIFS('General Expenses'!$C:$C,'General Expenses'!$A:$A,A595)</f>
        <v>0</v>
      </c>
      <c r="G595" s="4">
        <f t="shared" si="27"/>
        <v>0</v>
      </c>
      <c r="H595" s="4">
        <f t="shared" si="29"/>
        <v>-22348405.43986091</v>
      </c>
    </row>
    <row r="596" spans="1:8">
      <c r="A596" s="9">
        <f t="shared" si="28"/>
        <v>46129</v>
      </c>
      <c r="B596" s="4"/>
      <c r="C596" s="4">
        <f>SUMIFS(Sales!$S:$S,Sales!$H:$H,A596)+SUMIFS(Sales!$J:$J,Sales!$H:$H,A596)</f>
        <v>0</v>
      </c>
      <c r="D596" s="4">
        <f>SUMIFS(Sales!$J:$J,Sales!$U:$U,A596)</f>
        <v>0</v>
      </c>
      <c r="E596" s="15">
        <f>SUMIFS(Investors!$Q:$Q,Investors!$T:$T,"Exit",Investors!$J:$J,Daily!A596)</f>
        <v>0</v>
      </c>
      <c r="F596" s="4">
        <f>SUMIFS('General Expenses'!$C:$C,'General Expenses'!$A:$A,A596)</f>
        <v>0</v>
      </c>
      <c r="G596" s="4">
        <f t="shared" si="27"/>
        <v>0</v>
      </c>
      <c r="H596" s="4">
        <f t="shared" si="29"/>
        <v>-22348405.43986091</v>
      </c>
    </row>
    <row r="597" spans="1:8">
      <c r="A597" s="9">
        <f t="shared" si="28"/>
        <v>46130</v>
      </c>
      <c r="B597" s="4"/>
      <c r="C597" s="4">
        <f>SUMIFS(Sales!$S:$S,Sales!$H:$H,A597)+SUMIFS(Sales!$J:$J,Sales!$H:$H,A597)</f>
        <v>0</v>
      </c>
      <c r="D597" s="4">
        <f>SUMIFS(Sales!$J:$J,Sales!$U:$U,A597)</f>
        <v>0</v>
      </c>
      <c r="E597" s="15">
        <f>SUMIFS(Investors!$Q:$Q,Investors!$T:$T,"Exit",Investors!$J:$J,Daily!A597)</f>
        <v>0</v>
      </c>
      <c r="F597" s="4">
        <f>SUMIFS('General Expenses'!$C:$C,'General Expenses'!$A:$A,A597)</f>
        <v>0</v>
      </c>
      <c r="G597" s="4">
        <f t="shared" si="27"/>
        <v>0</v>
      </c>
      <c r="H597" s="4">
        <f t="shared" si="29"/>
        <v>-22348405.43986091</v>
      </c>
    </row>
    <row r="598" spans="1:8">
      <c r="A598" s="9">
        <f t="shared" si="28"/>
        <v>46131</v>
      </c>
      <c r="B598" s="4"/>
      <c r="C598" s="4">
        <f>SUMIFS(Sales!$S:$S,Sales!$H:$H,A598)+SUMIFS(Sales!$J:$J,Sales!$H:$H,A598)</f>
        <v>0</v>
      </c>
      <c r="D598" s="4">
        <f>SUMIFS(Sales!$J:$J,Sales!$U:$U,A598)</f>
        <v>0</v>
      </c>
      <c r="E598" s="15">
        <f>SUMIFS(Investors!$Q:$Q,Investors!$T:$T,"Exit",Investors!$J:$J,Daily!A598)</f>
        <v>0</v>
      </c>
      <c r="F598" s="4">
        <f>SUMIFS('General Expenses'!$C:$C,'General Expenses'!$A:$A,A598)</f>
        <v>0</v>
      </c>
      <c r="G598" s="4">
        <f t="shared" si="27"/>
        <v>0</v>
      </c>
      <c r="H598" s="4">
        <f t="shared" si="29"/>
        <v>-22348405.43986091</v>
      </c>
    </row>
    <row r="599" spans="1:8">
      <c r="A599" s="9">
        <f t="shared" si="28"/>
        <v>46132</v>
      </c>
      <c r="B599" s="4"/>
      <c r="C599" s="4">
        <f>SUMIFS(Sales!$S:$S,Sales!$H:$H,A599)+SUMIFS(Sales!$J:$J,Sales!$H:$H,A599)</f>
        <v>0</v>
      </c>
      <c r="D599" s="4">
        <f>SUMIFS(Sales!$J:$J,Sales!$U:$U,A599)</f>
        <v>0</v>
      </c>
      <c r="E599" s="15">
        <f>SUMIFS(Investors!$Q:$Q,Investors!$T:$T,"Exit",Investors!$J:$J,Daily!A599)</f>
        <v>0</v>
      </c>
      <c r="F599" s="4">
        <f>SUMIFS('General Expenses'!$C:$C,'General Expenses'!$A:$A,A599)</f>
        <v>0</v>
      </c>
      <c r="G599" s="4">
        <f t="shared" si="27"/>
        <v>0</v>
      </c>
      <c r="H599" s="4">
        <f t="shared" si="29"/>
        <v>-22348405.43986091</v>
      </c>
    </row>
    <row r="600" spans="1:8">
      <c r="A600" s="9">
        <f t="shared" si="28"/>
        <v>46133</v>
      </c>
      <c r="B600" s="4"/>
      <c r="C600" s="4">
        <f>SUMIFS(Sales!$S:$S,Sales!$H:$H,A600)+SUMIFS(Sales!$J:$J,Sales!$H:$H,A600)</f>
        <v>0</v>
      </c>
      <c r="D600" s="4">
        <f>SUMIFS(Sales!$J:$J,Sales!$U:$U,A600)</f>
        <v>0</v>
      </c>
      <c r="E600" s="15">
        <f>SUMIFS(Investors!$Q:$Q,Investors!$T:$T,"Exit",Investors!$J:$J,Daily!A600)</f>
        <v>0</v>
      </c>
      <c r="F600" s="4">
        <f>SUMIFS('General Expenses'!$C:$C,'General Expenses'!$A:$A,A600)</f>
        <v>0</v>
      </c>
      <c r="G600" s="4">
        <f t="shared" si="27"/>
        <v>0</v>
      </c>
      <c r="H600" s="4">
        <f t="shared" si="29"/>
        <v>-22348405.43986091</v>
      </c>
    </row>
    <row r="601" spans="1:8">
      <c r="A601" s="9">
        <f t="shared" si="28"/>
        <v>46134</v>
      </c>
      <c r="B601" s="4"/>
      <c r="C601" s="4">
        <f>SUMIFS(Sales!$S:$S,Sales!$H:$H,A601)+SUMIFS(Sales!$J:$J,Sales!$H:$H,A601)</f>
        <v>0</v>
      </c>
      <c r="D601" s="4">
        <f>SUMIFS(Sales!$J:$J,Sales!$U:$U,A601)</f>
        <v>0</v>
      </c>
      <c r="E601" s="15">
        <f>SUMIFS(Investors!$Q:$Q,Investors!$T:$T,"Exit",Investors!$J:$J,Daily!A601)</f>
        <v>0</v>
      </c>
      <c r="F601" s="4">
        <f>SUMIFS('General Expenses'!$C:$C,'General Expenses'!$A:$A,A601)</f>
        <v>0</v>
      </c>
      <c r="G601" s="4">
        <f t="shared" si="27"/>
        <v>0</v>
      </c>
      <c r="H601" s="4">
        <f t="shared" si="29"/>
        <v>-22348405.43986091</v>
      </c>
    </row>
    <row r="602" spans="1:8">
      <c r="A602" s="9">
        <f t="shared" si="28"/>
        <v>46135</v>
      </c>
      <c r="B602" s="4"/>
      <c r="C602" s="4">
        <f>SUMIFS(Sales!$S:$S,Sales!$H:$H,A602)+SUMIFS(Sales!$J:$J,Sales!$H:$H,A602)</f>
        <v>0</v>
      </c>
      <c r="D602" s="4">
        <f>SUMIFS(Sales!$J:$J,Sales!$U:$U,A602)</f>
        <v>0</v>
      </c>
      <c r="E602" s="15">
        <f>SUMIFS(Investors!$Q:$Q,Investors!$T:$T,"Exit",Investors!$J:$J,Daily!A602)</f>
        <v>0</v>
      </c>
      <c r="F602" s="4">
        <f>SUMIFS('General Expenses'!$C:$C,'General Expenses'!$A:$A,A602)</f>
        <v>0</v>
      </c>
      <c r="G602" s="4">
        <f t="shared" si="27"/>
        <v>0</v>
      </c>
      <c r="H602" s="4">
        <f t="shared" si="29"/>
        <v>-22348405.43986091</v>
      </c>
    </row>
    <row r="603" spans="1:8">
      <c r="A603" s="9">
        <f t="shared" si="28"/>
        <v>46136</v>
      </c>
      <c r="B603" s="4"/>
      <c r="C603" s="4">
        <f>SUMIFS(Sales!$S:$S,Sales!$H:$H,A603)+SUMIFS(Sales!$J:$J,Sales!$H:$H,A603)</f>
        <v>-454030.61181232915</v>
      </c>
      <c r="D603" s="4">
        <f>SUMIFS(Sales!$J:$J,Sales!$U:$U,A603)</f>
        <v>0</v>
      </c>
      <c r="E603" s="15">
        <f>SUMIFS(Investors!$Q:$Q,Investors!$T:$T,"Exit",Investors!$J:$J,Daily!A603)</f>
        <v>0</v>
      </c>
      <c r="F603" s="4">
        <f>SUMIFS('General Expenses'!$C:$C,'General Expenses'!$A:$A,A603)</f>
        <v>0</v>
      </c>
      <c r="G603" s="4">
        <f t="shared" si="27"/>
        <v>-454030.61181232915</v>
      </c>
      <c r="H603" s="4">
        <f t="shared" si="29"/>
        <v>-22802436.051673241</v>
      </c>
    </row>
    <row r="604" spans="1:8">
      <c r="A604" s="9">
        <f t="shared" si="28"/>
        <v>46137</v>
      </c>
      <c r="B604" s="4"/>
      <c r="C604" s="4">
        <f>SUMIFS(Sales!$S:$S,Sales!$H:$H,A604)+SUMIFS(Sales!$J:$J,Sales!$H:$H,A604)</f>
        <v>0</v>
      </c>
      <c r="D604" s="4">
        <f>SUMIFS(Sales!$J:$J,Sales!$U:$U,A604)</f>
        <v>0</v>
      </c>
      <c r="E604" s="15">
        <f>SUMIFS(Investors!$Q:$Q,Investors!$T:$T,"Exit",Investors!$J:$J,Daily!A604)</f>
        <v>0</v>
      </c>
      <c r="F604" s="4">
        <f>SUMIFS('General Expenses'!$C:$C,'General Expenses'!$A:$A,A604)</f>
        <v>0</v>
      </c>
      <c r="G604" s="4">
        <f t="shared" si="27"/>
        <v>0</v>
      </c>
      <c r="H604" s="4">
        <f t="shared" si="29"/>
        <v>-22802436.051673241</v>
      </c>
    </row>
    <row r="605" spans="1:8">
      <c r="A605" s="9">
        <f t="shared" si="28"/>
        <v>46138</v>
      </c>
      <c r="B605" s="4"/>
      <c r="C605" s="4">
        <f>SUMIFS(Sales!$S:$S,Sales!$H:$H,A605)+SUMIFS(Sales!$J:$J,Sales!$H:$H,A605)</f>
        <v>0</v>
      </c>
      <c r="D605" s="4">
        <f>SUMIFS(Sales!$J:$J,Sales!$U:$U,A605)</f>
        <v>0</v>
      </c>
      <c r="E605" s="15">
        <f>SUMIFS(Investors!$Q:$Q,Investors!$T:$T,"Exit",Investors!$J:$J,Daily!A605)</f>
        <v>0</v>
      </c>
      <c r="F605" s="4">
        <f>SUMIFS('General Expenses'!$C:$C,'General Expenses'!$A:$A,A605)</f>
        <v>0</v>
      </c>
      <c r="G605" s="4">
        <f t="shared" si="27"/>
        <v>0</v>
      </c>
      <c r="H605" s="4">
        <f t="shared" si="29"/>
        <v>-22802436.051673241</v>
      </c>
    </row>
    <row r="606" spans="1:8">
      <c r="A606" s="9">
        <f t="shared" si="28"/>
        <v>46139</v>
      </c>
      <c r="B606" s="4"/>
      <c r="C606" s="4">
        <f>SUMIFS(Sales!$S:$S,Sales!$H:$H,A606)+SUMIFS(Sales!$J:$J,Sales!$H:$H,A606)</f>
        <v>0</v>
      </c>
      <c r="D606" s="4">
        <f>SUMIFS(Sales!$J:$J,Sales!$U:$U,A606)</f>
        <v>0</v>
      </c>
      <c r="E606" s="15">
        <f>SUMIFS(Investors!$Q:$Q,Investors!$T:$T,"Exit",Investors!$J:$J,Daily!A606)</f>
        <v>0</v>
      </c>
      <c r="F606" s="4">
        <f>SUMIFS('General Expenses'!$C:$C,'General Expenses'!$A:$A,A606)</f>
        <v>0</v>
      </c>
      <c r="G606" s="4">
        <f t="shared" si="27"/>
        <v>0</v>
      </c>
      <c r="H606" s="4">
        <f t="shared" si="29"/>
        <v>-22802436.051673241</v>
      </c>
    </row>
    <row r="607" spans="1:8">
      <c r="A607" s="9">
        <f t="shared" si="28"/>
        <v>46140</v>
      </c>
      <c r="B607" s="4"/>
      <c r="C607" s="4">
        <f>SUMIFS(Sales!$S:$S,Sales!$H:$H,A607)+SUMIFS(Sales!$J:$J,Sales!$H:$H,A607)</f>
        <v>0</v>
      </c>
      <c r="D607" s="4">
        <f>SUMIFS(Sales!$J:$J,Sales!$U:$U,A607)</f>
        <v>0</v>
      </c>
      <c r="E607" s="15">
        <f>SUMIFS(Investors!$Q:$Q,Investors!$T:$T,"Exit",Investors!$J:$J,Daily!A607)</f>
        <v>0</v>
      </c>
      <c r="F607" s="4">
        <f>SUMIFS('General Expenses'!$C:$C,'General Expenses'!$A:$A,A607)</f>
        <v>0</v>
      </c>
      <c r="G607" s="4">
        <f t="shared" si="27"/>
        <v>0</v>
      </c>
      <c r="H607" s="4">
        <f t="shared" si="29"/>
        <v>-22802436.051673241</v>
      </c>
    </row>
    <row r="608" spans="1:8">
      <c r="A608" s="9">
        <f t="shared" si="28"/>
        <v>46141</v>
      </c>
      <c r="B608" s="4"/>
      <c r="C608" s="4">
        <f>SUMIFS(Sales!$S:$S,Sales!$H:$H,A608)+SUMIFS(Sales!$J:$J,Sales!$H:$H,A608)</f>
        <v>0</v>
      </c>
      <c r="D608" s="4">
        <f>SUMIFS(Sales!$J:$J,Sales!$U:$U,A608)</f>
        <v>0</v>
      </c>
      <c r="E608" s="15">
        <f>SUMIFS(Investors!$Q:$Q,Investors!$T:$T,"Exit",Investors!$J:$J,Daily!A608)</f>
        <v>0</v>
      </c>
      <c r="F608" s="4">
        <f>SUMIFS('General Expenses'!$C:$C,'General Expenses'!$A:$A,A608)</f>
        <v>0</v>
      </c>
      <c r="G608" s="4">
        <f t="shared" si="27"/>
        <v>0</v>
      </c>
      <c r="H608" s="4">
        <f t="shared" si="29"/>
        <v>-22802436.051673241</v>
      </c>
    </row>
    <row r="609" spans="1:8">
      <c r="A609" s="9">
        <f t="shared" si="28"/>
        <v>46142</v>
      </c>
      <c r="B609" s="4"/>
      <c r="C609" s="4">
        <f>SUMIFS(Sales!$S:$S,Sales!$H:$H,A609)+SUMIFS(Sales!$J:$J,Sales!$H:$H,A609)</f>
        <v>0</v>
      </c>
      <c r="D609" s="4">
        <f>SUMIFS(Sales!$J:$J,Sales!$U:$U,A609)</f>
        <v>0</v>
      </c>
      <c r="E609" s="15">
        <f>SUMIFS(Investors!$Q:$Q,Investors!$T:$T,"Exit",Investors!$J:$J,Daily!A609)</f>
        <v>0</v>
      </c>
      <c r="F609" s="4">
        <f>SUMIFS('General Expenses'!$C:$C,'General Expenses'!$A:$A,A609)</f>
        <v>0</v>
      </c>
      <c r="G609" s="4">
        <f t="shared" si="27"/>
        <v>0</v>
      </c>
      <c r="H609" s="4">
        <f t="shared" si="29"/>
        <v>-22802436.051673241</v>
      </c>
    </row>
    <row r="610" spans="1:8">
      <c r="A610" s="9">
        <f t="shared" si="28"/>
        <v>46143</v>
      </c>
      <c r="B610" s="4"/>
      <c r="C610" s="4">
        <f>SUMIFS(Sales!$S:$S,Sales!$H:$H,A610)+SUMIFS(Sales!$J:$J,Sales!$H:$H,A610)</f>
        <v>0</v>
      </c>
      <c r="D610" s="4">
        <f>SUMIFS(Sales!$J:$J,Sales!$U:$U,A610)</f>
        <v>0</v>
      </c>
      <c r="E610" s="15">
        <f>SUMIFS(Investors!$Q:$Q,Investors!$T:$T,"Exit",Investors!$J:$J,Daily!A610)</f>
        <v>0</v>
      </c>
      <c r="F610" s="4">
        <f>SUMIFS('General Expenses'!$C:$C,'General Expenses'!$A:$A,A610)</f>
        <v>0</v>
      </c>
      <c r="G610" s="4">
        <f t="shared" si="27"/>
        <v>0</v>
      </c>
      <c r="H610" s="4">
        <f t="shared" si="29"/>
        <v>-22802436.051673241</v>
      </c>
    </row>
    <row r="611" spans="1:8">
      <c r="A611" s="9">
        <f t="shared" si="28"/>
        <v>46144</v>
      </c>
      <c r="B611" s="4"/>
      <c r="C611" s="4">
        <f>SUMIFS(Sales!$S:$S,Sales!$H:$H,A611)+SUMIFS(Sales!$J:$J,Sales!$H:$H,A611)</f>
        <v>0</v>
      </c>
      <c r="D611" s="4">
        <f>SUMIFS(Sales!$J:$J,Sales!$U:$U,A611)</f>
        <v>0</v>
      </c>
      <c r="E611" s="15">
        <f>SUMIFS(Investors!$Q:$Q,Investors!$T:$T,"Exit",Investors!$J:$J,Daily!A611)</f>
        <v>0</v>
      </c>
      <c r="F611" s="4">
        <f>SUMIFS('General Expenses'!$C:$C,'General Expenses'!$A:$A,A611)</f>
        <v>0</v>
      </c>
      <c r="G611" s="4">
        <f t="shared" si="27"/>
        <v>0</v>
      </c>
      <c r="H611" s="4">
        <f t="shared" si="29"/>
        <v>-22802436.051673241</v>
      </c>
    </row>
    <row r="612" spans="1:8">
      <c r="A612" s="9">
        <f t="shared" si="28"/>
        <v>46145</v>
      </c>
      <c r="B612" s="4"/>
      <c r="C612" s="4">
        <f>SUMIFS(Sales!$S:$S,Sales!$H:$H,A612)+SUMIFS(Sales!$J:$J,Sales!$H:$H,A612)</f>
        <v>0</v>
      </c>
      <c r="D612" s="4">
        <f>SUMIFS(Sales!$J:$J,Sales!$U:$U,A612)</f>
        <v>0</v>
      </c>
      <c r="E612" s="15">
        <f>SUMIFS(Investors!$Q:$Q,Investors!$T:$T,"Exit",Investors!$J:$J,Daily!A612)</f>
        <v>0</v>
      </c>
      <c r="F612" s="4">
        <f>SUMIFS('General Expenses'!$C:$C,'General Expenses'!$A:$A,A612)</f>
        <v>0</v>
      </c>
      <c r="G612" s="4">
        <f t="shared" si="27"/>
        <v>0</v>
      </c>
      <c r="H612" s="4">
        <f t="shared" si="29"/>
        <v>-22802436.051673241</v>
      </c>
    </row>
    <row r="613" spans="1:8">
      <c r="A613" s="9">
        <f t="shared" si="28"/>
        <v>46146</v>
      </c>
      <c r="B613" s="4"/>
      <c r="C613" s="4">
        <f>SUMIFS(Sales!$S:$S,Sales!$H:$H,A613)+SUMIFS(Sales!$J:$J,Sales!$H:$H,A613)</f>
        <v>0</v>
      </c>
      <c r="D613" s="4">
        <f>SUMIFS(Sales!$J:$J,Sales!$U:$U,A613)</f>
        <v>0</v>
      </c>
      <c r="E613" s="15">
        <f>SUMIFS(Investors!$Q:$Q,Investors!$T:$T,"Exit",Investors!$J:$J,Daily!A613)</f>
        <v>0</v>
      </c>
      <c r="F613" s="4">
        <f>SUMIFS('General Expenses'!$C:$C,'General Expenses'!$A:$A,A613)</f>
        <v>0</v>
      </c>
      <c r="G613" s="4">
        <f t="shared" si="27"/>
        <v>0</v>
      </c>
      <c r="H613" s="4">
        <f t="shared" si="29"/>
        <v>-22802436.051673241</v>
      </c>
    </row>
    <row r="614" spans="1:8">
      <c r="A614" s="9">
        <f t="shared" si="28"/>
        <v>46147</v>
      </c>
      <c r="B614" s="4"/>
      <c r="C614" s="4">
        <f>SUMIFS(Sales!$S:$S,Sales!$H:$H,A614)+SUMIFS(Sales!$J:$J,Sales!$H:$H,A614)</f>
        <v>0</v>
      </c>
      <c r="D614" s="4">
        <f>SUMIFS(Sales!$J:$J,Sales!$U:$U,A614)</f>
        <v>0</v>
      </c>
      <c r="E614" s="15">
        <f>SUMIFS(Investors!$Q:$Q,Investors!$T:$T,"Exit",Investors!$J:$J,Daily!A614)</f>
        <v>0</v>
      </c>
      <c r="F614" s="4">
        <f>SUMIFS('General Expenses'!$C:$C,'General Expenses'!$A:$A,A614)</f>
        <v>0</v>
      </c>
      <c r="G614" s="4">
        <f t="shared" si="27"/>
        <v>0</v>
      </c>
      <c r="H614" s="4">
        <f t="shared" si="29"/>
        <v>-22802436.051673241</v>
      </c>
    </row>
    <row r="615" spans="1:8">
      <c r="A615" s="9">
        <f t="shared" si="28"/>
        <v>46148</v>
      </c>
      <c r="B615" s="4"/>
      <c r="C615" s="4">
        <f>SUMIFS(Sales!$S:$S,Sales!$H:$H,A615)+SUMIFS(Sales!$J:$J,Sales!$H:$H,A615)</f>
        <v>0</v>
      </c>
      <c r="D615" s="4">
        <f>SUMIFS(Sales!$J:$J,Sales!$U:$U,A615)</f>
        <v>0</v>
      </c>
      <c r="E615" s="15">
        <f>SUMIFS(Investors!$Q:$Q,Investors!$T:$T,"Exit",Investors!$J:$J,Daily!A615)</f>
        <v>0</v>
      </c>
      <c r="F615" s="4">
        <f>SUMIFS('General Expenses'!$C:$C,'General Expenses'!$A:$A,A615)</f>
        <v>0</v>
      </c>
      <c r="G615" s="4">
        <f t="shared" si="27"/>
        <v>0</v>
      </c>
      <c r="H615" s="4">
        <f t="shared" si="29"/>
        <v>-22802436.051673241</v>
      </c>
    </row>
    <row r="616" spans="1:8">
      <c r="A616" s="9">
        <f t="shared" si="28"/>
        <v>46149</v>
      </c>
      <c r="B616" s="4"/>
      <c r="C616" s="4">
        <f>SUMIFS(Sales!$S:$S,Sales!$H:$H,A616)+SUMIFS(Sales!$J:$J,Sales!$H:$H,A616)</f>
        <v>0</v>
      </c>
      <c r="D616" s="4">
        <f>SUMIFS(Sales!$J:$J,Sales!$U:$U,A616)</f>
        <v>0</v>
      </c>
      <c r="E616" s="15">
        <f>SUMIFS(Investors!$Q:$Q,Investors!$T:$T,"Exit",Investors!$J:$J,Daily!A616)</f>
        <v>0</v>
      </c>
      <c r="F616" s="4">
        <f>SUMIFS('General Expenses'!$C:$C,'General Expenses'!$A:$A,A616)</f>
        <v>0</v>
      </c>
      <c r="G616" s="4">
        <f t="shared" si="27"/>
        <v>0</v>
      </c>
      <c r="H616" s="4">
        <f t="shared" si="29"/>
        <v>-22802436.051673241</v>
      </c>
    </row>
    <row r="617" spans="1:8">
      <c r="A617" s="9">
        <f t="shared" si="28"/>
        <v>46150</v>
      </c>
      <c r="B617" s="4"/>
      <c r="C617" s="4">
        <f>SUMIFS(Sales!$S:$S,Sales!$H:$H,A617)+SUMIFS(Sales!$J:$J,Sales!$H:$H,A617)</f>
        <v>0</v>
      </c>
      <c r="D617" s="4">
        <f>SUMIFS(Sales!$J:$J,Sales!$U:$U,A617)</f>
        <v>0</v>
      </c>
      <c r="E617" s="15">
        <f>SUMIFS(Investors!$Q:$Q,Investors!$T:$T,"Exit",Investors!$J:$J,Daily!A617)</f>
        <v>0</v>
      </c>
      <c r="F617" s="4">
        <f>SUMIFS('General Expenses'!$C:$C,'General Expenses'!$A:$A,A617)</f>
        <v>0</v>
      </c>
      <c r="G617" s="4">
        <f t="shared" si="27"/>
        <v>0</v>
      </c>
      <c r="H617" s="4">
        <f t="shared" si="29"/>
        <v>-22802436.051673241</v>
      </c>
    </row>
    <row r="618" spans="1:8">
      <c r="A618" s="9">
        <f t="shared" si="28"/>
        <v>46151</v>
      </c>
      <c r="B618" s="4"/>
      <c r="C618" s="4">
        <f>SUMIFS(Sales!$S:$S,Sales!$H:$H,A618)+SUMIFS(Sales!$J:$J,Sales!$H:$H,A618)</f>
        <v>0</v>
      </c>
      <c r="D618" s="4">
        <f>SUMIFS(Sales!$J:$J,Sales!$U:$U,A618)</f>
        <v>0</v>
      </c>
      <c r="E618" s="15">
        <f>SUMIFS(Investors!$Q:$Q,Investors!$T:$T,"Exit",Investors!$J:$J,Daily!A618)</f>
        <v>0</v>
      </c>
      <c r="F618" s="4">
        <f>SUMIFS('General Expenses'!$C:$C,'General Expenses'!$A:$A,A618)</f>
        <v>0</v>
      </c>
      <c r="G618" s="4">
        <f t="shared" si="27"/>
        <v>0</v>
      </c>
      <c r="H618" s="4">
        <f t="shared" si="29"/>
        <v>-22802436.051673241</v>
      </c>
    </row>
    <row r="619" spans="1:8">
      <c r="A619" s="9">
        <f t="shared" si="28"/>
        <v>46152</v>
      </c>
      <c r="B619" s="4"/>
      <c r="C619" s="4">
        <f>SUMIFS(Sales!$S:$S,Sales!$H:$H,A619)+SUMIFS(Sales!$J:$J,Sales!$H:$H,A619)</f>
        <v>0</v>
      </c>
      <c r="D619" s="4">
        <f>SUMIFS(Sales!$J:$J,Sales!$U:$U,A619)</f>
        <v>0</v>
      </c>
      <c r="E619" s="15">
        <f>SUMIFS(Investors!$Q:$Q,Investors!$T:$T,"Exit",Investors!$J:$J,Daily!A619)</f>
        <v>0</v>
      </c>
      <c r="F619" s="4">
        <f>SUMIFS('General Expenses'!$C:$C,'General Expenses'!$A:$A,A619)</f>
        <v>0</v>
      </c>
      <c r="G619" s="4">
        <f t="shared" si="27"/>
        <v>0</v>
      </c>
      <c r="H619" s="4">
        <f t="shared" si="29"/>
        <v>-22802436.051673241</v>
      </c>
    </row>
    <row r="620" spans="1:8">
      <c r="A620" s="9">
        <f t="shared" si="28"/>
        <v>46153</v>
      </c>
      <c r="B620" s="4"/>
      <c r="C620" s="4">
        <f>SUMIFS(Sales!$S:$S,Sales!$H:$H,A620)+SUMIFS(Sales!$J:$J,Sales!$H:$H,A620)</f>
        <v>0</v>
      </c>
      <c r="D620" s="4">
        <f>SUMIFS(Sales!$J:$J,Sales!$U:$U,A620)</f>
        <v>0</v>
      </c>
      <c r="E620" s="15">
        <f>SUMIFS(Investors!$Q:$Q,Investors!$T:$T,"Exit",Investors!$J:$J,Daily!A620)</f>
        <v>0</v>
      </c>
      <c r="F620" s="4">
        <f>SUMIFS('General Expenses'!$C:$C,'General Expenses'!$A:$A,A620)</f>
        <v>0</v>
      </c>
      <c r="G620" s="4">
        <f t="shared" si="27"/>
        <v>0</v>
      </c>
      <c r="H620" s="4">
        <f t="shared" si="29"/>
        <v>-22802436.051673241</v>
      </c>
    </row>
    <row r="621" spans="1:8">
      <c r="A621" s="9">
        <f t="shared" si="28"/>
        <v>46154</v>
      </c>
      <c r="B621" s="4"/>
      <c r="C621" s="4">
        <f>SUMIFS(Sales!$S:$S,Sales!$H:$H,A621)+SUMIFS(Sales!$J:$J,Sales!$H:$H,A621)</f>
        <v>0</v>
      </c>
      <c r="D621" s="4">
        <f>SUMIFS(Sales!$J:$J,Sales!$U:$U,A621)</f>
        <v>0</v>
      </c>
      <c r="E621" s="15">
        <f>SUMIFS(Investors!$Q:$Q,Investors!$T:$T,"Exit",Investors!$J:$J,Daily!A621)</f>
        <v>0</v>
      </c>
      <c r="F621" s="4">
        <f>SUMIFS('General Expenses'!$C:$C,'General Expenses'!$A:$A,A621)</f>
        <v>0</v>
      </c>
      <c r="G621" s="4">
        <f t="shared" si="27"/>
        <v>0</v>
      </c>
      <c r="H621" s="4">
        <f t="shared" si="29"/>
        <v>-22802436.051673241</v>
      </c>
    </row>
    <row r="622" spans="1:8">
      <c r="A622" s="9">
        <f t="shared" si="28"/>
        <v>46155</v>
      </c>
      <c r="B622" s="4"/>
      <c r="C622" s="4">
        <f>SUMIFS(Sales!$S:$S,Sales!$H:$H,A622)+SUMIFS(Sales!$J:$J,Sales!$H:$H,A622)</f>
        <v>0</v>
      </c>
      <c r="D622" s="4">
        <f>SUMIFS(Sales!$J:$J,Sales!$U:$U,A622)</f>
        <v>0</v>
      </c>
      <c r="E622" s="15">
        <f>SUMIFS(Investors!$Q:$Q,Investors!$T:$T,"Exit",Investors!$J:$J,Daily!A622)</f>
        <v>0</v>
      </c>
      <c r="F622" s="4">
        <f>SUMIFS('General Expenses'!$C:$C,'General Expenses'!$A:$A,A622)</f>
        <v>0</v>
      </c>
      <c r="G622" s="4">
        <f t="shared" si="27"/>
        <v>0</v>
      </c>
      <c r="H622" s="4">
        <f t="shared" si="29"/>
        <v>-22802436.051673241</v>
      </c>
    </row>
    <row r="623" spans="1:8">
      <c r="A623" s="9">
        <f t="shared" si="28"/>
        <v>46156</v>
      </c>
      <c r="B623" s="4"/>
      <c r="C623" s="4">
        <f>SUMIFS(Sales!$S:$S,Sales!$H:$H,A623)+SUMIFS(Sales!$J:$J,Sales!$H:$H,A623)</f>
        <v>0</v>
      </c>
      <c r="D623" s="4">
        <f>SUMIFS(Sales!$J:$J,Sales!$U:$U,A623)</f>
        <v>0</v>
      </c>
      <c r="E623" s="15">
        <f>SUMIFS(Investors!$Q:$Q,Investors!$T:$T,"Exit",Investors!$J:$J,Daily!A623)</f>
        <v>0</v>
      </c>
      <c r="F623" s="4">
        <f>SUMIFS('General Expenses'!$C:$C,'General Expenses'!$A:$A,A623)</f>
        <v>0</v>
      </c>
      <c r="G623" s="4">
        <f t="shared" si="27"/>
        <v>0</v>
      </c>
      <c r="H623" s="4">
        <f t="shared" si="29"/>
        <v>-22802436.051673241</v>
      </c>
    </row>
    <row r="624" spans="1:8">
      <c r="A624" s="9">
        <f t="shared" si="28"/>
        <v>46157</v>
      </c>
      <c r="B624" s="4"/>
      <c r="C624" s="4">
        <f>SUMIFS(Sales!$S:$S,Sales!$H:$H,A624)+SUMIFS(Sales!$J:$J,Sales!$H:$H,A624)</f>
        <v>0</v>
      </c>
      <c r="D624" s="4">
        <f>SUMIFS(Sales!$J:$J,Sales!$U:$U,A624)</f>
        <v>0</v>
      </c>
      <c r="E624" s="15">
        <f>SUMIFS(Investors!$Q:$Q,Investors!$T:$T,"Exit",Investors!$J:$J,Daily!A624)</f>
        <v>0</v>
      </c>
      <c r="F624" s="4">
        <f>SUMIFS('General Expenses'!$C:$C,'General Expenses'!$A:$A,A624)</f>
        <v>0</v>
      </c>
      <c r="G624" s="4">
        <f t="shared" si="27"/>
        <v>0</v>
      </c>
      <c r="H624" s="4">
        <f t="shared" si="29"/>
        <v>-22802436.051673241</v>
      </c>
    </row>
    <row r="625" spans="1:8">
      <c r="A625" s="9">
        <f t="shared" si="28"/>
        <v>46158</v>
      </c>
      <c r="B625" s="4"/>
      <c r="C625" s="4">
        <f>SUMIFS(Sales!$S:$S,Sales!$H:$H,A625)+SUMIFS(Sales!$J:$J,Sales!$H:$H,A625)</f>
        <v>0</v>
      </c>
      <c r="D625" s="4">
        <f>SUMIFS(Sales!$J:$J,Sales!$U:$U,A625)</f>
        <v>0</v>
      </c>
      <c r="E625" s="15">
        <f>SUMIFS(Investors!$Q:$Q,Investors!$T:$T,"Exit",Investors!$J:$J,Daily!A625)</f>
        <v>0</v>
      </c>
      <c r="F625" s="4">
        <f>SUMIFS('General Expenses'!$C:$C,'General Expenses'!$A:$A,A625)</f>
        <v>0</v>
      </c>
      <c r="G625" s="4">
        <f t="shared" si="27"/>
        <v>0</v>
      </c>
      <c r="H625" s="4">
        <f t="shared" si="29"/>
        <v>-22802436.051673241</v>
      </c>
    </row>
    <row r="626" spans="1:8">
      <c r="A626" s="9">
        <f t="shared" si="28"/>
        <v>46159</v>
      </c>
      <c r="B626" s="4"/>
      <c r="C626" s="4">
        <f>SUMIFS(Sales!$S:$S,Sales!$H:$H,A626)+SUMIFS(Sales!$J:$J,Sales!$H:$H,A626)</f>
        <v>0</v>
      </c>
      <c r="D626" s="4">
        <f>SUMIFS(Sales!$J:$J,Sales!$U:$U,A626)</f>
        <v>0</v>
      </c>
      <c r="E626" s="15">
        <f>SUMIFS(Investors!$Q:$Q,Investors!$T:$T,"Exit",Investors!$J:$J,Daily!A626)</f>
        <v>0</v>
      </c>
      <c r="F626" s="4">
        <f>SUMIFS('General Expenses'!$C:$C,'General Expenses'!$A:$A,A626)</f>
        <v>0</v>
      </c>
      <c r="G626" s="4">
        <f t="shared" si="27"/>
        <v>0</v>
      </c>
      <c r="H626" s="4">
        <f t="shared" si="29"/>
        <v>-22802436.051673241</v>
      </c>
    </row>
    <row r="627" spans="1:8">
      <c r="A627" s="9">
        <f t="shared" si="28"/>
        <v>46160</v>
      </c>
      <c r="B627" s="4"/>
      <c r="C627" s="4">
        <f>SUMIFS(Sales!$S:$S,Sales!$H:$H,A627)+SUMIFS(Sales!$J:$J,Sales!$H:$H,A627)</f>
        <v>0</v>
      </c>
      <c r="D627" s="4">
        <f>SUMIFS(Sales!$J:$J,Sales!$U:$U,A627)</f>
        <v>0</v>
      </c>
      <c r="E627" s="15">
        <f>SUMIFS(Investors!$Q:$Q,Investors!$T:$T,"Exit",Investors!$J:$J,Daily!A627)</f>
        <v>0</v>
      </c>
      <c r="F627" s="4">
        <f>SUMIFS('General Expenses'!$C:$C,'General Expenses'!$A:$A,A627)</f>
        <v>0</v>
      </c>
      <c r="G627" s="4">
        <f t="shared" si="27"/>
        <v>0</v>
      </c>
      <c r="H627" s="4">
        <f t="shared" si="29"/>
        <v>-22802436.051673241</v>
      </c>
    </row>
    <row r="628" spans="1:8">
      <c r="A628" s="9">
        <f t="shared" si="28"/>
        <v>46161</v>
      </c>
      <c r="B628" s="4"/>
      <c r="C628" s="4">
        <f>SUMIFS(Sales!$S:$S,Sales!$H:$H,A628)+SUMIFS(Sales!$J:$J,Sales!$H:$H,A628)</f>
        <v>0</v>
      </c>
      <c r="D628" s="4">
        <f>SUMIFS(Sales!$J:$J,Sales!$U:$U,A628)</f>
        <v>0</v>
      </c>
      <c r="E628" s="15">
        <f>SUMIFS(Investors!$Q:$Q,Investors!$T:$T,"Exit",Investors!$J:$J,Daily!A628)</f>
        <v>0</v>
      </c>
      <c r="F628" s="4">
        <f>SUMIFS('General Expenses'!$C:$C,'General Expenses'!$A:$A,A628)</f>
        <v>0</v>
      </c>
      <c r="G628" s="4">
        <f t="shared" si="27"/>
        <v>0</v>
      </c>
      <c r="H628" s="4">
        <f t="shared" si="29"/>
        <v>-22802436.051673241</v>
      </c>
    </row>
    <row r="629" spans="1:8">
      <c r="A629" s="9">
        <f t="shared" si="28"/>
        <v>46162</v>
      </c>
      <c r="B629" s="4"/>
      <c r="C629" s="4">
        <f>SUMIFS(Sales!$S:$S,Sales!$H:$H,A629)+SUMIFS(Sales!$J:$J,Sales!$H:$H,A629)</f>
        <v>0</v>
      </c>
      <c r="D629" s="4">
        <f>SUMIFS(Sales!$J:$J,Sales!$U:$U,A629)</f>
        <v>0</v>
      </c>
      <c r="E629" s="15">
        <f>SUMIFS(Investors!$Q:$Q,Investors!$T:$T,"Exit",Investors!$J:$J,Daily!A629)</f>
        <v>0</v>
      </c>
      <c r="F629" s="4">
        <f>SUMIFS('General Expenses'!$C:$C,'General Expenses'!$A:$A,A629)</f>
        <v>0</v>
      </c>
      <c r="G629" s="4">
        <f t="shared" si="27"/>
        <v>0</v>
      </c>
      <c r="H629" s="4">
        <f t="shared" si="29"/>
        <v>-22802436.051673241</v>
      </c>
    </row>
    <row r="630" spans="1:8">
      <c r="A630" s="9">
        <f t="shared" si="28"/>
        <v>46163</v>
      </c>
      <c r="B630" s="4"/>
      <c r="C630" s="4">
        <f>SUMIFS(Sales!$S:$S,Sales!$H:$H,A630)+SUMIFS(Sales!$J:$J,Sales!$H:$H,A630)</f>
        <v>0</v>
      </c>
      <c r="D630" s="4">
        <f>SUMIFS(Sales!$J:$J,Sales!$U:$U,A630)</f>
        <v>0</v>
      </c>
      <c r="E630" s="15">
        <f>SUMIFS(Investors!$Q:$Q,Investors!$T:$T,"Exit",Investors!$J:$J,Daily!A630)</f>
        <v>0</v>
      </c>
      <c r="F630" s="4">
        <f>SUMIFS('General Expenses'!$C:$C,'General Expenses'!$A:$A,A630)</f>
        <v>0</v>
      </c>
      <c r="G630" s="4">
        <f t="shared" si="27"/>
        <v>0</v>
      </c>
      <c r="H630" s="4">
        <f t="shared" si="29"/>
        <v>-22802436.051673241</v>
      </c>
    </row>
    <row r="631" spans="1:8">
      <c r="A631" s="9">
        <f t="shared" si="28"/>
        <v>46164</v>
      </c>
      <c r="B631" s="4"/>
      <c r="C631" s="4">
        <f>SUMIFS(Sales!$S:$S,Sales!$H:$H,A631)+SUMIFS(Sales!$J:$J,Sales!$H:$H,A631)</f>
        <v>0</v>
      </c>
      <c r="D631" s="4">
        <f>SUMIFS(Sales!$J:$J,Sales!$U:$U,A631)</f>
        <v>0</v>
      </c>
      <c r="E631" s="15">
        <f>SUMIFS(Investors!$Q:$Q,Investors!$T:$T,"Exit",Investors!$J:$J,Daily!A631)</f>
        <v>0</v>
      </c>
      <c r="F631" s="4">
        <f>SUMIFS('General Expenses'!$C:$C,'General Expenses'!$A:$A,A631)</f>
        <v>0</v>
      </c>
      <c r="G631" s="4">
        <f t="shared" si="27"/>
        <v>0</v>
      </c>
      <c r="H631" s="4">
        <f t="shared" si="29"/>
        <v>-22802436.051673241</v>
      </c>
    </row>
    <row r="632" spans="1:8">
      <c r="A632" s="9">
        <f t="shared" si="28"/>
        <v>46165</v>
      </c>
      <c r="B632" s="4"/>
      <c r="C632" s="4">
        <f>SUMIFS(Sales!$S:$S,Sales!$H:$H,A632)+SUMIFS(Sales!$J:$J,Sales!$H:$H,A632)</f>
        <v>0</v>
      </c>
      <c r="D632" s="4">
        <f>SUMIFS(Sales!$J:$J,Sales!$U:$U,A632)</f>
        <v>0</v>
      </c>
      <c r="E632" s="15">
        <f>SUMIFS(Investors!$Q:$Q,Investors!$T:$T,"Exit",Investors!$J:$J,Daily!A632)</f>
        <v>0</v>
      </c>
      <c r="F632" s="4">
        <f>SUMIFS('General Expenses'!$C:$C,'General Expenses'!$A:$A,A632)</f>
        <v>0</v>
      </c>
      <c r="G632" s="4">
        <f t="shared" si="27"/>
        <v>0</v>
      </c>
      <c r="H632" s="4">
        <f t="shared" si="29"/>
        <v>-22802436.051673241</v>
      </c>
    </row>
    <row r="633" spans="1:8">
      <c r="A633" s="9">
        <f t="shared" si="28"/>
        <v>46166</v>
      </c>
      <c r="B633" s="4"/>
      <c r="C633" s="4">
        <f>SUMIFS(Sales!$S:$S,Sales!$H:$H,A633)+SUMIFS(Sales!$J:$J,Sales!$H:$H,A633)</f>
        <v>0</v>
      </c>
      <c r="D633" s="4">
        <f>SUMIFS(Sales!$J:$J,Sales!$U:$U,A633)</f>
        <v>0</v>
      </c>
      <c r="E633" s="15">
        <f>SUMIFS(Investors!$Q:$Q,Investors!$T:$T,"Exit",Investors!$J:$J,Daily!A633)</f>
        <v>0</v>
      </c>
      <c r="F633" s="4">
        <f>SUMIFS('General Expenses'!$C:$C,'General Expenses'!$A:$A,A633)</f>
        <v>0</v>
      </c>
      <c r="G633" s="4">
        <f t="shared" si="27"/>
        <v>0</v>
      </c>
      <c r="H633" s="4">
        <f t="shared" si="29"/>
        <v>-22802436.051673241</v>
      </c>
    </row>
    <row r="634" spans="1:8">
      <c r="A634" s="9">
        <f t="shared" si="28"/>
        <v>46167</v>
      </c>
      <c r="B634" s="4"/>
      <c r="C634" s="4">
        <f>SUMIFS(Sales!$S:$S,Sales!$H:$H,A634)+SUMIFS(Sales!$J:$J,Sales!$H:$H,A634)</f>
        <v>0</v>
      </c>
      <c r="D634" s="4">
        <f>SUMIFS(Sales!$J:$J,Sales!$U:$U,A634)</f>
        <v>0</v>
      </c>
      <c r="E634" s="15">
        <f>SUMIFS(Investors!$Q:$Q,Investors!$T:$T,"Exit",Investors!$J:$J,Daily!A634)</f>
        <v>0</v>
      </c>
      <c r="F634" s="4">
        <f>SUMIFS('General Expenses'!$C:$C,'General Expenses'!$A:$A,A634)</f>
        <v>0</v>
      </c>
      <c r="G634" s="4">
        <f t="shared" si="27"/>
        <v>0</v>
      </c>
      <c r="H634" s="4">
        <f t="shared" si="29"/>
        <v>-22802436.051673241</v>
      </c>
    </row>
    <row r="635" spans="1:8">
      <c r="A635" s="9">
        <f t="shared" si="28"/>
        <v>46168</v>
      </c>
      <c r="B635" s="4"/>
      <c r="C635" s="4">
        <f>SUMIFS(Sales!$S:$S,Sales!$H:$H,A635)+SUMIFS(Sales!$J:$J,Sales!$H:$H,A635)</f>
        <v>0</v>
      </c>
      <c r="D635" s="4">
        <f>SUMIFS(Sales!$J:$J,Sales!$U:$U,A635)</f>
        <v>0</v>
      </c>
      <c r="E635" s="15">
        <f>SUMIFS(Investors!$Q:$Q,Investors!$T:$T,"Exit",Investors!$J:$J,Daily!A635)</f>
        <v>0</v>
      </c>
      <c r="F635" s="4">
        <f>SUMIFS('General Expenses'!$C:$C,'General Expenses'!$A:$A,A635)</f>
        <v>0</v>
      </c>
      <c r="G635" s="4">
        <f t="shared" si="27"/>
        <v>0</v>
      </c>
      <c r="H635" s="4">
        <f t="shared" si="29"/>
        <v>-22802436.051673241</v>
      </c>
    </row>
    <row r="636" spans="1:8">
      <c r="A636" s="9">
        <f t="shared" si="28"/>
        <v>46169</v>
      </c>
      <c r="B636" s="4"/>
      <c r="C636" s="4">
        <f>SUMIFS(Sales!$S:$S,Sales!$H:$H,A636)+SUMIFS(Sales!$J:$J,Sales!$H:$H,A636)</f>
        <v>0</v>
      </c>
      <c r="D636" s="4">
        <f>SUMIFS(Sales!$J:$J,Sales!$U:$U,A636)</f>
        <v>0</v>
      </c>
      <c r="E636" s="15">
        <f>SUMIFS(Investors!$Q:$Q,Investors!$T:$T,"Exit",Investors!$J:$J,Daily!A636)</f>
        <v>0</v>
      </c>
      <c r="F636" s="4">
        <f>SUMIFS('General Expenses'!$C:$C,'General Expenses'!$A:$A,A636)</f>
        <v>0</v>
      </c>
      <c r="G636" s="4">
        <f t="shared" si="27"/>
        <v>0</v>
      </c>
      <c r="H636" s="4">
        <f t="shared" si="29"/>
        <v>-22802436.051673241</v>
      </c>
    </row>
    <row r="637" spans="1:8">
      <c r="A637" s="9">
        <f t="shared" si="28"/>
        <v>46170</v>
      </c>
      <c r="B637" s="4"/>
      <c r="C637" s="4">
        <f>SUMIFS(Sales!$S:$S,Sales!$H:$H,A637)+SUMIFS(Sales!$J:$J,Sales!$H:$H,A637)</f>
        <v>0</v>
      </c>
      <c r="D637" s="4">
        <f>SUMIFS(Sales!$J:$J,Sales!$U:$U,A637)</f>
        <v>0</v>
      </c>
      <c r="E637" s="15">
        <f>SUMIFS(Investors!$Q:$Q,Investors!$T:$T,"Exit",Investors!$J:$J,Daily!A637)</f>
        <v>0</v>
      </c>
      <c r="F637" s="4">
        <f>SUMIFS('General Expenses'!$C:$C,'General Expenses'!$A:$A,A637)</f>
        <v>0</v>
      </c>
      <c r="G637" s="4">
        <f t="shared" si="27"/>
        <v>0</v>
      </c>
      <c r="H637" s="4">
        <f t="shared" si="29"/>
        <v>-22802436.051673241</v>
      </c>
    </row>
    <row r="638" spans="1:8">
      <c r="A638" s="9">
        <f t="shared" si="28"/>
        <v>46171</v>
      </c>
      <c r="B638" s="4"/>
      <c r="C638" s="4">
        <f>SUMIFS(Sales!$S:$S,Sales!$H:$H,A638)+SUMIFS(Sales!$J:$J,Sales!$H:$H,A638)</f>
        <v>0</v>
      </c>
      <c r="D638" s="4">
        <f>SUMIFS(Sales!$J:$J,Sales!$U:$U,A638)</f>
        <v>0</v>
      </c>
      <c r="E638" s="15">
        <f>SUMIFS(Investors!$Q:$Q,Investors!$T:$T,"Exit",Investors!$J:$J,Daily!A638)</f>
        <v>0</v>
      </c>
      <c r="F638" s="4">
        <f>SUMIFS('General Expenses'!$C:$C,'General Expenses'!$A:$A,A638)</f>
        <v>0</v>
      </c>
      <c r="G638" s="4">
        <f t="shared" si="27"/>
        <v>0</v>
      </c>
      <c r="H638" s="4">
        <f t="shared" si="29"/>
        <v>-22802436.051673241</v>
      </c>
    </row>
    <row r="639" spans="1:8">
      <c r="A639" s="9">
        <f t="shared" si="28"/>
        <v>46172</v>
      </c>
      <c r="B639" s="4"/>
      <c r="C639" s="4">
        <f>SUMIFS(Sales!$S:$S,Sales!$H:$H,A639)+SUMIFS(Sales!$J:$J,Sales!$H:$H,A639)</f>
        <v>0</v>
      </c>
      <c r="D639" s="4">
        <f>SUMIFS(Sales!$J:$J,Sales!$U:$U,A639)</f>
        <v>0</v>
      </c>
      <c r="E639" s="15">
        <f>SUMIFS(Investors!$Q:$Q,Investors!$T:$T,"Exit",Investors!$J:$J,Daily!A639)</f>
        <v>0</v>
      </c>
      <c r="F639" s="4">
        <f>SUMIFS('General Expenses'!$C:$C,'General Expenses'!$A:$A,A639)</f>
        <v>0</v>
      </c>
      <c r="G639" s="4">
        <f t="shared" si="27"/>
        <v>0</v>
      </c>
      <c r="H639" s="4">
        <f t="shared" si="29"/>
        <v>-22802436.051673241</v>
      </c>
    </row>
    <row r="640" spans="1:8">
      <c r="A640" s="9">
        <f t="shared" si="28"/>
        <v>46173</v>
      </c>
      <c r="B640" s="4"/>
      <c r="C640" s="4">
        <f>SUMIFS(Sales!$S:$S,Sales!$H:$H,A640)+SUMIFS(Sales!$J:$J,Sales!$H:$H,A640)</f>
        <v>0</v>
      </c>
      <c r="D640" s="4">
        <f>SUMIFS(Sales!$J:$J,Sales!$U:$U,A640)</f>
        <v>1051239.1304347825</v>
      </c>
      <c r="E640" s="15">
        <f>SUMIFS(Investors!$Q:$Q,Investors!$T:$T,"Exit",Investors!$J:$J,Daily!A640)</f>
        <v>0</v>
      </c>
      <c r="F640" s="4">
        <f>SUMIFS('General Expenses'!$C:$C,'General Expenses'!$A:$A,A640)</f>
        <v>0</v>
      </c>
      <c r="G640" s="4">
        <f t="shared" si="27"/>
        <v>-1051239.1304347825</v>
      </c>
      <c r="H640" s="4">
        <f t="shared" si="29"/>
        <v>-23853675.182108022</v>
      </c>
    </row>
    <row r="641" spans="1:8">
      <c r="A641" s="9">
        <f t="shared" si="28"/>
        <v>46174</v>
      </c>
      <c r="B641" s="4"/>
      <c r="C641" s="4">
        <f>SUMIFS(Sales!$S:$S,Sales!$H:$H,A641)+SUMIFS(Sales!$J:$J,Sales!$H:$H,A641)</f>
        <v>0</v>
      </c>
      <c r="D641" s="4">
        <f>SUMIFS(Sales!$J:$J,Sales!$U:$U,A641)</f>
        <v>0</v>
      </c>
      <c r="E641" s="15">
        <f>SUMIFS(Investors!$Q:$Q,Investors!$T:$T,"Exit",Investors!$J:$J,Daily!A641)</f>
        <v>0</v>
      </c>
      <c r="F641" s="4">
        <f>SUMIFS('General Expenses'!$C:$C,'General Expenses'!$A:$A,A641)</f>
        <v>0</v>
      </c>
      <c r="G641" s="4">
        <f t="shared" si="27"/>
        <v>0</v>
      </c>
      <c r="H641" s="4">
        <f t="shared" si="29"/>
        <v>-23853675.182108022</v>
      </c>
    </row>
    <row r="642" spans="1:8">
      <c r="A642" s="9">
        <f t="shared" si="28"/>
        <v>46175</v>
      </c>
      <c r="B642" s="4"/>
      <c r="C642" s="4">
        <f>SUMIFS(Sales!$S:$S,Sales!$H:$H,A642)+SUMIFS(Sales!$J:$J,Sales!$H:$H,A642)</f>
        <v>0</v>
      </c>
      <c r="D642" s="4">
        <f>SUMIFS(Sales!$J:$J,Sales!$U:$U,A642)</f>
        <v>0</v>
      </c>
      <c r="E642" s="15">
        <f>SUMIFS(Investors!$Q:$Q,Investors!$T:$T,"Exit",Investors!$J:$J,Daily!A642)</f>
        <v>0</v>
      </c>
      <c r="F642" s="4">
        <f>SUMIFS('General Expenses'!$C:$C,'General Expenses'!$A:$A,A642)</f>
        <v>0</v>
      </c>
      <c r="G642" s="4">
        <f t="shared" si="27"/>
        <v>0</v>
      </c>
      <c r="H642" s="4">
        <f t="shared" si="29"/>
        <v>-23853675.182108022</v>
      </c>
    </row>
    <row r="643" spans="1:8">
      <c r="A643" s="9">
        <f t="shared" si="28"/>
        <v>46176</v>
      </c>
      <c r="B643" s="4"/>
      <c r="C643" s="4">
        <f>SUMIFS(Sales!$S:$S,Sales!$H:$H,A643)+SUMIFS(Sales!$J:$J,Sales!$H:$H,A643)</f>
        <v>0</v>
      </c>
      <c r="D643" s="4">
        <f>SUMIFS(Sales!$J:$J,Sales!$U:$U,A643)</f>
        <v>0</v>
      </c>
      <c r="E643" s="15">
        <f>SUMIFS(Investors!$Q:$Q,Investors!$T:$T,"Exit",Investors!$J:$J,Daily!A643)</f>
        <v>0</v>
      </c>
      <c r="F643" s="4">
        <f>SUMIFS('General Expenses'!$C:$C,'General Expenses'!$A:$A,A643)</f>
        <v>0</v>
      </c>
      <c r="G643" s="4">
        <f t="shared" ref="G643:G706" si="30">B643+C643-D643-E643-F643</f>
        <v>0</v>
      </c>
      <c r="H643" s="4">
        <f t="shared" si="29"/>
        <v>-23853675.182108022</v>
      </c>
    </row>
    <row r="644" spans="1:8">
      <c r="A644" s="9">
        <f t="shared" ref="A644:A707" si="31">A643+1</f>
        <v>46177</v>
      </c>
      <c r="B644" s="4"/>
      <c r="C644" s="4">
        <f>SUMIFS(Sales!$S:$S,Sales!$H:$H,A644)+SUMIFS(Sales!$J:$J,Sales!$H:$H,A644)</f>
        <v>0</v>
      </c>
      <c r="D644" s="4">
        <f>SUMIFS(Sales!$J:$J,Sales!$U:$U,A644)</f>
        <v>0</v>
      </c>
      <c r="E644" s="15">
        <f>SUMIFS(Investors!$Q:$Q,Investors!$T:$T,"Exit",Investors!$J:$J,Daily!A644)</f>
        <v>0</v>
      </c>
      <c r="F644" s="4">
        <f>SUMIFS('General Expenses'!$C:$C,'General Expenses'!$A:$A,A644)</f>
        <v>0</v>
      </c>
      <c r="G644" s="4">
        <f t="shared" si="30"/>
        <v>0</v>
      </c>
      <c r="H644" s="4">
        <f t="shared" ref="H644:H707" si="32">H643+G644</f>
        <v>-23853675.182108022</v>
      </c>
    </row>
    <row r="645" spans="1:8">
      <c r="A645" s="9">
        <f t="shared" si="31"/>
        <v>46178</v>
      </c>
      <c r="B645" s="4"/>
      <c r="C645" s="4">
        <f>SUMIFS(Sales!$S:$S,Sales!$H:$H,A645)+SUMIFS(Sales!$J:$J,Sales!$H:$H,A645)</f>
        <v>0</v>
      </c>
      <c r="D645" s="4">
        <f>SUMIFS(Sales!$J:$J,Sales!$U:$U,A645)</f>
        <v>0</v>
      </c>
      <c r="E645" s="15">
        <f>SUMIFS(Investors!$Q:$Q,Investors!$T:$T,"Exit",Investors!$J:$J,Daily!A645)</f>
        <v>0</v>
      </c>
      <c r="F645" s="4">
        <f>SUMIFS('General Expenses'!$C:$C,'General Expenses'!$A:$A,A645)</f>
        <v>0</v>
      </c>
      <c r="G645" s="4">
        <f t="shared" si="30"/>
        <v>0</v>
      </c>
      <c r="H645" s="4">
        <f t="shared" si="32"/>
        <v>-23853675.182108022</v>
      </c>
    </row>
    <row r="646" spans="1:8">
      <c r="A646" s="9">
        <f t="shared" si="31"/>
        <v>46179</v>
      </c>
      <c r="B646" s="4"/>
      <c r="C646" s="4">
        <f>SUMIFS(Sales!$S:$S,Sales!$H:$H,A646)+SUMIFS(Sales!$J:$J,Sales!$H:$H,A646)</f>
        <v>0</v>
      </c>
      <c r="D646" s="4">
        <f>SUMIFS(Sales!$J:$J,Sales!$U:$U,A646)</f>
        <v>0</v>
      </c>
      <c r="E646" s="15">
        <f>SUMIFS(Investors!$Q:$Q,Investors!$T:$T,"Exit",Investors!$J:$J,Daily!A646)</f>
        <v>0</v>
      </c>
      <c r="F646" s="4">
        <f>SUMIFS('General Expenses'!$C:$C,'General Expenses'!$A:$A,A646)</f>
        <v>0</v>
      </c>
      <c r="G646" s="4">
        <f t="shared" si="30"/>
        <v>0</v>
      </c>
      <c r="H646" s="4">
        <f t="shared" si="32"/>
        <v>-23853675.182108022</v>
      </c>
    </row>
    <row r="647" spans="1:8">
      <c r="A647" s="9">
        <f t="shared" si="31"/>
        <v>46180</v>
      </c>
      <c r="B647" s="4"/>
      <c r="C647" s="4">
        <f>SUMIFS(Sales!$S:$S,Sales!$H:$H,A647)+SUMIFS(Sales!$J:$J,Sales!$H:$H,A647)</f>
        <v>0</v>
      </c>
      <c r="D647" s="4">
        <f>SUMIFS(Sales!$J:$J,Sales!$U:$U,A647)</f>
        <v>0</v>
      </c>
      <c r="E647" s="15">
        <f>SUMIFS(Investors!$Q:$Q,Investors!$T:$T,"Exit",Investors!$J:$J,Daily!A647)</f>
        <v>0</v>
      </c>
      <c r="F647" s="4">
        <f>SUMIFS('General Expenses'!$C:$C,'General Expenses'!$A:$A,A647)</f>
        <v>0</v>
      </c>
      <c r="G647" s="4">
        <f t="shared" si="30"/>
        <v>0</v>
      </c>
      <c r="H647" s="4">
        <f t="shared" si="32"/>
        <v>-23853675.182108022</v>
      </c>
    </row>
    <row r="648" spans="1:8">
      <c r="A648" s="9">
        <f t="shared" si="31"/>
        <v>46181</v>
      </c>
      <c r="B648" s="4"/>
      <c r="C648" s="4">
        <f>SUMIFS(Sales!$S:$S,Sales!$H:$H,A648)+SUMIFS(Sales!$J:$J,Sales!$H:$H,A648)</f>
        <v>0</v>
      </c>
      <c r="D648" s="4">
        <f>SUMIFS(Sales!$J:$J,Sales!$U:$U,A648)</f>
        <v>0</v>
      </c>
      <c r="E648" s="15">
        <f>SUMIFS(Investors!$Q:$Q,Investors!$T:$T,"Exit",Investors!$J:$J,Daily!A648)</f>
        <v>0</v>
      </c>
      <c r="F648" s="4">
        <f>SUMIFS('General Expenses'!$C:$C,'General Expenses'!$A:$A,A648)</f>
        <v>0</v>
      </c>
      <c r="G648" s="4">
        <f t="shared" si="30"/>
        <v>0</v>
      </c>
      <c r="H648" s="4">
        <f t="shared" si="32"/>
        <v>-23853675.182108022</v>
      </c>
    </row>
    <row r="649" spans="1:8">
      <c r="A649" s="9">
        <f t="shared" si="31"/>
        <v>46182</v>
      </c>
      <c r="B649" s="4"/>
      <c r="C649" s="4">
        <f>SUMIFS(Sales!$S:$S,Sales!$H:$H,A649)+SUMIFS(Sales!$J:$J,Sales!$H:$H,A649)</f>
        <v>0</v>
      </c>
      <c r="D649" s="4">
        <f>SUMIFS(Sales!$J:$J,Sales!$U:$U,A649)</f>
        <v>0</v>
      </c>
      <c r="E649" s="15">
        <f>SUMIFS(Investors!$Q:$Q,Investors!$T:$T,"Exit",Investors!$J:$J,Daily!A649)</f>
        <v>0</v>
      </c>
      <c r="F649" s="4">
        <f>SUMIFS('General Expenses'!$C:$C,'General Expenses'!$A:$A,A649)</f>
        <v>0</v>
      </c>
      <c r="G649" s="4">
        <f t="shared" si="30"/>
        <v>0</v>
      </c>
      <c r="H649" s="4">
        <f t="shared" si="32"/>
        <v>-23853675.182108022</v>
      </c>
    </row>
    <row r="650" spans="1:8">
      <c r="A650" s="9">
        <f t="shared" si="31"/>
        <v>46183</v>
      </c>
      <c r="B650" s="4"/>
      <c r="C650" s="4">
        <f>SUMIFS(Sales!$S:$S,Sales!$H:$H,A650)+SUMIFS(Sales!$J:$J,Sales!$H:$H,A650)</f>
        <v>0</v>
      </c>
      <c r="D650" s="4">
        <f>SUMIFS(Sales!$J:$J,Sales!$U:$U,A650)</f>
        <v>0</v>
      </c>
      <c r="E650" s="15">
        <f>SUMIFS(Investors!$Q:$Q,Investors!$T:$T,"Exit",Investors!$J:$J,Daily!A650)</f>
        <v>0</v>
      </c>
      <c r="F650" s="4">
        <f>SUMIFS('General Expenses'!$C:$C,'General Expenses'!$A:$A,A650)</f>
        <v>0</v>
      </c>
      <c r="G650" s="4">
        <f t="shared" si="30"/>
        <v>0</v>
      </c>
      <c r="H650" s="4">
        <f t="shared" si="32"/>
        <v>-23853675.182108022</v>
      </c>
    </row>
    <row r="651" spans="1:8">
      <c r="A651" s="9">
        <f t="shared" si="31"/>
        <v>46184</v>
      </c>
      <c r="B651" s="4"/>
      <c r="C651" s="4">
        <f>SUMIFS(Sales!$S:$S,Sales!$H:$H,A651)+SUMIFS(Sales!$J:$J,Sales!$H:$H,A651)</f>
        <v>0</v>
      </c>
      <c r="D651" s="4">
        <f>SUMIFS(Sales!$J:$J,Sales!$U:$U,A651)</f>
        <v>0</v>
      </c>
      <c r="E651" s="15">
        <f>SUMIFS(Investors!$Q:$Q,Investors!$T:$T,"Exit",Investors!$J:$J,Daily!A651)</f>
        <v>0</v>
      </c>
      <c r="F651" s="4">
        <f>SUMIFS('General Expenses'!$C:$C,'General Expenses'!$A:$A,A651)</f>
        <v>0</v>
      </c>
      <c r="G651" s="4">
        <f t="shared" si="30"/>
        <v>0</v>
      </c>
      <c r="H651" s="4">
        <f t="shared" si="32"/>
        <v>-23853675.182108022</v>
      </c>
    </row>
    <row r="652" spans="1:8">
      <c r="A652" s="9">
        <f t="shared" si="31"/>
        <v>46185</v>
      </c>
      <c r="B652" s="4"/>
      <c r="C652" s="4">
        <f>SUMIFS(Sales!$S:$S,Sales!$H:$H,A652)+SUMIFS(Sales!$J:$J,Sales!$H:$H,A652)</f>
        <v>0</v>
      </c>
      <c r="D652" s="4">
        <f>SUMIFS(Sales!$J:$J,Sales!$U:$U,A652)</f>
        <v>0</v>
      </c>
      <c r="E652" s="15">
        <f>SUMIFS(Investors!$Q:$Q,Investors!$T:$T,"Exit",Investors!$J:$J,Daily!A652)</f>
        <v>0</v>
      </c>
      <c r="F652" s="4">
        <f>SUMIFS('General Expenses'!$C:$C,'General Expenses'!$A:$A,A652)</f>
        <v>0</v>
      </c>
      <c r="G652" s="4">
        <f t="shared" si="30"/>
        <v>0</v>
      </c>
      <c r="H652" s="4">
        <f t="shared" si="32"/>
        <v>-23853675.182108022</v>
      </c>
    </row>
    <row r="653" spans="1:8">
      <c r="A653" s="9">
        <f t="shared" si="31"/>
        <v>46186</v>
      </c>
      <c r="B653" s="4"/>
      <c r="C653" s="4">
        <f>SUMIFS(Sales!$S:$S,Sales!$H:$H,A653)+SUMIFS(Sales!$J:$J,Sales!$H:$H,A653)</f>
        <v>0</v>
      </c>
      <c r="D653" s="4">
        <f>SUMIFS(Sales!$J:$J,Sales!$U:$U,A653)</f>
        <v>0</v>
      </c>
      <c r="E653" s="15">
        <f>SUMIFS(Investors!$Q:$Q,Investors!$T:$T,"Exit",Investors!$J:$J,Daily!A653)</f>
        <v>0</v>
      </c>
      <c r="F653" s="4">
        <f>SUMIFS('General Expenses'!$C:$C,'General Expenses'!$A:$A,A653)</f>
        <v>0</v>
      </c>
      <c r="G653" s="4">
        <f t="shared" si="30"/>
        <v>0</v>
      </c>
      <c r="H653" s="4">
        <f t="shared" si="32"/>
        <v>-23853675.182108022</v>
      </c>
    </row>
    <row r="654" spans="1:8">
      <c r="A654" s="9">
        <f t="shared" si="31"/>
        <v>46187</v>
      </c>
      <c r="B654" s="4"/>
      <c r="C654" s="4">
        <f>SUMIFS(Sales!$S:$S,Sales!$H:$H,A654)+SUMIFS(Sales!$J:$J,Sales!$H:$H,A654)</f>
        <v>0</v>
      </c>
      <c r="D654" s="4">
        <f>SUMIFS(Sales!$J:$J,Sales!$U:$U,A654)</f>
        <v>0</v>
      </c>
      <c r="E654" s="15">
        <f>SUMIFS(Investors!$Q:$Q,Investors!$T:$T,"Exit",Investors!$J:$J,Daily!A654)</f>
        <v>0</v>
      </c>
      <c r="F654" s="4">
        <f>SUMIFS('General Expenses'!$C:$C,'General Expenses'!$A:$A,A654)</f>
        <v>0</v>
      </c>
      <c r="G654" s="4">
        <f t="shared" si="30"/>
        <v>0</v>
      </c>
      <c r="H654" s="4">
        <f t="shared" si="32"/>
        <v>-23853675.182108022</v>
      </c>
    </row>
    <row r="655" spans="1:8">
      <c r="A655" s="9">
        <f t="shared" si="31"/>
        <v>46188</v>
      </c>
      <c r="B655" s="4"/>
      <c r="C655" s="4">
        <f>SUMIFS(Sales!$S:$S,Sales!$H:$H,A655)+SUMIFS(Sales!$J:$J,Sales!$H:$H,A655)</f>
        <v>0</v>
      </c>
      <c r="D655" s="4">
        <f>SUMIFS(Sales!$J:$J,Sales!$U:$U,A655)</f>
        <v>0</v>
      </c>
      <c r="E655" s="15">
        <f>SUMIFS(Investors!$Q:$Q,Investors!$T:$T,"Exit",Investors!$J:$J,Daily!A655)</f>
        <v>0</v>
      </c>
      <c r="F655" s="4">
        <f>SUMIFS('General Expenses'!$C:$C,'General Expenses'!$A:$A,A655)</f>
        <v>0</v>
      </c>
      <c r="G655" s="4">
        <f t="shared" si="30"/>
        <v>0</v>
      </c>
      <c r="H655" s="4">
        <f t="shared" si="32"/>
        <v>-23853675.182108022</v>
      </c>
    </row>
    <row r="656" spans="1:8">
      <c r="A656" s="9">
        <f t="shared" si="31"/>
        <v>46189</v>
      </c>
      <c r="B656" s="4"/>
      <c r="C656" s="4">
        <f>SUMIFS(Sales!$S:$S,Sales!$H:$H,A656)+SUMIFS(Sales!$J:$J,Sales!$H:$H,A656)</f>
        <v>0</v>
      </c>
      <c r="D656" s="4">
        <f>SUMIFS(Sales!$J:$J,Sales!$U:$U,A656)</f>
        <v>0</v>
      </c>
      <c r="E656" s="15">
        <f>SUMIFS(Investors!$Q:$Q,Investors!$T:$T,"Exit",Investors!$J:$J,Daily!A656)</f>
        <v>0</v>
      </c>
      <c r="F656" s="4">
        <f>SUMIFS('General Expenses'!$C:$C,'General Expenses'!$A:$A,A656)</f>
        <v>0</v>
      </c>
      <c r="G656" s="4">
        <f t="shared" si="30"/>
        <v>0</v>
      </c>
      <c r="H656" s="4">
        <f t="shared" si="32"/>
        <v>-23853675.182108022</v>
      </c>
    </row>
    <row r="657" spans="1:8">
      <c r="A657" s="9">
        <f t="shared" si="31"/>
        <v>46190</v>
      </c>
      <c r="B657" s="4"/>
      <c r="C657" s="4">
        <f>SUMIFS(Sales!$S:$S,Sales!$H:$H,A657)+SUMIFS(Sales!$J:$J,Sales!$H:$H,A657)</f>
        <v>0</v>
      </c>
      <c r="D657" s="4">
        <f>SUMIFS(Sales!$J:$J,Sales!$U:$U,A657)</f>
        <v>0</v>
      </c>
      <c r="E657" s="15">
        <f>SUMIFS(Investors!$Q:$Q,Investors!$T:$T,"Exit",Investors!$J:$J,Daily!A657)</f>
        <v>0</v>
      </c>
      <c r="F657" s="4">
        <f>SUMIFS('General Expenses'!$C:$C,'General Expenses'!$A:$A,A657)</f>
        <v>0</v>
      </c>
      <c r="G657" s="4">
        <f t="shared" si="30"/>
        <v>0</v>
      </c>
      <c r="H657" s="4">
        <f t="shared" si="32"/>
        <v>-23853675.182108022</v>
      </c>
    </row>
    <row r="658" spans="1:8">
      <c r="A658" s="9">
        <f t="shared" si="31"/>
        <v>46191</v>
      </c>
      <c r="B658" s="4"/>
      <c r="C658" s="4">
        <f>SUMIFS(Sales!$S:$S,Sales!$H:$H,A658)+SUMIFS(Sales!$J:$J,Sales!$H:$H,A658)</f>
        <v>0</v>
      </c>
      <c r="D658" s="4">
        <f>SUMIFS(Sales!$J:$J,Sales!$U:$U,A658)</f>
        <v>0</v>
      </c>
      <c r="E658" s="15">
        <f>SUMIFS(Investors!$Q:$Q,Investors!$T:$T,"Exit",Investors!$J:$J,Daily!A658)</f>
        <v>0</v>
      </c>
      <c r="F658" s="4">
        <f>SUMIFS('General Expenses'!$C:$C,'General Expenses'!$A:$A,A658)</f>
        <v>0</v>
      </c>
      <c r="G658" s="4">
        <f t="shared" si="30"/>
        <v>0</v>
      </c>
      <c r="H658" s="4">
        <f t="shared" si="32"/>
        <v>-23853675.182108022</v>
      </c>
    </row>
    <row r="659" spans="1:8">
      <c r="A659" s="9">
        <f t="shared" si="31"/>
        <v>46192</v>
      </c>
      <c r="B659" s="4"/>
      <c r="C659" s="4">
        <f>SUMIFS(Sales!$S:$S,Sales!$H:$H,A659)+SUMIFS(Sales!$J:$J,Sales!$H:$H,A659)</f>
        <v>0</v>
      </c>
      <c r="D659" s="4">
        <f>SUMIFS(Sales!$J:$J,Sales!$U:$U,A659)</f>
        <v>0</v>
      </c>
      <c r="E659" s="15">
        <f>SUMIFS(Investors!$Q:$Q,Investors!$T:$T,"Exit",Investors!$J:$J,Daily!A659)</f>
        <v>0</v>
      </c>
      <c r="F659" s="4">
        <f>SUMIFS('General Expenses'!$C:$C,'General Expenses'!$A:$A,A659)</f>
        <v>0</v>
      </c>
      <c r="G659" s="4">
        <f t="shared" si="30"/>
        <v>0</v>
      </c>
      <c r="H659" s="4">
        <f t="shared" si="32"/>
        <v>-23853675.182108022</v>
      </c>
    </row>
    <row r="660" spans="1:8">
      <c r="A660" s="9">
        <f t="shared" si="31"/>
        <v>46193</v>
      </c>
      <c r="B660" s="4"/>
      <c r="C660" s="4">
        <f>SUMIFS(Sales!$S:$S,Sales!$H:$H,A660)+SUMIFS(Sales!$J:$J,Sales!$H:$H,A660)</f>
        <v>0</v>
      </c>
      <c r="D660" s="4">
        <f>SUMIFS(Sales!$J:$J,Sales!$U:$U,A660)</f>
        <v>0</v>
      </c>
      <c r="E660" s="15">
        <f>SUMIFS(Investors!$Q:$Q,Investors!$T:$T,"Exit",Investors!$J:$J,Daily!A660)</f>
        <v>0</v>
      </c>
      <c r="F660" s="4">
        <f>SUMIFS('General Expenses'!$C:$C,'General Expenses'!$A:$A,A660)</f>
        <v>0</v>
      </c>
      <c r="G660" s="4">
        <f t="shared" si="30"/>
        <v>0</v>
      </c>
      <c r="H660" s="4">
        <f t="shared" si="32"/>
        <v>-23853675.182108022</v>
      </c>
    </row>
    <row r="661" spans="1:8">
      <c r="A661" s="9">
        <f t="shared" si="31"/>
        <v>46194</v>
      </c>
      <c r="B661" s="4"/>
      <c r="C661" s="4">
        <f>SUMIFS(Sales!$S:$S,Sales!$H:$H,A661)+SUMIFS(Sales!$J:$J,Sales!$H:$H,A661)</f>
        <v>0</v>
      </c>
      <c r="D661" s="4">
        <f>SUMIFS(Sales!$J:$J,Sales!$U:$U,A661)</f>
        <v>0</v>
      </c>
      <c r="E661" s="15">
        <f>SUMIFS(Investors!$Q:$Q,Investors!$T:$T,"Exit",Investors!$J:$J,Daily!A661)</f>
        <v>0</v>
      </c>
      <c r="F661" s="4">
        <f>SUMIFS('General Expenses'!$C:$C,'General Expenses'!$A:$A,A661)</f>
        <v>0</v>
      </c>
      <c r="G661" s="4">
        <f t="shared" si="30"/>
        <v>0</v>
      </c>
      <c r="H661" s="4">
        <f t="shared" si="32"/>
        <v>-23853675.182108022</v>
      </c>
    </row>
    <row r="662" spans="1:8">
      <c r="A662" s="9">
        <f t="shared" si="31"/>
        <v>46195</v>
      </c>
      <c r="B662" s="4"/>
      <c r="C662" s="4">
        <f>SUMIFS(Sales!$S:$S,Sales!$H:$H,A662)+SUMIFS(Sales!$J:$J,Sales!$H:$H,A662)</f>
        <v>0</v>
      </c>
      <c r="D662" s="4">
        <f>SUMIFS(Sales!$J:$J,Sales!$U:$U,A662)</f>
        <v>0</v>
      </c>
      <c r="E662" s="15">
        <f>SUMIFS(Investors!$Q:$Q,Investors!$T:$T,"Exit",Investors!$J:$J,Daily!A662)</f>
        <v>0</v>
      </c>
      <c r="F662" s="4">
        <f>SUMIFS('General Expenses'!$C:$C,'General Expenses'!$A:$A,A662)</f>
        <v>0</v>
      </c>
      <c r="G662" s="4">
        <f t="shared" si="30"/>
        <v>0</v>
      </c>
      <c r="H662" s="4">
        <f t="shared" si="32"/>
        <v>-23853675.182108022</v>
      </c>
    </row>
    <row r="663" spans="1:8">
      <c r="A663" s="9">
        <f t="shared" si="31"/>
        <v>46196</v>
      </c>
      <c r="B663" s="4"/>
      <c r="C663" s="4">
        <f>SUMIFS(Sales!$S:$S,Sales!$H:$H,A663)+SUMIFS(Sales!$J:$J,Sales!$H:$H,A663)</f>
        <v>0</v>
      </c>
      <c r="D663" s="4">
        <f>SUMIFS(Sales!$J:$J,Sales!$U:$U,A663)</f>
        <v>0</v>
      </c>
      <c r="E663" s="15">
        <f>SUMIFS(Investors!$Q:$Q,Investors!$T:$T,"Exit",Investors!$J:$J,Daily!A663)</f>
        <v>0</v>
      </c>
      <c r="F663" s="4">
        <f>SUMIFS('General Expenses'!$C:$C,'General Expenses'!$A:$A,A663)</f>
        <v>0</v>
      </c>
      <c r="G663" s="4">
        <f t="shared" si="30"/>
        <v>0</v>
      </c>
      <c r="H663" s="4">
        <f t="shared" si="32"/>
        <v>-23853675.182108022</v>
      </c>
    </row>
    <row r="664" spans="1:8">
      <c r="A664" s="9">
        <f t="shared" si="31"/>
        <v>46197</v>
      </c>
      <c r="B664" s="4"/>
      <c r="C664" s="4">
        <f>SUMIFS(Sales!$S:$S,Sales!$H:$H,A664)+SUMIFS(Sales!$J:$J,Sales!$H:$H,A664)</f>
        <v>0</v>
      </c>
      <c r="D664" s="4">
        <f>SUMIFS(Sales!$J:$J,Sales!$U:$U,A664)</f>
        <v>0</v>
      </c>
      <c r="E664" s="15">
        <f>SUMIFS(Investors!$Q:$Q,Investors!$T:$T,"Exit",Investors!$J:$J,Daily!A664)</f>
        <v>0</v>
      </c>
      <c r="F664" s="4">
        <f>SUMIFS('General Expenses'!$C:$C,'General Expenses'!$A:$A,A664)</f>
        <v>0</v>
      </c>
      <c r="G664" s="4">
        <f t="shared" si="30"/>
        <v>0</v>
      </c>
      <c r="H664" s="4">
        <f t="shared" si="32"/>
        <v>-23853675.182108022</v>
      </c>
    </row>
    <row r="665" spans="1:8">
      <c r="A665" s="9">
        <f t="shared" si="31"/>
        <v>46198</v>
      </c>
      <c r="B665" s="4"/>
      <c r="C665" s="4">
        <f>SUMIFS(Sales!$S:$S,Sales!$H:$H,A665)+SUMIFS(Sales!$J:$J,Sales!$H:$H,A665)</f>
        <v>0</v>
      </c>
      <c r="D665" s="4">
        <f>SUMIFS(Sales!$J:$J,Sales!$U:$U,A665)</f>
        <v>0</v>
      </c>
      <c r="E665" s="15">
        <f>SUMIFS(Investors!$Q:$Q,Investors!$T:$T,"Exit",Investors!$J:$J,Daily!A665)</f>
        <v>0</v>
      </c>
      <c r="F665" s="4">
        <f>SUMIFS('General Expenses'!$C:$C,'General Expenses'!$A:$A,A665)</f>
        <v>0</v>
      </c>
      <c r="G665" s="4">
        <f t="shared" si="30"/>
        <v>0</v>
      </c>
      <c r="H665" s="4">
        <f t="shared" si="32"/>
        <v>-23853675.182108022</v>
      </c>
    </row>
    <row r="666" spans="1:8">
      <c r="A666" s="9">
        <f t="shared" si="31"/>
        <v>46199</v>
      </c>
      <c r="B666" s="4"/>
      <c r="C666" s="4">
        <f>SUMIFS(Sales!$S:$S,Sales!$H:$H,A666)+SUMIFS(Sales!$J:$J,Sales!$H:$H,A666)</f>
        <v>0</v>
      </c>
      <c r="D666" s="4">
        <f>SUMIFS(Sales!$J:$J,Sales!$U:$U,A666)</f>
        <v>0</v>
      </c>
      <c r="E666" s="15">
        <f>SUMIFS(Investors!$Q:$Q,Investors!$T:$T,"Exit",Investors!$J:$J,Daily!A666)</f>
        <v>0</v>
      </c>
      <c r="F666" s="4">
        <f>SUMIFS('General Expenses'!$C:$C,'General Expenses'!$A:$A,A666)</f>
        <v>0</v>
      </c>
      <c r="G666" s="4">
        <f t="shared" si="30"/>
        <v>0</v>
      </c>
      <c r="H666" s="4">
        <f t="shared" si="32"/>
        <v>-23853675.182108022</v>
      </c>
    </row>
    <row r="667" spans="1:8">
      <c r="A667" s="9">
        <f t="shared" si="31"/>
        <v>46200</v>
      </c>
      <c r="B667" s="4"/>
      <c r="C667" s="4">
        <f>SUMIFS(Sales!$S:$S,Sales!$H:$H,A667)+SUMIFS(Sales!$J:$J,Sales!$H:$H,A667)</f>
        <v>0</v>
      </c>
      <c r="D667" s="4">
        <f>SUMIFS(Sales!$J:$J,Sales!$U:$U,A667)</f>
        <v>0</v>
      </c>
      <c r="E667" s="15">
        <f>SUMIFS(Investors!$Q:$Q,Investors!$T:$T,"Exit",Investors!$J:$J,Daily!A667)</f>
        <v>0</v>
      </c>
      <c r="F667" s="4">
        <f>SUMIFS('General Expenses'!$C:$C,'General Expenses'!$A:$A,A667)</f>
        <v>0</v>
      </c>
      <c r="G667" s="4">
        <f t="shared" si="30"/>
        <v>0</v>
      </c>
      <c r="H667" s="4">
        <f t="shared" si="32"/>
        <v>-23853675.182108022</v>
      </c>
    </row>
    <row r="668" spans="1:8">
      <c r="A668" s="9">
        <f t="shared" si="31"/>
        <v>46201</v>
      </c>
      <c r="B668" s="4"/>
      <c r="C668" s="4">
        <f>SUMIFS(Sales!$S:$S,Sales!$H:$H,A668)+SUMIFS(Sales!$J:$J,Sales!$H:$H,A668)</f>
        <v>0</v>
      </c>
      <c r="D668" s="4">
        <f>SUMIFS(Sales!$J:$J,Sales!$U:$U,A668)</f>
        <v>0</v>
      </c>
      <c r="E668" s="15">
        <f>SUMIFS(Investors!$Q:$Q,Investors!$T:$T,"Exit",Investors!$J:$J,Daily!A668)</f>
        <v>0</v>
      </c>
      <c r="F668" s="4">
        <f>SUMIFS('General Expenses'!$C:$C,'General Expenses'!$A:$A,A668)</f>
        <v>0</v>
      </c>
      <c r="G668" s="4">
        <f t="shared" si="30"/>
        <v>0</v>
      </c>
      <c r="H668" s="4">
        <f t="shared" si="32"/>
        <v>-23853675.182108022</v>
      </c>
    </row>
    <row r="669" spans="1:8">
      <c r="A669" s="9">
        <f t="shared" si="31"/>
        <v>46202</v>
      </c>
      <c r="B669" s="4"/>
      <c r="C669" s="4">
        <f>SUMIFS(Sales!$S:$S,Sales!$H:$H,A669)+SUMIFS(Sales!$J:$J,Sales!$H:$H,A669)</f>
        <v>0</v>
      </c>
      <c r="D669" s="4">
        <f>SUMIFS(Sales!$J:$J,Sales!$U:$U,A669)</f>
        <v>0</v>
      </c>
      <c r="E669" s="15">
        <f>SUMIFS(Investors!$Q:$Q,Investors!$T:$T,"Exit",Investors!$J:$J,Daily!A669)</f>
        <v>0</v>
      </c>
      <c r="F669" s="4">
        <f>SUMIFS('General Expenses'!$C:$C,'General Expenses'!$A:$A,A669)</f>
        <v>0</v>
      </c>
      <c r="G669" s="4">
        <f t="shared" si="30"/>
        <v>0</v>
      </c>
      <c r="H669" s="4">
        <f t="shared" si="32"/>
        <v>-23853675.182108022</v>
      </c>
    </row>
    <row r="670" spans="1:8">
      <c r="A670" s="9">
        <f t="shared" si="31"/>
        <v>46203</v>
      </c>
      <c r="B670" s="4"/>
      <c r="C670" s="4">
        <f>SUMIFS(Sales!$S:$S,Sales!$H:$H,A670)+SUMIFS(Sales!$J:$J,Sales!$H:$H,A670)</f>
        <v>0</v>
      </c>
      <c r="D670" s="4">
        <f>SUMIFS(Sales!$J:$J,Sales!$U:$U,A670)</f>
        <v>0</v>
      </c>
      <c r="E670" s="15">
        <f>SUMIFS(Investors!$Q:$Q,Investors!$T:$T,"Exit",Investors!$J:$J,Daily!A670)</f>
        <v>0</v>
      </c>
      <c r="F670" s="4">
        <f>SUMIFS('General Expenses'!$C:$C,'General Expenses'!$A:$A,A670)</f>
        <v>0</v>
      </c>
      <c r="G670" s="4">
        <f t="shared" si="30"/>
        <v>0</v>
      </c>
      <c r="H670" s="4">
        <f t="shared" si="32"/>
        <v>-23853675.182108022</v>
      </c>
    </row>
    <row r="671" spans="1:8">
      <c r="A671" s="9">
        <f t="shared" si="31"/>
        <v>46204</v>
      </c>
      <c r="B671" s="4"/>
      <c r="C671" s="4">
        <f>SUMIFS(Sales!$S:$S,Sales!$H:$H,A671)+SUMIFS(Sales!$J:$J,Sales!$H:$H,A671)</f>
        <v>0</v>
      </c>
      <c r="D671" s="4">
        <f>SUMIFS(Sales!$J:$J,Sales!$U:$U,A671)</f>
        <v>0</v>
      </c>
      <c r="E671" s="15">
        <f>SUMIFS(Investors!$Q:$Q,Investors!$T:$T,"Exit",Investors!$J:$J,Daily!A671)</f>
        <v>0</v>
      </c>
      <c r="F671" s="4">
        <f>SUMIFS('General Expenses'!$C:$C,'General Expenses'!$A:$A,A671)</f>
        <v>0</v>
      </c>
      <c r="G671" s="4">
        <f t="shared" si="30"/>
        <v>0</v>
      </c>
      <c r="H671" s="4">
        <f t="shared" si="32"/>
        <v>-23853675.182108022</v>
      </c>
    </row>
    <row r="672" spans="1:8">
      <c r="A672" s="9">
        <f t="shared" si="31"/>
        <v>46205</v>
      </c>
      <c r="B672" s="4"/>
      <c r="C672" s="4">
        <f>SUMIFS(Sales!$S:$S,Sales!$H:$H,A672)+SUMIFS(Sales!$J:$J,Sales!$H:$H,A672)</f>
        <v>0</v>
      </c>
      <c r="D672" s="4">
        <f>SUMIFS(Sales!$J:$J,Sales!$U:$U,A672)</f>
        <v>0</v>
      </c>
      <c r="E672" s="15">
        <f>SUMIFS(Investors!$Q:$Q,Investors!$T:$T,"Exit",Investors!$J:$J,Daily!A672)</f>
        <v>0</v>
      </c>
      <c r="F672" s="4">
        <f>SUMIFS('General Expenses'!$C:$C,'General Expenses'!$A:$A,A672)</f>
        <v>0</v>
      </c>
      <c r="G672" s="4">
        <f t="shared" si="30"/>
        <v>0</v>
      </c>
      <c r="H672" s="4">
        <f t="shared" si="32"/>
        <v>-23853675.182108022</v>
      </c>
    </row>
    <row r="673" spans="1:8">
      <c r="A673" s="9">
        <f t="shared" si="31"/>
        <v>46206</v>
      </c>
      <c r="B673" s="4"/>
      <c r="C673" s="4">
        <f>SUMIFS(Sales!$S:$S,Sales!$H:$H,A673)+SUMIFS(Sales!$J:$J,Sales!$H:$H,A673)</f>
        <v>0</v>
      </c>
      <c r="D673" s="4">
        <f>SUMIFS(Sales!$J:$J,Sales!$U:$U,A673)</f>
        <v>0</v>
      </c>
      <c r="E673" s="15">
        <f>SUMIFS(Investors!$Q:$Q,Investors!$T:$T,"Exit",Investors!$J:$J,Daily!A673)</f>
        <v>0</v>
      </c>
      <c r="F673" s="4">
        <f>SUMIFS('General Expenses'!$C:$C,'General Expenses'!$A:$A,A673)</f>
        <v>0</v>
      </c>
      <c r="G673" s="4">
        <f t="shared" si="30"/>
        <v>0</v>
      </c>
      <c r="H673" s="4">
        <f t="shared" si="32"/>
        <v>-23853675.182108022</v>
      </c>
    </row>
    <row r="674" spans="1:8">
      <c r="A674" s="9">
        <f t="shared" si="31"/>
        <v>46207</v>
      </c>
      <c r="B674" s="4"/>
      <c r="C674" s="4">
        <f>SUMIFS(Sales!$S:$S,Sales!$H:$H,A674)+SUMIFS(Sales!$J:$J,Sales!$H:$H,A674)</f>
        <v>0</v>
      </c>
      <c r="D674" s="4">
        <f>SUMIFS(Sales!$J:$J,Sales!$U:$U,A674)</f>
        <v>0</v>
      </c>
      <c r="E674" s="15">
        <f>SUMIFS(Investors!$Q:$Q,Investors!$T:$T,"Exit",Investors!$J:$J,Daily!A674)</f>
        <v>0</v>
      </c>
      <c r="F674" s="4">
        <f>SUMIFS('General Expenses'!$C:$C,'General Expenses'!$A:$A,A674)</f>
        <v>0</v>
      </c>
      <c r="G674" s="4">
        <f t="shared" si="30"/>
        <v>0</v>
      </c>
      <c r="H674" s="4">
        <f t="shared" si="32"/>
        <v>-23853675.182108022</v>
      </c>
    </row>
    <row r="675" spans="1:8">
      <c r="A675" s="9">
        <f t="shared" si="31"/>
        <v>46208</v>
      </c>
      <c r="B675" s="4"/>
      <c r="C675" s="4">
        <f>SUMIFS(Sales!$S:$S,Sales!$H:$H,A675)+SUMIFS(Sales!$J:$J,Sales!$H:$H,A675)</f>
        <v>0</v>
      </c>
      <c r="D675" s="4">
        <f>SUMIFS(Sales!$J:$J,Sales!$U:$U,A675)</f>
        <v>0</v>
      </c>
      <c r="E675" s="15">
        <f>SUMIFS(Investors!$Q:$Q,Investors!$T:$T,"Exit",Investors!$J:$J,Daily!A675)</f>
        <v>0</v>
      </c>
      <c r="F675" s="4">
        <f>SUMIFS('General Expenses'!$C:$C,'General Expenses'!$A:$A,A675)</f>
        <v>0</v>
      </c>
      <c r="G675" s="4">
        <f t="shared" si="30"/>
        <v>0</v>
      </c>
      <c r="H675" s="4">
        <f t="shared" si="32"/>
        <v>-23853675.182108022</v>
      </c>
    </row>
    <row r="676" spans="1:8">
      <c r="A676" s="9">
        <f t="shared" si="31"/>
        <v>46209</v>
      </c>
      <c r="B676" s="4"/>
      <c r="C676" s="4">
        <f>SUMIFS(Sales!$S:$S,Sales!$H:$H,A676)+SUMIFS(Sales!$J:$J,Sales!$H:$H,A676)</f>
        <v>0</v>
      </c>
      <c r="D676" s="4">
        <f>SUMIFS(Sales!$J:$J,Sales!$U:$U,A676)</f>
        <v>0</v>
      </c>
      <c r="E676" s="15">
        <f>SUMIFS(Investors!$Q:$Q,Investors!$T:$T,"Exit",Investors!$J:$J,Daily!A676)</f>
        <v>0</v>
      </c>
      <c r="F676" s="4">
        <f>SUMIFS('General Expenses'!$C:$C,'General Expenses'!$A:$A,A676)</f>
        <v>0</v>
      </c>
      <c r="G676" s="4">
        <f t="shared" si="30"/>
        <v>0</v>
      </c>
      <c r="H676" s="4">
        <f t="shared" si="32"/>
        <v>-23853675.182108022</v>
      </c>
    </row>
    <row r="677" spans="1:8">
      <c r="A677" s="9">
        <f t="shared" si="31"/>
        <v>46210</v>
      </c>
      <c r="B677" s="4"/>
      <c r="C677" s="4">
        <f>SUMIFS(Sales!$S:$S,Sales!$H:$H,A677)+SUMIFS(Sales!$J:$J,Sales!$H:$H,A677)</f>
        <v>0</v>
      </c>
      <c r="D677" s="4">
        <f>SUMIFS(Sales!$J:$J,Sales!$U:$U,A677)</f>
        <v>0</v>
      </c>
      <c r="E677" s="15">
        <f>SUMIFS(Investors!$Q:$Q,Investors!$T:$T,"Exit",Investors!$J:$J,Daily!A677)</f>
        <v>0</v>
      </c>
      <c r="F677" s="4">
        <f>SUMIFS('General Expenses'!$C:$C,'General Expenses'!$A:$A,A677)</f>
        <v>0</v>
      </c>
      <c r="G677" s="4">
        <f t="shared" si="30"/>
        <v>0</v>
      </c>
      <c r="H677" s="4">
        <f t="shared" si="32"/>
        <v>-23853675.182108022</v>
      </c>
    </row>
    <row r="678" spans="1:8">
      <c r="A678" s="9">
        <f t="shared" si="31"/>
        <v>46211</v>
      </c>
      <c r="B678" s="4"/>
      <c r="C678" s="4">
        <f>SUMIFS(Sales!$S:$S,Sales!$H:$H,A678)+SUMIFS(Sales!$J:$J,Sales!$H:$H,A678)</f>
        <v>0</v>
      </c>
      <c r="D678" s="4">
        <f>SUMIFS(Sales!$J:$J,Sales!$U:$U,A678)</f>
        <v>0</v>
      </c>
      <c r="E678" s="15">
        <f>SUMIFS(Investors!$Q:$Q,Investors!$T:$T,"Exit",Investors!$J:$J,Daily!A678)</f>
        <v>0</v>
      </c>
      <c r="F678" s="4">
        <f>SUMIFS('General Expenses'!$C:$C,'General Expenses'!$A:$A,A678)</f>
        <v>0</v>
      </c>
      <c r="G678" s="4">
        <f t="shared" si="30"/>
        <v>0</v>
      </c>
      <c r="H678" s="4">
        <f t="shared" si="32"/>
        <v>-23853675.182108022</v>
      </c>
    </row>
    <row r="679" spans="1:8">
      <c r="A679" s="9">
        <f t="shared" si="31"/>
        <v>46212</v>
      </c>
      <c r="B679" s="4"/>
      <c r="C679" s="4">
        <f>SUMIFS(Sales!$S:$S,Sales!$H:$H,A679)+SUMIFS(Sales!$J:$J,Sales!$H:$H,A679)</f>
        <v>0</v>
      </c>
      <c r="D679" s="4">
        <f>SUMIFS(Sales!$J:$J,Sales!$U:$U,A679)</f>
        <v>0</v>
      </c>
      <c r="E679" s="15">
        <f>SUMIFS(Investors!$Q:$Q,Investors!$T:$T,"Exit",Investors!$J:$J,Daily!A679)</f>
        <v>0</v>
      </c>
      <c r="F679" s="4">
        <f>SUMIFS('General Expenses'!$C:$C,'General Expenses'!$A:$A,A679)</f>
        <v>0</v>
      </c>
      <c r="G679" s="4">
        <f t="shared" si="30"/>
        <v>0</v>
      </c>
      <c r="H679" s="4">
        <f t="shared" si="32"/>
        <v>-23853675.182108022</v>
      </c>
    </row>
    <row r="680" spans="1:8">
      <c r="A680" s="9">
        <f t="shared" si="31"/>
        <v>46213</v>
      </c>
      <c r="B680" s="4"/>
      <c r="C680" s="4">
        <f>SUMIFS(Sales!$S:$S,Sales!$H:$H,A680)+SUMIFS(Sales!$J:$J,Sales!$H:$H,A680)</f>
        <v>0</v>
      </c>
      <c r="D680" s="4">
        <f>SUMIFS(Sales!$J:$J,Sales!$U:$U,A680)</f>
        <v>0</v>
      </c>
      <c r="E680" s="15">
        <f>SUMIFS(Investors!$Q:$Q,Investors!$T:$T,"Exit",Investors!$J:$J,Daily!A680)</f>
        <v>0</v>
      </c>
      <c r="F680" s="4">
        <f>SUMIFS('General Expenses'!$C:$C,'General Expenses'!$A:$A,A680)</f>
        <v>0</v>
      </c>
      <c r="G680" s="4">
        <f t="shared" si="30"/>
        <v>0</v>
      </c>
      <c r="H680" s="4">
        <f t="shared" si="32"/>
        <v>-23853675.182108022</v>
      </c>
    </row>
    <row r="681" spans="1:8">
      <c r="A681" s="9">
        <f t="shared" si="31"/>
        <v>46214</v>
      </c>
      <c r="B681" s="4"/>
      <c r="C681" s="4">
        <f>SUMIFS(Sales!$S:$S,Sales!$H:$H,A681)+SUMIFS(Sales!$J:$J,Sales!$H:$H,A681)</f>
        <v>0</v>
      </c>
      <c r="D681" s="4">
        <f>SUMIFS(Sales!$J:$J,Sales!$U:$U,A681)</f>
        <v>0</v>
      </c>
      <c r="E681" s="15">
        <f>SUMIFS(Investors!$Q:$Q,Investors!$T:$T,"Exit",Investors!$J:$J,Daily!A681)</f>
        <v>0</v>
      </c>
      <c r="F681" s="4">
        <f>SUMIFS('General Expenses'!$C:$C,'General Expenses'!$A:$A,A681)</f>
        <v>0</v>
      </c>
      <c r="G681" s="4">
        <f t="shared" si="30"/>
        <v>0</v>
      </c>
      <c r="H681" s="4">
        <f t="shared" si="32"/>
        <v>-23853675.182108022</v>
      </c>
    </row>
    <row r="682" spans="1:8">
      <c r="A682" s="9">
        <f t="shared" si="31"/>
        <v>46215</v>
      </c>
      <c r="B682" s="4"/>
      <c r="C682" s="4">
        <f>SUMIFS(Sales!$S:$S,Sales!$H:$H,A682)+SUMIFS(Sales!$J:$J,Sales!$H:$H,A682)</f>
        <v>0</v>
      </c>
      <c r="D682" s="4">
        <f>SUMIFS(Sales!$J:$J,Sales!$U:$U,A682)</f>
        <v>0</v>
      </c>
      <c r="E682" s="15">
        <f>SUMIFS(Investors!$Q:$Q,Investors!$T:$T,"Exit",Investors!$J:$J,Daily!A682)</f>
        <v>0</v>
      </c>
      <c r="F682" s="4">
        <f>SUMIFS('General Expenses'!$C:$C,'General Expenses'!$A:$A,A682)</f>
        <v>0</v>
      </c>
      <c r="G682" s="4">
        <f t="shared" si="30"/>
        <v>0</v>
      </c>
      <c r="H682" s="4">
        <f t="shared" si="32"/>
        <v>-23853675.182108022</v>
      </c>
    </row>
    <row r="683" spans="1:8">
      <c r="A683" s="9">
        <f t="shared" si="31"/>
        <v>46216</v>
      </c>
      <c r="B683" s="4"/>
      <c r="C683" s="4">
        <f>SUMIFS(Sales!$S:$S,Sales!$H:$H,A683)+SUMIFS(Sales!$J:$J,Sales!$H:$H,A683)</f>
        <v>0</v>
      </c>
      <c r="D683" s="4">
        <f>SUMIFS(Sales!$J:$J,Sales!$U:$U,A683)</f>
        <v>0</v>
      </c>
      <c r="E683" s="15">
        <f>SUMIFS(Investors!$Q:$Q,Investors!$T:$T,"Exit",Investors!$J:$J,Daily!A683)</f>
        <v>0</v>
      </c>
      <c r="F683" s="4">
        <f>SUMIFS('General Expenses'!$C:$C,'General Expenses'!$A:$A,A683)</f>
        <v>0</v>
      </c>
      <c r="G683" s="4">
        <f t="shared" si="30"/>
        <v>0</v>
      </c>
      <c r="H683" s="4">
        <f t="shared" si="32"/>
        <v>-23853675.182108022</v>
      </c>
    </row>
    <row r="684" spans="1:8">
      <c r="A684" s="9">
        <f t="shared" si="31"/>
        <v>46217</v>
      </c>
      <c r="B684" s="4"/>
      <c r="C684" s="4">
        <f>SUMIFS(Sales!$S:$S,Sales!$H:$H,A684)+SUMIFS(Sales!$J:$J,Sales!$H:$H,A684)</f>
        <v>0</v>
      </c>
      <c r="D684" s="4">
        <f>SUMIFS(Sales!$J:$J,Sales!$U:$U,A684)</f>
        <v>0</v>
      </c>
      <c r="E684" s="15">
        <f>SUMIFS(Investors!$Q:$Q,Investors!$T:$T,"Exit",Investors!$J:$J,Daily!A684)</f>
        <v>0</v>
      </c>
      <c r="F684" s="4">
        <f>SUMIFS('General Expenses'!$C:$C,'General Expenses'!$A:$A,A684)</f>
        <v>0</v>
      </c>
      <c r="G684" s="4">
        <f t="shared" si="30"/>
        <v>0</v>
      </c>
      <c r="H684" s="4">
        <f t="shared" si="32"/>
        <v>-23853675.182108022</v>
      </c>
    </row>
    <row r="685" spans="1:8">
      <c r="A685" s="9">
        <f t="shared" si="31"/>
        <v>46218</v>
      </c>
      <c r="B685" s="4"/>
      <c r="C685" s="4">
        <f>SUMIFS(Sales!$S:$S,Sales!$H:$H,A685)+SUMIFS(Sales!$J:$J,Sales!$H:$H,A685)</f>
        <v>0</v>
      </c>
      <c r="D685" s="4">
        <f>SUMIFS(Sales!$J:$J,Sales!$U:$U,A685)</f>
        <v>0</v>
      </c>
      <c r="E685" s="15">
        <f>SUMIFS(Investors!$Q:$Q,Investors!$T:$T,"Exit",Investors!$J:$J,Daily!A685)</f>
        <v>0</v>
      </c>
      <c r="F685" s="4">
        <f>SUMIFS('General Expenses'!$C:$C,'General Expenses'!$A:$A,A685)</f>
        <v>0</v>
      </c>
      <c r="G685" s="4">
        <f t="shared" si="30"/>
        <v>0</v>
      </c>
      <c r="H685" s="4">
        <f t="shared" si="32"/>
        <v>-23853675.182108022</v>
      </c>
    </row>
    <row r="686" spans="1:8">
      <c r="A686" s="9">
        <f t="shared" si="31"/>
        <v>46219</v>
      </c>
      <c r="B686" s="4"/>
      <c r="C686" s="4">
        <f>SUMIFS(Sales!$S:$S,Sales!$H:$H,A686)+SUMIFS(Sales!$J:$J,Sales!$H:$H,A686)</f>
        <v>0</v>
      </c>
      <c r="D686" s="4">
        <f>SUMIFS(Sales!$J:$J,Sales!$U:$U,A686)</f>
        <v>0</v>
      </c>
      <c r="E686" s="15">
        <f>SUMIFS(Investors!$Q:$Q,Investors!$T:$T,"Exit",Investors!$J:$J,Daily!A686)</f>
        <v>0</v>
      </c>
      <c r="F686" s="4">
        <f>SUMIFS('General Expenses'!$C:$C,'General Expenses'!$A:$A,A686)</f>
        <v>0</v>
      </c>
      <c r="G686" s="4">
        <f t="shared" si="30"/>
        <v>0</v>
      </c>
      <c r="H686" s="4">
        <f t="shared" si="32"/>
        <v>-23853675.182108022</v>
      </c>
    </row>
    <row r="687" spans="1:8">
      <c r="A687" s="9">
        <f t="shared" si="31"/>
        <v>46220</v>
      </c>
      <c r="B687" s="4"/>
      <c r="C687" s="4">
        <f>SUMIFS(Sales!$S:$S,Sales!$H:$H,A687)+SUMIFS(Sales!$J:$J,Sales!$H:$H,A687)</f>
        <v>0</v>
      </c>
      <c r="D687" s="4">
        <f>SUMIFS(Sales!$J:$J,Sales!$U:$U,A687)</f>
        <v>0</v>
      </c>
      <c r="E687" s="15">
        <f>SUMIFS(Investors!$Q:$Q,Investors!$T:$T,"Exit",Investors!$J:$J,Daily!A687)</f>
        <v>0</v>
      </c>
      <c r="F687" s="4">
        <f>SUMIFS('General Expenses'!$C:$C,'General Expenses'!$A:$A,A687)</f>
        <v>0</v>
      </c>
      <c r="G687" s="4">
        <f t="shared" si="30"/>
        <v>0</v>
      </c>
      <c r="H687" s="4">
        <f t="shared" si="32"/>
        <v>-23853675.182108022</v>
      </c>
    </row>
    <row r="688" spans="1:8">
      <c r="A688" s="9">
        <f t="shared" si="31"/>
        <v>46221</v>
      </c>
      <c r="B688" s="4"/>
      <c r="C688" s="4">
        <f>SUMIFS(Sales!$S:$S,Sales!$H:$H,A688)+SUMIFS(Sales!$J:$J,Sales!$H:$H,A688)</f>
        <v>0</v>
      </c>
      <c r="D688" s="4">
        <f>SUMIFS(Sales!$J:$J,Sales!$U:$U,A688)</f>
        <v>0</v>
      </c>
      <c r="E688" s="15">
        <f>SUMIFS(Investors!$Q:$Q,Investors!$T:$T,"Exit",Investors!$J:$J,Daily!A688)</f>
        <v>0</v>
      </c>
      <c r="F688" s="4">
        <f>SUMIFS('General Expenses'!$C:$C,'General Expenses'!$A:$A,A688)</f>
        <v>0</v>
      </c>
      <c r="G688" s="4">
        <f t="shared" si="30"/>
        <v>0</v>
      </c>
      <c r="H688" s="4">
        <f t="shared" si="32"/>
        <v>-23853675.182108022</v>
      </c>
    </row>
    <row r="689" spans="1:8">
      <c r="A689" s="9">
        <f t="shared" si="31"/>
        <v>46222</v>
      </c>
      <c r="B689" s="4"/>
      <c r="C689" s="4">
        <f>SUMIFS(Sales!$S:$S,Sales!$H:$H,A689)+SUMIFS(Sales!$J:$J,Sales!$H:$H,A689)</f>
        <v>0</v>
      </c>
      <c r="D689" s="4">
        <f>SUMIFS(Sales!$J:$J,Sales!$U:$U,A689)</f>
        <v>0</v>
      </c>
      <c r="E689" s="15">
        <f>SUMIFS(Investors!$Q:$Q,Investors!$T:$T,"Exit",Investors!$J:$J,Daily!A689)</f>
        <v>0</v>
      </c>
      <c r="F689" s="4">
        <f>SUMIFS('General Expenses'!$C:$C,'General Expenses'!$A:$A,A689)</f>
        <v>0</v>
      </c>
      <c r="G689" s="4">
        <f t="shared" si="30"/>
        <v>0</v>
      </c>
      <c r="H689" s="4">
        <f t="shared" si="32"/>
        <v>-23853675.182108022</v>
      </c>
    </row>
    <row r="690" spans="1:8">
      <c r="A690" s="9">
        <f t="shared" si="31"/>
        <v>46223</v>
      </c>
      <c r="B690" s="4"/>
      <c r="C690" s="4">
        <f>SUMIFS(Sales!$S:$S,Sales!$H:$H,A690)+SUMIFS(Sales!$J:$J,Sales!$H:$H,A690)</f>
        <v>0</v>
      </c>
      <c r="D690" s="4">
        <f>SUMIFS(Sales!$J:$J,Sales!$U:$U,A690)</f>
        <v>0</v>
      </c>
      <c r="E690" s="15">
        <f>SUMIFS(Investors!$Q:$Q,Investors!$T:$T,"Exit",Investors!$J:$J,Daily!A690)</f>
        <v>0</v>
      </c>
      <c r="F690" s="4">
        <f>SUMIFS('General Expenses'!$C:$C,'General Expenses'!$A:$A,A690)</f>
        <v>0</v>
      </c>
      <c r="G690" s="4">
        <f t="shared" si="30"/>
        <v>0</v>
      </c>
      <c r="H690" s="4">
        <f t="shared" si="32"/>
        <v>-23853675.182108022</v>
      </c>
    </row>
    <row r="691" spans="1:8">
      <c r="A691" s="9">
        <f t="shared" si="31"/>
        <v>46224</v>
      </c>
      <c r="B691" s="4"/>
      <c r="C691" s="4">
        <f>SUMIFS(Sales!$S:$S,Sales!$H:$H,A691)+SUMIFS(Sales!$J:$J,Sales!$H:$H,A691)</f>
        <v>0</v>
      </c>
      <c r="D691" s="4">
        <f>SUMIFS(Sales!$J:$J,Sales!$U:$U,A691)</f>
        <v>0</v>
      </c>
      <c r="E691" s="15">
        <f>SUMIFS(Investors!$Q:$Q,Investors!$T:$T,"Exit",Investors!$J:$J,Daily!A691)</f>
        <v>0</v>
      </c>
      <c r="F691" s="4">
        <f>SUMIFS('General Expenses'!$C:$C,'General Expenses'!$A:$A,A691)</f>
        <v>0</v>
      </c>
      <c r="G691" s="4">
        <f t="shared" si="30"/>
        <v>0</v>
      </c>
      <c r="H691" s="4">
        <f t="shared" si="32"/>
        <v>-23853675.182108022</v>
      </c>
    </row>
    <row r="692" spans="1:8">
      <c r="A692" s="9">
        <f t="shared" si="31"/>
        <v>46225</v>
      </c>
      <c r="B692" s="4"/>
      <c r="C692" s="4">
        <f>SUMIFS(Sales!$S:$S,Sales!$H:$H,A692)+SUMIFS(Sales!$J:$J,Sales!$H:$H,A692)</f>
        <v>0</v>
      </c>
      <c r="D692" s="4">
        <f>SUMIFS(Sales!$J:$J,Sales!$U:$U,A692)</f>
        <v>0</v>
      </c>
      <c r="E692" s="15">
        <f>SUMIFS(Investors!$Q:$Q,Investors!$T:$T,"Exit",Investors!$J:$J,Daily!A692)</f>
        <v>0</v>
      </c>
      <c r="F692" s="4">
        <f>SUMIFS('General Expenses'!$C:$C,'General Expenses'!$A:$A,A692)</f>
        <v>0</v>
      </c>
      <c r="G692" s="4">
        <f t="shared" si="30"/>
        <v>0</v>
      </c>
      <c r="H692" s="4">
        <f t="shared" si="32"/>
        <v>-23853675.182108022</v>
      </c>
    </row>
    <row r="693" spans="1:8">
      <c r="A693" s="9">
        <f t="shared" si="31"/>
        <v>46226</v>
      </c>
      <c r="B693" s="4"/>
      <c r="C693" s="4">
        <f>SUMIFS(Sales!$S:$S,Sales!$H:$H,A693)+SUMIFS(Sales!$J:$J,Sales!$H:$H,A693)</f>
        <v>0</v>
      </c>
      <c r="D693" s="4">
        <f>SUMIFS(Sales!$J:$J,Sales!$U:$U,A693)</f>
        <v>0</v>
      </c>
      <c r="E693" s="15">
        <f>SUMIFS(Investors!$Q:$Q,Investors!$T:$T,"Exit",Investors!$J:$J,Daily!A693)</f>
        <v>0</v>
      </c>
      <c r="F693" s="4">
        <f>SUMIFS('General Expenses'!$C:$C,'General Expenses'!$A:$A,A693)</f>
        <v>0</v>
      </c>
      <c r="G693" s="4">
        <f t="shared" si="30"/>
        <v>0</v>
      </c>
      <c r="H693" s="4">
        <f t="shared" si="32"/>
        <v>-23853675.182108022</v>
      </c>
    </row>
    <row r="694" spans="1:8">
      <c r="A694" s="9">
        <f t="shared" si="31"/>
        <v>46227</v>
      </c>
      <c r="B694" s="4"/>
      <c r="C694" s="4">
        <f>SUMIFS(Sales!$S:$S,Sales!$H:$H,A694)+SUMIFS(Sales!$J:$J,Sales!$H:$H,A694)</f>
        <v>0</v>
      </c>
      <c r="D694" s="4">
        <f>SUMIFS(Sales!$J:$J,Sales!$U:$U,A694)</f>
        <v>0</v>
      </c>
      <c r="E694" s="15">
        <f>SUMIFS(Investors!$Q:$Q,Investors!$T:$T,"Exit",Investors!$J:$J,Daily!A694)</f>
        <v>0</v>
      </c>
      <c r="F694" s="4">
        <f>SUMIFS('General Expenses'!$C:$C,'General Expenses'!$A:$A,A694)</f>
        <v>0</v>
      </c>
      <c r="G694" s="4">
        <f t="shared" si="30"/>
        <v>0</v>
      </c>
      <c r="H694" s="4">
        <f t="shared" si="32"/>
        <v>-23853675.182108022</v>
      </c>
    </row>
    <row r="695" spans="1:8">
      <c r="A695" s="9">
        <f t="shared" si="31"/>
        <v>46228</v>
      </c>
      <c r="B695" s="4"/>
      <c r="C695" s="4">
        <f>SUMIFS(Sales!$S:$S,Sales!$H:$H,A695)+SUMIFS(Sales!$J:$J,Sales!$H:$H,A695)</f>
        <v>0</v>
      </c>
      <c r="D695" s="4">
        <f>SUMIFS(Sales!$J:$J,Sales!$U:$U,A695)</f>
        <v>0</v>
      </c>
      <c r="E695" s="15">
        <f>SUMIFS(Investors!$Q:$Q,Investors!$T:$T,"Exit",Investors!$J:$J,Daily!A695)</f>
        <v>0</v>
      </c>
      <c r="F695" s="4">
        <f>SUMIFS('General Expenses'!$C:$C,'General Expenses'!$A:$A,A695)</f>
        <v>0</v>
      </c>
      <c r="G695" s="4">
        <f t="shared" si="30"/>
        <v>0</v>
      </c>
      <c r="H695" s="4">
        <f t="shared" si="32"/>
        <v>-23853675.182108022</v>
      </c>
    </row>
    <row r="696" spans="1:8">
      <c r="A696" s="9">
        <f t="shared" si="31"/>
        <v>46229</v>
      </c>
      <c r="B696" s="4"/>
      <c r="C696" s="4">
        <f>SUMIFS(Sales!$S:$S,Sales!$H:$H,A696)+SUMIFS(Sales!$J:$J,Sales!$H:$H,A696)</f>
        <v>0</v>
      </c>
      <c r="D696" s="4">
        <f>SUMIFS(Sales!$J:$J,Sales!$U:$U,A696)</f>
        <v>0</v>
      </c>
      <c r="E696" s="15">
        <f>SUMIFS(Investors!$Q:$Q,Investors!$T:$T,"Exit",Investors!$J:$J,Daily!A696)</f>
        <v>0</v>
      </c>
      <c r="F696" s="4">
        <f>SUMIFS('General Expenses'!$C:$C,'General Expenses'!$A:$A,A696)</f>
        <v>0</v>
      </c>
      <c r="G696" s="4">
        <f t="shared" si="30"/>
        <v>0</v>
      </c>
      <c r="H696" s="4">
        <f t="shared" si="32"/>
        <v>-23853675.182108022</v>
      </c>
    </row>
    <row r="697" spans="1:8">
      <c r="A697" s="9">
        <f t="shared" si="31"/>
        <v>46230</v>
      </c>
      <c r="B697" s="4"/>
      <c r="C697" s="4">
        <f>SUMIFS(Sales!$S:$S,Sales!$H:$H,A697)+SUMIFS(Sales!$J:$J,Sales!$H:$H,A697)</f>
        <v>0</v>
      </c>
      <c r="D697" s="4">
        <f>SUMIFS(Sales!$J:$J,Sales!$U:$U,A697)</f>
        <v>0</v>
      </c>
      <c r="E697" s="15">
        <f>SUMIFS(Investors!$Q:$Q,Investors!$T:$T,"Exit",Investors!$J:$J,Daily!A697)</f>
        <v>0</v>
      </c>
      <c r="F697" s="4">
        <f>SUMIFS('General Expenses'!$C:$C,'General Expenses'!$A:$A,A697)</f>
        <v>0</v>
      </c>
      <c r="G697" s="4">
        <f t="shared" si="30"/>
        <v>0</v>
      </c>
      <c r="H697" s="4">
        <f t="shared" si="32"/>
        <v>-23853675.182108022</v>
      </c>
    </row>
    <row r="698" spans="1:8">
      <c r="A698" s="9">
        <f t="shared" si="31"/>
        <v>46231</v>
      </c>
      <c r="B698" s="4"/>
      <c r="C698" s="4">
        <f>SUMIFS(Sales!$S:$S,Sales!$H:$H,A698)+SUMIFS(Sales!$J:$J,Sales!$H:$H,A698)</f>
        <v>0</v>
      </c>
      <c r="D698" s="4">
        <f>SUMIFS(Sales!$J:$J,Sales!$U:$U,A698)</f>
        <v>0</v>
      </c>
      <c r="E698" s="15">
        <f>SUMIFS(Investors!$Q:$Q,Investors!$T:$T,"Exit",Investors!$J:$J,Daily!A698)</f>
        <v>0</v>
      </c>
      <c r="F698" s="4">
        <f>SUMIFS('General Expenses'!$C:$C,'General Expenses'!$A:$A,A698)</f>
        <v>0</v>
      </c>
      <c r="G698" s="4">
        <f t="shared" si="30"/>
        <v>0</v>
      </c>
      <c r="H698" s="4">
        <f t="shared" si="32"/>
        <v>-23853675.182108022</v>
      </c>
    </row>
    <row r="699" spans="1:8">
      <c r="A699" s="9">
        <f t="shared" si="31"/>
        <v>46232</v>
      </c>
      <c r="B699" s="4"/>
      <c r="C699" s="4">
        <f>SUMIFS(Sales!$S:$S,Sales!$H:$H,A699)+SUMIFS(Sales!$J:$J,Sales!$H:$H,A699)</f>
        <v>0</v>
      </c>
      <c r="D699" s="4">
        <f>SUMIFS(Sales!$J:$J,Sales!$U:$U,A699)</f>
        <v>0</v>
      </c>
      <c r="E699" s="15">
        <f>SUMIFS(Investors!$Q:$Q,Investors!$T:$T,"Exit",Investors!$J:$J,Daily!A699)</f>
        <v>0</v>
      </c>
      <c r="F699" s="4">
        <f>SUMIFS('General Expenses'!$C:$C,'General Expenses'!$A:$A,A699)</f>
        <v>0</v>
      </c>
      <c r="G699" s="4">
        <f t="shared" si="30"/>
        <v>0</v>
      </c>
      <c r="H699" s="4">
        <f t="shared" si="32"/>
        <v>-23853675.182108022</v>
      </c>
    </row>
    <row r="700" spans="1:8">
      <c r="A700" s="9">
        <f t="shared" si="31"/>
        <v>46233</v>
      </c>
      <c r="B700" s="4"/>
      <c r="C700" s="4">
        <f>SUMIFS(Sales!$S:$S,Sales!$H:$H,A700)+SUMIFS(Sales!$J:$J,Sales!$H:$H,A700)</f>
        <v>0</v>
      </c>
      <c r="D700" s="4">
        <f>SUMIFS(Sales!$J:$J,Sales!$U:$U,A700)</f>
        <v>0</v>
      </c>
      <c r="E700" s="15">
        <f>SUMIFS(Investors!$Q:$Q,Investors!$T:$T,"Exit",Investors!$J:$J,Daily!A700)</f>
        <v>0</v>
      </c>
      <c r="F700" s="4">
        <f>SUMIFS('General Expenses'!$C:$C,'General Expenses'!$A:$A,A700)</f>
        <v>0</v>
      </c>
      <c r="G700" s="4">
        <f t="shared" si="30"/>
        <v>0</v>
      </c>
      <c r="H700" s="4">
        <f t="shared" si="32"/>
        <v>-23853675.182108022</v>
      </c>
    </row>
    <row r="701" spans="1:8">
      <c r="A701" s="9">
        <f t="shared" si="31"/>
        <v>46234</v>
      </c>
      <c r="B701" s="4"/>
      <c r="C701" s="4">
        <f>SUMIFS(Sales!$S:$S,Sales!$H:$H,A701)+SUMIFS(Sales!$J:$J,Sales!$H:$H,A701)</f>
        <v>0</v>
      </c>
      <c r="D701" s="4">
        <f>SUMIFS(Sales!$J:$J,Sales!$U:$U,A701)</f>
        <v>0</v>
      </c>
      <c r="E701" s="15">
        <f>SUMIFS(Investors!$Q:$Q,Investors!$T:$T,"Exit",Investors!$J:$J,Daily!A701)</f>
        <v>0</v>
      </c>
      <c r="F701" s="4">
        <f>SUMIFS('General Expenses'!$C:$C,'General Expenses'!$A:$A,A701)</f>
        <v>0</v>
      </c>
      <c r="G701" s="4">
        <f t="shared" si="30"/>
        <v>0</v>
      </c>
      <c r="H701" s="4">
        <f t="shared" si="32"/>
        <v>-23853675.182108022</v>
      </c>
    </row>
    <row r="702" spans="1:8">
      <c r="A702" s="9">
        <f t="shared" si="31"/>
        <v>46235</v>
      </c>
      <c r="B702" s="4"/>
      <c r="C702" s="4">
        <f>SUMIFS(Sales!$S:$S,Sales!$H:$H,A702)+SUMIFS(Sales!$J:$J,Sales!$H:$H,A702)</f>
        <v>0</v>
      </c>
      <c r="D702" s="4">
        <f>SUMIFS(Sales!$J:$J,Sales!$U:$U,A702)</f>
        <v>0</v>
      </c>
      <c r="E702" s="15">
        <f>SUMIFS(Investors!$Q:$Q,Investors!$T:$T,"Exit",Investors!$J:$J,Daily!A702)</f>
        <v>0</v>
      </c>
      <c r="F702" s="4">
        <f>SUMIFS('General Expenses'!$C:$C,'General Expenses'!$A:$A,A702)</f>
        <v>0</v>
      </c>
      <c r="G702" s="4">
        <f t="shared" si="30"/>
        <v>0</v>
      </c>
      <c r="H702" s="4">
        <f t="shared" si="32"/>
        <v>-23853675.182108022</v>
      </c>
    </row>
    <row r="703" spans="1:8">
      <c r="A703" s="9">
        <f t="shared" si="31"/>
        <v>46236</v>
      </c>
      <c r="B703" s="4"/>
      <c r="C703" s="4">
        <f>SUMIFS(Sales!$S:$S,Sales!$H:$H,A703)+SUMIFS(Sales!$J:$J,Sales!$H:$H,A703)</f>
        <v>0</v>
      </c>
      <c r="D703" s="4">
        <f>SUMIFS(Sales!$J:$J,Sales!$U:$U,A703)</f>
        <v>0</v>
      </c>
      <c r="E703" s="15">
        <f>SUMIFS(Investors!$Q:$Q,Investors!$T:$T,"Exit",Investors!$J:$J,Daily!A703)</f>
        <v>0</v>
      </c>
      <c r="F703" s="4">
        <f>SUMIFS('General Expenses'!$C:$C,'General Expenses'!$A:$A,A703)</f>
        <v>0</v>
      </c>
      <c r="G703" s="4">
        <f t="shared" si="30"/>
        <v>0</v>
      </c>
      <c r="H703" s="4">
        <f t="shared" si="32"/>
        <v>-23853675.182108022</v>
      </c>
    </row>
    <row r="704" spans="1:8">
      <c r="A704" s="9">
        <f t="shared" si="31"/>
        <v>46237</v>
      </c>
      <c r="B704" s="4"/>
      <c r="C704" s="4">
        <f>SUMIFS(Sales!$S:$S,Sales!$H:$H,A704)+SUMIFS(Sales!$J:$J,Sales!$H:$H,A704)</f>
        <v>0</v>
      </c>
      <c r="D704" s="4">
        <f>SUMIFS(Sales!$J:$J,Sales!$U:$U,A704)</f>
        <v>0</v>
      </c>
      <c r="E704" s="15">
        <f>SUMIFS(Investors!$Q:$Q,Investors!$T:$T,"Exit",Investors!$J:$J,Daily!A704)</f>
        <v>0</v>
      </c>
      <c r="F704" s="4">
        <f>SUMIFS('General Expenses'!$C:$C,'General Expenses'!$A:$A,A704)</f>
        <v>0</v>
      </c>
      <c r="G704" s="4">
        <f t="shared" si="30"/>
        <v>0</v>
      </c>
      <c r="H704" s="4">
        <f t="shared" si="32"/>
        <v>-23853675.182108022</v>
      </c>
    </row>
    <row r="705" spans="1:8">
      <c r="A705" s="9">
        <f t="shared" si="31"/>
        <v>46238</v>
      </c>
      <c r="B705" s="4"/>
      <c r="C705" s="4">
        <f>SUMIFS(Sales!$S:$S,Sales!$H:$H,A705)+SUMIFS(Sales!$J:$J,Sales!$H:$H,A705)</f>
        <v>0</v>
      </c>
      <c r="D705" s="4">
        <f>SUMIFS(Sales!$J:$J,Sales!$U:$U,A705)</f>
        <v>0</v>
      </c>
      <c r="E705" s="15">
        <f>SUMIFS(Investors!$Q:$Q,Investors!$T:$T,"Exit",Investors!$J:$J,Daily!A705)</f>
        <v>0</v>
      </c>
      <c r="F705" s="4">
        <f>SUMIFS('General Expenses'!$C:$C,'General Expenses'!$A:$A,A705)</f>
        <v>0</v>
      </c>
      <c r="G705" s="4">
        <f t="shared" si="30"/>
        <v>0</v>
      </c>
      <c r="H705" s="4">
        <f t="shared" si="32"/>
        <v>-23853675.182108022</v>
      </c>
    </row>
    <row r="706" spans="1:8">
      <c r="A706" s="9">
        <f t="shared" si="31"/>
        <v>46239</v>
      </c>
      <c r="B706" s="4"/>
      <c r="C706" s="4">
        <f>SUMIFS(Sales!$S:$S,Sales!$H:$H,A706)+SUMIFS(Sales!$J:$J,Sales!$H:$H,A706)</f>
        <v>0</v>
      </c>
      <c r="D706" s="4">
        <f>SUMIFS(Sales!$J:$J,Sales!$U:$U,A706)</f>
        <v>0</v>
      </c>
      <c r="E706" s="15">
        <f>SUMIFS(Investors!$Q:$Q,Investors!$T:$T,"Exit",Investors!$J:$J,Daily!A706)</f>
        <v>0</v>
      </c>
      <c r="F706" s="4">
        <f>SUMIFS('General Expenses'!$C:$C,'General Expenses'!$A:$A,A706)</f>
        <v>0</v>
      </c>
      <c r="G706" s="4">
        <f t="shared" si="30"/>
        <v>0</v>
      </c>
      <c r="H706" s="4">
        <f t="shared" si="32"/>
        <v>-23853675.182108022</v>
      </c>
    </row>
    <row r="707" spans="1:8">
      <c r="A707" s="9">
        <f t="shared" si="31"/>
        <v>46240</v>
      </c>
      <c r="B707" s="4"/>
      <c r="C707" s="4">
        <f>SUMIFS(Sales!$S:$S,Sales!$H:$H,A707)+SUMIFS(Sales!$J:$J,Sales!$H:$H,A707)</f>
        <v>0</v>
      </c>
      <c r="D707" s="4">
        <f>SUMIFS(Sales!$J:$J,Sales!$U:$U,A707)</f>
        <v>0</v>
      </c>
      <c r="E707" s="15">
        <f>SUMIFS(Investors!$Q:$Q,Investors!$T:$T,"Exit",Investors!$J:$J,Daily!A707)</f>
        <v>0</v>
      </c>
      <c r="F707" s="4">
        <f>SUMIFS('General Expenses'!$C:$C,'General Expenses'!$A:$A,A707)</f>
        <v>0</v>
      </c>
      <c r="G707" s="4">
        <f t="shared" ref="G707:G730" si="33">B707+C707-D707-E707-F707</f>
        <v>0</v>
      </c>
      <c r="H707" s="4">
        <f t="shared" si="32"/>
        <v>-23853675.182108022</v>
      </c>
    </row>
    <row r="708" spans="1:8">
      <c r="A708" s="9">
        <f t="shared" ref="A708:A730" si="34">A707+1</f>
        <v>46241</v>
      </c>
      <c r="B708" s="4"/>
      <c r="C708" s="4">
        <f>SUMIFS(Sales!$S:$S,Sales!$H:$H,A708)+SUMIFS(Sales!$J:$J,Sales!$H:$H,A708)</f>
        <v>0</v>
      </c>
      <c r="D708" s="4">
        <f>SUMIFS(Sales!$J:$J,Sales!$U:$U,A708)</f>
        <v>0</v>
      </c>
      <c r="E708" s="15">
        <f>SUMIFS(Investors!$Q:$Q,Investors!$T:$T,"Exit",Investors!$J:$J,Daily!A708)</f>
        <v>0</v>
      </c>
      <c r="F708" s="4">
        <f>SUMIFS('General Expenses'!$C:$C,'General Expenses'!$A:$A,A708)</f>
        <v>0</v>
      </c>
      <c r="G708" s="4">
        <f t="shared" si="33"/>
        <v>0</v>
      </c>
      <c r="H708" s="4">
        <f t="shared" ref="H708:H730" si="35">H707+G708</f>
        <v>-23853675.182108022</v>
      </c>
    </row>
    <row r="709" spans="1:8">
      <c r="A709" s="9">
        <f t="shared" si="34"/>
        <v>46242</v>
      </c>
      <c r="B709" s="4"/>
      <c r="C709" s="4">
        <f>SUMIFS(Sales!$S:$S,Sales!$H:$H,A709)+SUMIFS(Sales!$J:$J,Sales!$H:$H,A709)</f>
        <v>0</v>
      </c>
      <c r="D709" s="4">
        <f>SUMIFS(Sales!$J:$J,Sales!$U:$U,A709)</f>
        <v>0</v>
      </c>
      <c r="E709" s="15">
        <f>SUMIFS(Investors!$Q:$Q,Investors!$T:$T,"Exit",Investors!$J:$J,Daily!A709)</f>
        <v>0</v>
      </c>
      <c r="F709" s="4">
        <f>SUMIFS('General Expenses'!$C:$C,'General Expenses'!$A:$A,A709)</f>
        <v>0</v>
      </c>
      <c r="G709" s="4">
        <f t="shared" si="33"/>
        <v>0</v>
      </c>
      <c r="H709" s="4">
        <f t="shared" si="35"/>
        <v>-23853675.182108022</v>
      </c>
    </row>
    <row r="710" spans="1:8">
      <c r="A710" s="9">
        <f t="shared" si="34"/>
        <v>46243</v>
      </c>
      <c r="B710" s="4"/>
      <c r="C710" s="4">
        <f>SUMIFS(Sales!$S:$S,Sales!$H:$H,A710)+SUMIFS(Sales!$J:$J,Sales!$H:$H,A710)</f>
        <v>0</v>
      </c>
      <c r="D710" s="4">
        <f>SUMIFS(Sales!$J:$J,Sales!$U:$U,A710)</f>
        <v>0</v>
      </c>
      <c r="E710" s="15">
        <f>SUMIFS(Investors!$Q:$Q,Investors!$T:$T,"Exit",Investors!$J:$J,Daily!A710)</f>
        <v>0</v>
      </c>
      <c r="F710" s="4">
        <f>SUMIFS('General Expenses'!$C:$C,'General Expenses'!$A:$A,A710)</f>
        <v>0</v>
      </c>
      <c r="G710" s="4">
        <f t="shared" si="33"/>
        <v>0</v>
      </c>
      <c r="H710" s="4">
        <f t="shared" si="35"/>
        <v>-23853675.182108022</v>
      </c>
    </row>
    <row r="711" spans="1:8">
      <c r="A711" s="9">
        <f t="shared" si="34"/>
        <v>46244</v>
      </c>
      <c r="B711" s="4"/>
      <c r="C711" s="4">
        <f>SUMIFS(Sales!$S:$S,Sales!$H:$H,A711)+SUMIFS(Sales!$J:$J,Sales!$H:$H,A711)</f>
        <v>0</v>
      </c>
      <c r="D711" s="4">
        <f>SUMIFS(Sales!$J:$J,Sales!$U:$U,A711)</f>
        <v>0</v>
      </c>
      <c r="E711" s="15">
        <f>SUMIFS(Investors!$Q:$Q,Investors!$T:$T,"Exit",Investors!$J:$J,Daily!A711)</f>
        <v>0</v>
      </c>
      <c r="F711" s="4">
        <f>SUMIFS('General Expenses'!$C:$C,'General Expenses'!$A:$A,A711)</f>
        <v>0</v>
      </c>
      <c r="G711" s="4">
        <f t="shared" si="33"/>
        <v>0</v>
      </c>
      <c r="H711" s="4">
        <f t="shared" si="35"/>
        <v>-23853675.182108022</v>
      </c>
    </row>
    <row r="712" spans="1:8">
      <c r="A712" s="9">
        <f t="shared" si="34"/>
        <v>46245</v>
      </c>
      <c r="B712" s="4"/>
      <c r="C712" s="4">
        <f>SUMIFS(Sales!$S:$S,Sales!$H:$H,A712)+SUMIFS(Sales!$J:$J,Sales!$H:$H,A712)</f>
        <v>0</v>
      </c>
      <c r="D712" s="4">
        <f>SUMIFS(Sales!$J:$J,Sales!$U:$U,A712)</f>
        <v>0</v>
      </c>
      <c r="E712" s="15">
        <f>SUMIFS(Investors!$Q:$Q,Investors!$T:$T,"Exit",Investors!$J:$J,Daily!A712)</f>
        <v>0</v>
      </c>
      <c r="F712" s="4">
        <f>SUMIFS('General Expenses'!$C:$C,'General Expenses'!$A:$A,A712)</f>
        <v>0</v>
      </c>
      <c r="G712" s="4">
        <f t="shared" si="33"/>
        <v>0</v>
      </c>
      <c r="H712" s="4">
        <f t="shared" si="35"/>
        <v>-23853675.182108022</v>
      </c>
    </row>
    <row r="713" spans="1:8">
      <c r="A713" s="9">
        <f t="shared" si="34"/>
        <v>46246</v>
      </c>
      <c r="B713" s="4"/>
      <c r="C713" s="4">
        <f>SUMIFS(Sales!$S:$S,Sales!$H:$H,A713)+SUMIFS(Sales!$J:$J,Sales!$H:$H,A713)</f>
        <v>0</v>
      </c>
      <c r="D713" s="4">
        <f>SUMIFS(Sales!$J:$J,Sales!$U:$U,A713)</f>
        <v>0</v>
      </c>
      <c r="E713" s="15">
        <f>SUMIFS(Investors!$Q:$Q,Investors!$T:$T,"Exit",Investors!$J:$J,Daily!A713)</f>
        <v>0</v>
      </c>
      <c r="F713" s="4">
        <f>SUMIFS('General Expenses'!$C:$C,'General Expenses'!$A:$A,A713)</f>
        <v>0</v>
      </c>
      <c r="G713" s="4">
        <f t="shared" si="33"/>
        <v>0</v>
      </c>
      <c r="H713" s="4">
        <f t="shared" si="35"/>
        <v>-23853675.182108022</v>
      </c>
    </row>
    <row r="714" spans="1:8">
      <c r="A714" s="9">
        <f t="shared" si="34"/>
        <v>46247</v>
      </c>
      <c r="B714" s="4"/>
      <c r="C714" s="4">
        <f>SUMIFS(Sales!$S:$S,Sales!$H:$H,A714)+SUMIFS(Sales!$J:$J,Sales!$H:$H,A714)</f>
        <v>0</v>
      </c>
      <c r="D714" s="4">
        <f>SUMIFS(Sales!$J:$J,Sales!$U:$U,A714)</f>
        <v>0</v>
      </c>
      <c r="E714" s="15">
        <f>SUMIFS(Investors!$Q:$Q,Investors!$T:$T,"Exit",Investors!$J:$J,Daily!A714)</f>
        <v>0</v>
      </c>
      <c r="F714" s="4">
        <f>SUMIFS('General Expenses'!$C:$C,'General Expenses'!$A:$A,A714)</f>
        <v>0</v>
      </c>
      <c r="G714" s="4">
        <f t="shared" si="33"/>
        <v>0</v>
      </c>
      <c r="H714" s="4">
        <f t="shared" si="35"/>
        <v>-23853675.182108022</v>
      </c>
    </row>
    <row r="715" spans="1:8">
      <c r="A715" s="9">
        <f t="shared" si="34"/>
        <v>46248</v>
      </c>
      <c r="B715" s="4"/>
      <c r="C715" s="4">
        <f>SUMIFS(Sales!$S:$S,Sales!$H:$H,A715)+SUMIFS(Sales!$J:$J,Sales!$H:$H,A715)</f>
        <v>0</v>
      </c>
      <c r="D715" s="4">
        <f>SUMIFS(Sales!$J:$J,Sales!$U:$U,A715)</f>
        <v>0</v>
      </c>
      <c r="E715" s="15">
        <f>SUMIFS(Investors!$Q:$Q,Investors!$T:$T,"Exit",Investors!$J:$J,Daily!A715)</f>
        <v>0</v>
      </c>
      <c r="F715" s="4">
        <f>SUMIFS('General Expenses'!$C:$C,'General Expenses'!$A:$A,A715)</f>
        <v>0</v>
      </c>
      <c r="G715" s="4">
        <f t="shared" si="33"/>
        <v>0</v>
      </c>
      <c r="H715" s="4">
        <f t="shared" si="35"/>
        <v>-23853675.182108022</v>
      </c>
    </row>
    <row r="716" spans="1:8">
      <c r="A716" s="9">
        <f t="shared" si="34"/>
        <v>46249</v>
      </c>
      <c r="B716" s="4"/>
      <c r="C716" s="4">
        <f>SUMIFS(Sales!$S:$S,Sales!$H:$H,A716)+SUMIFS(Sales!$J:$J,Sales!$H:$H,A716)</f>
        <v>0</v>
      </c>
      <c r="D716" s="4">
        <f>SUMIFS(Sales!$J:$J,Sales!$U:$U,A716)</f>
        <v>0</v>
      </c>
      <c r="E716" s="15">
        <f>SUMIFS(Investors!$Q:$Q,Investors!$T:$T,"Exit",Investors!$J:$J,Daily!A716)</f>
        <v>0</v>
      </c>
      <c r="F716" s="4">
        <f>SUMIFS('General Expenses'!$C:$C,'General Expenses'!$A:$A,A716)</f>
        <v>0</v>
      </c>
      <c r="G716" s="4">
        <f t="shared" si="33"/>
        <v>0</v>
      </c>
      <c r="H716" s="4">
        <f t="shared" si="35"/>
        <v>-23853675.182108022</v>
      </c>
    </row>
    <row r="717" spans="1:8">
      <c r="A717" s="9">
        <f t="shared" si="34"/>
        <v>46250</v>
      </c>
      <c r="B717" s="4"/>
      <c r="C717" s="4">
        <f>SUMIFS(Sales!$S:$S,Sales!$H:$H,A717)+SUMIFS(Sales!$J:$J,Sales!$H:$H,A717)</f>
        <v>0</v>
      </c>
      <c r="D717" s="4">
        <f>SUMIFS(Sales!$J:$J,Sales!$U:$U,A717)</f>
        <v>0</v>
      </c>
      <c r="E717" s="15">
        <f>SUMIFS(Investors!$Q:$Q,Investors!$T:$T,"Exit",Investors!$J:$J,Daily!A717)</f>
        <v>0</v>
      </c>
      <c r="F717" s="4">
        <f>SUMIFS('General Expenses'!$C:$C,'General Expenses'!$A:$A,A717)</f>
        <v>0</v>
      </c>
      <c r="G717" s="4">
        <f t="shared" si="33"/>
        <v>0</v>
      </c>
      <c r="H717" s="4">
        <f t="shared" si="35"/>
        <v>-23853675.182108022</v>
      </c>
    </row>
    <row r="718" spans="1:8">
      <c r="A718" s="9">
        <f t="shared" si="34"/>
        <v>46251</v>
      </c>
      <c r="B718" s="4"/>
      <c r="C718" s="4">
        <f>SUMIFS(Sales!$S:$S,Sales!$H:$H,A718)+SUMIFS(Sales!$J:$J,Sales!$H:$H,A718)</f>
        <v>0</v>
      </c>
      <c r="D718" s="4">
        <f>SUMIFS(Sales!$J:$J,Sales!$U:$U,A718)</f>
        <v>0</v>
      </c>
      <c r="E718" s="15">
        <f>SUMIFS(Investors!$Q:$Q,Investors!$T:$T,"Exit",Investors!$J:$J,Daily!A718)</f>
        <v>0</v>
      </c>
      <c r="F718" s="4">
        <f>SUMIFS('General Expenses'!$C:$C,'General Expenses'!$A:$A,A718)</f>
        <v>0</v>
      </c>
      <c r="G718" s="4">
        <f t="shared" si="33"/>
        <v>0</v>
      </c>
      <c r="H718" s="4">
        <f t="shared" si="35"/>
        <v>-23853675.182108022</v>
      </c>
    </row>
    <row r="719" spans="1:8">
      <c r="A719" s="9">
        <f t="shared" si="34"/>
        <v>46252</v>
      </c>
      <c r="B719" s="4"/>
      <c r="C719" s="4">
        <f>SUMIFS(Sales!$S:$S,Sales!$H:$H,A719)+SUMIFS(Sales!$J:$J,Sales!$H:$H,A719)</f>
        <v>0</v>
      </c>
      <c r="D719" s="4">
        <f>SUMIFS(Sales!$J:$J,Sales!$U:$U,A719)</f>
        <v>0</v>
      </c>
      <c r="E719" s="15">
        <f>SUMIFS(Investors!$Q:$Q,Investors!$T:$T,"Exit",Investors!$J:$J,Daily!A719)</f>
        <v>0</v>
      </c>
      <c r="F719" s="4">
        <f>SUMIFS('General Expenses'!$C:$C,'General Expenses'!$A:$A,A719)</f>
        <v>0</v>
      </c>
      <c r="G719" s="4">
        <f t="shared" si="33"/>
        <v>0</v>
      </c>
      <c r="H719" s="4">
        <f t="shared" si="35"/>
        <v>-23853675.182108022</v>
      </c>
    </row>
    <row r="720" spans="1:8">
      <c r="A720" s="9">
        <f t="shared" si="34"/>
        <v>46253</v>
      </c>
      <c r="B720" s="4"/>
      <c r="C720" s="4">
        <f>SUMIFS(Sales!$S:$S,Sales!$H:$H,A720)+SUMIFS(Sales!$J:$J,Sales!$H:$H,A720)</f>
        <v>0</v>
      </c>
      <c r="D720" s="4">
        <f>SUMIFS(Sales!$J:$J,Sales!$U:$U,A720)</f>
        <v>0</v>
      </c>
      <c r="E720" s="15">
        <f>SUMIFS(Investors!$Q:$Q,Investors!$T:$T,"Exit",Investors!$J:$J,Daily!A720)</f>
        <v>0</v>
      </c>
      <c r="F720" s="4">
        <f>SUMIFS('General Expenses'!$C:$C,'General Expenses'!$A:$A,A720)</f>
        <v>0</v>
      </c>
      <c r="G720" s="4">
        <f t="shared" si="33"/>
        <v>0</v>
      </c>
      <c r="H720" s="4">
        <f t="shared" si="35"/>
        <v>-23853675.182108022</v>
      </c>
    </row>
    <row r="721" spans="1:8">
      <c r="A721" s="9">
        <f t="shared" si="34"/>
        <v>46254</v>
      </c>
      <c r="B721" s="4"/>
      <c r="C721" s="4">
        <f>SUMIFS(Sales!$S:$S,Sales!$H:$H,A721)+SUMIFS(Sales!$J:$J,Sales!$H:$H,A721)</f>
        <v>0</v>
      </c>
      <c r="D721" s="4">
        <f>SUMIFS(Sales!$J:$J,Sales!$U:$U,A721)</f>
        <v>0</v>
      </c>
      <c r="E721" s="15">
        <f>SUMIFS(Investors!$Q:$Q,Investors!$T:$T,"Exit",Investors!$J:$J,Daily!A721)</f>
        <v>0</v>
      </c>
      <c r="F721" s="4">
        <f>SUMIFS('General Expenses'!$C:$C,'General Expenses'!$A:$A,A721)</f>
        <v>0</v>
      </c>
      <c r="G721" s="4">
        <f t="shared" si="33"/>
        <v>0</v>
      </c>
      <c r="H721" s="4">
        <f t="shared" si="35"/>
        <v>-23853675.182108022</v>
      </c>
    </row>
    <row r="722" spans="1:8">
      <c r="A722" s="9">
        <f t="shared" si="34"/>
        <v>46255</v>
      </c>
      <c r="B722" s="4"/>
      <c r="C722" s="4">
        <f>SUMIFS(Sales!$S:$S,Sales!$H:$H,A722)+SUMIFS(Sales!$J:$J,Sales!$H:$H,A722)</f>
        <v>0</v>
      </c>
      <c r="D722" s="4">
        <f>SUMIFS(Sales!$J:$J,Sales!$U:$U,A722)</f>
        <v>0</v>
      </c>
      <c r="E722" s="15">
        <f>SUMIFS(Investors!$Q:$Q,Investors!$T:$T,"Exit",Investors!$J:$J,Daily!A722)</f>
        <v>0</v>
      </c>
      <c r="F722" s="4">
        <f>SUMIFS('General Expenses'!$C:$C,'General Expenses'!$A:$A,A722)</f>
        <v>0</v>
      </c>
      <c r="G722" s="4">
        <f t="shared" si="33"/>
        <v>0</v>
      </c>
      <c r="H722" s="4">
        <f t="shared" si="35"/>
        <v>-23853675.182108022</v>
      </c>
    </row>
    <row r="723" spans="1:8">
      <c r="A723" s="9">
        <f t="shared" si="34"/>
        <v>46256</v>
      </c>
      <c r="B723" s="4"/>
      <c r="C723" s="4">
        <f>SUMIFS(Sales!$S:$S,Sales!$H:$H,A723)+SUMIFS(Sales!$J:$J,Sales!$H:$H,A723)</f>
        <v>0</v>
      </c>
      <c r="D723" s="4">
        <f>SUMIFS(Sales!$J:$J,Sales!$U:$U,A723)</f>
        <v>0</v>
      </c>
      <c r="E723" s="15">
        <f>SUMIFS(Investors!$Q:$Q,Investors!$T:$T,"Exit",Investors!$J:$J,Daily!A723)</f>
        <v>0</v>
      </c>
      <c r="F723" s="4">
        <f>SUMIFS('General Expenses'!$C:$C,'General Expenses'!$A:$A,A723)</f>
        <v>0</v>
      </c>
      <c r="G723" s="4">
        <f t="shared" si="33"/>
        <v>0</v>
      </c>
      <c r="H723" s="4">
        <f t="shared" si="35"/>
        <v>-23853675.182108022</v>
      </c>
    </row>
    <row r="724" spans="1:8">
      <c r="A724" s="9">
        <f t="shared" si="34"/>
        <v>46257</v>
      </c>
      <c r="B724" s="4"/>
      <c r="C724" s="4">
        <f>SUMIFS(Sales!$S:$S,Sales!$H:$H,A724)+SUMIFS(Sales!$J:$J,Sales!$H:$H,A724)</f>
        <v>0</v>
      </c>
      <c r="D724" s="4">
        <f>SUMIFS(Sales!$J:$J,Sales!$U:$U,A724)</f>
        <v>0</v>
      </c>
      <c r="E724" s="15">
        <f>SUMIFS(Investors!$Q:$Q,Investors!$T:$T,"Exit",Investors!$J:$J,Daily!A724)</f>
        <v>0</v>
      </c>
      <c r="F724" s="4">
        <f>SUMIFS('General Expenses'!$C:$C,'General Expenses'!$A:$A,A724)</f>
        <v>0</v>
      </c>
      <c r="G724" s="4">
        <f t="shared" si="33"/>
        <v>0</v>
      </c>
      <c r="H724" s="4">
        <f t="shared" si="35"/>
        <v>-23853675.182108022</v>
      </c>
    </row>
    <row r="725" spans="1:8">
      <c r="A725" s="9">
        <f t="shared" si="34"/>
        <v>46258</v>
      </c>
      <c r="B725" s="4"/>
      <c r="C725" s="4">
        <f>SUMIFS(Sales!$S:$S,Sales!$H:$H,A725)+SUMIFS(Sales!$J:$J,Sales!$H:$H,A725)</f>
        <v>0</v>
      </c>
      <c r="D725" s="4">
        <f>SUMIFS(Sales!$J:$J,Sales!$U:$U,A725)</f>
        <v>0</v>
      </c>
      <c r="E725" s="15">
        <f>SUMIFS(Investors!$Q:$Q,Investors!$T:$T,"Exit",Investors!$J:$J,Daily!A725)</f>
        <v>0</v>
      </c>
      <c r="F725" s="4">
        <f>SUMIFS('General Expenses'!$C:$C,'General Expenses'!$A:$A,A725)</f>
        <v>0</v>
      </c>
      <c r="G725" s="4">
        <f t="shared" si="33"/>
        <v>0</v>
      </c>
      <c r="H725" s="4">
        <f t="shared" si="35"/>
        <v>-23853675.182108022</v>
      </c>
    </row>
    <row r="726" spans="1:8">
      <c r="A726" s="9">
        <f t="shared" si="34"/>
        <v>46259</v>
      </c>
      <c r="B726" s="4"/>
      <c r="C726" s="4">
        <f>SUMIFS(Sales!$S:$S,Sales!$H:$H,A726)+SUMIFS(Sales!$J:$J,Sales!$H:$H,A726)</f>
        <v>0</v>
      </c>
      <c r="D726" s="4">
        <f>SUMIFS(Sales!$J:$J,Sales!$U:$U,A726)</f>
        <v>0</v>
      </c>
      <c r="E726" s="15">
        <f>SUMIFS(Investors!$Q:$Q,Investors!$T:$T,"Exit",Investors!$J:$J,Daily!A726)</f>
        <v>0</v>
      </c>
      <c r="F726" s="4">
        <f>SUMIFS('General Expenses'!$C:$C,'General Expenses'!$A:$A,A726)</f>
        <v>0</v>
      </c>
      <c r="G726" s="4">
        <f t="shared" si="33"/>
        <v>0</v>
      </c>
      <c r="H726" s="4">
        <f t="shared" si="35"/>
        <v>-23853675.182108022</v>
      </c>
    </row>
    <row r="727" spans="1:8">
      <c r="A727" s="9">
        <f t="shared" si="34"/>
        <v>46260</v>
      </c>
      <c r="B727" s="4"/>
      <c r="C727" s="4">
        <f>SUMIFS(Sales!$S:$S,Sales!$H:$H,A727)+SUMIFS(Sales!$J:$J,Sales!$H:$H,A727)</f>
        <v>0</v>
      </c>
      <c r="D727" s="4">
        <f>SUMIFS(Sales!$J:$J,Sales!$U:$U,A727)</f>
        <v>0</v>
      </c>
      <c r="E727" s="15">
        <f>SUMIFS(Investors!$Q:$Q,Investors!$T:$T,"Exit",Investors!$J:$J,Daily!A727)</f>
        <v>0</v>
      </c>
      <c r="F727" s="4">
        <f>SUMIFS('General Expenses'!$C:$C,'General Expenses'!$A:$A,A727)</f>
        <v>0</v>
      </c>
      <c r="G727" s="4">
        <f t="shared" si="33"/>
        <v>0</v>
      </c>
      <c r="H727" s="4">
        <f t="shared" si="35"/>
        <v>-23853675.182108022</v>
      </c>
    </row>
    <row r="728" spans="1:8">
      <c r="A728" s="9">
        <f t="shared" si="34"/>
        <v>46261</v>
      </c>
      <c r="B728" s="4"/>
      <c r="C728" s="4">
        <f>SUMIFS(Sales!$S:$S,Sales!$H:$H,A728)+SUMIFS(Sales!$J:$J,Sales!$H:$H,A728)</f>
        <v>0</v>
      </c>
      <c r="D728" s="4">
        <f>SUMIFS(Sales!$J:$J,Sales!$U:$U,A728)</f>
        <v>0</v>
      </c>
      <c r="E728" s="15">
        <f>SUMIFS(Investors!$Q:$Q,Investors!$T:$T,"Exit",Investors!$J:$J,Daily!A728)</f>
        <v>0</v>
      </c>
      <c r="F728" s="4">
        <f>SUMIFS('General Expenses'!$C:$C,'General Expenses'!$A:$A,A728)</f>
        <v>0</v>
      </c>
      <c r="G728" s="4">
        <f t="shared" si="33"/>
        <v>0</v>
      </c>
      <c r="H728" s="4">
        <f t="shared" si="35"/>
        <v>-23853675.182108022</v>
      </c>
    </row>
    <row r="729" spans="1:8">
      <c r="A729" s="9">
        <f t="shared" si="34"/>
        <v>46262</v>
      </c>
      <c r="B729" s="4"/>
      <c r="C729" s="4">
        <f>SUMIFS(Sales!$S:$S,Sales!$H:$H,A729)+SUMIFS(Sales!$J:$J,Sales!$H:$H,A729)</f>
        <v>0</v>
      </c>
      <c r="D729" s="4">
        <f>SUMIFS(Sales!$J:$J,Sales!$U:$U,A729)</f>
        <v>0</v>
      </c>
      <c r="E729" s="15">
        <f>SUMIFS(Investors!$Q:$Q,Investors!$T:$T,"Exit",Investors!$J:$J,Daily!A729)</f>
        <v>0</v>
      </c>
      <c r="F729" s="4">
        <f>SUMIFS('General Expenses'!$C:$C,'General Expenses'!$A:$A,A729)</f>
        <v>0</v>
      </c>
      <c r="G729" s="4">
        <f t="shared" si="33"/>
        <v>0</v>
      </c>
      <c r="H729" s="4">
        <f t="shared" si="35"/>
        <v>-23853675.182108022</v>
      </c>
    </row>
    <row r="730" spans="1:8">
      <c r="A730" s="9">
        <f t="shared" si="34"/>
        <v>46263</v>
      </c>
      <c r="B730" s="4"/>
      <c r="C730" s="4">
        <f>SUMIFS(Sales!$S:$S,Sales!$H:$H,A730)+SUMIFS(Sales!$J:$J,Sales!$H:$H,A730)</f>
        <v>0</v>
      </c>
      <c r="D730" s="4">
        <f>SUMIFS(Sales!$J:$J,Sales!$U:$U,A730)</f>
        <v>0</v>
      </c>
      <c r="E730" s="15">
        <f>SUMIFS(Investors!$Q:$Q,Investors!$T:$T,"Exit",Investors!$J:$J,Daily!A730)</f>
        <v>0</v>
      </c>
      <c r="F730" s="4">
        <f>SUMIFS('General Expenses'!$C:$C,'General Expenses'!$A:$A,A730)</f>
        <v>0</v>
      </c>
      <c r="G730" s="4">
        <f t="shared" si="33"/>
        <v>0</v>
      </c>
      <c r="H730" s="4">
        <f t="shared" si="35"/>
        <v>-23853675.182108022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Investors</vt:lpstr>
      <vt:lpstr>Exits</vt:lpstr>
      <vt:lpstr>General Expenses</vt:lpstr>
      <vt:lpstr>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Wayne Bruton</cp:lastModifiedBy>
  <dcterms:created xsi:type="dcterms:W3CDTF">2024-09-09T13:50:06Z</dcterms:created>
  <dcterms:modified xsi:type="dcterms:W3CDTF">2024-09-10T16:15:16Z</dcterms:modified>
</cp:coreProperties>
</file>