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AC26CF3D-E2CB-3D40-BE94-6DDC853436ED}" xr6:coauthVersionLast="47" xr6:coauthVersionMax="47" xr10:uidLastSave="{00000000-0000-0000-0000-000000000000}"/>
  <bookViews>
    <workbookView xWindow="0" yWindow="500" windowWidth="28800" windowHeight="15940" xr2:uid="{9B65880E-D2C8-8E4D-A062-E4DCFB9EB1A8}"/>
  </bookViews>
  <sheets>
    <sheet name="Sales (2)" sheetId="1" r:id="rId1"/>
  </sheets>
  <externalReferences>
    <externalReference r:id="rId2"/>
  </externalReferences>
  <definedNames>
    <definedName name="_xlnm._FilterDatabase" localSheetId="0" hidden="1">'Sales (2)'!$A$4:$T$321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S290" i="1" s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Q321" i="1"/>
  <c r="F321" i="1"/>
  <c r="R321" i="1" s="1"/>
  <c r="Q320" i="1"/>
  <c r="F320" i="1"/>
  <c r="R320" i="1" s="1"/>
  <c r="Q319" i="1"/>
  <c r="F319" i="1"/>
  <c r="R319" i="1" s="1"/>
  <c r="Q318" i="1"/>
  <c r="F318" i="1"/>
  <c r="R318" i="1" s="1"/>
  <c r="Q317" i="1"/>
  <c r="F317" i="1"/>
  <c r="R317" i="1" s="1"/>
  <c r="Q316" i="1"/>
  <c r="F316" i="1"/>
  <c r="R316" i="1" s="1"/>
  <c r="Q315" i="1"/>
  <c r="F315" i="1"/>
  <c r="R315" i="1" s="1"/>
  <c r="Q314" i="1"/>
  <c r="F314" i="1"/>
  <c r="R314" i="1" s="1"/>
  <c r="Q313" i="1"/>
  <c r="F313" i="1"/>
  <c r="R313" i="1" s="1"/>
  <c r="Q312" i="1"/>
  <c r="F312" i="1"/>
  <c r="R312" i="1" s="1"/>
  <c r="Q311" i="1"/>
  <c r="F311" i="1"/>
  <c r="R311" i="1" s="1"/>
  <c r="Q310" i="1"/>
  <c r="F310" i="1"/>
  <c r="R310" i="1" s="1"/>
  <c r="Q309" i="1"/>
  <c r="F309" i="1"/>
  <c r="R309" i="1" s="1"/>
  <c r="Q308" i="1"/>
  <c r="F308" i="1"/>
  <c r="R308" i="1" s="1"/>
  <c r="Q307" i="1"/>
  <c r="Q306" i="1"/>
  <c r="Q305" i="1"/>
  <c r="Q304" i="1"/>
  <c r="Q303" i="1"/>
  <c r="F303" i="1"/>
  <c r="R303" i="1" s="1"/>
  <c r="Q302" i="1"/>
  <c r="Q301" i="1"/>
  <c r="Q300" i="1"/>
  <c r="F300" i="1"/>
  <c r="R300" i="1" s="1"/>
  <c r="Q299" i="1"/>
  <c r="Q298" i="1"/>
  <c r="F298" i="1"/>
  <c r="R298" i="1" s="1"/>
  <c r="Q297" i="1"/>
  <c r="Q296" i="1"/>
  <c r="F296" i="1"/>
  <c r="R296" i="1" s="1"/>
  <c r="Q295" i="1"/>
  <c r="Q294" i="1"/>
  <c r="Q293" i="1"/>
  <c r="Q292" i="1"/>
  <c r="Q291" i="1"/>
  <c r="Q290" i="1"/>
  <c r="Q289" i="1"/>
  <c r="F289" i="1"/>
  <c r="R289" i="1" s="1"/>
  <c r="Q288" i="1"/>
  <c r="F288" i="1"/>
  <c r="R288" i="1" s="1"/>
  <c r="Q287" i="1"/>
  <c r="S287" i="1" s="1"/>
  <c r="F287" i="1"/>
  <c r="R287" i="1" s="1"/>
  <c r="Q286" i="1"/>
  <c r="F286" i="1"/>
  <c r="R286" i="1" s="1"/>
  <c r="Q285" i="1"/>
  <c r="F285" i="1"/>
  <c r="R285" i="1" s="1"/>
  <c r="Q284" i="1"/>
  <c r="F284" i="1"/>
  <c r="R284" i="1" s="1"/>
  <c r="Q283" i="1"/>
  <c r="F283" i="1"/>
  <c r="R283" i="1" s="1"/>
  <c r="Q282" i="1"/>
  <c r="F282" i="1"/>
  <c r="R282" i="1" s="1"/>
  <c r="Q281" i="1"/>
  <c r="F281" i="1"/>
  <c r="R281" i="1" s="1"/>
  <c r="Q280" i="1"/>
  <c r="Q279" i="1"/>
  <c r="S279" i="1" s="1"/>
  <c r="Q278" i="1"/>
  <c r="F278" i="1"/>
  <c r="R278" i="1" s="1"/>
  <c r="Q277" i="1"/>
  <c r="Q276" i="1"/>
  <c r="F276" i="1"/>
  <c r="R276" i="1" s="1"/>
  <c r="Q275" i="1"/>
  <c r="F275" i="1"/>
  <c r="R275" i="1" s="1"/>
  <c r="Q274" i="1"/>
  <c r="Q273" i="1"/>
  <c r="Q272" i="1"/>
  <c r="F272" i="1"/>
  <c r="R272" i="1" s="1"/>
  <c r="Q271" i="1"/>
  <c r="F271" i="1"/>
  <c r="R271" i="1" s="1"/>
  <c r="Q270" i="1"/>
  <c r="F270" i="1"/>
  <c r="R270" i="1" s="1"/>
  <c r="Q269" i="1"/>
  <c r="F269" i="1"/>
  <c r="R269" i="1" s="1"/>
  <c r="Q268" i="1"/>
  <c r="F268" i="1"/>
  <c r="R268" i="1" s="1"/>
  <c r="Q267" i="1"/>
  <c r="F267" i="1"/>
  <c r="R267" i="1" s="1"/>
  <c r="Q266" i="1"/>
  <c r="F266" i="1"/>
  <c r="R266" i="1" s="1"/>
  <c r="Q265" i="1"/>
  <c r="F265" i="1"/>
  <c r="R265" i="1" s="1"/>
  <c r="Q264" i="1"/>
  <c r="F264" i="1"/>
  <c r="R264" i="1" s="1"/>
  <c r="Q263" i="1"/>
  <c r="F263" i="1"/>
  <c r="R263" i="1" s="1"/>
  <c r="S263" i="1" s="1"/>
  <c r="Q262" i="1"/>
  <c r="F262" i="1"/>
  <c r="R262" i="1" s="1"/>
  <c r="Q261" i="1"/>
  <c r="S261" i="1" s="1"/>
  <c r="F261" i="1"/>
  <c r="R261" i="1" s="1"/>
  <c r="Q260" i="1"/>
  <c r="F260" i="1"/>
  <c r="R260" i="1" s="1"/>
  <c r="Q259" i="1"/>
  <c r="F259" i="1"/>
  <c r="R259" i="1" s="1"/>
  <c r="Q258" i="1"/>
  <c r="F258" i="1"/>
  <c r="R258" i="1" s="1"/>
  <c r="S258" i="1" s="1"/>
  <c r="Q257" i="1"/>
  <c r="F257" i="1"/>
  <c r="R257" i="1" s="1"/>
  <c r="Q256" i="1"/>
  <c r="F256" i="1"/>
  <c r="R256" i="1" s="1"/>
  <c r="Q255" i="1"/>
  <c r="F255" i="1"/>
  <c r="R255" i="1" s="1"/>
  <c r="Q254" i="1"/>
  <c r="F254" i="1"/>
  <c r="R254" i="1" s="1"/>
  <c r="Q253" i="1"/>
  <c r="F253" i="1"/>
  <c r="R253" i="1" s="1"/>
  <c r="Q252" i="1"/>
  <c r="F252" i="1"/>
  <c r="R252" i="1" s="1"/>
  <c r="Q251" i="1"/>
  <c r="F251" i="1"/>
  <c r="R251" i="1" s="1"/>
  <c r="Q250" i="1"/>
  <c r="F250" i="1"/>
  <c r="R250" i="1" s="1"/>
  <c r="Q249" i="1"/>
  <c r="F249" i="1"/>
  <c r="R249" i="1" s="1"/>
  <c r="Q248" i="1"/>
  <c r="F248" i="1"/>
  <c r="R248" i="1" s="1"/>
  <c r="Q247" i="1"/>
  <c r="S247" i="1" s="1"/>
  <c r="F247" i="1"/>
  <c r="R247" i="1" s="1"/>
  <c r="Q246" i="1"/>
  <c r="F246" i="1"/>
  <c r="R246" i="1" s="1"/>
  <c r="Q245" i="1"/>
  <c r="F245" i="1"/>
  <c r="R245" i="1" s="1"/>
  <c r="Q244" i="1"/>
  <c r="F244" i="1"/>
  <c r="R244" i="1" s="1"/>
  <c r="Q243" i="1"/>
  <c r="F243" i="1"/>
  <c r="R243" i="1" s="1"/>
  <c r="Q242" i="1"/>
  <c r="F242" i="1"/>
  <c r="R242" i="1" s="1"/>
  <c r="Q241" i="1"/>
  <c r="F241" i="1"/>
  <c r="R241" i="1" s="1"/>
  <c r="Q240" i="1"/>
  <c r="F240" i="1"/>
  <c r="R240" i="1" s="1"/>
  <c r="Q239" i="1"/>
  <c r="F239" i="1"/>
  <c r="R239" i="1" s="1"/>
  <c r="Q238" i="1"/>
  <c r="F238" i="1"/>
  <c r="R238" i="1" s="1"/>
  <c r="Q237" i="1"/>
  <c r="F237" i="1"/>
  <c r="R237" i="1" s="1"/>
  <c r="Q236" i="1"/>
  <c r="F236" i="1"/>
  <c r="R236" i="1" s="1"/>
  <c r="Q235" i="1"/>
  <c r="F235" i="1"/>
  <c r="R235" i="1" s="1"/>
  <c r="Q234" i="1"/>
  <c r="F234" i="1"/>
  <c r="R234" i="1" s="1"/>
  <c r="Q233" i="1"/>
  <c r="Q232" i="1"/>
  <c r="Q231" i="1"/>
  <c r="F231" i="1"/>
  <c r="R231" i="1" s="1"/>
  <c r="Q230" i="1"/>
  <c r="Q229" i="1"/>
  <c r="Q228" i="1"/>
  <c r="F228" i="1"/>
  <c r="R228" i="1" s="1"/>
  <c r="Q227" i="1"/>
  <c r="F227" i="1"/>
  <c r="R227" i="1" s="1"/>
  <c r="Q226" i="1"/>
  <c r="F226" i="1"/>
  <c r="R226" i="1" s="1"/>
  <c r="Q225" i="1"/>
  <c r="F225" i="1"/>
  <c r="R225" i="1" s="1"/>
  <c r="Q224" i="1"/>
  <c r="F224" i="1"/>
  <c r="R224" i="1" s="1"/>
  <c r="Q223" i="1"/>
  <c r="F223" i="1"/>
  <c r="R223" i="1" s="1"/>
  <c r="Q222" i="1"/>
  <c r="F222" i="1"/>
  <c r="R222" i="1" s="1"/>
  <c r="Q221" i="1"/>
  <c r="F221" i="1"/>
  <c r="R221" i="1" s="1"/>
  <c r="Q220" i="1"/>
  <c r="F220" i="1"/>
  <c r="R220" i="1" s="1"/>
  <c r="Q219" i="1"/>
  <c r="F219" i="1"/>
  <c r="R219" i="1" s="1"/>
  <c r="R218" i="1"/>
  <c r="Q218" i="1"/>
  <c r="F218" i="1"/>
  <c r="Q217" i="1"/>
  <c r="F217" i="1"/>
  <c r="R217" i="1" s="1"/>
  <c r="Q216" i="1"/>
  <c r="F216" i="1"/>
  <c r="R216" i="1" s="1"/>
  <c r="Q215" i="1"/>
  <c r="F215" i="1"/>
  <c r="R215" i="1" s="1"/>
  <c r="Q214" i="1"/>
  <c r="F214" i="1"/>
  <c r="R214" i="1" s="1"/>
  <c r="Q213" i="1"/>
  <c r="F213" i="1"/>
  <c r="R213" i="1" s="1"/>
  <c r="Q212" i="1"/>
  <c r="F212" i="1"/>
  <c r="R212" i="1" s="1"/>
  <c r="Q211" i="1"/>
  <c r="F211" i="1"/>
  <c r="R211" i="1" s="1"/>
  <c r="Q210" i="1"/>
  <c r="F210" i="1"/>
  <c r="R210" i="1" s="1"/>
  <c r="Q209" i="1"/>
  <c r="F209" i="1"/>
  <c r="R209" i="1" s="1"/>
  <c r="Q208" i="1"/>
  <c r="F208" i="1"/>
  <c r="R208" i="1" s="1"/>
  <c r="Q207" i="1"/>
  <c r="F207" i="1"/>
  <c r="R207" i="1" s="1"/>
  <c r="Q206" i="1"/>
  <c r="F206" i="1"/>
  <c r="R206" i="1" s="1"/>
  <c r="Q205" i="1"/>
  <c r="F205" i="1"/>
  <c r="R205" i="1" s="1"/>
  <c r="Q204" i="1"/>
  <c r="F204" i="1"/>
  <c r="R204" i="1" s="1"/>
  <c r="Q203" i="1"/>
  <c r="F203" i="1"/>
  <c r="R203" i="1" s="1"/>
  <c r="Q202" i="1"/>
  <c r="F202" i="1"/>
  <c r="R202" i="1" s="1"/>
  <c r="Q201" i="1"/>
  <c r="F201" i="1"/>
  <c r="R201" i="1" s="1"/>
  <c r="Q200" i="1"/>
  <c r="F200" i="1"/>
  <c r="R200" i="1" s="1"/>
  <c r="Q199" i="1"/>
  <c r="F199" i="1"/>
  <c r="R199" i="1" s="1"/>
  <c r="Q198" i="1"/>
  <c r="F198" i="1"/>
  <c r="R198" i="1" s="1"/>
  <c r="Q197" i="1"/>
  <c r="F197" i="1"/>
  <c r="R197" i="1" s="1"/>
  <c r="Q196" i="1"/>
  <c r="F196" i="1"/>
  <c r="R196" i="1" s="1"/>
  <c r="Q195" i="1"/>
  <c r="F195" i="1"/>
  <c r="R195" i="1" s="1"/>
  <c r="Q194" i="1"/>
  <c r="F194" i="1"/>
  <c r="R194" i="1" s="1"/>
  <c r="Q193" i="1"/>
  <c r="F193" i="1"/>
  <c r="R193" i="1" s="1"/>
  <c r="Q192" i="1"/>
  <c r="F192" i="1"/>
  <c r="R192" i="1" s="1"/>
  <c r="Q191" i="1"/>
  <c r="F191" i="1"/>
  <c r="R191" i="1" s="1"/>
  <c r="Q190" i="1"/>
  <c r="F190" i="1"/>
  <c r="R190" i="1" s="1"/>
  <c r="Q189" i="1"/>
  <c r="F189" i="1"/>
  <c r="R189" i="1" s="1"/>
  <c r="Q188" i="1"/>
  <c r="F188" i="1"/>
  <c r="R188" i="1" s="1"/>
  <c r="Q187" i="1"/>
  <c r="F187" i="1"/>
  <c r="R187" i="1" s="1"/>
  <c r="Q186" i="1"/>
  <c r="F186" i="1"/>
  <c r="R186" i="1" s="1"/>
  <c r="Q185" i="1"/>
  <c r="F185" i="1"/>
  <c r="R185" i="1" s="1"/>
  <c r="Q184" i="1"/>
  <c r="F184" i="1"/>
  <c r="R184" i="1" s="1"/>
  <c r="Q183" i="1"/>
  <c r="F183" i="1"/>
  <c r="R183" i="1" s="1"/>
  <c r="Q182" i="1"/>
  <c r="F182" i="1"/>
  <c r="R182" i="1" s="1"/>
  <c r="Q181" i="1"/>
  <c r="F181" i="1"/>
  <c r="R181" i="1" s="1"/>
  <c r="Q180" i="1"/>
  <c r="Q179" i="1"/>
  <c r="S179" i="1" s="1"/>
  <c r="Q178" i="1"/>
  <c r="Q177" i="1"/>
  <c r="F177" i="1"/>
  <c r="R177" i="1" s="1"/>
  <c r="Q176" i="1"/>
  <c r="F176" i="1"/>
  <c r="R176" i="1" s="1"/>
  <c r="Q175" i="1"/>
  <c r="F175" i="1"/>
  <c r="R175" i="1" s="1"/>
  <c r="Q174" i="1"/>
  <c r="F174" i="1"/>
  <c r="R174" i="1" s="1"/>
  <c r="Q173" i="1"/>
  <c r="F173" i="1"/>
  <c r="R173" i="1" s="1"/>
  <c r="Q172" i="1"/>
  <c r="F172" i="1"/>
  <c r="R172" i="1" s="1"/>
  <c r="Q171" i="1"/>
  <c r="F171" i="1"/>
  <c r="R171" i="1" s="1"/>
  <c r="Q170" i="1"/>
  <c r="F170" i="1"/>
  <c r="R170" i="1" s="1"/>
  <c r="Q169" i="1"/>
  <c r="F169" i="1"/>
  <c r="R169" i="1" s="1"/>
  <c r="Q168" i="1"/>
  <c r="F168" i="1"/>
  <c r="R168" i="1" s="1"/>
  <c r="Q167" i="1"/>
  <c r="F167" i="1"/>
  <c r="R167" i="1" s="1"/>
  <c r="Q166" i="1"/>
  <c r="F166" i="1"/>
  <c r="R166" i="1" s="1"/>
  <c r="Q165" i="1"/>
  <c r="F165" i="1"/>
  <c r="R165" i="1" s="1"/>
  <c r="Q164" i="1"/>
  <c r="Q163" i="1"/>
  <c r="F163" i="1"/>
  <c r="R163" i="1" s="1"/>
  <c r="Q162" i="1"/>
  <c r="F162" i="1"/>
  <c r="R162" i="1" s="1"/>
  <c r="Q161" i="1"/>
  <c r="F161" i="1"/>
  <c r="R161" i="1" s="1"/>
  <c r="Q160" i="1"/>
  <c r="F160" i="1"/>
  <c r="R160" i="1" s="1"/>
  <c r="Q159" i="1"/>
  <c r="F159" i="1"/>
  <c r="R159" i="1" s="1"/>
  <c r="Q158" i="1"/>
  <c r="F158" i="1"/>
  <c r="R158" i="1" s="1"/>
  <c r="R157" i="1"/>
  <c r="Q157" i="1"/>
  <c r="F157" i="1"/>
  <c r="Q156" i="1"/>
  <c r="F156" i="1"/>
  <c r="R156" i="1" s="1"/>
  <c r="Q155" i="1"/>
  <c r="F155" i="1"/>
  <c r="R155" i="1" s="1"/>
  <c r="Q154" i="1"/>
  <c r="F154" i="1"/>
  <c r="R154" i="1" s="1"/>
  <c r="Q153" i="1"/>
  <c r="F153" i="1"/>
  <c r="R153" i="1" s="1"/>
  <c r="Q152" i="1"/>
  <c r="F152" i="1"/>
  <c r="R152" i="1" s="1"/>
  <c r="Q151" i="1"/>
  <c r="F151" i="1"/>
  <c r="R151" i="1" s="1"/>
  <c r="R150" i="1"/>
  <c r="Q150" i="1"/>
  <c r="F150" i="1"/>
  <c r="Q149" i="1"/>
  <c r="F149" i="1"/>
  <c r="R149" i="1" s="1"/>
  <c r="Q148" i="1"/>
  <c r="F148" i="1"/>
  <c r="R148" i="1" s="1"/>
  <c r="Q147" i="1"/>
  <c r="F147" i="1"/>
  <c r="R147" i="1" s="1"/>
  <c r="Q146" i="1"/>
  <c r="F146" i="1"/>
  <c r="R146" i="1" s="1"/>
  <c r="Q145" i="1"/>
  <c r="F145" i="1"/>
  <c r="R145" i="1" s="1"/>
  <c r="Q144" i="1"/>
  <c r="F144" i="1"/>
  <c r="R144" i="1" s="1"/>
  <c r="Q143" i="1"/>
  <c r="F143" i="1"/>
  <c r="R143" i="1" s="1"/>
  <c r="Q142" i="1"/>
  <c r="F142" i="1"/>
  <c r="R142" i="1" s="1"/>
  <c r="Q141" i="1"/>
  <c r="F141" i="1"/>
  <c r="R141" i="1" s="1"/>
  <c r="Q140" i="1"/>
  <c r="F140" i="1"/>
  <c r="R140" i="1" s="1"/>
  <c r="Q139" i="1"/>
  <c r="F139" i="1"/>
  <c r="R139" i="1" s="1"/>
  <c r="Q138" i="1"/>
  <c r="F138" i="1"/>
  <c r="R138" i="1" s="1"/>
  <c r="Q137" i="1"/>
  <c r="F137" i="1"/>
  <c r="R137" i="1" s="1"/>
  <c r="Q136" i="1"/>
  <c r="F136" i="1"/>
  <c r="R136" i="1" s="1"/>
  <c r="R135" i="1"/>
  <c r="Q135" i="1"/>
  <c r="S135" i="1" s="1"/>
  <c r="F135" i="1"/>
  <c r="Q134" i="1"/>
  <c r="F134" i="1"/>
  <c r="R134" i="1" s="1"/>
  <c r="Q133" i="1"/>
  <c r="F133" i="1"/>
  <c r="R133" i="1" s="1"/>
  <c r="Q132" i="1"/>
  <c r="F132" i="1"/>
  <c r="R132" i="1" s="1"/>
  <c r="Q131" i="1"/>
  <c r="F131" i="1"/>
  <c r="R131" i="1" s="1"/>
  <c r="Q130" i="1"/>
  <c r="F130" i="1"/>
  <c r="R130" i="1" s="1"/>
  <c r="Q129" i="1"/>
  <c r="F129" i="1"/>
  <c r="R129" i="1" s="1"/>
  <c r="Q128" i="1"/>
  <c r="F128" i="1"/>
  <c r="R128" i="1" s="1"/>
  <c r="Q127" i="1"/>
  <c r="F127" i="1"/>
  <c r="R127" i="1" s="1"/>
  <c r="Q126" i="1"/>
  <c r="F126" i="1"/>
  <c r="R126" i="1" s="1"/>
  <c r="Q125" i="1"/>
  <c r="F125" i="1"/>
  <c r="R125" i="1" s="1"/>
  <c r="Q124" i="1"/>
  <c r="F124" i="1"/>
  <c r="R124" i="1" s="1"/>
  <c r="Q123" i="1"/>
  <c r="F123" i="1"/>
  <c r="R123" i="1" s="1"/>
  <c r="Q122" i="1"/>
  <c r="F122" i="1"/>
  <c r="R122" i="1" s="1"/>
  <c r="Q121" i="1"/>
  <c r="F121" i="1"/>
  <c r="R121" i="1" s="1"/>
  <c r="Q120" i="1"/>
  <c r="F120" i="1"/>
  <c r="R120" i="1" s="1"/>
  <c r="Q119" i="1"/>
  <c r="F119" i="1"/>
  <c r="R119" i="1" s="1"/>
  <c r="Q118" i="1"/>
  <c r="F118" i="1"/>
  <c r="R118" i="1" s="1"/>
  <c r="Q117" i="1"/>
  <c r="F117" i="1"/>
  <c r="R117" i="1" s="1"/>
  <c r="Q116" i="1"/>
  <c r="F116" i="1"/>
  <c r="R116" i="1" s="1"/>
  <c r="Q115" i="1"/>
  <c r="F115" i="1"/>
  <c r="R115" i="1" s="1"/>
  <c r="Q114" i="1"/>
  <c r="F114" i="1"/>
  <c r="R114" i="1" s="1"/>
  <c r="Q113" i="1"/>
  <c r="F113" i="1"/>
  <c r="R113" i="1" s="1"/>
  <c r="Q112" i="1"/>
  <c r="F112" i="1"/>
  <c r="R112" i="1" s="1"/>
  <c r="Q111" i="1"/>
  <c r="F111" i="1"/>
  <c r="R111" i="1" s="1"/>
  <c r="Q110" i="1"/>
  <c r="F110" i="1"/>
  <c r="R110" i="1" s="1"/>
  <c r="Q109" i="1"/>
  <c r="F109" i="1"/>
  <c r="R109" i="1" s="1"/>
  <c r="Q108" i="1"/>
  <c r="F108" i="1"/>
  <c r="R108" i="1" s="1"/>
  <c r="Q107" i="1"/>
  <c r="F107" i="1"/>
  <c r="R107" i="1" s="1"/>
  <c r="Q106" i="1"/>
  <c r="F106" i="1"/>
  <c r="R106" i="1" s="1"/>
  <c r="Q105" i="1"/>
  <c r="F105" i="1"/>
  <c r="R105" i="1" s="1"/>
  <c r="Q104" i="1"/>
  <c r="F104" i="1"/>
  <c r="R104" i="1" s="1"/>
  <c r="Q103" i="1"/>
  <c r="F103" i="1"/>
  <c r="R103" i="1" s="1"/>
  <c r="Q102" i="1"/>
  <c r="F102" i="1"/>
  <c r="R102" i="1" s="1"/>
  <c r="Q101" i="1"/>
  <c r="F101" i="1"/>
  <c r="R101" i="1" s="1"/>
  <c r="Q100" i="1"/>
  <c r="F100" i="1"/>
  <c r="R100" i="1" s="1"/>
  <c r="Q99" i="1"/>
  <c r="F99" i="1"/>
  <c r="R99" i="1" s="1"/>
  <c r="Q98" i="1"/>
  <c r="F98" i="1"/>
  <c r="R98" i="1" s="1"/>
  <c r="Q97" i="1"/>
  <c r="F97" i="1"/>
  <c r="R97" i="1" s="1"/>
  <c r="Q96" i="1"/>
  <c r="F96" i="1"/>
  <c r="R96" i="1" s="1"/>
  <c r="Q95" i="1"/>
  <c r="F95" i="1"/>
  <c r="R95" i="1" s="1"/>
  <c r="Q94" i="1"/>
  <c r="F94" i="1"/>
  <c r="R94" i="1" s="1"/>
  <c r="Q93" i="1"/>
  <c r="F93" i="1"/>
  <c r="R93" i="1" s="1"/>
  <c r="Q92" i="1"/>
  <c r="F92" i="1"/>
  <c r="R92" i="1" s="1"/>
  <c r="Q91" i="1"/>
  <c r="F91" i="1"/>
  <c r="R91" i="1" s="1"/>
  <c r="Q90" i="1"/>
  <c r="F90" i="1"/>
  <c r="R90" i="1" s="1"/>
  <c r="Q89" i="1"/>
  <c r="F89" i="1"/>
  <c r="R89" i="1" s="1"/>
  <c r="Q88" i="1"/>
  <c r="F88" i="1"/>
  <c r="R88" i="1" s="1"/>
  <c r="Q87" i="1"/>
  <c r="F87" i="1"/>
  <c r="R87" i="1" s="1"/>
  <c r="Q86" i="1"/>
  <c r="F86" i="1"/>
  <c r="R86" i="1" s="1"/>
  <c r="Q85" i="1"/>
  <c r="F85" i="1"/>
  <c r="R85" i="1" s="1"/>
  <c r="Q84" i="1"/>
  <c r="F84" i="1"/>
  <c r="R84" i="1" s="1"/>
  <c r="Q83" i="1"/>
  <c r="F83" i="1"/>
  <c r="R83" i="1" s="1"/>
  <c r="Q82" i="1"/>
  <c r="F82" i="1"/>
  <c r="R82" i="1" s="1"/>
  <c r="Q81" i="1"/>
  <c r="F81" i="1"/>
  <c r="R81" i="1" s="1"/>
  <c r="Q80" i="1"/>
  <c r="F80" i="1"/>
  <c r="R80" i="1" s="1"/>
  <c r="Q79" i="1"/>
  <c r="F79" i="1"/>
  <c r="R79" i="1" s="1"/>
  <c r="Q78" i="1"/>
  <c r="F78" i="1"/>
  <c r="R78" i="1" s="1"/>
  <c r="Q77" i="1"/>
  <c r="F77" i="1"/>
  <c r="R77" i="1" s="1"/>
  <c r="Q76" i="1"/>
  <c r="F76" i="1"/>
  <c r="R76" i="1" s="1"/>
  <c r="Q75" i="1"/>
  <c r="F75" i="1"/>
  <c r="R75" i="1" s="1"/>
  <c r="Q74" i="1"/>
  <c r="F74" i="1"/>
  <c r="R74" i="1" s="1"/>
  <c r="Q73" i="1"/>
  <c r="F73" i="1"/>
  <c r="R73" i="1" s="1"/>
  <c r="Q72" i="1"/>
  <c r="F72" i="1"/>
  <c r="R72" i="1" s="1"/>
  <c r="Q71" i="1"/>
  <c r="F71" i="1"/>
  <c r="R71" i="1" s="1"/>
  <c r="Q70" i="1"/>
  <c r="F70" i="1"/>
  <c r="R70" i="1" s="1"/>
  <c r="Q69" i="1"/>
  <c r="F69" i="1"/>
  <c r="R69" i="1" s="1"/>
  <c r="Q68" i="1"/>
  <c r="F68" i="1"/>
  <c r="R68" i="1" s="1"/>
  <c r="Q67" i="1"/>
  <c r="F67" i="1"/>
  <c r="R67" i="1" s="1"/>
  <c r="Q66" i="1"/>
  <c r="F66" i="1"/>
  <c r="R66" i="1" s="1"/>
  <c r="Q65" i="1"/>
  <c r="F65" i="1"/>
  <c r="R65" i="1" s="1"/>
  <c r="Q64" i="1"/>
  <c r="F64" i="1"/>
  <c r="R64" i="1" s="1"/>
  <c r="Q63" i="1"/>
  <c r="F63" i="1"/>
  <c r="R63" i="1" s="1"/>
  <c r="Q62" i="1"/>
  <c r="F62" i="1"/>
  <c r="R62" i="1" s="1"/>
  <c r="Q61" i="1"/>
  <c r="F61" i="1"/>
  <c r="R61" i="1" s="1"/>
  <c r="Q60" i="1"/>
  <c r="F60" i="1"/>
  <c r="R60" i="1" s="1"/>
  <c r="Q59" i="1"/>
  <c r="F59" i="1"/>
  <c r="R59" i="1" s="1"/>
  <c r="Q58" i="1"/>
  <c r="F58" i="1"/>
  <c r="R58" i="1" s="1"/>
  <c r="Q57" i="1"/>
  <c r="F57" i="1"/>
  <c r="R57" i="1" s="1"/>
  <c r="Q56" i="1"/>
  <c r="F56" i="1"/>
  <c r="R56" i="1" s="1"/>
  <c r="Q55" i="1"/>
  <c r="F55" i="1"/>
  <c r="R55" i="1" s="1"/>
  <c r="Q54" i="1"/>
  <c r="F54" i="1"/>
  <c r="R54" i="1" s="1"/>
  <c r="Q53" i="1"/>
  <c r="F53" i="1"/>
  <c r="R53" i="1" s="1"/>
  <c r="Q52" i="1"/>
  <c r="F52" i="1"/>
  <c r="R52" i="1" s="1"/>
  <c r="Q51" i="1"/>
  <c r="F51" i="1"/>
  <c r="R51" i="1" s="1"/>
  <c r="Q50" i="1"/>
  <c r="F50" i="1"/>
  <c r="R50" i="1" s="1"/>
  <c r="Q49" i="1"/>
  <c r="F49" i="1"/>
  <c r="R49" i="1" s="1"/>
  <c r="Q48" i="1"/>
  <c r="F48" i="1"/>
  <c r="R48" i="1" s="1"/>
  <c r="Q47" i="1"/>
  <c r="F47" i="1"/>
  <c r="R47" i="1" s="1"/>
  <c r="Q46" i="1"/>
  <c r="F46" i="1"/>
  <c r="R46" i="1" s="1"/>
  <c r="Q45" i="1"/>
  <c r="F45" i="1"/>
  <c r="R45" i="1" s="1"/>
  <c r="Q44" i="1"/>
  <c r="F44" i="1"/>
  <c r="R44" i="1" s="1"/>
  <c r="Q43" i="1"/>
  <c r="F43" i="1"/>
  <c r="R43" i="1" s="1"/>
  <c r="Q42" i="1"/>
  <c r="F42" i="1"/>
  <c r="R42" i="1" s="1"/>
  <c r="Q41" i="1"/>
  <c r="F41" i="1"/>
  <c r="R41" i="1" s="1"/>
  <c r="Q40" i="1"/>
  <c r="F40" i="1"/>
  <c r="R40" i="1" s="1"/>
  <c r="Q39" i="1"/>
  <c r="F39" i="1"/>
  <c r="R39" i="1" s="1"/>
  <c r="Q38" i="1"/>
  <c r="F38" i="1"/>
  <c r="R38" i="1" s="1"/>
  <c r="Q37" i="1"/>
  <c r="F37" i="1"/>
  <c r="R37" i="1" s="1"/>
  <c r="Q36" i="1"/>
  <c r="F36" i="1"/>
  <c r="R36" i="1" s="1"/>
  <c r="Q35" i="1"/>
  <c r="F35" i="1"/>
  <c r="R35" i="1" s="1"/>
  <c r="Q34" i="1"/>
  <c r="F34" i="1"/>
  <c r="R34" i="1" s="1"/>
  <c r="Q33" i="1"/>
  <c r="F33" i="1"/>
  <c r="R33" i="1" s="1"/>
  <c r="Q32" i="1"/>
  <c r="F32" i="1"/>
  <c r="R32" i="1" s="1"/>
  <c r="Q31" i="1"/>
  <c r="F31" i="1"/>
  <c r="R31" i="1" s="1"/>
  <c r="Q30" i="1"/>
  <c r="F30" i="1"/>
  <c r="R30" i="1" s="1"/>
  <c r="Q29" i="1"/>
  <c r="F29" i="1"/>
  <c r="R29" i="1" s="1"/>
  <c r="Q28" i="1"/>
  <c r="F28" i="1"/>
  <c r="R28" i="1" s="1"/>
  <c r="Q27" i="1"/>
  <c r="F27" i="1"/>
  <c r="R27" i="1" s="1"/>
  <c r="Q26" i="1"/>
  <c r="F26" i="1"/>
  <c r="R26" i="1" s="1"/>
  <c r="Q25" i="1"/>
  <c r="F25" i="1"/>
  <c r="R25" i="1" s="1"/>
  <c r="Q24" i="1"/>
  <c r="F24" i="1"/>
  <c r="R24" i="1" s="1"/>
  <c r="Q23" i="1"/>
  <c r="F23" i="1"/>
  <c r="R23" i="1" s="1"/>
  <c r="Q22" i="1"/>
  <c r="F22" i="1"/>
  <c r="R22" i="1" s="1"/>
  <c r="Q21" i="1"/>
  <c r="F21" i="1"/>
  <c r="R21" i="1" s="1"/>
  <c r="Q20" i="1"/>
  <c r="F20" i="1"/>
  <c r="R20" i="1" s="1"/>
  <c r="Q19" i="1"/>
  <c r="F19" i="1"/>
  <c r="R19" i="1" s="1"/>
  <c r="Q18" i="1"/>
  <c r="F18" i="1"/>
  <c r="R18" i="1" s="1"/>
  <c r="Q17" i="1"/>
  <c r="F17" i="1"/>
  <c r="R17" i="1" s="1"/>
  <c r="Q16" i="1"/>
  <c r="F16" i="1"/>
  <c r="R16" i="1" s="1"/>
  <c r="Q15" i="1"/>
  <c r="F15" i="1"/>
  <c r="R15" i="1" s="1"/>
  <c r="Q14" i="1"/>
  <c r="F14" i="1"/>
  <c r="R14" i="1" s="1"/>
  <c r="Q13" i="1"/>
  <c r="F13" i="1"/>
  <c r="R13" i="1" s="1"/>
  <c r="Q12" i="1"/>
  <c r="F12" i="1"/>
  <c r="R12" i="1" s="1"/>
  <c r="Q11" i="1"/>
  <c r="S11" i="1" s="1"/>
  <c r="F11" i="1"/>
  <c r="R11" i="1" s="1"/>
  <c r="Q10" i="1"/>
  <c r="F10" i="1"/>
  <c r="R10" i="1" s="1"/>
  <c r="Q9" i="1"/>
  <c r="F9" i="1"/>
  <c r="R9" i="1" s="1"/>
  <c r="Q8" i="1"/>
  <c r="F8" i="1"/>
  <c r="R8" i="1" s="1"/>
  <c r="Q7" i="1"/>
  <c r="S7" i="1" s="1"/>
  <c r="F7" i="1"/>
  <c r="R7" i="1" s="1"/>
  <c r="Q6" i="1"/>
  <c r="F6" i="1"/>
  <c r="R6" i="1" s="1"/>
  <c r="Q5" i="1"/>
  <c r="F5" i="1"/>
  <c r="R5" i="1" s="1"/>
  <c r="R2" i="1"/>
  <c r="P2" i="1"/>
  <c r="O2" i="1"/>
  <c r="N2" i="1"/>
  <c r="M2" i="1"/>
  <c r="L2" i="1"/>
  <c r="K2" i="1"/>
  <c r="J2" i="1"/>
  <c r="I2" i="1"/>
  <c r="S242" i="1" l="1"/>
  <c r="S307" i="1"/>
  <c r="S6" i="1"/>
  <c r="S10" i="1"/>
  <c r="S18" i="1"/>
  <c r="S22" i="1"/>
  <c r="S30" i="1"/>
  <c r="S292" i="1"/>
  <c r="S17" i="1"/>
  <c r="S21" i="1"/>
  <c r="S142" i="1"/>
  <c r="S233" i="1"/>
  <c r="S14" i="1"/>
  <c r="S238" i="1"/>
  <c r="S249" i="1"/>
  <c r="S283" i="1"/>
  <c r="S309" i="1"/>
  <c r="S321" i="1"/>
  <c r="S266" i="1"/>
  <c r="S34" i="1"/>
  <c r="S38" i="1"/>
  <c r="S225" i="1"/>
  <c r="S262" i="1"/>
  <c r="S270" i="1"/>
  <c r="S305" i="1"/>
  <c r="S314" i="1"/>
  <c r="S318" i="1"/>
  <c r="S117" i="1"/>
  <c r="S230" i="1"/>
  <c r="S319" i="1"/>
  <c r="S239" i="1"/>
  <c r="S285" i="1"/>
  <c r="S134" i="1"/>
  <c r="S143" i="1"/>
  <c r="S160" i="1"/>
  <c r="S191" i="1"/>
  <c r="S198" i="1"/>
  <c r="S303" i="1"/>
  <c r="S275" i="1"/>
  <c r="S26" i="1"/>
  <c r="S92" i="1"/>
  <c r="S161" i="1"/>
  <c r="S195" i="1"/>
  <c r="S199" i="1"/>
  <c r="S320" i="1"/>
  <c r="S211" i="1"/>
  <c r="S271" i="1"/>
  <c r="S219" i="1"/>
  <c r="S223" i="1"/>
  <c r="S272" i="1"/>
  <c r="S178" i="1"/>
  <c r="S212" i="1"/>
  <c r="S265" i="1"/>
  <c r="S278" i="1"/>
  <c r="S153" i="1"/>
  <c r="S170" i="1"/>
  <c r="S177" i="1"/>
  <c r="S201" i="1"/>
  <c r="S236" i="1"/>
  <c r="S250" i="1"/>
  <c r="S257" i="1"/>
  <c r="S100" i="1"/>
  <c r="S154" i="1"/>
  <c r="S168" i="1"/>
  <c r="S171" i="1"/>
  <c r="S185" i="1"/>
  <c r="S188" i="1"/>
  <c r="S205" i="1"/>
  <c r="S237" i="1"/>
  <c r="S254" i="1"/>
  <c r="S274" i="1"/>
  <c r="S155" i="1"/>
  <c r="S172" i="1"/>
  <c r="S206" i="1"/>
  <c r="S241" i="1"/>
  <c r="S255" i="1"/>
  <c r="S108" i="1"/>
  <c r="S162" i="1"/>
  <c r="S169" i="1"/>
  <c r="S176" i="1"/>
  <c r="S183" i="1"/>
  <c r="S186" i="1"/>
  <c r="S193" i="1"/>
  <c r="S213" i="1"/>
  <c r="S217" i="1"/>
  <c r="S227" i="1"/>
  <c r="S231" i="1"/>
  <c r="S152" i="1"/>
  <c r="S173" i="1"/>
  <c r="S190" i="1"/>
  <c r="S203" i="1"/>
  <c r="S235" i="1"/>
  <c r="S245" i="1"/>
  <c r="S209" i="1"/>
  <c r="S40" i="1"/>
  <c r="S44" i="1"/>
  <c r="S48" i="1"/>
  <c r="S246" i="1"/>
  <c r="S42" i="1"/>
  <c r="S46" i="1"/>
  <c r="S41" i="1"/>
  <c r="S45" i="1"/>
  <c r="S5" i="1"/>
  <c r="S9" i="1"/>
  <c r="S13" i="1"/>
  <c r="S25" i="1"/>
  <c r="S29" i="1"/>
  <c r="S33" i="1"/>
  <c r="S37" i="1"/>
  <c r="S8" i="1"/>
  <c r="S12" i="1"/>
  <c r="S16" i="1"/>
  <c r="S20" i="1"/>
  <c r="S24" i="1"/>
  <c r="S28" i="1"/>
  <c r="S32" i="1"/>
  <c r="S36" i="1"/>
  <c r="S39" i="1"/>
  <c r="S43" i="1"/>
  <c r="S47" i="1"/>
  <c r="S15" i="1"/>
  <c r="S19" i="1"/>
  <c r="S23" i="1"/>
  <c r="S27" i="1"/>
  <c r="S31" i="1"/>
  <c r="S35" i="1"/>
  <c r="S52" i="1"/>
  <c r="S60" i="1"/>
  <c r="S68" i="1"/>
  <c r="S76" i="1"/>
  <c r="S84" i="1"/>
  <c r="S180" i="1"/>
  <c r="S187" i="1"/>
  <c r="S51" i="1"/>
  <c r="S59" i="1"/>
  <c r="S67" i="1"/>
  <c r="S75" i="1"/>
  <c r="S83" i="1"/>
  <c r="S91" i="1"/>
  <c r="S99" i="1"/>
  <c r="S107" i="1"/>
  <c r="S125" i="1"/>
  <c r="S140" i="1"/>
  <c r="S156" i="1"/>
  <c r="S50" i="1"/>
  <c r="S58" i="1"/>
  <c r="S66" i="1"/>
  <c r="S74" i="1"/>
  <c r="S82" i="1"/>
  <c r="S90" i="1"/>
  <c r="S98" i="1"/>
  <c r="S106" i="1"/>
  <c r="S114" i="1"/>
  <c r="S116" i="1"/>
  <c r="S133" i="1"/>
  <c r="S49" i="1"/>
  <c r="S57" i="1"/>
  <c r="S65" i="1"/>
  <c r="S73" i="1"/>
  <c r="S81" i="1"/>
  <c r="S89" i="1"/>
  <c r="S97" i="1"/>
  <c r="S105" i="1"/>
  <c r="S113" i="1"/>
  <c r="S119" i="1"/>
  <c r="S124" i="1"/>
  <c r="S56" i="1"/>
  <c r="S64" i="1"/>
  <c r="S72" i="1"/>
  <c r="S80" i="1"/>
  <c r="S88" i="1"/>
  <c r="S96" i="1"/>
  <c r="S104" i="1"/>
  <c r="S112" i="1"/>
  <c r="S127" i="1"/>
  <c r="S132" i="1"/>
  <c r="S149" i="1"/>
  <c r="S165" i="1"/>
  <c r="S55" i="1"/>
  <c r="S63" i="1"/>
  <c r="S71" i="1"/>
  <c r="S79" i="1"/>
  <c r="S87" i="1"/>
  <c r="S95" i="1"/>
  <c r="S103" i="1"/>
  <c r="S111" i="1"/>
  <c r="S54" i="1"/>
  <c r="S62" i="1"/>
  <c r="S70" i="1"/>
  <c r="S78" i="1"/>
  <c r="S86" i="1"/>
  <c r="S94" i="1"/>
  <c r="S102" i="1"/>
  <c r="S110" i="1"/>
  <c r="S118" i="1"/>
  <c r="S148" i="1"/>
  <c r="Q2" i="1"/>
  <c r="S164" i="1"/>
  <c r="S53" i="1"/>
  <c r="S61" i="1"/>
  <c r="S69" i="1"/>
  <c r="S77" i="1"/>
  <c r="S85" i="1"/>
  <c r="S93" i="1"/>
  <c r="S101" i="1"/>
  <c r="S109" i="1"/>
  <c r="S126" i="1"/>
  <c r="S141" i="1"/>
  <c r="S157" i="1"/>
  <c r="S163" i="1"/>
  <c r="S181" i="1"/>
  <c r="S120" i="1"/>
  <c r="S128" i="1"/>
  <c r="S136" i="1"/>
  <c r="S144" i="1"/>
  <c r="S150" i="1"/>
  <c r="S158" i="1"/>
  <c r="S166" i="1"/>
  <c r="S174" i="1"/>
  <c r="S189" i="1"/>
  <c r="S196" i="1"/>
  <c r="S215" i="1"/>
  <c r="S228" i="1"/>
  <c r="S214" i="1"/>
  <c r="S221" i="1"/>
  <c r="S194" i="1"/>
  <c r="S207" i="1"/>
  <c r="S220" i="1"/>
  <c r="S244" i="1"/>
  <c r="S268" i="1"/>
  <c r="S277" i="1"/>
  <c r="S280" i="1"/>
  <c r="S115" i="1"/>
  <c r="S123" i="1"/>
  <c r="S131" i="1"/>
  <c r="S139" i="1"/>
  <c r="S147" i="1"/>
  <c r="S122" i="1"/>
  <c r="S130" i="1"/>
  <c r="S138" i="1"/>
  <c r="S146" i="1"/>
  <c r="S204" i="1"/>
  <c r="S253" i="1"/>
  <c r="S121" i="1"/>
  <c r="S129" i="1"/>
  <c r="S137" i="1"/>
  <c r="S145" i="1"/>
  <c r="S151" i="1"/>
  <c r="S159" i="1"/>
  <c r="S167" i="1"/>
  <c r="S175" i="1"/>
  <c r="S182" i="1"/>
  <c r="S197" i="1"/>
  <c r="S222" i="1"/>
  <c r="S229" i="1"/>
  <c r="S248" i="1"/>
  <c r="S251" i="1"/>
  <c r="S184" i="1"/>
  <c r="S192" i="1"/>
  <c r="S200" i="1"/>
  <c r="S208" i="1"/>
  <c r="S216" i="1"/>
  <c r="S224" i="1"/>
  <c r="S232" i="1"/>
  <c r="S260" i="1"/>
  <c r="S269" i="1"/>
  <c r="S281" i="1"/>
  <c r="S288" i="1"/>
  <c r="S299" i="1"/>
  <c r="S301" i="1"/>
  <c r="S316" i="1"/>
  <c r="S294" i="1"/>
  <c r="S296" i="1"/>
  <c r="S311" i="1"/>
  <c r="S313" i="1"/>
  <c r="S289" i="1"/>
  <c r="S298" i="1"/>
  <c r="S300" i="1"/>
  <c r="S315" i="1"/>
  <c r="S317" i="1"/>
  <c r="S256" i="1"/>
  <c r="S259" i="1"/>
  <c r="S282" i="1"/>
  <c r="S291" i="1"/>
  <c r="S302" i="1"/>
  <c r="S304" i="1"/>
  <c r="S202" i="1"/>
  <c r="S210" i="1"/>
  <c r="S218" i="1"/>
  <c r="S226" i="1"/>
  <c r="S234" i="1"/>
  <c r="S240" i="1"/>
  <c r="S252" i="1"/>
  <c r="S276" i="1"/>
  <c r="S284" i="1"/>
  <c r="S293" i="1"/>
  <c r="S306" i="1"/>
  <c r="S308" i="1"/>
  <c r="S243" i="1"/>
  <c r="S264" i="1"/>
  <c r="S267" i="1"/>
  <c r="S273" i="1"/>
  <c r="S286" i="1"/>
  <c r="S295" i="1"/>
  <c r="S297" i="1"/>
  <c r="S310" i="1"/>
  <c r="S312" i="1"/>
  <c r="S2" i="1" l="1"/>
</calcChain>
</file>

<file path=xl/sharedStrings.xml><?xml version="1.0" encoding="utf-8"?>
<sst xmlns="http://schemas.openxmlformats.org/spreadsheetml/2006/main" count="980" uniqueCount="363">
  <si>
    <t>Sales</t>
  </si>
  <si>
    <t>Category</t>
  </si>
  <si>
    <t>Block</t>
  </si>
  <si>
    <t>Opportunity Code</t>
  </si>
  <si>
    <t>Sold</t>
  </si>
  <si>
    <t>Transferred</t>
  </si>
  <si>
    <t>Complete Build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</si>
  <si>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</si>
  <si>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</si>
  <si>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</si>
  <si>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</si>
  <si>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</si>
  <si>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</si>
  <si>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</si>
  <si>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</si>
  <si>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</si>
  <si>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</si>
  <si>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</si>
  <si>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</si>
  <si>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</si>
  <si>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</si>
  <si>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Goodwood</t>
  </si>
  <si>
    <t>R</t>
  </si>
  <si>
    <t>GW3187</t>
  </si>
  <si>
    <t>950000</t>
  </si>
  <si>
    <t>GW3197</t>
  </si>
  <si>
    <t>850000</t>
  </si>
  <si>
    <t>GW3243</t>
  </si>
  <si>
    <t>GW3363</t>
  </si>
  <si>
    <t>GW3402</t>
  </si>
  <si>
    <t>GW3412</t>
  </si>
  <si>
    <t>GW3570</t>
  </si>
  <si>
    <t>GW3587</t>
  </si>
  <si>
    <t>GW3616</t>
  </si>
  <si>
    <t>GW3624</t>
  </si>
  <si>
    <t>GW3629</t>
  </si>
  <si>
    <t>GW3633</t>
  </si>
  <si>
    <t>GW3657</t>
  </si>
  <si>
    <t>GW3735</t>
  </si>
  <si>
    <t>GW3738</t>
  </si>
  <si>
    <t>GW3756</t>
  </si>
  <si>
    <t>GW3795</t>
  </si>
  <si>
    <t>GW3847</t>
  </si>
  <si>
    <t>GW3900</t>
  </si>
  <si>
    <t>GW3927</t>
  </si>
  <si>
    <t>GW3957</t>
  </si>
  <si>
    <t>GW3960</t>
  </si>
  <si>
    <t>GW3976</t>
  </si>
  <si>
    <t>GW4008</t>
  </si>
  <si>
    <t>GW4019</t>
  </si>
  <si>
    <t>GW4049</t>
  </si>
  <si>
    <t>GW4063</t>
  </si>
  <si>
    <t>GW4082</t>
  </si>
  <si>
    <t>GW4097</t>
  </si>
  <si>
    <t>GW4111</t>
  </si>
  <si>
    <t>GW4144</t>
  </si>
  <si>
    <t>GW4158</t>
  </si>
  <si>
    <t>GW4211</t>
  </si>
  <si>
    <t>GW4241</t>
  </si>
  <si>
    <t>GW4249</t>
  </si>
  <si>
    <t>GW4266</t>
  </si>
  <si>
    <t>GW4267</t>
  </si>
  <si>
    <t>GW4269</t>
  </si>
  <si>
    <t>GW4279</t>
  </si>
  <si>
    <t>GW4287</t>
  </si>
  <si>
    <t>GW4300</t>
  </si>
  <si>
    <t>GW4310</t>
  </si>
  <si>
    <t>GW4332</t>
  </si>
  <si>
    <t>GW4345</t>
  </si>
  <si>
    <t>GW4355</t>
  </si>
  <si>
    <t>GW4356</t>
  </si>
  <si>
    <t>GW4368</t>
  </si>
  <si>
    <t>750000</t>
  </si>
  <si>
    <t>GW4374</t>
  </si>
  <si>
    <t>GW4381</t>
  </si>
  <si>
    <t>GW4395</t>
  </si>
  <si>
    <t>GW4418</t>
  </si>
  <si>
    <t>GW4429</t>
  </si>
  <si>
    <t>GW4430</t>
  </si>
  <si>
    <t>GW4550</t>
  </si>
  <si>
    <t>GW4551</t>
  </si>
  <si>
    <t>GW4555</t>
  </si>
  <si>
    <t>GW4565</t>
  </si>
  <si>
    <t>GW4589</t>
  </si>
  <si>
    <t>GW4593</t>
  </si>
  <si>
    <t>GW4594</t>
  </si>
  <si>
    <t>GW4604</t>
  </si>
  <si>
    <t>GW4607</t>
  </si>
  <si>
    <t>GW4608</t>
  </si>
  <si>
    <t>GW4612</t>
  </si>
  <si>
    <t>GW4618</t>
  </si>
  <si>
    <t>GW4632</t>
  </si>
  <si>
    <t>GW4636</t>
  </si>
  <si>
    <t>GW4643</t>
  </si>
  <si>
    <t>GW4653</t>
  </si>
  <si>
    <t>GW4669</t>
  </si>
  <si>
    <t>GW4671</t>
  </si>
  <si>
    <t>GW4680</t>
  </si>
  <si>
    <t>GW4685</t>
  </si>
  <si>
    <t>GW4708</t>
  </si>
  <si>
    <t>GW4729</t>
  </si>
  <si>
    <t>GW4750</t>
  </si>
  <si>
    <t>GW4781</t>
  </si>
  <si>
    <t>GW4782</t>
  </si>
  <si>
    <t>GW4783</t>
  </si>
  <si>
    <t>GW4784</t>
  </si>
  <si>
    <t>GW4821</t>
  </si>
  <si>
    <t>GW4829</t>
  </si>
  <si>
    <t>GW4830</t>
  </si>
  <si>
    <t>GW4834</t>
  </si>
  <si>
    <t>GW4838</t>
  </si>
  <si>
    <t>GW4849</t>
  </si>
  <si>
    <t>GW4850</t>
  </si>
  <si>
    <t>Heron Fields</t>
  </si>
  <si>
    <t>A</t>
  </si>
  <si>
    <t>HFA101</t>
  </si>
  <si>
    <t>HFA102</t>
  </si>
  <si>
    <t>HFA103</t>
  </si>
  <si>
    <t>HFA104</t>
  </si>
  <si>
    <t>HFA105</t>
  </si>
  <si>
    <t>HFA106</t>
  </si>
  <si>
    <t>HFA201</t>
  </si>
  <si>
    <t>HFA202</t>
  </si>
  <si>
    <t>HFA203</t>
  </si>
  <si>
    <t>HFA204</t>
  </si>
  <si>
    <t>HFA205</t>
  </si>
  <si>
    <t>HFA206</t>
  </si>
  <si>
    <t>HFA301</t>
  </si>
  <si>
    <t>HFA302</t>
  </si>
  <si>
    <t>HFA303</t>
  </si>
  <si>
    <t>HFA304</t>
  </si>
  <si>
    <t>HFA305</t>
  </si>
  <si>
    <t>HFA306</t>
  </si>
  <si>
    <t>B</t>
  </si>
  <si>
    <t>HFB101</t>
  </si>
  <si>
    <t>HFB102</t>
  </si>
  <si>
    <t>HFB103</t>
  </si>
  <si>
    <t>HFB104</t>
  </si>
  <si>
    <t>HFB105</t>
  </si>
  <si>
    <t>HFB106</t>
  </si>
  <si>
    <t>HFB107</t>
  </si>
  <si>
    <t>HFB108</t>
  </si>
  <si>
    <t>HFB109</t>
  </si>
  <si>
    <t>HFB110</t>
  </si>
  <si>
    <t>HFB111</t>
  </si>
  <si>
    <t>HFB201</t>
  </si>
  <si>
    <t>HFB202</t>
  </si>
  <si>
    <t>HFB203</t>
  </si>
  <si>
    <t>HFB204</t>
  </si>
  <si>
    <t>HFB205</t>
  </si>
  <si>
    <t>HFB206</t>
  </si>
  <si>
    <t>HFB207</t>
  </si>
  <si>
    <t>HFB208</t>
  </si>
  <si>
    <t>HFB209</t>
  </si>
  <si>
    <t>HFB210</t>
  </si>
  <si>
    <t>HFB211</t>
  </si>
  <si>
    <t>HFB212</t>
  </si>
  <si>
    <t>HFB213</t>
  </si>
  <si>
    <t>HFB214</t>
  </si>
  <si>
    <t>HFB215</t>
  </si>
  <si>
    <t>HFB301</t>
  </si>
  <si>
    <t>HFB302</t>
  </si>
  <si>
    <t>HFB303</t>
  </si>
  <si>
    <t>HFB304</t>
  </si>
  <si>
    <t>HFB305</t>
  </si>
  <si>
    <t>HFB306</t>
  </si>
  <si>
    <t>HFB307</t>
  </si>
  <si>
    <t>HFB308</t>
  </si>
  <si>
    <t>HFB309</t>
  </si>
  <si>
    <t>HFB310</t>
  </si>
  <si>
    <t>HFB311</t>
  </si>
  <si>
    <t>HFB312</t>
  </si>
  <si>
    <t>HFB313</t>
  </si>
  <si>
    <t>HFB314</t>
  </si>
  <si>
    <t>HFB315</t>
  </si>
  <si>
    <t>Heron View</t>
  </si>
  <si>
    <t>C</t>
  </si>
  <si>
    <t>HVC101</t>
  </si>
  <si>
    <t>HVC102</t>
  </si>
  <si>
    <t>HVC103</t>
  </si>
  <si>
    <t>HVC104</t>
  </si>
  <si>
    <t>HVC105</t>
  </si>
  <si>
    <t>HVC106</t>
  </si>
  <si>
    <t>HVC201</t>
  </si>
  <si>
    <t>HVC202</t>
  </si>
  <si>
    <t>HVC203</t>
  </si>
  <si>
    <t>HVC204</t>
  </si>
  <si>
    <t>HVC205</t>
  </si>
  <si>
    <t>HVC206</t>
  </si>
  <si>
    <t>HVC301</t>
  </si>
  <si>
    <t>HVC302</t>
  </si>
  <si>
    <t>HVC303</t>
  </si>
  <si>
    <t>HVC304</t>
  </si>
  <si>
    <t>HVC305</t>
  </si>
  <si>
    <t>HVC306</t>
  </si>
  <si>
    <t>D</t>
  </si>
  <si>
    <t>HVD101</t>
  </si>
  <si>
    <t>HVD102</t>
  </si>
  <si>
    <t>HVD103</t>
  </si>
  <si>
    <t>HVD104</t>
  </si>
  <si>
    <t>HVD201</t>
  </si>
  <si>
    <t>HVD202</t>
  </si>
  <si>
    <t>HVD203</t>
  </si>
  <si>
    <t>HVD204</t>
  </si>
  <si>
    <t>HVD301</t>
  </si>
  <si>
    <t>HVD302</t>
  </si>
  <si>
    <t>HVD303</t>
  </si>
  <si>
    <t>HVD304</t>
  </si>
  <si>
    <t>E</t>
  </si>
  <si>
    <t>HVE101</t>
  </si>
  <si>
    <t>HVE102</t>
  </si>
  <si>
    <t>HVE103</t>
  </si>
  <si>
    <t>HVE104</t>
  </si>
  <si>
    <t>HVE201</t>
  </si>
  <si>
    <t>HVE202</t>
  </si>
  <si>
    <t>HVE203</t>
  </si>
  <si>
    <t>HVE204</t>
  </si>
  <si>
    <t>HVE301</t>
  </si>
  <si>
    <t>HVE302</t>
  </si>
  <si>
    <t>HVE303</t>
  </si>
  <si>
    <t>HVE304</t>
  </si>
  <si>
    <t>F</t>
  </si>
  <si>
    <t>HVF101</t>
  </si>
  <si>
    <t>HVF102</t>
  </si>
  <si>
    <t>HVF103</t>
  </si>
  <si>
    <t>HVF104</t>
  </si>
  <si>
    <t>HVF201</t>
  </si>
  <si>
    <t>HVF202</t>
  </si>
  <si>
    <t>HVF203</t>
  </si>
  <si>
    <t>HVF204</t>
  </si>
  <si>
    <t>G</t>
  </si>
  <si>
    <t>HVG101</t>
  </si>
  <si>
    <t>HVG102</t>
  </si>
  <si>
    <t>HVG103</t>
  </si>
  <si>
    <t>HVG104</t>
  </si>
  <si>
    <t>HVG201</t>
  </si>
  <si>
    <t>HVG202</t>
  </si>
  <si>
    <t>HVG203</t>
  </si>
  <si>
    <t>HVG204</t>
  </si>
  <si>
    <t>HVG301</t>
  </si>
  <si>
    <t>HVG302</t>
  </si>
  <si>
    <t>HVG303</t>
  </si>
  <si>
    <t>HVG304</t>
  </si>
  <si>
    <t>H</t>
  </si>
  <si>
    <t>HVH101</t>
  </si>
  <si>
    <t>HVH102</t>
  </si>
  <si>
    <t>HVH103</t>
  </si>
  <si>
    <t>HVH104</t>
  </si>
  <si>
    <t>HVH201</t>
  </si>
  <si>
    <t>HVH202</t>
  </si>
  <si>
    <t>HVH203</t>
  </si>
  <si>
    <t>HVH204</t>
  </si>
  <si>
    <t>I</t>
  </si>
  <si>
    <t>HVI101</t>
  </si>
  <si>
    <t>HVI102</t>
  </si>
  <si>
    <t>HVI103</t>
  </si>
  <si>
    <t>HVI104</t>
  </si>
  <si>
    <t>HVI201</t>
  </si>
  <si>
    <t>HVI202</t>
  </si>
  <si>
    <t>HVI203</t>
  </si>
  <si>
    <t>HVI204</t>
  </si>
  <si>
    <t>J</t>
  </si>
  <si>
    <t>HVJ101</t>
  </si>
  <si>
    <t>HVJ102</t>
  </si>
  <si>
    <t>HVJ103</t>
  </si>
  <si>
    <t>HVJ201</t>
  </si>
  <si>
    <t>HVJ202</t>
  </si>
  <si>
    <t>HVJ203</t>
  </si>
  <si>
    <t>HVJ301</t>
  </si>
  <si>
    <t>HVJ302</t>
  </si>
  <si>
    <t>HVJ303</t>
  </si>
  <si>
    <t>HVJ401</t>
  </si>
  <si>
    <t>HVJ402</t>
  </si>
  <si>
    <t>HVJ403</t>
  </si>
  <si>
    <t>K</t>
  </si>
  <si>
    <t>HVK101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</si>
  <si>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</si>
  <si>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</si>
  <si>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</si>
  <si>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</si>
  <si>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</si>
  <si>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</si>
  <si>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</si>
  <si>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</si>
  <si>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</si>
  <si>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</si>
  <si>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</si>
  <si>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</si>
  <si>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</si>
  <si>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</si>
  <si>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</si>
  <si>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</si>
  <si>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HVK306</t>
  </si>
  <si>
    <t>HVK401</t>
  </si>
  <si>
    <t>HVK402</t>
  </si>
  <si>
    <t>HVK403</t>
  </si>
  <si>
    <t>HVK404</t>
  </si>
  <si>
    <t>HVK405</t>
  </si>
  <si>
    <t>HVK406</t>
  </si>
  <si>
    <t>L</t>
  </si>
  <si>
    <t>HVL101</t>
  </si>
  <si>
    <t>HVL102</t>
  </si>
  <si>
    <t>HVL103</t>
  </si>
  <si>
    <t>HVL104</t>
  </si>
  <si>
    <t>HVL201</t>
  </si>
  <si>
    <t>HVL202</t>
  </si>
  <si>
    <t>HVL203</t>
  </si>
  <si>
    <t>HVL204</t>
  </si>
  <si>
    <t>M</t>
  </si>
  <si>
    <t>HVM101</t>
  </si>
  <si>
    <t>HVM102</t>
  </si>
  <si>
    <t>HVM103</t>
  </si>
  <si>
    <t>HVM104</t>
  </si>
  <si>
    <t>HVM201</t>
  </si>
  <si>
    <t>HVM202</t>
  </si>
  <si>
    <t>HVM203</t>
  </si>
  <si>
    <t>HVM204</t>
  </si>
  <si>
    <t>N</t>
  </si>
  <si>
    <t>HVN101</t>
  </si>
  <si>
    <t>HVN102</t>
  </si>
  <si>
    <t>HVN103</t>
  </si>
  <si>
    <t>HVN104</t>
  </si>
  <si>
    <t>HVN201</t>
  </si>
  <si>
    <t>HVN202</t>
  </si>
  <si>
    <t>HVN203</t>
  </si>
  <si>
    <t>HVN204</t>
  </si>
  <si>
    <t>HVN301</t>
  </si>
  <si>
    <t>HVN302</t>
  </si>
  <si>
    <t>HVN303</t>
  </si>
  <si>
    <t>HVN304</t>
  </si>
  <si>
    <t>O</t>
  </si>
  <si>
    <t>HVO101</t>
  </si>
  <si>
    <t>HVO102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</si>
  <si>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</si>
  <si>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</si>
  <si>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</si>
  <si>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</si>
  <si>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</si>
  <si>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</si>
  <si>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</si>
  <si>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</si>
  <si>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HVO301</t>
  </si>
  <si>
    <t>HVO302</t>
  </si>
  <si>
    <t>HVO303</t>
  </si>
  <si>
    <t>HVO304</t>
  </si>
  <si>
    <t>HVO305</t>
  </si>
  <si>
    <t>P</t>
  </si>
  <si>
    <t>HVP101</t>
  </si>
  <si>
    <t>HVP102</t>
  </si>
  <si>
    <t>HVP103</t>
  </si>
  <si>
    <t>HVP201</t>
  </si>
  <si>
    <t>HVP202</t>
  </si>
  <si>
    <t>HVP203</t>
  </si>
  <si>
    <t>HVP301</t>
  </si>
  <si>
    <t>HVP302</t>
  </si>
  <si>
    <t>HVP303</t>
  </si>
  <si>
    <t>TEST</t>
  </si>
  <si>
    <t>TA101</t>
  </si>
  <si>
    <t>1500000</t>
  </si>
  <si>
    <t>TA102</t>
  </si>
  <si>
    <t>TA301</t>
  </si>
  <si>
    <t>TB101</t>
  </si>
  <si>
    <t>TB201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</si>
</sst>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aynebruton/PycharmProjects/loanAgreementTest/cashflow_p&amp;l_files/cashflow_projection.xlsx" TargetMode="External"/><Relationship Id="rId1" Type="http://schemas.openxmlformats.org/officeDocument/2006/relationships/externalLinkPath" Target="cashflow_proj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stors"/>
      <sheetName val="Opportunities"/>
      <sheetName val="Construction"/>
      <sheetName val="Updated Construction"/>
      <sheetName val="Sales (2)"/>
      <sheetName val="Sales"/>
      <sheetName val="Operational Costs"/>
      <sheetName val="Xero"/>
      <sheetName val="Other Costs"/>
      <sheetName val="Heron"/>
      <sheetName val="Cashflow Projection"/>
      <sheetName val="Cashflow"/>
      <sheetName val="NSST Print"/>
      <sheetName val="Investor Exit List"/>
      <sheetName val="Cashflow Projection - Goodwood"/>
      <sheetName val="Cashflow - Goodwood"/>
      <sheetName val="NSST Print - Goodwood"/>
      <sheetName val="Investor Exit List - Goodwood"/>
      <sheetName val="Cashflow Projection - Heron"/>
      <sheetName val="Cashflow - Heron"/>
      <sheetName val="NSST Print - Heron"/>
      <sheetName val="Investor Exit List - Heron"/>
      <sheetName val="Cashflow Projection - TEST"/>
      <sheetName val="Cashflow - TEST"/>
      <sheetName val="NSST Print - TEST"/>
      <sheetName val="Investor Exit List - TEST"/>
      <sheetName val="Momentum"/>
      <sheetName val="Checklist"/>
    </sheetNames>
    <sheetDataSet>
      <sheetData sheetId="0">
        <row r="2">
          <cell r="M2">
            <v>2304943.1500000004</v>
          </cell>
          <cell r="S2">
            <v>396811.63399506849</v>
          </cell>
        </row>
        <row r="4">
          <cell r="E4" t="str">
            <v>Opportunity Code</v>
          </cell>
          <cell r="M4" t="str">
            <v>Investment Amount</v>
          </cell>
          <cell r="O4" t="str">
            <v>Early Release</v>
          </cell>
          <cell r="S4" t="str">
            <v>Interest</v>
          </cell>
        </row>
        <row r="5">
          <cell r="E5" t="str">
            <v>GW3187</v>
          </cell>
          <cell r="M5">
            <v>300000</v>
          </cell>
          <cell r="O5" t="b">
            <v>0</v>
          </cell>
          <cell r="S5">
            <v>33369.863013698632</v>
          </cell>
        </row>
        <row r="6">
          <cell r="E6" t="str">
            <v>GW3187</v>
          </cell>
          <cell r="M6">
            <v>231000</v>
          </cell>
          <cell r="O6" t="b">
            <v>0</v>
          </cell>
          <cell r="S6">
            <v>33036.164383561641</v>
          </cell>
        </row>
        <row r="7">
          <cell r="E7" t="str">
            <v>GW3187</v>
          </cell>
          <cell r="M7">
            <v>100000</v>
          </cell>
          <cell r="O7" t="b">
            <v>0</v>
          </cell>
          <cell r="S7">
            <v>5863.0136986301368</v>
          </cell>
        </row>
        <row r="8">
          <cell r="E8" t="str">
            <v>GW3197</v>
          </cell>
          <cell r="M8">
            <v>550000</v>
          </cell>
          <cell r="O8" t="b">
            <v>0</v>
          </cell>
          <cell r="S8">
            <v>104876.7123287671</v>
          </cell>
        </row>
        <row r="9">
          <cell r="E9" t="str">
            <v>GW3243</v>
          </cell>
          <cell r="M9">
            <v>250000</v>
          </cell>
          <cell r="O9" t="b">
            <v>0</v>
          </cell>
          <cell r="S9">
            <v>32753.424657534251</v>
          </cell>
        </row>
        <row r="10">
          <cell r="E10" t="str">
            <v>GW3243</v>
          </cell>
          <cell r="M10">
            <v>300000</v>
          </cell>
          <cell r="O10" t="b">
            <v>0</v>
          </cell>
          <cell r="S10">
            <v>51476.71232876712</v>
          </cell>
        </row>
        <row r="11">
          <cell r="E11" t="str">
            <v>GW3363</v>
          </cell>
          <cell r="M11">
            <v>500000</v>
          </cell>
          <cell r="O11" t="b">
            <v>0</v>
          </cell>
          <cell r="S11">
            <v>51616.438356164377</v>
          </cell>
        </row>
        <row r="12">
          <cell r="E12" t="str">
            <v>GW3402</v>
          </cell>
          <cell r="M12">
            <v>550000</v>
          </cell>
          <cell r="O12" t="b">
            <v>0</v>
          </cell>
          <cell r="S12">
            <v>50298.630136986299</v>
          </cell>
        </row>
        <row r="13">
          <cell r="E13" t="str">
            <v>GW3412</v>
          </cell>
          <cell r="M13">
            <v>200000</v>
          </cell>
          <cell r="O13" t="b">
            <v>0</v>
          </cell>
          <cell r="S13">
            <v>22586.30136986302</v>
          </cell>
        </row>
        <row r="14">
          <cell r="E14" t="str">
            <v>GW3412</v>
          </cell>
          <cell r="M14">
            <v>183821.92</v>
          </cell>
          <cell r="O14" t="b">
            <v>0</v>
          </cell>
          <cell r="S14">
            <v>20759.286417534251</v>
          </cell>
        </row>
        <row r="15">
          <cell r="E15" t="str">
            <v>GW3412</v>
          </cell>
          <cell r="M15">
            <v>200000</v>
          </cell>
          <cell r="O15" t="b">
            <v>0</v>
          </cell>
          <cell r="S15">
            <v>19736.98630136987</v>
          </cell>
        </row>
        <row r="16">
          <cell r="E16" t="str">
            <v>GW3570</v>
          </cell>
          <cell r="M16">
            <v>600000</v>
          </cell>
          <cell r="O16" t="b">
            <v>0</v>
          </cell>
          <cell r="S16">
            <v>80482.19178082193</v>
          </cell>
        </row>
        <row r="17">
          <cell r="E17" t="str">
            <v>GW3587</v>
          </cell>
          <cell r="M17">
            <v>550000</v>
          </cell>
          <cell r="O17" t="b">
            <v>0</v>
          </cell>
          <cell r="S17">
            <v>77030.136986301368</v>
          </cell>
        </row>
        <row r="18">
          <cell r="E18" t="str">
            <v>GW3616</v>
          </cell>
          <cell r="M18">
            <v>600000</v>
          </cell>
          <cell r="O18" t="b">
            <v>0</v>
          </cell>
          <cell r="S18">
            <v>85808.219178082189</v>
          </cell>
        </row>
        <row r="19">
          <cell r="E19" t="str">
            <v>GW3624</v>
          </cell>
          <cell r="M19">
            <v>550000</v>
          </cell>
          <cell r="O19" t="b">
            <v>0</v>
          </cell>
          <cell r="S19">
            <v>99271.23287671234</v>
          </cell>
        </row>
        <row r="20">
          <cell r="E20" t="str">
            <v>GW3633</v>
          </cell>
          <cell r="M20">
            <v>550000</v>
          </cell>
          <cell r="O20" t="b">
            <v>0</v>
          </cell>
          <cell r="S20">
            <v>105404.10958904109</v>
          </cell>
        </row>
        <row r="21">
          <cell r="E21" t="str">
            <v>GW3657</v>
          </cell>
          <cell r="M21">
            <v>250000</v>
          </cell>
          <cell r="O21" t="b">
            <v>0</v>
          </cell>
          <cell r="S21">
            <v>36493.150684931497</v>
          </cell>
        </row>
        <row r="22">
          <cell r="E22" t="str">
            <v>GW3657</v>
          </cell>
          <cell r="M22">
            <v>300000</v>
          </cell>
          <cell r="O22" t="b">
            <v>0</v>
          </cell>
          <cell r="S22">
            <v>49265.753424657538</v>
          </cell>
        </row>
        <row r="23">
          <cell r="E23" t="str">
            <v>GW3735</v>
          </cell>
          <cell r="M23">
            <v>550000</v>
          </cell>
          <cell r="O23" t="b">
            <v>0</v>
          </cell>
          <cell r="S23">
            <v>96694.520547945212</v>
          </cell>
        </row>
        <row r="24">
          <cell r="E24" t="str">
            <v>GW3738</v>
          </cell>
          <cell r="M24">
            <v>550000</v>
          </cell>
          <cell r="O24" t="b">
            <v>0</v>
          </cell>
          <cell r="S24">
            <v>94539.726027397264</v>
          </cell>
        </row>
        <row r="25">
          <cell r="E25" t="str">
            <v>GW3756</v>
          </cell>
          <cell r="M25">
            <v>256636.99</v>
          </cell>
          <cell r="O25" t="b">
            <v>0</v>
          </cell>
          <cell r="S25">
            <v>30740.189596712331</v>
          </cell>
        </row>
        <row r="26">
          <cell r="E26" t="str">
            <v>GW3756</v>
          </cell>
          <cell r="M26">
            <v>300000</v>
          </cell>
          <cell r="O26" t="b">
            <v>0</v>
          </cell>
          <cell r="S26">
            <v>35934.246575342469</v>
          </cell>
        </row>
        <row r="27">
          <cell r="E27" t="str">
            <v>GW3795</v>
          </cell>
          <cell r="M27">
            <v>550000</v>
          </cell>
          <cell r="O27" t="b">
            <v>0</v>
          </cell>
          <cell r="S27">
            <v>94961.643835616458</v>
          </cell>
        </row>
        <row r="28">
          <cell r="E28" t="str">
            <v>GW3847</v>
          </cell>
          <cell r="M28">
            <v>200000</v>
          </cell>
          <cell r="O28" t="b">
            <v>0</v>
          </cell>
          <cell r="S28">
            <v>37293.150684931497</v>
          </cell>
        </row>
        <row r="29">
          <cell r="E29" t="str">
            <v>GW3847</v>
          </cell>
          <cell r="M29">
            <v>228382.03</v>
          </cell>
          <cell r="O29" t="b">
            <v>0</v>
          </cell>
          <cell r="S29">
            <v>34100.878452054792</v>
          </cell>
        </row>
        <row r="30">
          <cell r="E30" t="str">
            <v>GW3900</v>
          </cell>
          <cell r="M30">
            <v>550000</v>
          </cell>
          <cell r="O30" t="b">
            <v>0</v>
          </cell>
          <cell r="S30">
            <v>93876.712328767127</v>
          </cell>
        </row>
        <row r="31">
          <cell r="E31" t="str">
            <v>GW3927</v>
          </cell>
          <cell r="M31">
            <v>400000</v>
          </cell>
          <cell r="O31" t="b">
            <v>0</v>
          </cell>
          <cell r="S31">
            <v>65687.671232876717</v>
          </cell>
        </row>
        <row r="32">
          <cell r="E32" t="str">
            <v>GW3927</v>
          </cell>
          <cell r="M32">
            <v>170404.1</v>
          </cell>
          <cell r="O32" t="b">
            <v>0</v>
          </cell>
          <cell r="S32">
            <v>21765.038745205478</v>
          </cell>
        </row>
        <row r="33">
          <cell r="E33" t="str">
            <v>GW3957</v>
          </cell>
          <cell r="M33">
            <v>600000</v>
          </cell>
          <cell r="O33" t="b">
            <v>0</v>
          </cell>
          <cell r="S33">
            <v>113358.904109589</v>
          </cell>
        </row>
        <row r="34">
          <cell r="E34" t="str">
            <v>GW3960</v>
          </cell>
          <cell r="M34">
            <v>128318.49</v>
          </cell>
          <cell r="O34" t="b">
            <v>0</v>
          </cell>
          <cell r="S34">
            <v>15370.09419945206</v>
          </cell>
        </row>
        <row r="35">
          <cell r="E35" t="str">
            <v>GW3960</v>
          </cell>
          <cell r="M35">
            <v>400000</v>
          </cell>
          <cell r="O35" t="b">
            <v>0</v>
          </cell>
          <cell r="S35">
            <v>59397.260273972614</v>
          </cell>
        </row>
        <row r="36">
          <cell r="E36" t="str">
            <v>GW3976</v>
          </cell>
          <cell r="M36">
            <v>550000</v>
          </cell>
          <cell r="O36" t="b">
            <v>0</v>
          </cell>
          <cell r="S36">
            <v>72720.547945205486</v>
          </cell>
        </row>
        <row r="37">
          <cell r="E37" t="str">
            <v>GW4008</v>
          </cell>
          <cell r="M37">
            <v>550000</v>
          </cell>
          <cell r="O37" t="b">
            <v>0</v>
          </cell>
          <cell r="S37">
            <v>73715.068493150684</v>
          </cell>
        </row>
        <row r="38">
          <cell r="E38" t="str">
            <v>GW4019</v>
          </cell>
          <cell r="M38">
            <v>550000</v>
          </cell>
          <cell r="O38" t="b">
            <v>0</v>
          </cell>
          <cell r="S38">
            <v>63920.547945205493</v>
          </cell>
        </row>
        <row r="39">
          <cell r="E39" t="str">
            <v>GW4049</v>
          </cell>
          <cell r="M39">
            <v>500000</v>
          </cell>
          <cell r="O39" t="b">
            <v>0</v>
          </cell>
          <cell r="S39">
            <v>77876.712328767084</v>
          </cell>
        </row>
        <row r="40">
          <cell r="E40" t="str">
            <v>GW4063</v>
          </cell>
          <cell r="M40">
            <v>600000</v>
          </cell>
          <cell r="O40" t="b">
            <v>0</v>
          </cell>
          <cell r="S40">
            <v>113178.08219178081</v>
          </cell>
        </row>
        <row r="41">
          <cell r="E41" t="str">
            <v>GW4082</v>
          </cell>
          <cell r="M41">
            <v>550000</v>
          </cell>
          <cell r="O41" t="b">
            <v>0</v>
          </cell>
          <cell r="S41">
            <v>60695.890410958913</v>
          </cell>
        </row>
        <row r="42">
          <cell r="E42" t="str">
            <v>GW4097</v>
          </cell>
          <cell r="M42">
            <v>400000</v>
          </cell>
          <cell r="O42" t="b">
            <v>0</v>
          </cell>
          <cell r="S42">
            <v>75452.054794520547</v>
          </cell>
        </row>
        <row r="43">
          <cell r="E43" t="str">
            <v>GW4097</v>
          </cell>
          <cell r="M43">
            <v>172917.81</v>
          </cell>
          <cell r="O43" t="b">
            <v>0</v>
          </cell>
          <cell r="S43">
            <v>23962.144739178078</v>
          </cell>
        </row>
        <row r="44">
          <cell r="E44" t="str">
            <v>GW4111</v>
          </cell>
          <cell r="M44">
            <v>550000</v>
          </cell>
          <cell r="O44" t="b">
            <v>0</v>
          </cell>
          <cell r="S44">
            <v>72720.547945205486</v>
          </cell>
        </row>
        <row r="45">
          <cell r="E45" t="str">
            <v>GW4144</v>
          </cell>
          <cell r="M45">
            <v>600000</v>
          </cell>
          <cell r="O45" t="b">
            <v>0</v>
          </cell>
          <cell r="S45">
            <v>109545.2054794521</v>
          </cell>
        </row>
        <row r="46">
          <cell r="E46" t="str">
            <v>GW4158</v>
          </cell>
          <cell r="M46">
            <v>550000</v>
          </cell>
          <cell r="O46" t="b">
            <v>0</v>
          </cell>
          <cell r="S46">
            <v>77030.136986301368</v>
          </cell>
        </row>
        <row r="47">
          <cell r="E47" t="str">
            <v>GW4211</v>
          </cell>
          <cell r="M47">
            <v>550000</v>
          </cell>
          <cell r="O47" t="b">
            <v>0</v>
          </cell>
          <cell r="S47">
            <v>98939.726027397279</v>
          </cell>
        </row>
        <row r="48">
          <cell r="E48" t="str">
            <v>GW4241</v>
          </cell>
          <cell r="M48">
            <v>550000</v>
          </cell>
          <cell r="O48" t="b">
            <v>0</v>
          </cell>
          <cell r="S48">
            <v>57802.739726027401</v>
          </cell>
        </row>
        <row r="49">
          <cell r="E49" t="str">
            <v>GW4249</v>
          </cell>
          <cell r="M49">
            <v>600000</v>
          </cell>
          <cell r="O49" t="b">
            <v>0</v>
          </cell>
          <cell r="S49">
            <v>80778.082191780821</v>
          </cell>
        </row>
        <row r="50">
          <cell r="E50" t="str">
            <v>GW4266</v>
          </cell>
          <cell r="M50">
            <v>500000</v>
          </cell>
          <cell r="O50" t="b">
            <v>0</v>
          </cell>
          <cell r="S50">
            <v>74150.68493150681</v>
          </cell>
        </row>
        <row r="51">
          <cell r="E51" t="str">
            <v>GW4267</v>
          </cell>
          <cell r="M51">
            <v>185298.28</v>
          </cell>
          <cell r="O51" t="b">
            <v>0</v>
          </cell>
          <cell r="S51">
            <v>18468.90801753425</v>
          </cell>
        </row>
        <row r="52">
          <cell r="E52" t="str">
            <v>GW4267</v>
          </cell>
          <cell r="M52">
            <v>336840.75</v>
          </cell>
          <cell r="O52" t="b">
            <v>0</v>
          </cell>
          <cell r="S52">
            <v>41454.483534246567</v>
          </cell>
        </row>
        <row r="53">
          <cell r="E53" t="str">
            <v>GW4279</v>
          </cell>
          <cell r="M53">
            <v>523000</v>
          </cell>
          <cell r="O53" t="b">
            <v>0</v>
          </cell>
          <cell r="S53">
            <v>46883.726027397257</v>
          </cell>
        </row>
        <row r="54">
          <cell r="E54" t="str">
            <v>GW4287</v>
          </cell>
          <cell r="M54">
            <v>550000</v>
          </cell>
          <cell r="O54" t="b">
            <v>0</v>
          </cell>
          <cell r="S54">
            <v>93198.630136986307</v>
          </cell>
        </row>
        <row r="55">
          <cell r="E55" t="str">
            <v>GW4300</v>
          </cell>
          <cell r="M55">
            <v>550000</v>
          </cell>
          <cell r="O55" t="b">
            <v>0</v>
          </cell>
          <cell r="S55">
            <v>110934.24657534251</v>
          </cell>
        </row>
        <row r="56">
          <cell r="E56" t="str">
            <v>GW4310</v>
          </cell>
          <cell r="M56">
            <v>550000</v>
          </cell>
          <cell r="O56" t="b">
            <v>0</v>
          </cell>
          <cell r="S56">
            <v>108553.4246575343</v>
          </cell>
        </row>
        <row r="57">
          <cell r="E57" t="str">
            <v>GW4332</v>
          </cell>
          <cell r="M57">
            <v>550000</v>
          </cell>
          <cell r="O57" t="b">
            <v>0</v>
          </cell>
          <cell r="S57">
            <v>71530.136986301368</v>
          </cell>
        </row>
        <row r="58">
          <cell r="E58" t="str">
            <v>GW4345</v>
          </cell>
          <cell r="M58">
            <v>550000</v>
          </cell>
          <cell r="O58" t="b">
            <v>0</v>
          </cell>
          <cell r="S58">
            <v>108553.4246575343</v>
          </cell>
        </row>
        <row r="59">
          <cell r="E59" t="str">
            <v>GW4355</v>
          </cell>
          <cell r="M59">
            <v>550000</v>
          </cell>
          <cell r="O59" t="b">
            <v>0</v>
          </cell>
          <cell r="S59">
            <v>102556.1643835617</v>
          </cell>
        </row>
        <row r="60">
          <cell r="E60" t="str">
            <v>GW4356</v>
          </cell>
          <cell r="M60">
            <v>107438.36</v>
          </cell>
          <cell r="O60" t="b">
            <v>0</v>
          </cell>
          <cell r="S60">
            <v>9045.4268569863016</v>
          </cell>
        </row>
        <row r="61">
          <cell r="E61" t="str">
            <v>GW4356</v>
          </cell>
          <cell r="M61">
            <v>450000</v>
          </cell>
          <cell r="O61" t="b">
            <v>0</v>
          </cell>
          <cell r="S61">
            <v>43175.342465753427</v>
          </cell>
        </row>
        <row r="62">
          <cell r="E62" t="str">
            <v>GW4368</v>
          </cell>
          <cell r="M62">
            <v>590493.15</v>
          </cell>
          <cell r="O62" t="b">
            <v>0</v>
          </cell>
          <cell r="S62">
            <v>99769.075508219219</v>
          </cell>
        </row>
        <row r="63">
          <cell r="E63" t="str">
            <v>GW4374</v>
          </cell>
          <cell r="M63">
            <v>550000</v>
          </cell>
          <cell r="O63" t="b">
            <v>0</v>
          </cell>
          <cell r="S63">
            <v>96890.410958904118</v>
          </cell>
        </row>
        <row r="64">
          <cell r="E64" t="str">
            <v>GW4381</v>
          </cell>
          <cell r="M64">
            <v>590000</v>
          </cell>
          <cell r="O64" t="b">
            <v>0</v>
          </cell>
          <cell r="S64">
            <v>100558.63013698631</v>
          </cell>
        </row>
        <row r="65">
          <cell r="E65" t="str">
            <v>GW4395</v>
          </cell>
          <cell r="M65">
            <v>565191.78</v>
          </cell>
          <cell r="O65" t="b">
            <v>0</v>
          </cell>
          <cell r="S65">
            <v>87349.228246027429</v>
          </cell>
        </row>
        <row r="66">
          <cell r="E66" t="str">
            <v>GW4418</v>
          </cell>
          <cell r="M66">
            <v>550000</v>
          </cell>
          <cell r="O66" t="b">
            <v>0</v>
          </cell>
          <cell r="S66">
            <v>99542.465753424665</v>
          </cell>
        </row>
        <row r="67">
          <cell r="E67" t="str">
            <v>GW4429</v>
          </cell>
          <cell r="M67">
            <v>240082.19</v>
          </cell>
          <cell r="O67" t="b">
            <v>0</v>
          </cell>
          <cell r="S67">
            <v>40682.420415068482</v>
          </cell>
        </row>
        <row r="68">
          <cell r="E68" t="str">
            <v>GW4429</v>
          </cell>
          <cell r="M68">
            <v>250000</v>
          </cell>
          <cell r="O68" t="b">
            <v>0</v>
          </cell>
          <cell r="S68">
            <v>43643.835616438337</v>
          </cell>
        </row>
        <row r="69">
          <cell r="E69" t="str">
            <v>GW4430</v>
          </cell>
          <cell r="M69">
            <v>596472.6</v>
          </cell>
          <cell r="O69" t="b">
            <v>0</v>
          </cell>
          <cell r="S69">
            <v>88572.095671232877</v>
          </cell>
        </row>
        <row r="70">
          <cell r="E70" t="str">
            <v>GW4550</v>
          </cell>
          <cell r="M70">
            <v>450000</v>
          </cell>
          <cell r="O70" t="b">
            <v>0</v>
          </cell>
          <cell r="S70">
            <v>87435.616438356155</v>
          </cell>
        </row>
        <row r="71">
          <cell r="E71" t="str">
            <v>GW4550</v>
          </cell>
          <cell r="M71">
            <v>125332.88</v>
          </cell>
          <cell r="O71" t="b">
            <v>0</v>
          </cell>
          <cell r="S71">
            <v>18487.458244383561</v>
          </cell>
        </row>
        <row r="72">
          <cell r="E72" t="str">
            <v>GW4551</v>
          </cell>
          <cell r="M72">
            <v>200000</v>
          </cell>
          <cell r="O72" t="b">
            <v>0</v>
          </cell>
          <cell r="S72">
            <v>36098.630136986299</v>
          </cell>
        </row>
        <row r="73">
          <cell r="E73" t="str">
            <v>GW4551</v>
          </cell>
          <cell r="M73">
            <v>110000</v>
          </cell>
          <cell r="O73" t="b">
            <v>0</v>
          </cell>
          <cell r="S73">
            <v>15641.095890410959</v>
          </cell>
        </row>
        <row r="74">
          <cell r="E74" t="str">
            <v>GW4551</v>
          </cell>
          <cell r="M74">
            <v>120768.49</v>
          </cell>
          <cell r="O74" t="b">
            <v>0</v>
          </cell>
          <cell r="S74">
            <v>16990.306743835619</v>
          </cell>
        </row>
        <row r="75">
          <cell r="E75" t="str">
            <v>GW4555</v>
          </cell>
          <cell r="M75">
            <v>500000</v>
          </cell>
          <cell r="O75" t="b">
            <v>0</v>
          </cell>
          <cell r="S75">
            <v>62465.753424657531</v>
          </cell>
        </row>
        <row r="76">
          <cell r="E76" t="str">
            <v>GW4565</v>
          </cell>
          <cell r="M76">
            <v>500000</v>
          </cell>
          <cell r="O76" t="b">
            <v>0</v>
          </cell>
          <cell r="S76">
            <v>81027.397260273938</v>
          </cell>
        </row>
        <row r="77">
          <cell r="E77" t="str">
            <v>GW4589</v>
          </cell>
          <cell r="M77">
            <v>500000</v>
          </cell>
          <cell r="O77" t="b">
            <v>0</v>
          </cell>
          <cell r="S77">
            <v>51041.095890410958</v>
          </cell>
        </row>
        <row r="78">
          <cell r="E78" t="str">
            <v>GW4593</v>
          </cell>
          <cell r="M78">
            <v>150000</v>
          </cell>
          <cell r="O78" t="b">
            <v>0</v>
          </cell>
          <cell r="S78">
            <v>20104.109589041091</v>
          </cell>
        </row>
        <row r="79">
          <cell r="E79" t="str">
            <v>GW4593</v>
          </cell>
          <cell r="M79">
            <v>400000</v>
          </cell>
          <cell r="O79" t="b">
            <v>0</v>
          </cell>
          <cell r="S79">
            <v>54575.34246575342</v>
          </cell>
        </row>
        <row r="80">
          <cell r="E80" t="str">
            <v>GW4594</v>
          </cell>
          <cell r="M80">
            <v>600000</v>
          </cell>
          <cell r="O80" t="b">
            <v>0</v>
          </cell>
          <cell r="S80">
            <v>80778.082191780821</v>
          </cell>
        </row>
        <row r="81">
          <cell r="E81" t="str">
            <v>GW4604</v>
          </cell>
          <cell r="M81">
            <v>100000</v>
          </cell>
          <cell r="O81" t="b">
            <v>0</v>
          </cell>
          <cell r="S81">
            <v>17857.534246575331</v>
          </cell>
        </row>
        <row r="82">
          <cell r="E82" t="str">
            <v>GW4604</v>
          </cell>
          <cell r="M82">
            <v>350000</v>
          </cell>
          <cell r="O82" t="b">
            <v>0</v>
          </cell>
          <cell r="S82">
            <v>59653.424657534262</v>
          </cell>
        </row>
        <row r="83">
          <cell r="E83" t="str">
            <v>GW4604</v>
          </cell>
          <cell r="M83">
            <v>122450.84</v>
          </cell>
          <cell r="O83" t="b">
            <v>0</v>
          </cell>
          <cell r="S83">
            <v>13620.5591890411</v>
          </cell>
        </row>
        <row r="84">
          <cell r="E84" t="str">
            <v>GW4607</v>
          </cell>
          <cell r="M84">
            <v>249401.37</v>
          </cell>
          <cell r="O84" t="b">
            <v>0</v>
          </cell>
          <cell r="S84">
            <v>29873.501086027391</v>
          </cell>
        </row>
        <row r="85">
          <cell r="E85" t="str">
            <v>GW4607</v>
          </cell>
          <cell r="M85">
            <v>343822.74</v>
          </cell>
          <cell r="O85" t="b">
            <v>0</v>
          </cell>
          <cell r="S85">
            <v>51055.321939726033</v>
          </cell>
        </row>
        <row r="86">
          <cell r="E86" t="str">
            <v>GW4608</v>
          </cell>
          <cell r="M86">
            <v>500000</v>
          </cell>
          <cell r="O86" t="b">
            <v>0</v>
          </cell>
          <cell r="S86">
            <v>91273.972602739726</v>
          </cell>
        </row>
        <row r="87">
          <cell r="E87" t="str">
            <v>GW4612</v>
          </cell>
          <cell r="M87">
            <v>550000</v>
          </cell>
          <cell r="O87" t="b">
            <v>0</v>
          </cell>
          <cell r="S87">
            <v>95549.315068493161</v>
          </cell>
        </row>
        <row r="88">
          <cell r="E88" t="str">
            <v>GW4618</v>
          </cell>
          <cell r="M88">
            <v>450000</v>
          </cell>
          <cell r="O88" t="b">
            <v>0</v>
          </cell>
          <cell r="S88">
            <v>79508.219178082203</v>
          </cell>
        </row>
        <row r="89">
          <cell r="E89" t="str">
            <v>GW4632</v>
          </cell>
          <cell r="M89">
            <v>550000</v>
          </cell>
          <cell r="O89" t="b">
            <v>0</v>
          </cell>
          <cell r="S89">
            <v>77030.136986301368</v>
          </cell>
        </row>
        <row r="90">
          <cell r="E90" t="str">
            <v>GW4636</v>
          </cell>
          <cell r="M90">
            <v>550000</v>
          </cell>
          <cell r="O90" t="b">
            <v>0</v>
          </cell>
          <cell r="S90">
            <v>96890.410958904118</v>
          </cell>
        </row>
        <row r="91">
          <cell r="E91" t="str">
            <v>GW4643</v>
          </cell>
          <cell r="M91">
            <v>550000</v>
          </cell>
          <cell r="O91" t="b">
            <v>0</v>
          </cell>
          <cell r="S91">
            <v>106865.75342465749</v>
          </cell>
        </row>
        <row r="92">
          <cell r="E92" t="str">
            <v>GW4669</v>
          </cell>
          <cell r="M92">
            <v>550000</v>
          </cell>
          <cell r="O92" t="b">
            <v>0</v>
          </cell>
          <cell r="S92">
            <v>94539.726027397264</v>
          </cell>
        </row>
        <row r="93">
          <cell r="E93" t="str">
            <v>GW4671</v>
          </cell>
          <cell r="M93">
            <v>300000</v>
          </cell>
          <cell r="O93" t="b">
            <v>0</v>
          </cell>
          <cell r="S93">
            <v>51567.123287671231</v>
          </cell>
        </row>
        <row r="94">
          <cell r="E94" t="str">
            <v>GW4680</v>
          </cell>
          <cell r="M94">
            <v>360000</v>
          </cell>
          <cell r="O94" t="b">
            <v>0</v>
          </cell>
          <cell r="S94">
            <v>61446.57534246576</v>
          </cell>
        </row>
        <row r="95">
          <cell r="E95" t="str">
            <v>GW4680</v>
          </cell>
          <cell r="M95">
            <v>100000</v>
          </cell>
          <cell r="O95" t="b">
            <v>0</v>
          </cell>
          <cell r="S95">
            <v>15315.06849315068</v>
          </cell>
        </row>
        <row r="96">
          <cell r="E96" t="str">
            <v>GW4708</v>
          </cell>
          <cell r="M96">
            <v>100000</v>
          </cell>
          <cell r="O96" t="b">
            <v>0</v>
          </cell>
          <cell r="S96">
            <v>15756.16438356164</v>
          </cell>
        </row>
        <row r="97">
          <cell r="E97" t="str">
            <v>GW4708</v>
          </cell>
          <cell r="M97">
            <v>114853.42</v>
          </cell>
          <cell r="O97" t="b">
            <v>0</v>
          </cell>
          <cell r="S97">
            <v>17750.360060821909</v>
          </cell>
        </row>
        <row r="98">
          <cell r="E98" t="str">
            <v>GW4708</v>
          </cell>
          <cell r="M98">
            <v>100000.01</v>
          </cell>
          <cell r="O98" t="b">
            <v>0</v>
          </cell>
          <cell r="S98">
            <v>15756.16595917809</v>
          </cell>
        </row>
        <row r="99">
          <cell r="E99" t="str">
            <v>GW4708</v>
          </cell>
          <cell r="M99">
            <v>245807.53</v>
          </cell>
          <cell r="O99" t="b">
            <v>0</v>
          </cell>
          <cell r="S99">
            <v>41895.03134602739</v>
          </cell>
        </row>
        <row r="100">
          <cell r="E100" t="str">
            <v>GW4729</v>
          </cell>
          <cell r="M100">
            <v>550000</v>
          </cell>
          <cell r="O100" t="b">
            <v>0</v>
          </cell>
          <cell r="S100">
            <v>82756.164383561641</v>
          </cell>
        </row>
        <row r="101">
          <cell r="E101" t="str">
            <v>GW4750</v>
          </cell>
          <cell r="M101">
            <v>550000</v>
          </cell>
          <cell r="O101" t="b">
            <v>0</v>
          </cell>
          <cell r="S101">
            <v>84232.876712328769</v>
          </cell>
        </row>
        <row r="102">
          <cell r="E102" t="str">
            <v>GW4781</v>
          </cell>
          <cell r="M102">
            <v>150000</v>
          </cell>
          <cell r="O102" t="b">
            <v>0</v>
          </cell>
          <cell r="S102">
            <v>25783.561643835619</v>
          </cell>
        </row>
        <row r="103">
          <cell r="E103" t="str">
            <v>GW4781</v>
          </cell>
          <cell r="M103">
            <v>250000</v>
          </cell>
          <cell r="O103" t="b">
            <v>0</v>
          </cell>
          <cell r="S103">
            <v>42671.232876712333</v>
          </cell>
        </row>
        <row r="104">
          <cell r="E104" t="str">
            <v>GW4781</v>
          </cell>
          <cell r="M104">
            <v>151059.79</v>
          </cell>
          <cell r="O104" t="b">
            <v>0</v>
          </cell>
          <cell r="S104">
            <v>26785.177010410971</v>
          </cell>
        </row>
        <row r="105">
          <cell r="E105" t="str">
            <v>GW4782</v>
          </cell>
          <cell r="M105">
            <v>550000</v>
          </cell>
          <cell r="O105" t="b">
            <v>0</v>
          </cell>
          <cell r="S105">
            <v>93741.095890410958</v>
          </cell>
        </row>
        <row r="106">
          <cell r="E106" t="str">
            <v>GW4783</v>
          </cell>
          <cell r="M106">
            <v>550000</v>
          </cell>
          <cell r="O106" t="b">
            <v>0</v>
          </cell>
          <cell r="S106">
            <v>72720.547945205486</v>
          </cell>
        </row>
        <row r="107">
          <cell r="E107" t="str">
            <v>GW4784</v>
          </cell>
          <cell r="M107">
            <v>550000</v>
          </cell>
          <cell r="O107" t="b">
            <v>0</v>
          </cell>
          <cell r="S107">
            <v>77165.753424657538</v>
          </cell>
        </row>
        <row r="108">
          <cell r="E108" t="str">
            <v>GW4829</v>
          </cell>
          <cell r="M108">
            <v>550000</v>
          </cell>
          <cell r="O108" t="b">
            <v>0</v>
          </cell>
          <cell r="S108">
            <v>107347.9452054795</v>
          </cell>
        </row>
        <row r="109">
          <cell r="E109" t="str">
            <v>GW4830</v>
          </cell>
          <cell r="M109">
            <v>300000</v>
          </cell>
          <cell r="O109" t="b">
            <v>0</v>
          </cell>
          <cell r="S109">
            <v>58553.424657534248</v>
          </cell>
        </row>
        <row r="110">
          <cell r="E110" t="str">
            <v>GW4830</v>
          </cell>
          <cell r="M110">
            <v>200000</v>
          </cell>
          <cell r="O110" t="b">
            <v>0</v>
          </cell>
          <cell r="S110">
            <v>39035.616438356163</v>
          </cell>
        </row>
        <row r="111">
          <cell r="E111" t="str">
            <v>GW4834</v>
          </cell>
          <cell r="M111">
            <v>254678.6</v>
          </cell>
          <cell r="O111" t="b">
            <v>0</v>
          </cell>
          <cell r="S111">
            <v>53210.383660273968</v>
          </cell>
        </row>
        <row r="112">
          <cell r="E112" t="str">
            <v>GW4834</v>
          </cell>
          <cell r="M112">
            <v>288034.25</v>
          </cell>
          <cell r="O112" t="b">
            <v>0</v>
          </cell>
          <cell r="S112">
            <v>73144.91680136988</v>
          </cell>
        </row>
        <row r="113">
          <cell r="E113" t="str">
            <v>GW4838</v>
          </cell>
          <cell r="M113">
            <v>550000</v>
          </cell>
          <cell r="O113" t="b">
            <v>0</v>
          </cell>
          <cell r="S113">
            <v>101320.5479452055</v>
          </cell>
        </row>
        <row r="114">
          <cell r="E114" t="str">
            <v>GW4849</v>
          </cell>
          <cell r="M114">
            <v>318218.08</v>
          </cell>
          <cell r="O114" t="b">
            <v>0</v>
          </cell>
          <cell r="S114">
            <v>81385.363747945201</v>
          </cell>
        </row>
        <row r="115">
          <cell r="E115" t="str">
            <v>GW4849</v>
          </cell>
          <cell r="M115">
            <v>250000</v>
          </cell>
          <cell r="O115" t="b">
            <v>0</v>
          </cell>
          <cell r="S115">
            <v>56390.410958904089</v>
          </cell>
        </row>
        <row r="116">
          <cell r="E116" t="str">
            <v>GW4850</v>
          </cell>
          <cell r="M116">
            <v>550000</v>
          </cell>
          <cell r="O116" t="b">
            <v>0</v>
          </cell>
          <cell r="S116">
            <v>107347.9452054795</v>
          </cell>
        </row>
        <row r="117">
          <cell r="E117" t="str">
            <v>HFA101</v>
          </cell>
          <cell r="M117">
            <v>433413.71</v>
          </cell>
          <cell r="O117" t="b">
            <v>0</v>
          </cell>
          <cell r="S117">
            <v>59285.652071301367</v>
          </cell>
        </row>
        <row r="118">
          <cell r="E118" t="str">
            <v>HFA101</v>
          </cell>
          <cell r="M118">
            <v>498918.83</v>
          </cell>
          <cell r="O118" t="b">
            <v>0</v>
          </cell>
          <cell r="S118">
            <v>160566.4319534931</v>
          </cell>
        </row>
        <row r="119">
          <cell r="E119" t="str">
            <v>HFA102</v>
          </cell>
          <cell r="M119">
            <v>900000</v>
          </cell>
          <cell r="O119" t="b">
            <v>0</v>
          </cell>
          <cell r="S119">
            <v>267195.20547945192</v>
          </cell>
        </row>
        <row r="120">
          <cell r="E120" t="str">
            <v>HFA103</v>
          </cell>
          <cell r="M120">
            <v>200000</v>
          </cell>
          <cell r="O120" t="b">
            <v>0</v>
          </cell>
          <cell r="S120">
            <v>54671.23287671234</v>
          </cell>
        </row>
        <row r="121">
          <cell r="E121" t="str">
            <v>HFA103</v>
          </cell>
          <cell r="M121">
            <v>100000</v>
          </cell>
          <cell r="O121" t="b">
            <v>0</v>
          </cell>
          <cell r="S121">
            <v>23390.410958904111</v>
          </cell>
        </row>
        <row r="122">
          <cell r="E122" t="str">
            <v>HFA103</v>
          </cell>
          <cell r="M122">
            <v>100000</v>
          </cell>
          <cell r="O122" t="b">
            <v>0</v>
          </cell>
          <cell r="S122">
            <v>23099.31506849315</v>
          </cell>
        </row>
        <row r="123">
          <cell r="E123" t="str">
            <v>HFA103</v>
          </cell>
          <cell r="M123">
            <v>500000</v>
          </cell>
          <cell r="O123" t="b">
            <v>0</v>
          </cell>
          <cell r="S123">
            <v>148441.78082191781</v>
          </cell>
        </row>
        <row r="124">
          <cell r="E124" t="str">
            <v>HFA104</v>
          </cell>
          <cell r="M124">
            <v>900000</v>
          </cell>
          <cell r="O124" t="b">
            <v>0</v>
          </cell>
          <cell r="S124">
            <v>247469.17808219179</v>
          </cell>
        </row>
        <row r="125">
          <cell r="E125" t="str">
            <v>HFA105</v>
          </cell>
          <cell r="M125">
            <v>100000</v>
          </cell>
          <cell r="O125" t="b">
            <v>0</v>
          </cell>
          <cell r="S125">
            <v>22157.534246575338</v>
          </cell>
        </row>
        <row r="126">
          <cell r="E126" t="str">
            <v>HFA105</v>
          </cell>
          <cell r="M126">
            <v>110000</v>
          </cell>
          <cell r="O126" t="b">
            <v>0</v>
          </cell>
          <cell r="S126">
            <v>30641.780821917811</v>
          </cell>
        </row>
        <row r="127">
          <cell r="E127" t="str">
            <v>HFA105</v>
          </cell>
          <cell r="M127">
            <v>150000</v>
          </cell>
          <cell r="O127" t="b">
            <v>0</v>
          </cell>
          <cell r="S127">
            <v>41244.863013698632</v>
          </cell>
        </row>
        <row r="128">
          <cell r="E128" t="str">
            <v>HFA105</v>
          </cell>
          <cell r="M128">
            <v>100000</v>
          </cell>
          <cell r="O128" t="b">
            <v>0</v>
          </cell>
          <cell r="S128">
            <v>12707.534246575349</v>
          </cell>
        </row>
        <row r="129">
          <cell r="E129" t="str">
            <v>HFA105</v>
          </cell>
          <cell r="M129">
            <v>120000</v>
          </cell>
          <cell r="O129" t="b">
            <v>0</v>
          </cell>
          <cell r="S129">
            <v>36571.232876712347</v>
          </cell>
        </row>
        <row r="130">
          <cell r="E130" t="str">
            <v>HFA105</v>
          </cell>
          <cell r="M130">
            <v>100000</v>
          </cell>
          <cell r="O130" t="b">
            <v>0</v>
          </cell>
          <cell r="S130">
            <v>26300</v>
          </cell>
        </row>
        <row r="131">
          <cell r="E131" t="str">
            <v>HFA105</v>
          </cell>
          <cell r="M131">
            <v>69774.429999999993</v>
          </cell>
          <cell r="O131" t="b">
            <v>0</v>
          </cell>
          <cell r="S131">
            <v>20644.628953013711</v>
          </cell>
        </row>
        <row r="132">
          <cell r="E132" t="str">
            <v>HFA106</v>
          </cell>
          <cell r="M132">
            <v>61132.88</v>
          </cell>
          <cell r="O132" t="b">
            <v>0</v>
          </cell>
          <cell r="S132">
            <v>18568.065504109589</v>
          </cell>
        </row>
        <row r="133">
          <cell r="E133" t="str">
            <v>HFA106</v>
          </cell>
          <cell r="M133">
            <v>38867.120000000003</v>
          </cell>
          <cell r="O133" t="b">
            <v>0</v>
          </cell>
          <cell r="S133">
            <v>11565.630331506851</v>
          </cell>
        </row>
        <row r="134">
          <cell r="E134" t="str">
            <v>HFA106</v>
          </cell>
          <cell r="M134">
            <v>110000</v>
          </cell>
          <cell r="O134" t="b">
            <v>0</v>
          </cell>
          <cell r="S134">
            <v>34798.424657534248</v>
          </cell>
        </row>
        <row r="135">
          <cell r="E135" t="str">
            <v>HFA106</v>
          </cell>
          <cell r="M135">
            <v>500000</v>
          </cell>
          <cell r="O135" t="b">
            <v>0</v>
          </cell>
          <cell r="S135">
            <v>137739.72602739729</v>
          </cell>
        </row>
        <row r="136">
          <cell r="E136" t="str">
            <v>HFA106</v>
          </cell>
          <cell r="M136">
            <v>200000</v>
          </cell>
          <cell r="O136" t="b">
            <v>0</v>
          </cell>
          <cell r="S136">
            <v>46678.082191780821</v>
          </cell>
        </row>
        <row r="137">
          <cell r="E137" t="str">
            <v>HFA201</v>
          </cell>
          <cell r="M137">
            <v>500000</v>
          </cell>
          <cell r="O137" t="b">
            <v>0</v>
          </cell>
          <cell r="S137">
            <v>137482.87671232881</v>
          </cell>
        </row>
        <row r="138">
          <cell r="E138" t="str">
            <v>HFA201</v>
          </cell>
          <cell r="M138">
            <v>405157.53</v>
          </cell>
          <cell r="O138" t="b">
            <v>0</v>
          </cell>
          <cell r="S138">
            <v>127963.1782421918</v>
          </cell>
        </row>
        <row r="139">
          <cell r="E139" t="str">
            <v>HFA202</v>
          </cell>
          <cell r="M139">
            <v>280000</v>
          </cell>
          <cell r="O139" t="b">
            <v>1</v>
          </cell>
          <cell r="S139">
            <v>89059.178082191764</v>
          </cell>
        </row>
        <row r="140">
          <cell r="E140" t="str">
            <v>HFA202</v>
          </cell>
          <cell r="M140">
            <v>60898.63</v>
          </cell>
          <cell r="O140" t="b">
            <v>1</v>
          </cell>
          <cell r="S140">
            <v>19234.373460205479</v>
          </cell>
        </row>
        <row r="141">
          <cell r="E141" t="str">
            <v>HFA202</v>
          </cell>
          <cell r="M141">
            <v>39101.370000000003</v>
          </cell>
          <cell r="O141" t="b">
            <v>1</v>
          </cell>
          <cell r="S141">
            <v>12349.873115136979</v>
          </cell>
        </row>
        <row r="142">
          <cell r="E142" t="str">
            <v>HFA202</v>
          </cell>
          <cell r="M142">
            <v>341424.66</v>
          </cell>
          <cell r="O142" t="b">
            <v>1</v>
          </cell>
          <cell r="S142">
            <v>105048.8846017809</v>
          </cell>
        </row>
        <row r="143">
          <cell r="E143" t="str">
            <v>HFA202</v>
          </cell>
          <cell r="M143">
            <v>200000</v>
          </cell>
          <cell r="O143" t="b">
            <v>1</v>
          </cell>
          <cell r="S143">
            <v>63202.739726027401</v>
          </cell>
        </row>
        <row r="144">
          <cell r="E144" t="str">
            <v>HFA203</v>
          </cell>
          <cell r="M144">
            <v>200000</v>
          </cell>
          <cell r="O144" t="b">
            <v>0</v>
          </cell>
          <cell r="S144">
            <v>51198.630136986307</v>
          </cell>
        </row>
        <row r="145">
          <cell r="E145" t="str">
            <v>HFA203</v>
          </cell>
          <cell r="M145">
            <v>250000</v>
          </cell>
          <cell r="O145" t="b">
            <v>0</v>
          </cell>
          <cell r="S145">
            <v>76866.438356164363</v>
          </cell>
        </row>
        <row r="146">
          <cell r="E146" t="str">
            <v>HFA203</v>
          </cell>
          <cell r="M146">
            <v>100000</v>
          </cell>
          <cell r="O146" t="b">
            <v>0</v>
          </cell>
          <cell r="S146">
            <v>25684.93150684932</v>
          </cell>
        </row>
        <row r="147">
          <cell r="E147" t="str">
            <v>HFA203</v>
          </cell>
          <cell r="M147">
            <v>140000</v>
          </cell>
          <cell r="O147" t="b">
            <v>0</v>
          </cell>
          <cell r="S147">
            <v>38013.835616438359</v>
          </cell>
        </row>
        <row r="148">
          <cell r="E148" t="str">
            <v>HFA203</v>
          </cell>
          <cell r="M148">
            <v>200000</v>
          </cell>
          <cell r="O148" t="b">
            <v>0</v>
          </cell>
          <cell r="S148">
            <v>51198.630136986307</v>
          </cell>
        </row>
        <row r="149">
          <cell r="E149" t="str">
            <v>HFA204</v>
          </cell>
          <cell r="M149">
            <v>100000</v>
          </cell>
          <cell r="O149" t="b">
            <v>0</v>
          </cell>
          <cell r="S149">
            <v>24948.630136986299</v>
          </cell>
        </row>
        <row r="150">
          <cell r="E150" t="str">
            <v>HFA204</v>
          </cell>
          <cell r="M150">
            <v>100000</v>
          </cell>
          <cell r="O150" t="b">
            <v>0</v>
          </cell>
          <cell r="S150">
            <v>24948.630136986299</v>
          </cell>
        </row>
        <row r="151">
          <cell r="E151" t="str">
            <v>HFA204</v>
          </cell>
          <cell r="M151">
            <v>500000</v>
          </cell>
          <cell r="O151" t="b">
            <v>0</v>
          </cell>
          <cell r="S151">
            <v>148784.24657534249</v>
          </cell>
        </row>
        <row r="152">
          <cell r="E152" t="str">
            <v>HFA204</v>
          </cell>
          <cell r="M152">
            <v>200000</v>
          </cell>
          <cell r="O152" t="b">
            <v>0</v>
          </cell>
          <cell r="S152">
            <v>46643.835616438359</v>
          </cell>
        </row>
        <row r="153">
          <cell r="E153" t="str">
            <v>HFA205</v>
          </cell>
          <cell r="M153">
            <v>238431.51</v>
          </cell>
          <cell r="O153" t="b">
            <v>0</v>
          </cell>
          <cell r="S153">
            <v>20155.628057671231</v>
          </cell>
        </row>
        <row r="154">
          <cell r="E154" t="str">
            <v>HFA205</v>
          </cell>
          <cell r="M154">
            <v>100000</v>
          </cell>
          <cell r="O154" t="b">
            <v>1</v>
          </cell>
          <cell r="S154">
            <v>19910.95890410959</v>
          </cell>
        </row>
        <row r="155">
          <cell r="E155" t="str">
            <v>HFA205</v>
          </cell>
          <cell r="M155">
            <v>500000</v>
          </cell>
          <cell r="O155" t="b">
            <v>0</v>
          </cell>
          <cell r="S155">
            <v>162592.46575342471</v>
          </cell>
        </row>
        <row r="156">
          <cell r="E156" t="str">
            <v>HFA205</v>
          </cell>
          <cell r="M156">
            <v>100000</v>
          </cell>
          <cell r="O156" t="b">
            <v>0</v>
          </cell>
          <cell r="S156">
            <v>25633.561643835619</v>
          </cell>
        </row>
        <row r="157">
          <cell r="E157" t="str">
            <v>HFA206</v>
          </cell>
          <cell r="M157">
            <v>500000</v>
          </cell>
          <cell r="O157" t="b">
            <v>0</v>
          </cell>
          <cell r="S157">
            <v>139280.82191780821</v>
          </cell>
        </row>
        <row r="158">
          <cell r="E158" t="str">
            <v>HFA206</v>
          </cell>
          <cell r="M158">
            <v>100000</v>
          </cell>
          <cell r="O158" t="b">
            <v>0</v>
          </cell>
          <cell r="S158">
            <v>23630.136986301372</v>
          </cell>
        </row>
        <row r="159">
          <cell r="E159" t="str">
            <v>HFA206</v>
          </cell>
          <cell r="M159">
            <v>118641.1</v>
          </cell>
          <cell r="O159" t="b">
            <v>0</v>
          </cell>
          <cell r="S159">
            <v>33802.962176712339</v>
          </cell>
        </row>
        <row r="160">
          <cell r="E160" t="str">
            <v>HFA206</v>
          </cell>
          <cell r="M160">
            <v>50000</v>
          </cell>
          <cell r="O160" t="b">
            <v>0</v>
          </cell>
          <cell r="S160">
            <v>15218.15068493151</v>
          </cell>
        </row>
        <row r="161">
          <cell r="E161" t="str">
            <v>HFA301</v>
          </cell>
          <cell r="M161">
            <v>200000</v>
          </cell>
          <cell r="O161" t="b">
            <v>0</v>
          </cell>
          <cell r="S161">
            <v>56652.054794520547</v>
          </cell>
        </row>
        <row r="162">
          <cell r="E162" t="str">
            <v>HFA301</v>
          </cell>
          <cell r="M162">
            <v>618344.34</v>
          </cell>
          <cell r="O162" t="b">
            <v>0</v>
          </cell>
          <cell r="S162">
            <v>187739.50618849311</v>
          </cell>
        </row>
        <row r="163">
          <cell r="E163" t="str">
            <v>HFA301</v>
          </cell>
          <cell r="M163">
            <v>100000</v>
          </cell>
          <cell r="O163" t="b">
            <v>0</v>
          </cell>
          <cell r="S163">
            <v>23565.06849315068</v>
          </cell>
        </row>
        <row r="164">
          <cell r="E164" t="str">
            <v>HFA302</v>
          </cell>
          <cell r="M164">
            <v>300000</v>
          </cell>
          <cell r="O164" t="b">
            <v>0</v>
          </cell>
          <cell r="S164">
            <v>71815.068493150698</v>
          </cell>
        </row>
        <row r="165">
          <cell r="E165" t="str">
            <v>HFA302</v>
          </cell>
          <cell r="M165">
            <v>592342.47</v>
          </cell>
          <cell r="O165" t="b">
            <v>0</v>
          </cell>
          <cell r="S165">
            <v>173726.7435986301</v>
          </cell>
        </row>
        <row r="166">
          <cell r="E166" t="str">
            <v>HFA303</v>
          </cell>
          <cell r="M166">
            <v>100000</v>
          </cell>
          <cell r="O166" t="b">
            <v>0</v>
          </cell>
          <cell r="S166">
            <v>24599.31506849315</v>
          </cell>
        </row>
        <row r="167">
          <cell r="E167" t="str">
            <v>HFA303</v>
          </cell>
          <cell r="M167">
            <v>200000</v>
          </cell>
          <cell r="O167" t="b">
            <v>0</v>
          </cell>
          <cell r="S167">
            <v>48890.410958904111</v>
          </cell>
        </row>
        <row r="168">
          <cell r="E168" t="str">
            <v>HFA303</v>
          </cell>
          <cell r="M168">
            <v>100000</v>
          </cell>
          <cell r="O168" t="b">
            <v>0</v>
          </cell>
          <cell r="S168">
            <v>24650.68493150685</v>
          </cell>
        </row>
        <row r="169">
          <cell r="E169" t="str">
            <v>HFA303</v>
          </cell>
          <cell r="M169">
            <v>500500</v>
          </cell>
          <cell r="O169" t="b">
            <v>0</v>
          </cell>
          <cell r="S169">
            <v>144898.17808219179</v>
          </cell>
        </row>
        <row r="170">
          <cell r="E170" t="str">
            <v>HFA304</v>
          </cell>
          <cell r="M170">
            <v>350000</v>
          </cell>
          <cell r="O170" t="b">
            <v>1</v>
          </cell>
          <cell r="S170">
            <v>48513.356164383353</v>
          </cell>
        </row>
        <row r="171">
          <cell r="E171" t="str">
            <v>HFA304</v>
          </cell>
          <cell r="M171">
            <v>150000</v>
          </cell>
          <cell r="O171" t="b">
            <v>1</v>
          </cell>
          <cell r="S171">
            <v>39647.260273972614</v>
          </cell>
        </row>
        <row r="172">
          <cell r="E172" t="str">
            <v>HFA304</v>
          </cell>
          <cell r="M172">
            <v>100000</v>
          </cell>
          <cell r="O172" t="b">
            <v>1</v>
          </cell>
          <cell r="S172">
            <v>31234.93150684932</v>
          </cell>
        </row>
        <row r="173">
          <cell r="E173" t="str">
            <v>HFA304</v>
          </cell>
          <cell r="M173">
            <v>100000</v>
          </cell>
          <cell r="O173" t="b">
            <v>1</v>
          </cell>
          <cell r="S173">
            <v>20768.493150684932</v>
          </cell>
        </row>
        <row r="174">
          <cell r="E174" t="str">
            <v>HFA304</v>
          </cell>
          <cell r="M174">
            <v>100000</v>
          </cell>
          <cell r="O174" t="b">
            <v>1</v>
          </cell>
          <cell r="S174">
            <v>17916.438356164381</v>
          </cell>
        </row>
        <row r="175">
          <cell r="E175" t="str">
            <v>HFA305</v>
          </cell>
          <cell r="M175">
            <v>500100</v>
          </cell>
          <cell r="O175" t="b">
            <v>1</v>
          </cell>
          <cell r="S175">
            <v>136571.82945205481</v>
          </cell>
        </row>
        <row r="176">
          <cell r="E176" t="str">
            <v>HFA305</v>
          </cell>
          <cell r="M176">
            <v>100000</v>
          </cell>
          <cell r="O176" t="b">
            <v>0</v>
          </cell>
          <cell r="S176">
            <v>14731.50684931507</v>
          </cell>
        </row>
        <row r="177">
          <cell r="E177" t="str">
            <v>HFA305</v>
          </cell>
          <cell r="M177">
            <v>100000</v>
          </cell>
          <cell r="O177" t="b">
            <v>0</v>
          </cell>
          <cell r="S177">
            <v>15477.39726027397</v>
          </cell>
        </row>
        <row r="178">
          <cell r="E178" t="str">
            <v>HFA306</v>
          </cell>
          <cell r="M178">
            <v>500100</v>
          </cell>
          <cell r="O178" t="b">
            <v>0</v>
          </cell>
          <cell r="S178">
            <v>142418.88904109591</v>
          </cell>
        </row>
        <row r="179">
          <cell r="E179" t="str">
            <v>HFA306</v>
          </cell>
          <cell r="M179">
            <v>100000</v>
          </cell>
          <cell r="O179" t="b">
            <v>0</v>
          </cell>
          <cell r="S179">
            <v>23708.904109589039</v>
          </cell>
        </row>
        <row r="180">
          <cell r="E180" t="str">
            <v>HFA306</v>
          </cell>
          <cell r="M180">
            <v>200000</v>
          </cell>
          <cell r="O180" t="b">
            <v>0</v>
          </cell>
          <cell r="S180">
            <v>29795.890410958909</v>
          </cell>
        </row>
        <row r="181">
          <cell r="E181" t="str">
            <v>HFA306</v>
          </cell>
          <cell r="M181">
            <v>100000</v>
          </cell>
          <cell r="O181" t="b">
            <v>0</v>
          </cell>
          <cell r="S181">
            <v>14058.90410958905</v>
          </cell>
        </row>
        <row r="182">
          <cell r="E182" t="str">
            <v>HFB101</v>
          </cell>
          <cell r="M182">
            <v>100000</v>
          </cell>
          <cell r="O182" t="b">
            <v>0</v>
          </cell>
          <cell r="S182">
            <v>28153.424657534251</v>
          </cell>
        </row>
        <row r="183">
          <cell r="E183" t="str">
            <v>HFB101</v>
          </cell>
          <cell r="M183">
            <v>500000</v>
          </cell>
          <cell r="O183" t="b">
            <v>0</v>
          </cell>
          <cell r="S183">
            <v>153267.12328767119</v>
          </cell>
        </row>
        <row r="184">
          <cell r="E184" t="str">
            <v>HFB101</v>
          </cell>
          <cell r="M184">
            <v>120000</v>
          </cell>
          <cell r="O184" t="b">
            <v>0</v>
          </cell>
          <cell r="S184">
            <v>37743.28767123288</v>
          </cell>
        </row>
        <row r="185">
          <cell r="E185" t="str">
            <v>HFB101</v>
          </cell>
          <cell r="M185">
            <v>100000</v>
          </cell>
          <cell r="O185" t="b">
            <v>0</v>
          </cell>
          <cell r="S185">
            <v>15557.53424657534</v>
          </cell>
        </row>
        <row r="186">
          <cell r="E186" t="str">
            <v>HFB101</v>
          </cell>
          <cell r="M186">
            <v>100000</v>
          </cell>
          <cell r="O186" t="b">
            <v>0</v>
          </cell>
          <cell r="S186">
            <v>24739.726027397261</v>
          </cell>
        </row>
        <row r="187">
          <cell r="E187" t="str">
            <v>HFB102</v>
          </cell>
          <cell r="M187">
            <v>110000</v>
          </cell>
          <cell r="O187" t="b">
            <v>0</v>
          </cell>
          <cell r="S187">
            <v>31130</v>
          </cell>
        </row>
        <row r="188">
          <cell r="E188" t="str">
            <v>HFB102</v>
          </cell>
          <cell r="M188">
            <v>100000</v>
          </cell>
          <cell r="O188" t="b">
            <v>0</v>
          </cell>
          <cell r="S188">
            <v>22921.232876712329</v>
          </cell>
        </row>
        <row r="189">
          <cell r="E189" t="str">
            <v>HFB102</v>
          </cell>
          <cell r="M189">
            <v>100000</v>
          </cell>
          <cell r="O189" t="b">
            <v>0</v>
          </cell>
          <cell r="S189">
            <v>28300</v>
          </cell>
        </row>
        <row r="190">
          <cell r="E190" t="str">
            <v>HFB102</v>
          </cell>
          <cell r="M190">
            <v>110000</v>
          </cell>
          <cell r="O190" t="b">
            <v>0</v>
          </cell>
          <cell r="S190">
            <v>35286.643835616444</v>
          </cell>
        </row>
        <row r="191">
          <cell r="E191" t="str">
            <v>HFB102</v>
          </cell>
          <cell r="M191">
            <v>500000</v>
          </cell>
          <cell r="O191" t="b">
            <v>0</v>
          </cell>
          <cell r="S191">
            <v>148863.01369863021</v>
          </cell>
        </row>
        <row r="192">
          <cell r="E192" t="str">
            <v>HFB103</v>
          </cell>
          <cell r="M192">
            <v>100000</v>
          </cell>
          <cell r="O192" t="b">
            <v>0</v>
          </cell>
          <cell r="S192">
            <v>23441.780821917811</v>
          </cell>
        </row>
        <row r="193">
          <cell r="E193" t="str">
            <v>HFB103</v>
          </cell>
          <cell r="M193">
            <v>100000</v>
          </cell>
          <cell r="O193" t="b">
            <v>0</v>
          </cell>
          <cell r="S193">
            <v>31566.438356164381</v>
          </cell>
        </row>
        <row r="194">
          <cell r="E194" t="str">
            <v>HFB103</v>
          </cell>
          <cell r="M194">
            <v>600000</v>
          </cell>
          <cell r="O194" t="b">
            <v>0</v>
          </cell>
          <cell r="S194">
            <v>166315.0684931507</v>
          </cell>
        </row>
        <row r="195">
          <cell r="E195" t="str">
            <v>HFB103</v>
          </cell>
          <cell r="M195">
            <v>100000</v>
          </cell>
          <cell r="O195" t="b">
            <v>0</v>
          </cell>
          <cell r="S195">
            <v>23613.01369863014</v>
          </cell>
        </row>
        <row r="196">
          <cell r="E196" t="str">
            <v>HFB104</v>
          </cell>
          <cell r="M196">
            <v>120000</v>
          </cell>
          <cell r="O196" t="b">
            <v>1</v>
          </cell>
          <cell r="S196">
            <v>35524.109589041109</v>
          </cell>
        </row>
        <row r="197">
          <cell r="E197" t="str">
            <v>HFB104</v>
          </cell>
          <cell r="M197">
            <v>531887.67000000004</v>
          </cell>
          <cell r="O197" t="b">
            <v>1</v>
          </cell>
          <cell r="S197">
            <v>151445.9063669178</v>
          </cell>
        </row>
        <row r="198">
          <cell r="E198" t="str">
            <v>HFB104</v>
          </cell>
          <cell r="M198">
            <v>100000</v>
          </cell>
          <cell r="O198" t="b">
            <v>1</v>
          </cell>
          <cell r="S198">
            <v>14452.73972602741</v>
          </cell>
        </row>
        <row r="199">
          <cell r="E199" t="str">
            <v>HFB104</v>
          </cell>
          <cell r="M199">
            <v>150000</v>
          </cell>
          <cell r="O199" t="b">
            <v>0</v>
          </cell>
          <cell r="S199">
            <v>36816.780821917811</v>
          </cell>
        </row>
        <row r="200">
          <cell r="E200" t="str">
            <v>HFB105</v>
          </cell>
          <cell r="M200">
            <v>150000</v>
          </cell>
          <cell r="O200" t="b">
            <v>0</v>
          </cell>
          <cell r="S200">
            <v>41481.164383561641</v>
          </cell>
        </row>
        <row r="201">
          <cell r="E201" t="str">
            <v>HFB105</v>
          </cell>
          <cell r="M201">
            <v>110000</v>
          </cell>
          <cell r="O201" t="b">
            <v>1</v>
          </cell>
          <cell r="S201">
            <v>38378.698630136991</v>
          </cell>
        </row>
        <row r="202">
          <cell r="E202" t="str">
            <v>HFB105</v>
          </cell>
          <cell r="M202">
            <v>628145.57999999996</v>
          </cell>
          <cell r="O202" t="b">
            <v>1</v>
          </cell>
          <cell r="S202">
            <v>191253.11964205469</v>
          </cell>
        </row>
        <row r="203">
          <cell r="E203" t="str">
            <v>HFB106</v>
          </cell>
          <cell r="M203">
            <v>300000</v>
          </cell>
          <cell r="O203" t="b">
            <v>0</v>
          </cell>
          <cell r="S203">
            <v>77856.164383561656</v>
          </cell>
        </row>
        <row r="204">
          <cell r="E204" t="str">
            <v>HFB106</v>
          </cell>
          <cell r="M204">
            <v>100000</v>
          </cell>
          <cell r="O204" t="b">
            <v>0</v>
          </cell>
          <cell r="S204">
            <v>34969.178082191793</v>
          </cell>
        </row>
        <row r="205">
          <cell r="E205" t="str">
            <v>HFB106</v>
          </cell>
          <cell r="M205">
            <v>400000</v>
          </cell>
          <cell r="O205" t="b">
            <v>0</v>
          </cell>
          <cell r="S205">
            <v>104150.6849315068</v>
          </cell>
        </row>
        <row r="206">
          <cell r="E206" t="str">
            <v>HFB106</v>
          </cell>
          <cell r="M206">
            <v>100000</v>
          </cell>
          <cell r="O206" t="b">
            <v>0</v>
          </cell>
          <cell r="S206">
            <v>26071.917808219179</v>
          </cell>
        </row>
        <row r="207">
          <cell r="E207" t="str">
            <v>HFB107</v>
          </cell>
          <cell r="M207">
            <v>300000</v>
          </cell>
          <cell r="O207" t="b">
            <v>0</v>
          </cell>
          <cell r="S207">
            <v>100839.0410958904</v>
          </cell>
        </row>
        <row r="208">
          <cell r="E208" t="str">
            <v>HFB107</v>
          </cell>
          <cell r="M208">
            <v>500000</v>
          </cell>
          <cell r="O208" t="b">
            <v>1</v>
          </cell>
          <cell r="S208">
            <v>159119.8630136986</v>
          </cell>
        </row>
        <row r="209">
          <cell r="E209" t="str">
            <v>HFB107</v>
          </cell>
          <cell r="M209">
            <v>120000</v>
          </cell>
          <cell r="O209" t="b">
            <v>0</v>
          </cell>
          <cell r="S209">
            <v>43335.616438356177</v>
          </cell>
        </row>
        <row r="210">
          <cell r="E210" t="str">
            <v>HFB108</v>
          </cell>
          <cell r="M210">
            <v>110000</v>
          </cell>
          <cell r="O210" t="b">
            <v>1</v>
          </cell>
          <cell r="S210">
            <v>34222.054794520547</v>
          </cell>
        </row>
        <row r="211">
          <cell r="E211" t="str">
            <v>HFB108</v>
          </cell>
          <cell r="M211">
            <v>200000</v>
          </cell>
          <cell r="O211" t="b">
            <v>0</v>
          </cell>
          <cell r="S211">
            <v>54616.438356164377</v>
          </cell>
        </row>
        <row r="212">
          <cell r="E212" t="str">
            <v>HFB108</v>
          </cell>
          <cell r="M212">
            <v>110000</v>
          </cell>
          <cell r="O212" t="b">
            <v>1</v>
          </cell>
          <cell r="S212">
            <v>38378.698630136991</v>
          </cell>
        </row>
        <row r="213">
          <cell r="E213" t="str">
            <v>HFB108</v>
          </cell>
          <cell r="M213">
            <v>500000</v>
          </cell>
          <cell r="O213" t="b">
            <v>0</v>
          </cell>
          <cell r="S213">
            <v>119763.69863013701</v>
          </cell>
        </row>
        <row r="214">
          <cell r="E214" t="str">
            <v>HFB109</v>
          </cell>
          <cell r="M214">
            <v>110000</v>
          </cell>
          <cell r="O214" t="b">
            <v>0</v>
          </cell>
          <cell r="S214">
            <v>36717.397260273967</v>
          </cell>
        </row>
        <row r="215">
          <cell r="E215" t="str">
            <v>HFB109</v>
          </cell>
          <cell r="M215">
            <v>600000</v>
          </cell>
          <cell r="O215" t="b">
            <v>0</v>
          </cell>
          <cell r="S215">
            <v>196989.0410958904</v>
          </cell>
        </row>
        <row r="216">
          <cell r="E216" t="str">
            <v>HFB109</v>
          </cell>
          <cell r="M216">
            <v>100000</v>
          </cell>
          <cell r="O216" t="b">
            <v>0</v>
          </cell>
          <cell r="S216">
            <v>28455.479452054791</v>
          </cell>
        </row>
        <row r="217">
          <cell r="E217" t="str">
            <v>HFB109</v>
          </cell>
          <cell r="M217">
            <v>100000</v>
          </cell>
          <cell r="O217" t="b">
            <v>0</v>
          </cell>
          <cell r="S217">
            <v>37089.726027397257</v>
          </cell>
        </row>
        <row r="218">
          <cell r="E218" t="str">
            <v>HFB110</v>
          </cell>
          <cell r="M218">
            <v>900000</v>
          </cell>
          <cell r="O218" t="b">
            <v>0</v>
          </cell>
          <cell r="S218">
            <v>311295.2054794521</v>
          </cell>
        </row>
        <row r="219">
          <cell r="E219" t="str">
            <v>HFB111</v>
          </cell>
          <cell r="M219">
            <v>110000</v>
          </cell>
          <cell r="O219" t="b">
            <v>0</v>
          </cell>
          <cell r="S219">
            <v>38236.301369863009</v>
          </cell>
        </row>
        <row r="220">
          <cell r="E220" t="str">
            <v>HFB111</v>
          </cell>
          <cell r="M220">
            <v>100000</v>
          </cell>
          <cell r="O220" t="b">
            <v>0</v>
          </cell>
          <cell r="S220">
            <v>36113.013698630137</v>
          </cell>
        </row>
        <row r="221">
          <cell r="E221" t="str">
            <v>HFB111</v>
          </cell>
          <cell r="M221">
            <v>500000</v>
          </cell>
          <cell r="O221" t="b">
            <v>0</v>
          </cell>
          <cell r="S221">
            <v>134222.60273972599</v>
          </cell>
        </row>
        <row r="222">
          <cell r="E222" t="str">
            <v>HFB111</v>
          </cell>
          <cell r="M222">
            <v>200000</v>
          </cell>
          <cell r="O222" t="b">
            <v>0</v>
          </cell>
          <cell r="S222">
            <v>56472.602739726019</v>
          </cell>
        </row>
        <row r="223">
          <cell r="E223" t="str">
            <v>HFB201</v>
          </cell>
          <cell r="M223">
            <v>100000</v>
          </cell>
          <cell r="O223" t="b">
            <v>0</v>
          </cell>
          <cell r="S223">
            <v>24000</v>
          </cell>
        </row>
        <row r="224">
          <cell r="E224" t="str">
            <v>HFB201</v>
          </cell>
          <cell r="M224">
            <v>800000</v>
          </cell>
          <cell r="O224" t="b">
            <v>0</v>
          </cell>
          <cell r="S224">
            <v>235347.94520547951</v>
          </cell>
        </row>
        <row r="225">
          <cell r="E225" t="str">
            <v>HFB202</v>
          </cell>
          <cell r="M225">
            <v>500000</v>
          </cell>
          <cell r="O225" t="b">
            <v>1</v>
          </cell>
          <cell r="S225">
            <v>135869.8630136986</v>
          </cell>
        </row>
        <row r="226">
          <cell r="E226" t="str">
            <v>HFB202</v>
          </cell>
          <cell r="M226">
            <v>250000</v>
          </cell>
          <cell r="O226" t="b">
            <v>0</v>
          </cell>
          <cell r="S226">
            <v>70077.054794520547</v>
          </cell>
        </row>
        <row r="227">
          <cell r="E227" t="str">
            <v>HFB202</v>
          </cell>
          <cell r="M227">
            <v>150000</v>
          </cell>
          <cell r="O227" t="b">
            <v>0</v>
          </cell>
          <cell r="S227">
            <v>42071.917808219187</v>
          </cell>
        </row>
        <row r="228">
          <cell r="E228" t="str">
            <v>HFB203</v>
          </cell>
          <cell r="M228">
            <v>600000</v>
          </cell>
          <cell r="O228" t="b">
            <v>1</v>
          </cell>
          <cell r="S228">
            <v>167449.31506849319</v>
          </cell>
        </row>
        <row r="229">
          <cell r="E229" t="str">
            <v>HFB203</v>
          </cell>
          <cell r="M229">
            <v>150000</v>
          </cell>
          <cell r="O229" t="b">
            <v>0</v>
          </cell>
          <cell r="S229">
            <v>37515.410958904111</v>
          </cell>
        </row>
        <row r="230">
          <cell r="E230" t="str">
            <v>HFB204</v>
          </cell>
          <cell r="M230">
            <v>900000</v>
          </cell>
          <cell r="O230" t="b">
            <v>1</v>
          </cell>
          <cell r="S230">
            <v>298121.91780821921</v>
          </cell>
        </row>
        <row r="231">
          <cell r="E231" t="str">
            <v>HFB205</v>
          </cell>
          <cell r="M231">
            <v>900000</v>
          </cell>
          <cell r="O231" t="b">
            <v>0</v>
          </cell>
          <cell r="S231">
            <v>287469.8630136986</v>
          </cell>
        </row>
        <row r="232">
          <cell r="E232" t="str">
            <v>HFB206</v>
          </cell>
          <cell r="M232">
            <v>1000000</v>
          </cell>
          <cell r="O232" t="b">
            <v>1</v>
          </cell>
          <cell r="S232">
            <v>383143.83561643842</v>
          </cell>
        </row>
        <row r="233">
          <cell r="E233" t="str">
            <v>HFB207</v>
          </cell>
          <cell r="M233">
            <v>500000</v>
          </cell>
          <cell r="O233" t="b">
            <v>1</v>
          </cell>
          <cell r="S233">
            <v>173976.0273972603</v>
          </cell>
        </row>
        <row r="234">
          <cell r="E234" t="str">
            <v>HFB207</v>
          </cell>
          <cell r="M234">
            <v>400000</v>
          </cell>
          <cell r="O234" t="b">
            <v>1</v>
          </cell>
          <cell r="S234">
            <v>152432.87671232881</v>
          </cell>
        </row>
        <row r="235">
          <cell r="E235" t="str">
            <v>HFB208</v>
          </cell>
          <cell r="M235">
            <v>400000</v>
          </cell>
          <cell r="O235" t="b">
            <v>0</v>
          </cell>
          <cell r="S235">
            <v>33558.904109589042</v>
          </cell>
        </row>
        <row r="236">
          <cell r="E236" t="str">
            <v>HFB208</v>
          </cell>
          <cell r="M236">
            <v>500000</v>
          </cell>
          <cell r="O236" t="b">
            <v>0</v>
          </cell>
          <cell r="S236">
            <v>165924.65753424659</v>
          </cell>
        </row>
        <row r="237">
          <cell r="E237" t="str">
            <v>HFB209</v>
          </cell>
          <cell r="M237">
            <v>900000</v>
          </cell>
          <cell r="O237" t="b">
            <v>1</v>
          </cell>
          <cell r="S237">
            <v>313754.79452054802</v>
          </cell>
        </row>
        <row r="238">
          <cell r="E238" t="str">
            <v>HFB210</v>
          </cell>
          <cell r="M238">
            <v>500000</v>
          </cell>
          <cell r="O238" t="b">
            <v>1</v>
          </cell>
          <cell r="S238">
            <v>173376.71232876711</v>
          </cell>
        </row>
        <row r="239">
          <cell r="E239" t="str">
            <v>HFB210</v>
          </cell>
          <cell r="M239">
            <v>100000</v>
          </cell>
          <cell r="O239" t="b">
            <v>1</v>
          </cell>
          <cell r="S239">
            <v>29104.794520547948</v>
          </cell>
        </row>
        <row r="240">
          <cell r="E240" t="str">
            <v>HFB210</v>
          </cell>
          <cell r="M240">
            <v>200000</v>
          </cell>
          <cell r="O240" t="b">
            <v>1</v>
          </cell>
          <cell r="S240">
            <v>59067.123287671253</v>
          </cell>
        </row>
        <row r="241">
          <cell r="E241" t="str">
            <v>HFB211</v>
          </cell>
          <cell r="M241">
            <v>700000</v>
          </cell>
          <cell r="O241" t="b">
            <v>1</v>
          </cell>
          <cell r="S241">
            <v>243566.43835616441</v>
          </cell>
        </row>
        <row r="242">
          <cell r="E242" t="str">
            <v>HFB211</v>
          </cell>
          <cell r="M242">
            <v>200000</v>
          </cell>
          <cell r="O242" t="b">
            <v>1</v>
          </cell>
          <cell r="S242">
            <v>63239.726027397257</v>
          </cell>
        </row>
        <row r="243">
          <cell r="E243" t="str">
            <v>HFB212</v>
          </cell>
          <cell r="M243">
            <v>900000</v>
          </cell>
          <cell r="O243" t="b">
            <v>1</v>
          </cell>
          <cell r="S243">
            <v>322631.50684931508</v>
          </cell>
        </row>
        <row r="244">
          <cell r="E244" t="str">
            <v>HFB213</v>
          </cell>
          <cell r="M244">
            <v>1000000</v>
          </cell>
          <cell r="O244" t="b">
            <v>1</v>
          </cell>
          <cell r="S244">
            <v>369136.98630136991</v>
          </cell>
        </row>
        <row r="245">
          <cell r="E245" t="str">
            <v>HFB214</v>
          </cell>
          <cell r="M245">
            <v>1000000</v>
          </cell>
          <cell r="O245" t="b">
            <v>0</v>
          </cell>
          <cell r="S245">
            <v>277116.43835616438</v>
          </cell>
        </row>
        <row r="246">
          <cell r="E246" t="str">
            <v>HFB301</v>
          </cell>
          <cell r="M246">
            <v>500000</v>
          </cell>
          <cell r="O246" t="b">
            <v>0</v>
          </cell>
          <cell r="S246">
            <v>79647.260273972643</v>
          </cell>
        </row>
        <row r="247">
          <cell r="E247" t="str">
            <v>HFB301</v>
          </cell>
          <cell r="M247">
            <v>500000</v>
          </cell>
          <cell r="O247" t="b">
            <v>0</v>
          </cell>
          <cell r="S247">
            <v>86801.369863013708</v>
          </cell>
        </row>
        <row r="248">
          <cell r="E248" t="str">
            <v>HFB302</v>
          </cell>
          <cell r="M248">
            <v>1000000</v>
          </cell>
          <cell r="O248" t="b">
            <v>0</v>
          </cell>
          <cell r="S248">
            <v>209000</v>
          </cell>
        </row>
        <row r="249">
          <cell r="E249" t="str">
            <v>HFB303</v>
          </cell>
          <cell r="M249">
            <v>350000</v>
          </cell>
          <cell r="O249" t="b">
            <v>0</v>
          </cell>
          <cell r="S249">
            <v>41429.452054794507</v>
          </cell>
        </row>
        <row r="250">
          <cell r="E250" t="str">
            <v>HFB303</v>
          </cell>
          <cell r="M250">
            <v>150000</v>
          </cell>
          <cell r="O250" t="b">
            <v>0</v>
          </cell>
          <cell r="S250">
            <v>20585.958904109601</v>
          </cell>
        </row>
        <row r="251">
          <cell r="E251" t="str">
            <v>HFB304</v>
          </cell>
          <cell r="M251">
            <v>1000000</v>
          </cell>
          <cell r="O251" t="b">
            <v>0</v>
          </cell>
          <cell r="S251">
            <v>197849.31506849319</v>
          </cell>
        </row>
        <row r="252">
          <cell r="E252" t="str">
            <v>HFB306</v>
          </cell>
          <cell r="M252">
            <v>1000000</v>
          </cell>
          <cell r="O252" t="b">
            <v>1</v>
          </cell>
          <cell r="S252">
            <v>212760.27397260279</v>
          </cell>
        </row>
        <row r="253">
          <cell r="E253" t="str">
            <v>HFB307</v>
          </cell>
          <cell r="M253">
            <v>200000</v>
          </cell>
          <cell r="O253" t="b">
            <v>1</v>
          </cell>
          <cell r="S253">
            <v>34453.424657534262</v>
          </cell>
        </row>
        <row r="254">
          <cell r="E254" t="str">
            <v>HFB307</v>
          </cell>
          <cell r="M254">
            <v>200000</v>
          </cell>
          <cell r="O254" t="b">
            <v>1</v>
          </cell>
          <cell r="S254">
            <v>38516.438356164399</v>
          </cell>
        </row>
        <row r="255">
          <cell r="E255" t="str">
            <v>HFB308</v>
          </cell>
          <cell r="M255">
            <v>1000000</v>
          </cell>
          <cell r="O255" t="b">
            <v>1</v>
          </cell>
          <cell r="S255">
            <v>201260.27397260279</v>
          </cell>
        </row>
        <row r="256">
          <cell r="E256" t="str">
            <v>HFB309</v>
          </cell>
          <cell r="M256">
            <v>400000</v>
          </cell>
          <cell r="O256" t="b">
            <v>0</v>
          </cell>
          <cell r="S256">
            <v>81567.123287671246</v>
          </cell>
        </row>
        <row r="257">
          <cell r="E257" t="str">
            <v>HFB309</v>
          </cell>
          <cell r="M257">
            <v>100000</v>
          </cell>
          <cell r="O257" t="b">
            <v>0</v>
          </cell>
          <cell r="S257">
            <v>19247.26027397261</v>
          </cell>
        </row>
        <row r="258">
          <cell r="E258" t="str">
            <v>HFB309</v>
          </cell>
          <cell r="M258">
            <v>299172.38</v>
          </cell>
          <cell r="O258" t="b">
            <v>0</v>
          </cell>
          <cell r="S258">
            <v>42945.580411232877</v>
          </cell>
        </row>
        <row r="259">
          <cell r="E259" t="str">
            <v>HFB310</v>
          </cell>
          <cell r="M259">
            <v>1000000</v>
          </cell>
          <cell r="O259" t="b">
            <v>0</v>
          </cell>
          <cell r="S259">
            <v>239575.34246575341</v>
          </cell>
        </row>
        <row r="260">
          <cell r="E260" t="str">
            <v>HFB311</v>
          </cell>
          <cell r="M260">
            <v>500000</v>
          </cell>
          <cell r="O260" t="b">
            <v>0</v>
          </cell>
          <cell r="S260">
            <v>121061.6438356164</v>
          </cell>
        </row>
        <row r="261">
          <cell r="E261" t="str">
            <v>HFB311</v>
          </cell>
          <cell r="M261">
            <v>100000</v>
          </cell>
          <cell r="O261" t="b">
            <v>0</v>
          </cell>
          <cell r="S261">
            <v>17422.60273972604</v>
          </cell>
        </row>
        <row r="262">
          <cell r="E262" t="str">
            <v>HFB312</v>
          </cell>
          <cell r="M262">
            <v>1000000</v>
          </cell>
          <cell r="O262" t="b">
            <v>0</v>
          </cell>
          <cell r="S262">
            <v>241013.69863013699</v>
          </cell>
        </row>
        <row r="263">
          <cell r="E263" t="str">
            <v>HFB313</v>
          </cell>
          <cell r="M263">
            <v>1068455</v>
          </cell>
          <cell r="O263" t="b">
            <v>0</v>
          </cell>
          <cell r="S263">
            <v>164337.16082191779</v>
          </cell>
        </row>
        <row r="264">
          <cell r="E264" t="str">
            <v>HVC101</v>
          </cell>
          <cell r="M264">
            <v>503089.15</v>
          </cell>
          <cell r="O264" t="b">
            <v>0</v>
          </cell>
          <cell r="S264">
            <v>91948.156702739725</v>
          </cell>
        </row>
        <row r="265">
          <cell r="E265" t="str">
            <v>HVC101</v>
          </cell>
          <cell r="M265">
            <v>229383.56</v>
          </cell>
          <cell r="O265" t="b">
            <v>0</v>
          </cell>
          <cell r="S265">
            <v>25295.036410958899</v>
          </cell>
        </row>
        <row r="266">
          <cell r="E266" t="str">
            <v>HVC101</v>
          </cell>
          <cell r="M266">
            <v>380000</v>
          </cell>
          <cell r="O266" t="b">
            <v>0</v>
          </cell>
          <cell r="S266">
            <v>41904.109589041102</v>
          </cell>
        </row>
        <row r="267">
          <cell r="E267" t="str">
            <v>HVC102</v>
          </cell>
          <cell r="M267">
            <v>1100000</v>
          </cell>
          <cell r="O267" t="b">
            <v>0</v>
          </cell>
          <cell r="S267">
            <v>163010.9589041096</v>
          </cell>
        </row>
        <row r="268">
          <cell r="E268" t="str">
            <v>HVC103</v>
          </cell>
          <cell r="M268">
            <v>1000000</v>
          </cell>
          <cell r="O268" t="b">
            <v>0</v>
          </cell>
          <cell r="S268">
            <v>161239.72602739729</v>
          </cell>
        </row>
        <row r="269">
          <cell r="E269" t="str">
            <v>HVC103</v>
          </cell>
          <cell r="M269">
            <v>118391.41</v>
          </cell>
          <cell r="O269" t="b">
            <v>0</v>
          </cell>
          <cell r="S269">
            <v>14391.854415616441</v>
          </cell>
        </row>
        <row r="270">
          <cell r="E270" t="str">
            <v>HVC104</v>
          </cell>
          <cell r="M270">
            <v>280000</v>
          </cell>
          <cell r="O270" t="b">
            <v>0</v>
          </cell>
          <cell r="S270">
            <v>38218.082191780821</v>
          </cell>
        </row>
        <row r="271">
          <cell r="E271" t="str">
            <v>HVC104</v>
          </cell>
          <cell r="M271">
            <v>800000</v>
          </cell>
          <cell r="O271" t="b">
            <v>0</v>
          </cell>
          <cell r="S271">
            <v>119342.46575342461</v>
          </cell>
        </row>
        <row r="272">
          <cell r="E272" t="str">
            <v>HVC105</v>
          </cell>
          <cell r="M272">
            <v>118537.67</v>
          </cell>
          <cell r="O272" t="b">
            <v>0</v>
          </cell>
          <cell r="S272">
            <v>13909.50248246575</v>
          </cell>
        </row>
        <row r="273">
          <cell r="E273" t="str">
            <v>HVC105</v>
          </cell>
          <cell r="M273">
            <v>1000000</v>
          </cell>
          <cell r="O273" t="b">
            <v>0</v>
          </cell>
          <cell r="S273">
            <v>160027.39726027401</v>
          </cell>
        </row>
        <row r="274">
          <cell r="E274" t="str">
            <v>HVC106</v>
          </cell>
          <cell r="M274">
            <v>250000</v>
          </cell>
          <cell r="O274" t="b">
            <v>0</v>
          </cell>
          <cell r="S274">
            <v>38034.246575342462</v>
          </cell>
        </row>
        <row r="275">
          <cell r="E275" t="str">
            <v>HVC106</v>
          </cell>
          <cell r="M275">
            <v>560000</v>
          </cell>
          <cell r="O275" t="b">
            <v>0</v>
          </cell>
          <cell r="S275">
            <v>81882.739726027401</v>
          </cell>
        </row>
        <row r="276">
          <cell r="E276" t="str">
            <v>HVC106</v>
          </cell>
          <cell r="M276">
            <v>300000</v>
          </cell>
          <cell r="O276" t="b">
            <v>0</v>
          </cell>
          <cell r="S276">
            <v>43865.753424657531</v>
          </cell>
        </row>
        <row r="277">
          <cell r="E277" t="str">
            <v>HVC201</v>
          </cell>
          <cell r="M277">
            <v>694542.34</v>
          </cell>
          <cell r="O277" t="b">
            <v>0</v>
          </cell>
          <cell r="S277">
            <v>125074.7068717808</v>
          </cell>
        </row>
        <row r="278">
          <cell r="E278" t="str">
            <v>HVC201</v>
          </cell>
          <cell r="M278">
            <v>250000</v>
          </cell>
          <cell r="O278" t="b">
            <v>0</v>
          </cell>
          <cell r="S278">
            <v>33904.109589041087</v>
          </cell>
        </row>
        <row r="279">
          <cell r="E279" t="str">
            <v>HVC201</v>
          </cell>
          <cell r="M279">
            <v>112071.92</v>
          </cell>
          <cell r="O279" t="b">
            <v>0</v>
          </cell>
          <cell r="S279">
            <v>12929.72205808219</v>
          </cell>
        </row>
        <row r="280">
          <cell r="E280" t="str">
            <v>HVC202</v>
          </cell>
          <cell r="M280">
            <v>100000</v>
          </cell>
          <cell r="O280" t="b">
            <v>0</v>
          </cell>
          <cell r="S280">
            <v>32621.917808219179</v>
          </cell>
        </row>
        <row r="281">
          <cell r="E281" t="str">
            <v>HVC202</v>
          </cell>
          <cell r="M281">
            <v>100000</v>
          </cell>
          <cell r="O281" t="b">
            <v>0</v>
          </cell>
          <cell r="S281">
            <v>25687.671232876721</v>
          </cell>
        </row>
        <row r="282">
          <cell r="E282" t="str">
            <v>HVC202</v>
          </cell>
          <cell r="M282">
            <v>100000</v>
          </cell>
          <cell r="O282" t="b">
            <v>0</v>
          </cell>
          <cell r="S282">
            <v>21847.260273972599</v>
          </cell>
        </row>
        <row r="283">
          <cell r="E283" t="str">
            <v>HVC202</v>
          </cell>
          <cell r="M283">
            <v>100000</v>
          </cell>
          <cell r="O283" t="b">
            <v>0</v>
          </cell>
          <cell r="S283">
            <v>24600</v>
          </cell>
        </row>
        <row r="284">
          <cell r="E284" t="str">
            <v>HVC202</v>
          </cell>
          <cell r="M284">
            <v>300000</v>
          </cell>
          <cell r="O284" t="b">
            <v>0</v>
          </cell>
          <cell r="S284">
            <v>74835.616438356155</v>
          </cell>
        </row>
        <row r="285">
          <cell r="E285" t="str">
            <v>HVC202</v>
          </cell>
          <cell r="M285">
            <v>300000</v>
          </cell>
          <cell r="O285" t="b">
            <v>0</v>
          </cell>
          <cell r="S285">
            <v>97569.863013698632</v>
          </cell>
        </row>
        <row r="286">
          <cell r="E286" t="str">
            <v>HVC202</v>
          </cell>
          <cell r="M286">
            <v>100000</v>
          </cell>
          <cell r="O286" t="b">
            <v>0</v>
          </cell>
          <cell r="S286">
            <v>24747.945205479449</v>
          </cell>
        </row>
        <row r="287">
          <cell r="E287" t="str">
            <v>HVC203</v>
          </cell>
          <cell r="M287">
            <v>1000000</v>
          </cell>
          <cell r="O287" t="b">
            <v>0</v>
          </cell>
          <cell r="S287">
            <v>137589.0410958904</v>
          </cell>
        </row>
        <row r="288">
          <cell r="E288" t="str">
            <v>HVC203</v>
          </cell>
          <cell r="M288">
            <v>100000</v>
          </cell>
          <cell r="O288" t="b">
            <v>0</v>
          </cell>
          <cell r="S288">
            <v>10928.767123287669</v>
          </cell>
        </row>
        <row r="289">
          <cell r="E289" t="str">
            <v>HVC204</v>
          </cell>
          <cell r="M289">
            <v>150000</v>
          </cell>
          <cell r="O289" t="b">
            <v>0</v>
          </cell>
          <cell r="S289">
            <v>36265.068493150677</v>
          </cell>
        </row>
        <row r="290">
          <cell r="E290" t="str">
            <v>HVC204</v>
          </cell>
          <cell r="M290">
            <v>113202.05</v>
          </cell>
          <cell r="O290" t="b">
            <v>0</v>
          </cell>
          <cell r="S290">
            <v>27518.177784589039</v>
          </cell>
        </row>
        <row r="291">
          <cell r="E291" t="str">
            <v>HVC204</v>
          </cell>
          <cell r="M291">
            <v>275583.65000000002</v>
          </cell>
          <cell r="O291" t="b">
            <v>0</v>
          </cell>
          <cell r="S291">
            <v>70134.151365753423</v>
          </cell>
        </row>
        <row r="292">
          <cell r="E292" t="str">
            <v>HVC204</v>
          </cell>
          <cell r="M292">
            <v>200000</v>
          </cell>
          <cell r="O292" t="b">
            <v>0</v>
          </cell>
          <cell r="S292">
            <v>57726.027397260274</v>
          </cell>
        </row>
        <row r="293">
          <cell r="E293" t="str">
            <v>HVC204</v>
          </cell>
          <cell r="M293">
            <v>250000</v>
          </cell>
          <cell r="O293" t="b">
            <v>0</v>
          </cell>
          <cell r="S293">
            <v>63315.068493150677</v>
          </cell>
        </row>
        <row r="294">
          <cell r="E294" t="str">
            <v>HVC204</v>
          </cell>
          <cell r="M294">
            <v>118664.38</v>
          </cell>
          <cell r="O294" t="b">
            <v>0</v>
          </cell>
          <cell r="S294">
            <v>29464.528107945211</v>
          </cell>
        </row>
        <row r="295">
          <cell r="E295" t="str">
            <v>HVC205</v>
          </cell>
          <cell r="M295">
            <v>500000</v>
          </cell>
          <cell r="O295" t="b">
            <v>0</v>
          </cell>
          <cell r="S295">
            <v>127904.10958904109</v>
          </cell>
        </row>
        <row r="296">
          <cell r="E296" t="str">
            <v>HVC205</v>
          </cell>
          <cell r="M296">
            <v>111894.52</v>
          </cell>
          <cell r="O296" t="b">
            <v>0</v>
          </cell>
          <cell r="S296">
            <v>25527.278576438359</v>
          </cell>
        </row>
        <row r="297">
          <cell r="E297" t="str">
            <v>HVC205</v>
          </cell>
          <cell r="M297">
            <v>400000</v>
          </cell>
          <cell r="O297" t="b">
            <v>0</v>
          </cell>
          <cell r="S297">
            <v>89873.972602739726</v>
          </cell>
        </row>
        <row r="298">
          <cell r="E298" t="str">
            <v>HVC205</v>
          </cell>
          <cell r="M298">
            <v>100000</v>
          </cell>
          <cell r="O298" t="b">
            <v>0</v>
          </cell>
          <cell r="S298">
            <v>22197.260273972599</v>
          </cell>
        </row>
        <row r="299">
          <cell r="E299" t="str">
            <v>HVC206</v>
          </cell>
          <cell r="M299">
            <v>1100000</v>
          </cell>
          <cell r="O299" t="b">
            <v>0</v>
          </cell>
          <cell r="S299">
            <v>340939.72602739732</v>
          </cell>
        </row>
        <row r="300">
          <cell r="E300" t="str">
            <v>HVC301</v>
          </cell>
          <cell r="M300">
            <v>990694.47</v>
          </cell>
          <cell r="O300" t="b">
            <v>0</v>
          </cell>
          <cell r="S300">
            <v>153041.9388793151</v>
          </cell>
        </row>
        <row r="301">
          <cell r="E301" t="str">
            <v>HVC301</v>
          </cell>
          <cell r="M301">
            <v>100000</v>
          </cell>
          <cell r="O301" t="b">
            <v>0</v>
          </cell>
          <cell r="S301">
            <v>6997.260273972608</v>
          </cell>
        </row>
        <row r="302">
          <cell r="E302" t="str">
            <v>HVC302</v>
          </cell>
          <cell r="M302">
            <v>990694.47</v>
          </cell>
          <cell r="O302" t="b">
            <v>0</v>
          </cell>
          <cell r="S302">
            <v>297059.05827164388</v>
          </cell>
        </row>
        <row r="303">
          <cell r="E303" t="str">
            <v>HVC302</v>
          </cell>
          <cell r="M303">
            <v>117205.48</v>
          </cell>
          <cell r="O303" t="b">
            <v>0</v>
          </cell>
          <cell r="S303">
            <v>29526.147632876709</v>
          </cell>
        </row>
        <row r="304">
          <cell r="E304" t="str">
            <v>HVC303</v>
          </cell>
          <cell r="M304">
            <v>118969.18</v>
          </cell>
          <cell r="O304" t="b">
            <v>0</v>
          </cell>
          <cell r="S304">
            <v>13314.76987123288</v>
          </cell>
        </row>
        <row r="305">
          <cell r="E305" t="str">
            <v>HVC303</v>
          </cell>
          <cell r="M305">
            <v>223789.04</v>
          </cell>
          <cell r="O305" t="b">
            <v>0</v>
          </cell>
          <cell r="S305">
            <v>25818.510888767119</v>
          </cell>
        </row>
        <row r="306">
          <cell r="E306" t="str">
            <v>HVC303</v>
          </cell>
          <cell r="M306">
            <v>232778.08</v>
          </cell>
          <cell r="O306" t="b">
            <v>0</v>
          </cell>
          <cell r="S306">
            <v>33845.295083835619</v>
          </cell>
        </row>
        <row r="307">
          <cell r="E307" t="str">
            <v>HVC303</v>
          </cell>
          <cell r="M307">
            <v>500000</v>
          </cell>
          <cell r="O307" t="b">
            <v>0</v>
          </cell>
          <cell r="S307">
            <v>65191.780821917797</v>
          </cell>
        </row>
        <row r="308">
          <cell r="E308" t="str">
            <v>HVC304</v>
          </cell>
          <cell r="M308">
            <v>1028006.85</v>
          </cell>
          <cell r="O308" t="b">
            <v>0</v>
          </cell>
          <cell r="S308">
            <v>329947.95199315069</v>
          </cell>
        </row>
        <row r="309">
          <cell r="E309" t="str">
            <v>HVC305</v>
          </cell>
          <cell r="M309">
            <v>350000</v>
          </cell>
          <cell r="O309" t="b">
            <v>0</v>
          </cell>
          <cell r="S309">
            <v>111343.1506849315</v>
          </cell>
        </row>
        <row r="310">
          <cell r="E310" t="str">
            <v>HVC305</v>
          </cell>
          <cell r="M310">
            <v>254616.44</v>
          </cell>
          <cell r="O310" t="b">
            <v>0</v>
          </cell>
          <cell r="S310">
            <v>56270.233239999987</v>
          </cell>
        </row>
        <row r="311">
          <cell r="E311" t="str">
            <v>HVC305</v>
          </cell>
          <cell r="M311">
            <v>100000</v>
          </cell>
          <cell r="O311" t="b">
            <v>0</v>
          </cell>
          <cell r="S311">
            <v>24846.575342465749</v>
          </cell>
        </row>
        <row r="312">
          <cell r="E312" t="str">
            <v>HVC305</v>
          </cell>
          <cell r="M312">
            <v>100000</v>
          </cell>
          <cell r="O312" t="b">
            <v>0</v>
          </cell>
          <cell r="S312">
            <v>27804.794520547941</v>
          </cell>
        </row>
        <row r="313">
          <cell r="E313" t="str">
            <v>HVC305</v>
          </cell>
          <cell r="M313">
            <v>313690.76</v>
          </cell>
          <cell r="O313" t="b">
            <v>0</v>
          </cell>
          <cell r="S313">
            <v>77941.411025753434</v>
          </cell>
        </row>
        <row r="314">
          <cell r="E314" t="str">
            <v>HVC306</v>
          </cell>
          <cell r="M314">
            <v>1100000</v>
          </cell>
          <cell r="O314" t="b">
            <v>0</v>
          </cell>
          <cell r="S314">
            <v>276567.12328767119</v>
          </cell>
        </row>
        <row r="315">
          <cell r="E315" t="str">
            <v>HVD101</v>
          </cell>
          <cell r="M315">
            <v>100000</v>
          </cell>
          <cell r="O315" t="b">
            <v>1</v>
          </cell>
          <cell r="S315">
            <v>28832.876712328769</v>
          </cell>
        </row>
        <row r="316">
          <cell r="E316" t="str">
            <v>HVD101</v>
          </cell>
          <cell r="M316">
            <v>200000</v>
          </cell>
          <cell r="O316" t="b">
            <v>0</v>
          </cell>
          <cell r="S316">
            <v>53123.287671232873</v>
          </cell>
        </row>
        <row r="317">
          <cell r="E317" t="str">
            <v>HVD101</v>
          </cell>
          <cell r="M317">
            <v>715859.19</v>
          </cell>
          <cell r="O317" t="b">
            <v>1</v>
          </cell>
          <cell r="S317">
            <v>205039.72333849309</v>
          </cell>
        </row>
        <row r="318">
          <cell r="E318" t="str">
            <v>HVD102</v>
          </cell>
          <cell r="M318">
            <v>500000</v>
          </cell>
          <cell r="O318" t="b">
            <v>1</v>
          </cell>
          <cell r="S318">
            <v>104260.27397260271</v>
          </cell>
        </row>
        <row r="319">
          <cell r="E319" t="str">
            <v>HVD102</v>
          </cell>
          <cell r="M319">
            <v>500000</v>
          </cell>
          <cell r="O319" t="b">
            <v>1</v>
          </cell>
          <cell r="S319">
            <v>158643.83561643839</v>
          </cell>
        </row>
        <row r="320">
          <cell r="E320" t="str">
            <v>HVD103</v>
          </cell>
          <cell r="M320">
            <v>100000</v>
          </cell>
          <cell r="O320" t="b">
            <v>0</v>
          </cell>
          <cell r="S320">
            <v>14628.082191780821</v>
          </cell>
        </row>
        <row r="321">
          <cell r="E321" t="str">
            <v>HVD103</v>
          </cell>
          <cell r="M321">
            <v>100000</v>
          </cell>
          <cell r="O321" t="b">
            <v>1</v>
          </cell>
          <cell r="S321">
            <v>21489.04109589041</v>
          </cell>
        </row>
        <row r="322">
          <cell r="E322" t="str">
            <v>HVD103</v>
          </cell>
          <cell r="M322">
            <v>551117.11</v>
          </cell>
          <cell r="O322" t="b">
            <v>0</v>
          </cell>
          <cell r="S322">
            <v>174862.6644084932</v>
          </cell>
        </row>
        <row r="323">
          <cell r="E323" t="str">
            <v>HVD103</v>
          </cell>
          <cell r="M323">
            <v>150000</v>
          </cell>
          <cell r="O323" t="b">
            <v>1</v>
          </cell>
          <cell r="S323">
            <v>17914.726027397261</v>
          </cell>
        </row>
        <row r="324">
          <cell r="E324" t="str">
            <v>HVD103</v>
          </cell>
          <cell r="M324">
            <v>100000</v>
          </cell>
          <cell r="O324" t="b">
            <v>1</v>
          </cell>
          <cell r="S324">
            <v>22917.808219178081</v>
          </cell>
        </row>
        <row r="325">
          <cell r="E325" t="str">
            <v>HVD104</v>
          </cell>
          <cell r="M325">
            <v>622783.56000000006</v>
          </cell>
          <cell r="O325" t="b">
            <v>1</v>
          </cell>
          <cell r="S325">
            <v>158101.71142356159</v>
          </cell>
        </row>
        <row r="326">
          <cell r="E326" t="str">
            <v>HVD104</v>
          </cell>
          <cell r="M326">
            <v>200000</v>
          </cell>
          <cell r="O326" t="b">
            <v>1</v>
          </cell>
          <cell r="S326">
            <v>48175.342465753427</v>
          </cell>
        </row>
        <row r="327">
          <cell r="E327" t="str">
            <v>HVD104</v>
          </cell>
          <cell r="M327">
            <v>200000</v>
          </cell>
          <cell r="O327" t="b">
            <v>1</v>
          </cell>
          <cell r="S327">
            <v>47676.71232876712</v>
          </cell>
        </row>
        <row r="328">
          <cell r="E328" t="str">
            <v>HVD201</v>
          </cell>
          <cell r="M328">
            <v>771986.94</v>
          </cell>
          <cell r="O328" t="b">
            <v>1</v>
          </cell>
          <cell r="S328">
            <v>212529.06209835611</v>
          </cell>
        </row>
        <row r="329">
          <cell r="E329" t="str">
            <v>HVD201</v>
          </cell>
          <cell r="M329">
            <v>250000</v>
          </cell>
          <cell r="O329" t="b">
            <v>1</v>
          </cell>
          <cell r="S329">
            <v>61181.506849315068</v>
          </cell>
        </row>
        <row r="330">
          <cell r="E330" t="str">
            <v>HVD202</v>
          </cell>
          <cell r="M330">
            <v>100000</v>
          </cell>
          <cell r="O330" t="b">
            <v>0</v>
          </cell>
          <cell r="S330">
            <v>26139.726027397261</v>
          </cell>
        </row>
        <row r="331">
          <cell r="E331" t="str">
            <v>HVD202</v>
          </cell>
          <cell r="M331">
            <v>126369.86</v>
          </cell>
          <cell r="O331" t="b">
            <v>1</v>
          </cell>
          <cell r="S331">
            <v>35350.670014520547</v>
          </cell>
        </row>
        <row r="332">
          <cell r="E332" t="str">
            <v>HVD202</v>
          </cell>
          <cell r="M332">
            <v>350000</v>
          </cell>
          <cell r="O332" t="b">
            <v>0</v>
          </cell>
          <cell r="S332">
            <v>99788.356164383556</v>
          </cell>
        </row>
        <row r="333">
          <cell r="E333" t="str">
            <v>HVD202</v>
          </cell>
          <cell r="M333">
            <v>288241.52</v>
          </cell>
          <cell r="O333" t="b">
            <v>0</v>
          </cell>
          <cell r="S333">
            <v>92371.535875068497</v>
          </cell>
        </row>
        <row r="334">
          <cell r="E334" t="str">
            <v>HVD202</v>
          </cell>
          <cell r="M334">
            <v>146383.1</v>
          </cell>
          <cell r="O334" t="b">
            <v>0</v>
          </cell>
          <cell r="S334">
            <v>47574.5075</v>
          </cell>
        </row>
        <row r="335">
          <cell r="E335" t="str">
            <v>HVD203</v>
          </cell>
          <cell r="M335">
            <v>1000000</v>
          </cell>
          <cell r="O335" t="b">
            <v>0</v>
          </cell>
          <cell r="S335">
            <v>326506.84931506851</v>
          </cell>
        </row>
        <row r="336">
          <cell r="E336" t="str">
            <v>HVD204</v>
          </cell>
          <cell r="M336">
            <v>149779.92000000001</v>
          </cell>
          <cell r="O336" t="b">
            <v>0</v>
          </cell>
          <cell r="S336">
            <v>35518.358837260268</v>
          </cell>
        </row>
        <row r="337">
          <cell r="E337" t="str">
            <v>HVD204</v>
          </cell>
          <cell r="M337">
            <v>324145.21000000002</v>
          </cell>
          <cell r="O337" t="b">
            <v>1</v>
          </cell>
          <cell r="S337">
            <v>63381.48941835617</v>
          </cell>
        </row>
        <row r="338">
          <cell r="E338" t="str">
            <v>HVD204</v>
          </cell>
          <cell r="M338">
            <v>549828.71</v>
          </cell>
          <cell r="O338" t="b">
            <v>0</v>
          </cell>
          <cell r="S338">
            <v>167200.65114095889</v>
          </cell>
        </row>
        <row r="339">
          <cell r="E339" t="str">
            <v>HVD301</v>
          </cell>
          <cell r="M339">
            <v>1000000</v>
          </cell>
          <cell r="O339" t="b">
            <v>1</v>
          </cell>
          <cell r="S339">
            <v>283821.91780821921</v>
          </cell>
        </row>
        <row r="340">
          <cell r="E340" t="str">
            <v>HVD302</v>
          </cell>
          <cell r="M340">
            <v>1320414.3</v>
          </cell>
          <cell r="O340" t="b">
            <v>1</v>
          </cell>
          <cell r="S340">
            <v>28687.357257534251</v>
          </cell>
        </row>
        <row r="341">
          <cell r="E341" t="str">
            <v>HVD302</v>
          </cell>
          <cell r="M341">
            <v>630284.25</v>
          </cell>
          <cell r="O341" t="b">
            <v>1</v>
          </cell>
          <cell r="S341">
            <v>225995.75676369859</v>
          </cell>
        </row>
        <row r="342">
          <cell r="E342" t="str">
            <v>HVD302</v>
          </cell>
          <cell r="M342">
            <v>353616.9</v>
          </cell>
          <cell r="O342" t="b">
            <v>1</v>
          </cell>
          <cell r="S342">
            <v>110517.39141780821</v>
          </cell>
        </row>
        <row r="343">
          <cell r="E343" t="str">
            <v>HVD303</v>
          </cell>
          <cell r="M343">
            <v>418733.56</v>
          </cell>
          <cell r="O343" t="b">
            <v>1</v>
          </cell>
          <cell r="S343">
            <v>161258.30920931511</v>
          </cell>
        </row>
        <row r="344">
          <cell r="E344" t="str">
            <v>HVD303</v>
          </cell>
          <cell r="M344">
            <v>789706.85</v>
          </cell>
          <cell r="O344" t="b">
            <v>1</v>
          </cell>
          <cell r="S344">
            <v>17157.19265890411</v>
          </cell>
        </row>
        <row r="345">
          <cell r="E345" t="str">
            <v>HVD303</v>
          </cell>
          <cell r="M345">
            <v>600000</v>
          </cell>
          <cell r="O345" t="b">
            <v>1</v>
          </cell>
          <cell r="S345">
            <v>189706.84931506851</v>
          </cell>
        </row>
        <row r="346">
          <cell r="E346" t="str">
            <v>HVD304</v>
          </cell>
          <cell r="M346">
            <v>192406.85</v>
          </cell>
          <cell r="O346" t="b">
            <v>1</v>
          </cell>
          <cell r="S346">
            <v>2261.439415068493</v>
          </cell>
        </row>
        <row r="347">
          <cell r="E347" t="str">
            <v>HVD304</v>
          </cell>
          <cell r="M347">
            <v>150000</v>
          </cell>
          <cell r="O347" t="b">
            <v>1</v>
          </cell>
          <cell r="S347">
            <v>42406.849315068488</v>
          </cell>
        </row>
        <row r="348">
          <cell r="E348" t="str">
            <v>HVD304</v>
          </cell>
          <cell r="M348">
            <v>850000</v>
          </cell>
          <cell r="O348" t="b">
            <v>1</v>
          </cell>
          <cell r="S348">
            <v>327343.15068493149</v>
          </cell>
        </row>
        <row r="349">
          <cell r="E349" t="str">
            <v>HVE101</v>
          </cell>
          <cell r="M349">
            <v>600000</v>
          </cell>
          <cell r="O349" t="b">
            <v>0</v>
          </cell>
          <cell r="S349">
            <v>115939.72602739729</v>
          </cell>
        </row>
        <row r="350">
          <cell r="E350" t="str">
            <v>HVE101</v>
          </cell>
          <cell r="M350">
            <v>249607.55</v>
          </cell>
          <cell r="O350" t="b">
            <v>0</v>
          </cell>
          <cell r="S350">
            <v>60439.219915068497</v>
          </cell>
        </row>
        <row r="351">
          <cell r="E351" t="str">
            <v>HVE101</v>
          </cell>
          <cell r="M351">
            <v>238175.34</v>
          </cell>
          <cell r="O351" t="b">
            <v>0</v>
          </cell>
          <cell r="S351">
            <v>57162.081600000012</v>
          </cell>
        </row>
        <row r="352">
          <cell r="E352" t="str">
            <v>HVE101</v>
          </cell>
          <cell r="M352">
            <v>115294.52</v>
          </cell>
          <cell r="O352" t="b">
            <v>0</v>
          </cell>
          <cell r="S352">
            <v>27917.067609863028</v>
          </cell>
        </row>
        <row r="353">
          <cell r="E353" t="str">
            <v>HVE102</v>
          </cell>
          <cell r="M353">
            <v>115099.32</v>
          </cell>
          <cell r="O353" t="b">
            <v>0</v>
          </cell>
          <cell r="S353">
            <v>27869.80247013699</v>
          </cell>
        </row>
        <row r="354">
          <cell r="E354" t="str">
            <v>HVE102</v>
          </cell>
          <cell r="M354">
            <v>900000</v>
          </cell>
          <cell r="O354" t="b">
            <v>0</v>
          </cell>
          <cell r="S354">
            <v>173909.5890410959</v>
          </cell>
        </row>
        <row r="355">
          <cell r="E355" t="str">
            <v>HVE102</v>
          </cell>
          <cell r="M355">
            <v>129589.04</v>
          </cell>
          <cell r="O355" t="b">
            <v>0</v>
          </cell>
          <cell r="S355">
            <v>26482.319160547941</v>
          </cell>
        </row>
        <row r="356">
          <cell r="E356" t="str">
            <v>HVE103</v>
          </cell>
          <cell r="M356">
            <v>1200000</v>
          </cell>
          <cell r="O356" t="b">
            <v>0</v>
          </cell>
          <cell r="S356">
            <v>245227.39726027401</v>
          </cell>
        </row>
        <row r="357">
          <cell r="E357" t="str">
            <v>HVE104</v>
          </cell>
          <cell r="M357">
            <v>1200000</v>
          </cell>
          <cell r="O357" t="b">
            <v>0</v>
          </cell>
          <cell r="S357">
            <v>347868.49315068481</v>
          </cell>
        </row>
        <row r="358">
          <cell r="E358" t="str">
            <v>HVE201</v>
          </cell>
          <cell r="M358">
            <v>725979.77</v>
          </cell>
          <cell r="O358" t="b">
            <v>0</v>
          </cell>
          <cell r="S358">
            <v>174672.72164767119</v>
          </cell>
        </row>
        <row r="359">
          <cell r="E359" t="str">
            <v>HVE201</v>
          </cell>
          <cell r="M359">
            <v>500000</v>
          </cell>
          <cell r="O359" t="b">
            <v>0</v>
          </cell>
          <cell r="S359">
            <v>132287.67123287669</v>
          </cell>
        </row>
        <row r="360">
          <cell r="E360" t="str">
            <v>HVE202</v>
          </cell>
          <cell r="M360">
            <v>1200000</v>
          </cell>
          <cell r="O360" t="b">
            <v>0</v>
          </cell>
          <cell r="S360">
            <v>347868.49315068481</v>
          </cell>
        </row>
        <row r="361">
          <cell r="E361" t="str">
            <v>HVE203</v>
          </cell>
          <cell r="M361">
            <v>1200000</v>
          </cell>
          <cell r="O361" t="b">
            <v>0</v>
          </cell>
          <cell r="S361">
            <v>356843.83561643842</v>
          </cell>
        </row>
        <row r="362">
          <cell r="E362" t="str">
            <v>HVE204</v>
          </cell>
          <cell r="M362">
            <v>1200000</v>
          </cell>
          <cell r="O362" t="b">
            <v>0</v>
          </cell>
          <cell r="S362">
            <v>347868.49315068481</v>
          </cell>
        </row>
        <row r="363">
          <cell r="E363" t="str">
            <v>HVE301</v>
          </cell>
          <cell r="M363">
            <v>1200000</v>
          </cell>
          <cell r="O363" t="b">
            <v>0</v>
          </cell>
          <cell r="S363">
            <v>352701.36986301362</v>
          </cell>
        </row>
        <row r="364">
          <cell r="E364" t="str">
            <v>HVE302</v>
          </cell>
          <cell r="M364">
            <v>1200000</v>
          </cell>
          <cell r="O364" t="b">
            <v>0</v>
          </cell>
          <cell r="S364">
            <v>356843.83561643842</v>
          </cell>
        </row>
        <row r="365">
          <cell r="E365" t="str">
            <v>HVE303</v>
          </cell>
          <cell r="M365">
            <v>110000</v>
          </cell>
          <cell r="O365" t="b">
            <v>0</v>
          </cell>
          <cell r="S365">
            <v>34657.534246575342</v>
          </cell>
        </row>
        <row r="366">
          <cell r="E366" t="str">
            <v>HVE303</v>
          </cell>
          <cell r="M366">
            <v>400000</v>
          </cell>
          <cell r="O366" t="b">
            <v>0</v>
          </cell>
          <cell r="S366">
            <v>77172.602739726019</v>
          </cell>
        </row>
        <row r="367">
          <cell r="E367" t="str">
            <v>HVE303</v>
          </cell>
          <cell r="M367">
            <v>600000</v>
          </cell>
          <cell r="O367" t="b">
            <v>0</v>
          </cell>
          <cell r="S367">
            <v>178421.91780821921</v>
          </cell>
        </row>
        <row r="368">
          <cell r="E368" t="str">
            <v>HVE303</v>
          </cell>
          <cell r="M368">
            <v>100000</v>
          </cell>
          <cell r="O368" t="b">
            <v>0</v>
          </cell>
          <cell r="S368">
            <v>15797.260273972601</v>
          </cell>
        </row>
        <row r="369">
          <cell r="E369" t="str">
            <v>HVE304</v>
          </cell>
          <cell r="M369">
            <v>1200000</v>
          </cell>
          <cell r="O369" t="b">
            <v>0</v>
          </cell>
          <cell r="S369">
            <v>352701.36986301362</v>
          </cell>
        </row>
        <row r="370">
          <cell r="E370" t="str">
            <v>HVF101</v>
          </cell>
          <cell r="M370">
            <v>167914.73</v>
          </cell>
          <cell r="O370" t="b">
            <v>0</v>
          </cell>
          <cell r="S370">
            <v>42415.720838356159</v>
          </cell>
        </row>
        <row r="371">
          <cell r="E371" t="str">
            <v>HVF101</v>
          </cell>
          <cell r="M371">
            <v>100000</v>
          </cell>
          <cell r="O371" t="b">
            <v>0</v>
          </cell>
          <cell r="S371">
            <v>21106.849315068499</v>
          </cell>
        </row>
        <row r="372">
          <cell r="E372" t="str">
            <v>HVF101</v>
          </cell>
          <cell r="M372">
            <v>920898.91</v>
          </cell>
          <cell r="O372" t="b">
            <v>0</v>
          </cell>
          <cell r="S372">
            <v>232621.58767671231</v>
          </cell>
        </row>
        <row r="373">
          <cell r="E373" t="str">
            <v>HVF102</v>
          </cell>
          <cell r="M373">
            <v>780885.27</v>
          </cell>
          <cell r="O373" t="b">
            <v>0</v>
          </cell>
          <cell r="S373">
            <v>197253.75861369871</v>
          </cell>
        </row>
        <row r="374">
          <cell r="E374" t="str">
            <v>HVF102</v>
          </cell>
          <cell r="M374">
            <v>200000</v>
          </cell>
          <cell r="O374" t="b">
            <v>0</v>
          </cell>
          <cell r="S374">
            <v>30783.561643835619</v>
          </cell>
        </row>
        <row r="375">
          <cell r="E375" t="str">
            <v>HVF102</v>
          </cell>
          <cell r="M375">
            <v>243123.29</v>
          </cell>
          <cell r="O375" t="b">
            <v>0</v>
          </cell>
          <cell r="S375">
            <v>58849.158004109588</v>
          </cell>
        </row>
        <row r="376">
          <cell r="E376" t="str">
            <v>HVF103</v>
          </cell>
          <cell r="M376">
            <v>296340</v>
          </cell>
          <cell r="O376" t="b">
            <v>0</v>
          </cell>
          <cell r="S376">
            <v>54883.791780821921</v>
          </cell>
        </row>
        <row r="377">
          <cell r="E377" t="str">
            <v>HVF103</v>
          </cell>
          <cell r="M377">
            <v>889121.53</v>
          </cell>
          <cell r="O377" t="b">
            <v>0</v>
          </cell>
          <cell r="S377">
            <v>218285.42548849311</v>
          </cell>
        </row>
        <row r="378">
          <cell r="E378" t="str">
            <v>HVF104</v>
          </cell>
          <cell r="M378">
            <v>560000</v>
          </cell>
          <cell r="O378" t="b">
            <v>0</v>
          </cell>
          <cell r="S378">
            <v>168444.9315068493</v>
          </cell>
        </row>
        <row r="379">
          <cell r="E379" t="str">
            <v>HVF104</v>
          </cell>
          <cell r="M379">
            <v>343865.75</v>
          </cell>
          <cell r="O379" t="b">
            <v>0</v>
          </cell>
          <cell r="S379">
            <v>107333.2188972603</v>
          </cell>
        </row>
        <row r="380">
          <cell r="E380" t="str">
            <v>HVF104</v>
          </cell>
          <cell r="M380">
            <v>200000</v>
          </cell>
          <cell r="O380" t="b">
            <v>0</v>
          </cell>
          <cell r="S380">
            <v>30120.547945205479</v>
          </cell>
        </row>
        <row r="381">
          <cell r="E381" t="str">
            <v>HVF104</v>
          </cell>
          <cell r="M381">
            <v>100000</v>
          </cell>
          <cell r="O381" t="b">
            <v>0</v>
          </cell>
          <cell r="S381">
            <v>15482.19178082192</v>
          </cell>
        </row>
        <row r="382">
          <cell r="E382" t="str">
            <v>HVF201</v>
          </cell>
          <cell r="M382">
            <v>1000000</v>
          </cell>
          <cell r="O382" t="b">
            <v>0</v>
          </cell>
          <cell r="S382">
            <v>230136.98630136979</v>
          </cell>
        </row>
        <row r="383">
          <cell r="E383" t="str">
            <v>HVF201</v>
          </cell>
          <cell r="M383">
            <v>176567.12</v>
          </cell>
          <cell r="O383" t="b">
            <v>0</v>
          </cell>
          <cell r="S383">
            <v>35777.819712876713</v>
          </cell>
        </row>
        <row r="384">
          <cell r="E384" t="str">
            <v>HVF202</v>
          </cell>
          <cell r="M384">
            <v>100000</v>
          </cell>
          <cell r="O384" t="b">
            <v>0</v>
          </cell>
          <cell r="S384">
            <v>15994.520547945211</v>
          </cell>
        </row>
        <row r="385">
          <cell r="E385" t="str">
            <v>HVF202</v>
          </cell>
          <cell r="M385">
            <v>681304.79</v>
          </cell>
          <cell r="O385" t="b">
            <v>0</v>
          </cell>
          <cell r="S385">
            <v>178016.54197890419</v>
          </cell>
        </row>
        <row r="386">
          <cell r="E386" t="str">
            <v>HVF202</v>
          </cell>
          <cell r="M386">
            <v>132283.95000000001</v>
          </cell>
          <cell r="O386" t="b">
            <v>0</v>
          </cell>
          <cell r="S386">
            <v>31016.056002739719</v>
          </cell>
        </row>
        <row r="387">
          <cell r="E387" t="str">
            <v>HVF202</v>
          </cell>
          <cell r="M387">
            <v>266623.38</v>
          </cell>
          <cell r="O387" t="b">
            <v>0</v>
          </cell>
          <cell r="S387">
            <v>82258.791292602749</v>
          </cell>
        </row>
        <row r="388">
          <cell r="E388" t="str">
            <v>HVF203</v>
          </cell>
          <cell r="M388">
            <v>352090.41</v>
          </cell>
          <cell r="O388" t="b">
            <v>0</v>
          </cell>
          <cell r="S388">
            <v>79755.712599452047</v>
          </cell>
        </row>
        <row r="389">
          <cell r="E389" t="str">
            <v>HVF203</v>
          </cell>
          <cell r="M389">
            <v>100000</v>
          </cell>
          <cell r="O389" t="b">
            <v>0</v>
          </cell>
          <cell r="S389">
            <v>23841.095890410961</v>
          </cell>
        </row>
        <row r="390">
          <cell r="E390" t="str">
            <v>HVF203</v>
          </cell>
          <cell r="M390">
            <v>717029.36</v>
          </cell>
          <cell r="O390" t="b">
            <v>0</v>
          </cell>
          <cell r="S390">
            <v>163934.5208</v>
          </cell>
        </row>
        <row r="391">
          <cell r="E391" t="str">
            <v>HVF204</v>
          </cell>
          <cell r="M391">
            <v>1200000</v>
          </cell>
          <cell r="O391" t="b">
            <v>0</v>
          </cell>
          <cell r="S391">
            <v>251210.9589041096</v>
          </cell>
        </row>
        <row r="392">
          <cell r="E392" t="str">
            <v>HVG101</v>
          </cell>
          <cell r="M392">
            <v>110000</v>
          </cell>
          <cell r="O392" t="b">
            <v>0</v>
          </cell>
          <cell r="S392">
            <v>34036.712328767127</v>
          </cell>
        </row>
        <row r="393">
          <cell r="E393" t="str">
            <v>HVG101</v>
          </cell>
          <cell r="M393">
            <v>1000000</v>
          </cell>
          <cell r="O393" t="b">
            <v>0</v>
          </cell>
          <cell r="S393">
            <v>301945.20547945198</v>
          </cell>
        </row>
        <row r="394">
          <cell r="E394" t="str">
            <v>HVG102</v>
          </cell>
          <cell r="M394">
            <v>1000000</v>
          </cell>
          <cell r="O394" t="b">
            <v>0</v>
          </cell>
          <cell r="S394">
            <v>297917.80821917811</v>
          </cell>
        </row>
        <row r="395">
          <cell r="E395" t="str">
            <v>HVG102</v>
          </cell>
          <cell r="M395">
            <v>121786.3</v>
          </cell>
          <cell r="O395" t="b">
            <v>0</v>
          </cell>
          <cell r="S395">
            <v>29720.862116438369</v>
          </cell>
        </row>
        <row r="396">
          <cell r="E396" t="str">
            <v>HVG103</v>
          </cell>
          <cell r="M396">
            <v>550000</v>
          </cell>
          <cell r="O396" t="b">
            <v>0</v>
          </cell>
          <cell r="S396">
            <v>147648.63013698629</v>
          </cell>
        </row>
        <row r="397">
          <cell r="E397" t="str">
            <v>HVG103</v>
          </cell>
          <cell r="M397">
            <v>550000</v>
          </cell>
          <cell r="O397" t="b">
            <v>0</v>
          </cell>
          <cell r="S397">
            <v>161481.5068493151</v>
          </cell>
        </row>
        <row r="398">
          <cell r="E398" t="str">
            <v>HVG104</v>
          </cell>
          <cell r="M398">
            <v>1000000</v>
          </cell>
          <cell r="O398" t="b">
            <v>0</v>
          </cell>
          <cell r="S398">
            <v>295328.76712328772</v>
          </cell>
        </row>
        <row r="399">
          <cell r="E399" t="str">
            <v>HVG104</v>
          </cell>
          <cell r="M399">
            <v>117422.6</v>
          </cell>
          <cell r="O399" t="b">
            <v>0</v>
          </cell>
          <cell r="S399">
            <v>33890.092594520524</v>
          </cell>
        </row>
        <row r="400">
          <cell r="E400" t="str">
            <v>HVG201</v>
          </cell>
          <cell r="M400">
            <v>1000000</v>
          </cell>
          <cell r="O400" t="b">
            <v>0</v>
          </cell>
          <cell r="S400">
            <v>302808.21917808219</v>
          </cell>
        </row>
        <row r="401">
          <cell r="E401" t="str">
            <v>HVG201</v>
          </cell>
          <cell r="M401">
            <v>125000</v>
          </cell>
          <cell r="O401" t="b">
            <v>0</v>
          </cell>
          <cell r="S401">
            <v>36376.712328767127</v>
          </cell>
        </row>
        <row r="402">
          <cell r="E402" t="str">
            <v>HVG202</v>
          </cell>
          <cell r="M402">
            <v>302195.21000000002</v>
          </cell>
          <cell r="O402" t="b">
            <v>0</v>
          </cell>
          <cell r="S402">
            <v>93506.649362739699</v>
          </cell>
        </row>
        <row r="403">
          <cell r="E403" t="str">
            <v>HVG202</v>
          </cell>
          <cell r="M403">
            <v>200000</v>
          </cell>
          <cell r="O403" t="b">
            <v>0</v>
          </cell>
          <cell r="S403">
            <v>55326.027397260237</v>
          </cell>
        </row>
        <row r="404">
          <cell r="E404" t="str">
            <v>HVG202</v>
          </cell>
          <cell r="M404">
            <v>600000</v>
          </cell>
          <cell r="O404" t="b">
            <v>0</v>
          </cell>
          <cell r="S404">
            <v>181167.12328767119</v>
          </cell>
        </row>
        <row r="405">
          <cell r="E405" t="str">
            <v>HVG203</v>
          </cell>
          <cell r="M405">
            <v>100000</v>
          </cell>
          <cell r="O405" t="b">
            <v>0</v>
          </cell>
          <cell r="S405">
            <v>22764.383561643819</v>
          </cell>
        </row>
        <row r="406">
          <cell r="E406" t="str">
            <v>HVG203</v>
          </cell>
          <cell r="M406">
            <v>252491.78</v>
          </cell>
          <cell r="O406" t="b">
            <v>0</v>
          </cell>
          <cell r="S406">
            <v>78127.182556712316</v>
          </cell>
        </row>
        <row r="407">
          <cell r="E407" t="str">
            <v>HVG203</v>
          </cell>
          <cell r="M407">
            <v>631732.88</v>
          </cell>
          <cell r="O407" t="b">
            <v>0</v>
          </cell>
          <cell r="S407">
            <v>190748.71425972611</v>
          </cell>
        </row>
        <row r="408">
          <cell r="E408" t="str">
            <v>HVG203</v>
          </cell>
          <cell r="M408">
            <v>100000</v>
          </cell>
          <cell r="O408" t="b">
            <v>0</v>
          </cell>
          <cell r="S408">
            <v>27519.17808219176</v>
          </cell>
        </row>
        <row r="409">
          <cell r="E409" t="str">
            <v>HVG204</v>
          </cell>
          <cell r="M409">
            <v>500000</v>
          </cell>
          <cell r="O409" t="b">
            <v>0</v>
          </cell>
          <cell r="S409">
            <v>133219.17808219179</v>
          </cell>
        </row>
        <row r="410">
          <cell r="E410" t="str">
            <v>HVG204</v>
          </cell>
          <cell r="M410">
            <v>250000</v>
          </cell>
          <cell r="O410" t="b">
            <v>0</v>
          </cell>
          <cell r="S410">
            <v>68797.945205479467</v>
          </cell>
        </row>
        <row r="411">
          <cell r="E411" t="str">
            <v>HVG204</v>
          </cell>
          <cell r="M411">
            <v>350000</v>
          </cell>
          <cell r="O411" t="b">
            <v>0</v>
          </cell>
          <cell r="S411">
            <v>83645.205479452081</v>
          </cell>
        </row>
        <row r="412">
          <cell r="E412" t="str">
            <v>HVG301</v>
          </cell>
          <cell r="M412">
            <v>400000</v>
          </cell>
          <cell r="O412" t="b">
            <v>0</v>
          </cell>
          <cell r="S412">
            <v>96399.999999999927</v>
          </cell>
        </row>
        <row r="413">
          <cell r="E413" t="str">
            <v>HVG301</v>
          </cell>
          <cell r="M413">
            <v>500000</v>
          </cell>
          <cell r="O413" t="b">
            <v>0</v>
          </cell>
          <cell r="S413">
            <v>146801.36986301371</v>
          </cell>
        </row>
        <row r="414">
          <cell r="E414" t="str">
            <v>HVG301</v>
          </cell>
          <cell r="M414">
            <v>200000</v>
          </cell>
          <cell r="O414" t="b">
            <v>0</v>
          </cell>
          <cell r="S414">
            <v>58202.739726027372</v>
          </cell>
        </row>
        <row r="415">
          <cell r="E415" t="str">
            <v>HVG302</v>
          </cell>
          <cell r="M415">
            <v>473976.03</v>
          </cell>
          <cell r="O415" t="b">
            <v>0</v>
          </cell>
          <cell r="S415">
            <v>139160.66097246579</v>
          </cell>
        </row>
        <row r="416">
          <cell r="E416" t="str">
            <v>HVG302</v>
          </cell>
          <cell r="M416">
            <v>600000</v>
          </cell>
          <cell r="O416" t="b">
            <v>0</v>
          </cell>
          <cell r="S416">
            <v>157553.4246575342</v>
          </cell>
        </row>
        <row r="417">
          <cell r="E417" t="str">
            <v>HVG303</v>
          </cell>
          <cell r="M417">
            <v>943566.44</v>
          </cell>
          <cell r="O417" t="b">
            <v>0</v>
          </cell>
          <cell r="S417">
            <v>272328.78526520572</v>
          </cell>
        </row>
        <row r="418">
          <cell r="E418" t="str">
            <v>HVG303</v>
          </cell>
          <cell r="M418">
            <v>139300.72</v>
          </cell>
          <cell r="O418" t="b">
            <v>0</v>
          </cell>
          <cell r="S418">
            <v>30310.31008876711</v>
          </cell>
        </row>
        <row r="419">
          <cell r="E419" t="str">
            <v>HVG304</v>
          </cell>
          <cell r="M419">
            <v>100000</v>
          </cell>
          <cell r="O419" t="b">
            <v>0</v>
          </cell>
          <cell r="S419">
            <v>22994.52054794518</v>
          </cell>
        </row>
        <row r="420">
          <cell r="E420" t="str">
            <v>HVG304</v>
          </cell>
          <cell r="M420">
            <v>500000</v>
          </cell>
          <cell r="O420" t="b">
            <v>0</v>
          </cell>
          <cell r="S420">
            <v>146801.36986301371</v>
          </cell>
        </row>
        <row r="421">
          <cell r="E421" t="str">
            <v>HVG304</v>
          </cell>
          <cell r="M421">
            <v>500000</v>
          </cell>
          <cell r="O421" t="b">
            <v>0</v>
          </cell>
          <cell r="S421">
            <v>144020.5479452055</v>
          </cell>
        </row>
        <row r="422">
          <cell r="E422" t="str">
            <v>HVH101</v>
          </cell>
          <cell r="M422">
            <v>1100000</v>
          </cell>
          <cell r="O422" t="b">
            <v>0</v>
          </cell>
          <cell r="S422">
            <v>150021.91780821921</v>
          </cell>
        </row>
        <row r="423">
          <cell r="E423" t="str">
            <v>HVH102</v>
          </cell>
          <cell r="M423">
            <v>1100000</v>
          </cell>
          <cell r="O423" t="b">
            <v>0</v>
          </cell>
          <cell r="S423">
            <v>150021.91780821921</v>
          </cell>
        </row>
        <row r="424">
          <cell r="E424" t="str">
            <v>HVH103</v>
          </cell>
          <cell r="M424">
            <v>1100000</v>
          </cell>
          <cell r="O424" t="b">
            <v>0</v>
          </cell>
          <cell r="S424">
            <v>150021.91780821921</v>
          </cell>
        </row>
        <row r="425">
          <cell r="E425" t="str">
            <v>HVH104</v>
          </cell>
          <cell r="M425">
            <v>1100000</v>
          </cell>
          <cell r="O425" t="b">
            <v>0</v>
          </cell>
          <cell r="S425">
            <v>150021.91780821921</v>
          </cell>
        </row>
        <row r="426">
          <cell r="E426" t="str">
            <v>HVH201</v>
          </cell>
          <cell r="M426">
            <v>1100000</v>
          </cell>
          <cell r="O426" t="b">
            <v>0</v>
          </cell>
          <cell r="S426">
            <v>128052.05479452061</v>
          </cell>
        </row>
        <row r="427">
          <cell r="E427" t="str">
            <v>HVH202</v>
          </cell>
          <cell r="M427">
            <v>1100000</v>
          </cell>
          <cell r="O427" t="b">
            <v>0</v>
          </cell>
          <cell r="S427">
            <v>125098.63013698631</v>
          </cell>
        </row>
        <row r="428">
          <cell r="E428" t="str">
            <v>HVH203</v>
          </cell>
          <cell r="M428">
            <v>1100000</v>
          </cell>
          <cell r="O428" t="b">
            <v>0</v>
          </cell>
          <cell r="S428">
            <v>125098.63013698631</v>
          </cell>
        </row>
        <row r="429">
          <cell r="E429" t="str">
            <v>HVH204</v>
          </cell>
          <cell r="M429">
            <v>1100000</v>
          </cell>
          <cell r="O429" t="b">
            <v>0</v>
          </cell>
          <cell r="S429">
            <v>125098.63013698631</v>
          </cell>
        </row>
        <row r="430">
          <cell r="E430" t="str">
            <v>HVI101</v>
          </cell>
          <cell r="M430">
            <v>1100000</v>
          </cell>
          <cell r="O430" t="b">
            <v>0</v>
          </cell>
          <cell r="S430">
            <v>299486.30136986298</v>
          </cell>
        </row>
        <row r="431">
          <cell r="E431" t="str">
            <v>HVI102</v>
          </cell>
          <cell r="M431">
            <v>351000</v>
          </cell>
          <cell r="O431" t="b">
            <v>0</v>
          </cell>
          <cell r="S431">
            <v>91659.082191780763</v>
          </cell>
        </row>
        <row r="432">
          <cell r="E432" t="str">
            <v>HVI102</v>
          </cell>
          <cell r="M432">
            <v>150000</v>
          </cell>
          <cell r="O432" t="b">
            <v>0</v>
          </cell>
          <cell r="S432">
            <v>30706.849315068481</v>
          </cell>
        </row>
        <row r="433">
          <cell r="E433" t="str">
            <v>HVI102</v>
          </cell>
          <cell r="M433">
            <v>400000</v>
          </cell>
          <cell r="O433" t="b">
            <v>0</v>
          </cell>
          <cell r="S433">
            <v>89484.931506849243</v>
          </cell>
        </row>
        <row r="434">
          <cell r="E434" t="str">
            <v>HVI102</v>
          </cell>
          <cell r="M434">
            <v>200000</v>
          </cell>
          <cell r="O434" t="b">
            <v>0</v>
          </cell>
          <cell r="S434">
            <v>40098.630136986278</v>
          </cell>
        </row>
        <row r="435">
          <cell r="E435" t="str">
            <v>HVI103</v>
          </cell>
          <cell r="M435">
            <v>1000000</v>
          </cell>
          <cell r="O435" t="b">
            <v>0</v>
          </cell>
          <cell r="S435">
            <v>259794.52054794531</v>
          </cell>
        </row>
        <row r="436">
          <cell r="E436" t="str">
            <v>HVI103</v>
          </cell>
          <cell r="M436">
            <v>100000</v>
          </cell>
          <cell r="O436" t="b">
            <v>0</v>
          </cell>
          <cell r="S436">
            <v>15893.15068493151</v>
          </cell>
        </row>
        <row r="437">
          <cell r="E437" t="str">
            <v>HVI104</v>
          </cell>
          <cell r="M437">
            <v>100000</v>
          </cell>
          <cell r="O437" t="b">
            <v>0</v>
          </cell>
          <cell r="S437">
            <v>20531.50684931505</v>
          </cell>
        </row>
        <row r="438">
          <cell r="E438" t="str">
            <v>HVI104</v>
          </cell>
          <cell r="M438">
            <v>1000000</v>
          </cell>
          <cell r="O438" t="b">
            <v>0</v>
          </cell>
          <cell r="S438">
            <v>253342.46575342471</v>
          </cell>
        </row>
        <row r="439">
          <cell r="E439" t="str">
            <v>HVI201</v>
          </cell>
          <cell r="M439">
            <v>100000</v>
          </cell>
          <cell r="O439" t="b">
            <v>0</v>
          </cell>
          <cell r="S439">
            <v>23676.71232876712</v>
          </cell>
        </row>
        <row r="440">
          <cell r="E440" t="str">
            <v>HVI201</v>
          </cell>
          <cell r="M440">
            <v>700000</v>
          </cell>
          <cell r="O440" t="b">
            <v>0</v>
          </cell>
          <cell r="S440">
            <v>162361.6438356165</v>
          </cell>
        </row>
        <row r="441">
          <cell r="E441" t="str">
            <v>HVI201</v>
          </cell>
          <cell r="M441">
            <v>300000</v>
          </cell>
          <cell r="O441" t="b">
            <v>0</v>
          </cell>
          <cell r="S441">
            <v>70224.657534246566</v>
          </cell>
        </row>
        <row r="442">
          <cell r="E442" t="str">
            <v>HVI202</v>
          </cell>
          <cell r="M442">
            <v>1100000</v>
          </cell>
          <cell r="O442" t="b">
            <v>0</v>
          </cell>
          <cell r="S442">
            <v>275030.1369863014</v>
          </cell>
        </row>
        <row r="443">
          <cell r="E443" t="str">
            <v>HVI203</v>
          </cell>
          <cell r="M443">
            <v>1100000</v>
          </cell>
          <cell r="O443" t="b">
            <v>0</v>
          </cell>
          <cell r="S443">
            <v>275030.1369863014</v>
          </cell>
        </row>
        <row r="444">
          <cell r="E444" t="str">
            <v>HVI204</v>
          </cell>
          <cell r="M444">
            <v>1100000</v>
          </cell>
          <cell r="O444" t="b">
            <v>0</v>
          </cell>
          <cell r="S444">
            <v>269936.98630136979</v>
          </cell>
        </row>
        <row r="445">
          <cell r="E445" t="str">
            <v>HVJ101</v>
          </cell>
          <cell r="M445">
            <v>583821.92000000004</v>
          </cell>
          <cell r="O445" t="b">
            <v>0</v>
          </cell>
          <cell r="S445">
            <v>27447.627800547951</v>
          </cell>
        </row>
        <row r="446">
          <cell r="E446" t="str">
            <v>HVJ101</v>
          </cell>
          <cell r="M446">
            <v>262897.26</v>
          </cell>
          <cell r="O446" t="b">
            <v>0</v>
          </cell>
          <cell r="S446">
            <v>9586.7466591780794</v>
          </cell>
        </row>
        <row r="447">
          <cell r="E447" t="str">
            <v>HVJ101</v>
          </cell>
          <cell r="M447">
            <v>160000</v>
          </cell>
          <cell r="O447" t="b">
            <v>0</v>
          </cell>
          <cell r="S447">
            <v>6172.0547945205471</v>
          </cell>
        </row>
        <row r="448">
          <cell r="E448" t="str">
            <v>HVJ101</v>
          </cell>
          <cell r="M448">
            <v>500000</v>
          </cell>
          <cell r="O448" t="b">
            <v>1</v>
          </cell>
          <cell r="S448">
            <v>185383.56164383559</v>
          </cell>
        </row>
        <row r="449">
          <cell r="E449" t="str">
            <v>HVJ101</v>
          </cell>
          <cell r="M449">
            <v>300000</v>
          </cell>
          <cell r="O449" t="b">
            <v>0</v>
          </cell>
          <cell r="S449">
            <v>12838.35616438356</v>
          </cell>
        </row>
        <row r="450">
          <cell r="E450" t="str">
            <v>HVJ101</v>
          </cell>
          <cell r="M450">
            <v>525000</v>
          </cell>
          <cell r="O450" t="b">
            <v>1</v>
          </cell>
          <cell r="S450">
            <v>196335.61643835611</v>
          </cell>
        </row>
        <row r="451">
          <cell r="E451" t="str">
            <v>HVJ101</v>
          </cell>
          <cell r="M451">
            <v>100000</v>
          </cell>
          <cell r="O451" t="b">
            <v>0</v>
          </cell>
          <cell r="S451">
            <v>3857.5342465753429</v>
          </cell>
        </row>
        <row r="452">
          <cell r="E452" t="str">
            <v>HVJ102</v>
          </cell>
          <cell r="M452">
            <v>100000</v>
          </cell>
          <cell r="O452" t="b">
            <v>0</v>
          </cell>
          <cell r="S452">
            <v>5775.3424657534251</v>
          </cell>
        </row>
        <row r="453">
          <cell r="E453" t="str">
            <v>HVJ102</v>
          </cell>
          <cell r="M453">
            <v>207020.93</v>
          </cell>
          <cell r="O453" t="b">
            <v>0</v>
          </cell>
          <cell r="S453">
            <v>7549.1741871232898</v>
          </cell>
        </row>
        <row r="454">
          <cell r="E454" t="str">
            <v>HVJ102</v>
          </cell>
          <cell r="M454">
            <v>123740.41</v>
          </cell>
          <cell r="O454" t="b">
            <v>0</v>
          </cell>
          <cell r="S454">
            <v>7146.4324460273974</v>
          </cell>
        </row>
        <row r="455">
          <cell r="E455" t="str">
            <v>HVJ102</v>
          </cell>
          <cell r="M455">
            <v>164674.38</v>
          </cell>
          <cell r="O455" t="b">
            <v>1</v>
          </cell>
          <cell r="S455">
            <v>49321.10471671234</v>
          </cell>
        </row>
        <row r="456">
          <cell r="E456" t="str">
            <v>HVJ102</v>
          </cell>
          <cell r="M456">
            <v>100000</v>
          </cell>
          <cell r="O456" t="b">
            <v>1</v>
          </cell>
          <cell r="S456">
            <v>29950.68493150685</v>
          </cell>
        </row>
        <row r="457">
          <cell r="E457" t="str">
            <v>HVJ102</v>
          </cell>
          <cell r="M457">
            <v>263632.88</v>
          </cell>
          <cell r="O457" t="b">
            <v>0</v>
          </cell>
          <cell r="S457">
            <v>12394.356769315071</v>
          </cell>
        </row>
        <row r="458">
          <cell r="E458" t="str">
            <v>HVJ102</v>
          </cell>
          <cell r="M458">
            <v>642671.4</v>
          </cell>
          <cell r="O458" t="b">
            <v>1</v>
          </cell>
          <cell r="S458">
            <v>243986.23533698631</v>
          </cell>
        </row>
        <row r="459">
          <cell r="E459" t="str">
            <v>HVJ102</v>
          </cell>
          <cell r="M459">
            <v>100000</v>
          </cell>
          <cell r="O459" t="b">
            <v>1</v>
          </cell>
          <cell r="S459">
            <v>24002.739726027401</v>
          </cell>
        </row>
        <row r="460">
          <cell r="E460" t="str">
            <v>HVJ102</v>
          </cell>
          <cell r="M460">
            <v>660212.32999999996</v>
          </cell>
          <cell r="O460" t="b">
            <v>0</v>
          </cell>
          <cell r="S460">
            <v>47318.231651506852</v>
          </cell>
        </row>
        <row r="461">
          <cell r="E461" t="str">
            <v>HVJ103</v>
          </cell>
          <cell r="M461">
            <v>500000</v>
          </cell>
          <cell r="O461" t="b">
            <v>0</v>
          </cell>
          <cell r="S461">
            <v>171534.24657534249</v>
          </cell>
        </row>
        <row r="462">
          <cell r="E462" t="str">
            <v>HVJ103</v>
          </cell>
          <cell r="M462">
            <v>150268.16</v>
          </cell>
          <cell r="O462" t="b">
            <v>0</v>
          </cell>
          <cell r="S462">
            <v>8616.7468186301376</v>
          </cell>
        </row>
        <row r="463">
          <cell r="E463" t="str">
            <v>HVJ103</v>
          </cell>
          <cell r="M463">
            <v>100000</v>
          </cell>
          <cell r="O463" t="b">
            <v>0</v>
          </cell>
          <cell r="S463">
            <v>26088.35616438356</v>
          </cell>
        </row>
        <row r="464">
          <cell r="E464" t="str">
            <v>HVJ103</v>
          </cell>
          <cell r="M464">
            <v>500000</v>
          </cell>
          <cell r="O464" t="b">
            <v>0</v>
          </cell>
          <cell r="S464">
            <v>34054.794520547948</v>
          </cell>
        </row>
        <row r="465">
          <cell r="E465" t="str">
            <v>HVJ103</v>
          </cell>
          <cell r="M465">
            <v>100000</v>
          </cell>
          <cell r="O465" t="b">
            <v>0</v>
          </cell>
          <cell r="S465">
            <v>7999.9999999999991</v>
          </cell>
        </row>
        <row r="466">
          <cell r="E466" t="str">
            <v>HVJ103</v>
          </cell>
          <cell r="M466">
            <v>150288.87</v>
          </cell>
          <cell r="O466" t="b">
            <v>0</v>
          </cell>
          <cell r="S466">
            <v>8967.9221605479433</v>
          </cell>
        </row>
        <row r="467">
          <cell r="E467" t="str">
            <v>HVJ103</v>
          </cell>
          <cell r="M467">
            <v>404386.12</v>
          </cell>
          <cell r="O467" t="b">
            <v>0</v>
          </cell>
          <cell r="S467">
            <v>32229.019810410959</v>
          </cell>
        </row>
        <row r="468">
          <cell r="E468" t="str">
            <v>HVJ103</v>
          </cell>
          <cell r="M468">
            <v>400000</v>
          </cell>
          <cell r="O468" t="b">
            <v>0</v>
          </cell>
          <cell r="S468">
            <v>107320.5479452055</v>
          </cell>
        </row>
        <row r="469">
          <cell r="E469" t="str">
            <v>HVJ201</v>
          </cell>
          <cell r="M469">
            <v>500000</v>
          </cell>
          <cell r="O469" t="b">
            <v>1</v>
          </cell>
          <cell r="S469">
            <v>183821.91780821921</v>
          </cell>
        </row>
        <row r="470">
          <cell r="E470" t="str">
            <v>HVJ201</v>
          </cell>
          <cell r="M470">
            <v>111950.68</v>
          </cell>
          <cell r="O470" t="b">
            <v>0</v>
          </cell>
          <cell r="S470">
            <v>4082.3658926027401</v>
          </cell>
        </row>
        <row r="471">
          <cell r="E471" t="str">
            <v>HVJ201</v>
          </cell>
          <cell r="M471">
            <v>500000</v>
          </cell>
          <cell r="O471" t="b">
            <v>0</v>
          </cell>
          <cell r="S471">
            <v>23506.849315068492</v>
          </cell>
        </row>
        <row r="472">
          <cell r="E472" t="str">
            <v>HVJ201</v>
          </cell>
          <cell r="M472">
            <v>300000</v>
          </cell>
          <cell r="O472" t="b">
            <v>1</v>
          </cell>
          <cell r="S472">
            <v>95247.945205479453</v>
          </cell>
        </row>
        <row r="473">
          <cell r="E473" t="str">
            <v>HVJ201</v>
          </cell>
          <cell r="M473">
            <v>721335.62</v>
          </cell>
          <cell r="O473" t="b">
            <v>0</v>
          </cell>
          <cell r="S473">
            <v>33912.655449863007</v>
          </cell>
        </row>
        <row r="474">
          <cell r="E474" t="str">
            <v>HVJ201</v>
          </cell>
          <cell r="M474">
            <v>200000</v>
          </cell>
          <cell r="O474" t="b">
            <v>1</v>
          </cell>
          <cell r="S474">
            <v>54216.438356164377</v>
          </cell>
        </row>
        <row r="475">
          <cell r="E475" t="str">
            <v>HVJ202</v>
          </cell>
          <cell r="M475">
            <v>1000000</v>
          </cell>
          <cell r="O475" t="b">
            <v>0</v>
          </cell>
          <cell r="S475">
            <v>412068.49315068498</v>
          </cell>
        </row>
        <row r="476">
          <cell r="E476" t="str">
            <v>HVJ203</v>
          </cell>
          <cell r="M476">
            <v>1000000</v>
          </cell>
          <cell r="O476" t="b">
            <v>0</v>
          </cell>
          <cell r="S476">
            <v>421931.50684931508</v>
          </cell>
        </row>
        <row r="477">
          <cell r="E477" t="str">
            <v>HVJ301</v>
          </cell>
          <cell r="M477">
            <v>127553.41</v>
          </cell>
          <cell r="O477" t="b">
            <v>0</v>
          </cell>
          <cell r="S477">
            <v>37759.303973972601</v>
          </cell>
        </row>
        <row r="478">
          <cell r="E478" t="str">
            <v>HVJ301</v>
          </cell>
          <cell r="M478">
            <v>550000</v>
          </cell>
          <cell r="O478" t="b">
            <v>0</v>
          </cell>
          <cell r="S478">
            <v>226637.67123287669</v>
          </cell>
        </row>
        <row r="479">
          <cell r="E479" t="str">
            <v>HVJ301</v>
          </cell>
          <cell r="M479">
            <v>300000</v>
          </cell>
          <cell r="O479" t="b">
            <v>0</v>
          </cell>
          <cell r="S479">
            <v>110239.72602739729</v>
          </cell>
        </row>
        <row r="480">
          <cell r="E480" t="str">
            <v>HVJ302</v>
          </cell>
          <cell r="M480">
            <v>500000</v>
          </cell>
          <cell r="O480" t="b">
            <v>0</v>
          </cell>
          <cell r="S480">
            <v>206034.24657534249</v>
          </cell>
        </row>
        <row r="481">
          <cell r="E481" t="str">
            <v>HVJ302</v>
          </cell>
          <cell r="M481">
            <v>500000</v>
          </cell>
          <cell r="O481" t="b">
            <v>0</v>
          </cell>
          <cell r="S481">
            <v>208592.46575342471</v>
          </cell>
        </row>
        <row r="482">
          <cell r="E482" t="str">
            <v>HVJ303</v>
          </cell>
          <cell r="M482">
            <v>296151.5</v>
          </cell>
          <cell r="O482" t="b">
            <v>0</v>
          </cell>
          <cell r="S482">
            <v>18458.75787671233</v>
          </cell>
        </row>
        <row r="483">
          <cell r="E483" t="str">
            <v>HVJ303</v>
          </cell>
          <cell r="M483">
            <v>856280.01</v>
          </cell>
          <cell r="O483" t="b">
            <v>0</v>
          </cell>
          <cell r="S483">
            <v>74672.308817260273</v>
          </cell>
        </row>
        <row r="484">
          <cell r="E484" t="str">
            <v>HVJ303</v>
          </cell>
          <cell r="M484">
            <v>175000</v>
          </cell>
          <cell r="O484" t="b">
            <v>0</v>
          </cell>
          <cell r="S484">
            <v>15260.95890410959</v>
          </cell>
        </row>
        <row r="485">
          <cell r="E485" t="str">
            <v>HVJ303</v>
          </cell>
          <cell r="M485">
            <v>1000000</v>
          </cell>
          <cell r="O485" t="b">
            <v>1</v>
          </cell>
          <cell r="S485">
            <v>327431.50684931508</v>
          </cell>
        </row>
        <row r="486">
          <cell r="E486" t="str">
            <v>HVJ401</v>
          </cell>
          <cell r="M486">
            <v>1000000</v>
          </cell>
          <cell r="O486" t="b">
            <v>0</v>
          </cell>
          <cell r="S486">
            <v>329013.69863013702</v>
          </cell>
        </row>
        <row r="487">
          <cell r="E487" t="str">
            <v>HVJ401</v>
          </cell>
          <cell r="M487">
            <v>129013.7</v>
          </cell>
          <cell r="O487" t="b">
            <v>0</v>
          </cell>
          <cell r="S487">
            <v>7397.963673972602</v>
          </cell>
        </row>
        <row r="488">
          <cell r="E488" t="str">
            <v>HVJ401</v>
          </cell>
          <cell r="M488">
            <v>200000</v>
          </cell>
          <cell r="O488" t="b">
            <v>0</v>
          </cell>
          <cell r="S488">
            <v>12410.95890410959</v>
          </cell>
        </row>
        <row r="489">
          <cell r="E489" t="str">
            <v>HVJ401</v>
          </cell>
          <cell r="M489">
            <v>1000000</v>
          </cell>
          <cell r="O489" t="b">
            <v>0</v>
          </cell>
          <cell r="S489">
            <v>79698.630136986307</v>
          </cell>
        </row>
        <row r="490">
          <cell r="E490" t="str">
            <v>HVJ402</v>
          </cell>
          <cell r="M490">
            <v>333591.74</v>
          </cell>
          <cell r="O490" t="b">
            <v>0</v>
          </cell>
          <cell r="S490">
            <v>20792.36187671233</v>
          </cell>
        </row>
        <row r="491">
          <cell r="E491" t="str">
            <v>HVJ402</v>
          </cell>
          <cell r="M491">
            <v>525000</v>
          </cell>
          <cell r="O491" t="b">
            <v>0</v>
          </cell>
          <cell r="S491">
            <v>45782.876712328762</v>
          </cell>
        </row>
        <row r="492">
          <cell r="E492" t="str">
            <v>HVJ402</v>
          </cell>
          <cell r="M492">
            <v>1000000</v>
          </cell>
          <cell r="O492" t="b">
            <v>1</v>
          </cell>
          <cell r="S492">
            <v>322726.0273972603</v>
          </cell>
        </row>
        <row r="493">
          <cell r="E493" t="str">
            <v>HVJ402</v>
          </cell>
          <cell r="M493">
            <v>464134.29</v>
          </cell>
          <cell r="O493" t="b">
            <v>0</v>
          </cell>
          <cell r="S493">
            <v>36024.450508767113</v>
          </cell>
        </row>
        <row r="494">
          <cell r="E494" t="str">
            <v>HVJ403</v>
          </cell>
          <cell r="M494">
            <v>500000</v>
          </cell>
          <cell r="O494" t="b">
            <v>0</v>
          </cell>
          <cell r="S494">
            <v>205931.5068493151</v>
          </cell>
        </row>
        <row r="495">
          <cell r="E495" t="str">
            <v>HVJ403</v>
          </cell>
          <cell r="M495">
            <v>500000</v>
          </cell>
          <cell r="O495" t="b">
            <v>0</v>
          </cell>
          <cell r="S495">
            <v>208592.46575342471</v>
          </cell>
        </row>
        <row r="496">
          <cell r="E496" t="str">
            <v>HVK101</v>
          </cell>
          <cell r="M496">
            <v>150000</v>
          </cell>
          <cell r="O496" t="b">
            <v>0</v>
          </cell>
          <cell r="S496">
            <v>50393.835616438359</v>
          </cell>
        </row>
        <row r="497">
          <cell r="E497" t="str">
            <v>HVK101</v>
          </cell>
          <cell r="M497">
            <v>100000</v>
          </cell>
          <cell r="O497" t="b">
            <v>0</v>
          </cell>
          <cell r="S497">
            <v>33321.917808219172</v>
          </cell>
        </row>
        <row r="498">
          <cell r="E498" t="str">
            <v>HVK101</v>
          </cell>
          <cell r="M498">
            <v>500000</v>
          </cell>
          <cell r="O498" t="b">
            <v>0</v>
          </cell>
          <cell r="S498">
            <v>165140.4109589041</v>
          </cell>
        </row>
        <row r="499">
          <cell r="E499" t="str">
            <v>HVK101</v>
          </cell>
          <cell r="M499">
            <v>288000</v>
          </cell>
          <cell r="O499" t="b">
            <v>0</v>
          </cell>
          <cell r="S499">
            <v>117965.5890410959</v>
          </cell>
        </row>
        <row r="500">
          <cell r="E500" t="str">
            <v>HVK102</v>
          </cell>
          <cell r="M500">
            <v>1100000</v>
          </cell>
          <cell r="O500" t="b">
            <v>0</v>
          </cell>
          <cell r="S500">
            <v>452461.64383561647</v>
          </cell>
        </row>
        <row r="501">
          <cell r="E501" t="str">
            <v>HVK103</v>
          </cell>
          <cell r="M501">
            <v>110000</v>
          </cell>
          <cell r="O501" t="b">
            <v>0</v>
          </cell>
          <cell r="S501">
            <v>42819.383561643837</v>
          </cell>
        </row>
        <row r="502">
          <cell r="E502" t="str">
            <v>HVK103</v>
          </cell>
          <cell r="M502">
            <v>423120.71</v>
          </cell>
          <cell r="O502" t="b">
            <v>0</v>
          </cell>
          <cell r="S502">
            <v>132341.1453571918</v>
          </cell>
        </row>
        <row r="503">
          <cell r="E503" t="str">
            <v>HVK103</v>
          </cell>
          <cell r="M503">
            <v>200000</v>
          </cell>
          <cell r="O503" t="b">
            <v>0</v>
          </cell>
          <cell r="S503">
            <v>62554.794520547941</v>
          </cell>
        </row>
        <row r="504">
          <cell r="E504" t="str">
            <v>HVK103</v>
          </cell>
          <cell r="M504">
            <v>110000</v>
          </cell>
          <cell r="O504" t="b">
            <v>0</v>
          </cell>
          <cell r="S504">
            <v>42819.383561643837</v>
          </cell>
        </row>
        <row r="505">
          <cell r="E505" t="str">
            <v>HVK103</v>
          </cell>
          <cell r="M505">
            <v>248756.16</v>
          </cell>
          <cell r="O505" t="b">
            <v>0</v>
          </cell>
          <cell r="S505">
            <v>80027.923528767104</v>
          </cell>
        </row>
        <row r="506">
          <cell r="E506" t="str">
            <v>HVK104</v>
          </cell>
          <cell r="M506">
            <v>100000</v>
          </cell>
          <cell r="O506" t="b">
            <v>0</v>
          </cell>
          <cell r="S506">
            <v>38481.506849315068</v>
          </cell>
        </row>
        <row r="507">
          <cell r="E507" t="str">
            <v>HVK104</v>
          </cell>
          <cell r="M507">
            <v>1000000</v>
          </cell>
          <cell r="O507" t="b">
            <v>0</v>
          </cell>
          <cell r="S507">
            <v>357534.24657534249</v>
          </cell>
        </row>
        <row r="508">
          <cell r="E508" t="str">
            <v>HVK105</v>
          </cell>
          <cell r="M508">
            <v>1000000</v>
          </cell>
          <cell r="O508" t="b">
            <v>0</v>
          </cell>
          <cell r="S508">
            <v>391068.49315068492</v>
          </cell>
        </row>
        <row r="509">
          <cell r="E509" t="str">
            <v>HVK105</v>
          </cell>
          <cell r="M509">
            <v>120000</v>
          </cell>
          <cell r="O509" t="b">
            <v>0</v>
          </cell>
          <cell r="S509">
            <v>48151.232876712333</v>
          </cell>
        </row>
        <row r="510">
          <cell r="E510" t="str">
            <v>HVK106</v>
          </cell>
          <cell r="M510">
            <v>161720.53</v>
          </cell>
          <cell r="O510" t="b">
            <v>0</v>
          </cell>
          <cell r="S510">
            <v>16522.078256712331</v>
          </cell>
        </row>
        <row r="511">
          <cell r="E511" t="str">
            <v>HVK106</v>
          </cell>
          <cell r="M511">
            <v>242665.59</v>
          </cell>
          <cell r="O511" t="b">
            <v>0</v>
          </cell>
          <cell r="S511">
            <v>22817.213832328769</v>
          </cell>
        </row>
        <row r="512">
          <cell r="E512" t="str">
            <v>HVK106</v>
          </cell>
          <cell r="M512">
            <v>1000000</v>
          </cell>
          <cell r="O512" t="b">
            <v>0</v>
          </cell>
          <cell r="S512">
            <v>131095.89041095891</v>
          </cell>
        </row>
        <row r="513">
          <cell r="E513" t="str">
            <v>HVK106</v>
          </cell>
          <cell r="M513">
            <v>1107195.21</v>
          </cell>
          <cell r="O513" t="b">
            <v>1</v>
          </cell>
          <cell r="S513">
            <v>297190.91153897258</v>
          </cell>
        </row>
        <row r="514">
          <cell r="E514" t="str">
            <v>HVK201</v>
          </cell>
          <cell r="M514">
            <v>1100000</v>
          </cell>
          <cell r="O514" t="b">
            <v>0</v>
          </cell>
          <cell r="S514">
            <v>450721.2328767124</v>
          </cell>
        </row>
        <row r="515">
          <cell r="E515" t="str">
            <v>HVK202</v>
          </cell>
          <cell r="M515">
            <v>100000</v>
          </cell>
          <cell r="O515" t="b">
            <v>0</v>
          </cell>
          <cell r="S515">
            <v>31437.67123287671</v>
          </cell>
        </row>
        <row r="516">
          <cell r="E516" t="str">
            <v>HVK202</v>
          </cell>
          <cell r="M516">
            <v>112707.53</v>
          </cell>
          <cell r="O516" t="b">
            <v>0</v>
          </cell>
          <cell r="S516">
            <v>35432.62273609588</v>
          </cell>
        </row>
        <row r="517">
          <cell r="E517" t="str">
            <v>HVK202</v>
          </cell>
          <cell r="M517">
            <v>126300</v>
          </cell>
          <cell r="O517" t="b">
            <v>0</v>
          </cell>
          <cell r="S517">
            <v>49164.437671232867</v>
          </cell>
        </row>
        <row r="518">
          <cell r="E518" t="str">
            <v>HVK202</v>
          </cell>
          <cell r="M518">
            <v>65218.15</v>
          </cell>
          <cell r="O518" t="b">
            <v>0</v>
          </cell>
          <cell r="S518">
            <v>19845.078985616441</v>
          </cell>
        </row>
        <row r="519">
          <cell r="E519" t="str">
            <v>HVK202</v>
          </cell>
          <cell r="M519">
            <v>608441.78</v>
          </cell>
          <cell r="O519" t="b">
            <v>0</v>
          </cell>
          <cell r="S519">
            <v>228199.00677561649</v>
          </cell>
        </row>
        <row r="520">
          <cell r="E520" t="str">
            <v>HVK203</v>
          </cell>
          <cell r="M520">
            <v>510000</v>
          </cell>
          <cell r="O520" t="b">
            <v>0</v>
          </cell>
          <cell r="S520">
            <v>182555.5479452055</v>
          </cell>
        </row>
        <row r="521">
          <cell r="E521" t="str">
            <v>HVK203</v>
          </cell>
          <cell r="M521">
            <v>500000</v>
          </cell>
          <cell r="O521" t="b">
            <v>0</v>
          </cell>
          <cell r="S521">
            <v>161160.9589041096</v>
          </cell>
        </row>
        <row r="522">
          <cell r="E522" t="str">
            <v>HVK203</v>
          </cell>
          <cell r="M522">
            <v>90419.06</v>
          </cell>
          <cell r="O522" t="b">
            <v>0</v>
          </cell>
          <cell r="S522">
            <v>26032.638267808219</v>
          </cell>
        </row>
        <row r="523">
          <cell r="E523" t="str">
            <v>HVK204</v>
          </cell>
          <cell r="M523">
            <v>400000</v>
          </cell>
          <cell r="O523" t="b">
            <v>0</v>
          </cell>
          <cell r="S523">
            <v>115378.08219178081</v>
          </cell>
        </row>
        <row r="524">
          <cell r="E524" t="str">
            <v>HVK204</v>
          </cell>
          <cell r="M524">
            <v>124948.63</v>
          </cell>
          <cell r="O524" t="b">
            <v>0</v>
          </cell>
          <cell r="S524">
            <v>39080.679376369873</v>
          </cell>
        </row>
        <row r="525">
          <cell r="E525" t="str">
            <v>HVK204</v>
          </cell>
          <cell r="M525">
            <v>600000</v>
          </cell>
          <cell r="O525" t="b">
            <v>0</v>
          </cell>
          <cell r="S525">
            <v>207328.76712328769</v>
          </cell>
        </row>
        <row r="526">
          <cell r="E526" t="str">
            <v>HVK205</v>
          </cell>
          <cell r="M526">
            <v>1100000</v>
          </cell>
          <cell r="O526" t="b">
            <v>0</v>
          </cell>
          <cell r="S526">
            <v>136279.45205479459</v>
          </cell>
        </row>
        <row r="527">
          <cell r="E527" t="str">
            <v>HVK205</v>
          </cell>
          <cell r="M527">
            <v>99390.83</v>
          </cell>
          <cell r="O527" t="b">
            <v>0</v>
          </cell>
          <cell r="S527">
            <v>8849.868424657534</v>
          </cell>
        </row>
        <row r="528">
          <cell r="E528" t="str">
            <v>HVK205</v>
          </cell>
          <cell r="M528">
            <v>1000500</v>
          </cell>
          <cell r="O528" t="b">
            <v>1</v>
          </cell>
          <cell r="S528">
            <v>242559.57534246569</v>
          </cell>
        </row>
        <row r="529">
          <cell r="E529" t="str">
            <v>HVK205</v>
          </cell>
          <cell r="M529">
            <v>193957.61</v>
          </cell>
          <cell r="O529" t="b">
            <v>0</v>
          </cell>
          <cell r="S529">
            <v>21430.98742821917</v>
          </cell>
        </row>
        <row r="530">
          <cell r="E530" t="str">
            <v>HVK205</v>
          </cell>
          <cell r="M530">
            <v>123613.01</v>
          </cell>
          <cell r="O530" t="b">
            <v>1</v>
          </cell>
          <cell r="S530">
            <v>26675.856890890409</v>
          </cell>
        </row>
        <row r="531">
          <cell r="E531" t="str">
            <v>HVK206</v>
          </cell>
          <cell r="M531">
            <v>130133.7</v>
          </cell>
          <cell r="O531" t="b">
            <v>0</v>
          </cell>
          <cell r="S531">
            <v>38901.95435958905</v>
          </cell>
        </row>
        <row r="532">
          <cell r="E532" t="str">
            <v>HVK206</v>
          </cell>
          <cell r="M532">
            <v>767449.32</v>
          </cell>
          <cell r="O532" t="b">
            <v>0</v>
          </cell>
          <cell r="S532">
            <v>275834.95251369872</v>
          </cell>
        </row>
        <row r="533">
          <cell r="E533" t="str">
            <v>HVK206</v>
          </cell>
          <cell r="M533">
            <v>100000</v>
          </cell>
          <cell r="O533" t="b">
            <v>0</v>
          </cell>
          <cell r="S533">
            <v>29004.794520547941</v>
          </cell>
        </row>
        <row r="534">
          <cell r="E534" t="str">
            <v>HVK206</v>
          </cell>
          <cell r="M534">
            <v>122921.23</v>
          </cell>
          <cell r="O534" t="b">
            <v>0</v>
          </cell>
          <cell r="S534">
            <v>37659.360396575343</v>
          </cell>
        </row>
        <row r="535">
          <cell r="E535" t="str">
            <v>HVK301</v>
          </cell>
          <cell r="M535">
            <v>251198.63</v>
          </cell>
          <cell r="O535" t="b">
            <v>0</v>
          </cell>
          <cell r="S535">
            <v>76101.141120068496</v>
          </cell>
        </row>
        <row r="536">
          <cell r="E536" t="str">
            <v>HVK301</v>
          </cell>
          <cell r="M536">
            <v>250000</v>
          </cell>
          <cell r="O536" t="b">
            <v>0</v>
          </cell>
          <cell r="S536">
            <v>86921.232876712325</v>
          </cell>
        </row>
        <row r="537">
          <cell r="E537" t="str">
            <v>HVK301</v>
          </cell>
          <cell r="M537">
            <v>123390.41</v>
          </cell>
          <cell r="O537" t="b">
            <v>0</v>
          </cell>
          <cell r="S537">
            <v>38791.071428698633</v>
          </cell>
        </row>
        <row r="538">
          <cell r="E538" t="str">
            <v>HVK301</v>
          </cell>
          <cell r="M538">
            <v>124948.63</v>
          </cell>
          <cell r="O538" t="b">
            <v>0</v>
          </cell>
          <cell r="S538">
            <v>39080.679376369873</v>
          </cell>
        </row>
        <row r="539">
          <cell r="E539" t="str">
            <v>HVK301</v>
          </cell>
          <cell r="M539">
            <v>350000</v>
          </cell>
          <cell r="O539" t="b">
            <v>0</v>
          </cell>
          <cell r="S539">
            <v>143965.0684931507</v>
          </cell>
        </row>
        <row r="540">
          <cell r="E540" t="str">
            <v>HVK302</v>
          </cell>
          <cell r="M540">
            <v>369059.18</v>
          </cell>
          <cell r="O540" t="b">
            <v>0</v>
          </cell>
          <cell r="S540">
            <v>127163.63773342469</v>
          </cell>
        </row>
        <row r="541">
          <cell r="E541" t="str">
            <v>HVK302</v>
          </cell>
          <cell r="M541">
            <v>110000</v>
          </cell>
          <cell r="O541" t="b">
            <v>0</v>
          </cell>
          <cell r="S541">
            <v>41938.630136986299</v>
          </cell>
        </row>
        <row r="542">
          <cell r="E542" t="str">
            <v>HVK302</v>
          </cell>
          <cell r="M542">
            <v>110000</v>
          </cell>
          <cell r="O542" t="b">
            <v>0</v>
          </cell>
          <cell r="S542">
            <v>41938.630136986299</v>
          </cell>
        </row>
        <row r="543">
          <cell r="E543" t="str">
            <v>HVK302</v>
          </cell>
          <cell r="M543">
            <v>400000</v>
          </cell>
          <cell r="O543" t="b">
            <v>0</v>
          </cell>
          <cell r="S543">
            <v>153819.17808219179</v>
          </cell>
        </row>
        <row r="544">
          <cell r="E544" t="str">
            <v>HVK302</v>
          </cell>
          <cell r="M544">
            <v>100000</v>
          </cell>
          <cell r="O544" t="b">
            <v>0</v>
          </cell>
          <cell r="S544">
            <v>30494.520547945202</v>
          </cell>
        </row>
        <row r="545">
          <cell r="E545" t="str">
            <v>HVK303</v>
          </cell>
          <cell r="M545">
            <v>120000</v>
          </cell>
          <cell r="O545" t="b">
            <v>0</v>
          </cell>
          <cell r="S545">
            <v>45751.232876712333</v>
          </cell>
        </row>
        <row r="546">
          <cell r="E546" t="str">
            <v>HVK303</v>
          </cell>
          <cell r="M546">
            <v>637482.88</v>
          </cell>
          <cell r="O546" t="b">
            <v>0</v>
          </cell>
          <cell r="S546">
            <v>234152.70140931499</v>
          </cell>
        </row>
        <row r="547">
          <cell r="E547" t="str">
            <v>HVK303</v>
          </cell>
          <cell r="M547">
            <v>150000</v>
          </cell>
          <cell r="O547" t="b">
            <v>0</v>
          </cell>
          <cell r="S547">
            <v>45541.438356164377</v>
          </cell>
        </row>
        <row r="548">
          <cell r="E548" t="str">
            <v>HVK303</v>
          </cell>
          <cell r="M548">
            <v>100000</v>
          </cell>
          <cell r="O548" t="b">
            <v>0</v>
          </cell>
          <cell r="S548">
            <v>37841.095890410958</v>
          </cell>
        </row>
        <row r="549">
          <cell r="E549" t="str">
            <v>HVK303</v>
          </cell>
          <cell r="M549">
            <v>115557.53</v>
          </cell>
          <cell r="O549" t="b">
            <v>0</v>
          </cell>
          <cell r="S549">
            <v>33548.092236849312</v>
          </cell>
        </row>
        <row r="550">
          <cell r="E550" t="str">
            <v>HVK304</v>
          </cell>
          <cell r="M550">
            <v>229013.7</v>
          </cell>
          <cell r="O550" t="b">
            <v>0</v>
          </cell>
          <cell r="S550">
            <v>28372.60140821918</v>
          </cell>
        </row>
        <row r="551">
          <cell r="E551" t="str">
            <v>HVK304</v>
          </cell>
          <cell r="M551">
            <v>131288.31</v>
          </cell>
          <cell r="O551" t="b">
            <v>0</v>
          </cell>
          <cell r="S551">
            <v>11690.055</v>
          </cell>
        </row>
        <row r="552">
          <cell r="E552" t="str">
            <v>HVK304</v>
          </cell>
          <cell r="M552">
            <v>450000</v>
          </cell>
          <cell r="O552" t="b">
            <v>1</v>
          </cell>
          <cell r="S552">
            <v>92265.410958904118</v>
          </cell>
        </row>
        <row r="553">
          <cell r="E553" t="str">
            <v>HVK304</v>
          </cell>
          <cell r="M553">
            <v>192406.85</v>
          </cell>
          <cell r="O553" t="b">
            <v>0</v>
          </cell>
          <cell r="S553">
            <v>18565.943169863011</v>
          </cell>
        </row>
        <row r="554">
          <cell r="E554" t="str">
            <v>HVK304</v>
          </cell>
          <cell r="M554">
            <v>648863.01</v>
          </cell>
          <cell r="O554" t="b">
            <v>1</v>
          </cell>
          <cell r="S554">
            <v>149514.0368658904</v>
          </cell>
        </row>
        <row r="555">
          <cell r="E555" t="str">
            <v>HVK304</v>
          </cell>
          <cell r="M555">
            <v>280613.06</v>
          </cell>
          <cell r="O555" t="b">
            <v>0</v>
          </cell>
          <cell r="S555">
            <v>35357.245560000003</v>
          </cell>
        </row>
        <row r="556">
          <cell r="E556" t="str">
            <v>HVK304</v>
          </cell>
          <cell r="M556">
            <v>507320.55</v>
          </cell>
          <cell r="O556" t="b">
            <v>0</v>
          </cell>
          <cell r="S556">
            <v>55902.554852054804</v>
          </cell>
        </row>
        <row r="557">
          <cell r="E557" t="str">
            <v>HVK305</v>
          </cell>
          <cell r="M557">
            <v>178013.84</v>
          </cell>
          <cell r="O557" t="b">
            <v>0</v>
          </cell>
          <cell r="S557">
            <v>64076.447489863007</v>
          </cell>
        </row>
        <row r="558">
          <cell r="E558" t="str">
            <v>HVK305</v>
          </cell>
          <cell r="M558">
            <v>806083.85</v>
          </cell>
          <cell r="O558" t="b">
            <v>0</v>
          </cell>
          <cell r="S558">
            <v>301679.64142363012</v>
          </cell>
        </row>
        <row r="559">
          <cell r="E559" t="str">
            <v>HVK305</v>
          </cell>
          <cell r="M559">
            <v>123565.07</v>
          </cell>
          <cell r="O559" t="b">
            <v>0</v>
          </cell>
          <cell r="S559">
            <v>35839.794652671233</v>
          </cell>
        </row>
        <row r="560">
          <cell r="E560" t="str">
            <v>HVK306</v>
          </cell>
          <cell r="M560">
            <v>1000000</v>
          </cell>
          <cell r="O560" t="b">
            <v>0</v>
          </cell>
          <cell r="S560">
            <v>386684.9315068493</v>
          </cell>
        </row>
        <row r="561">
          <cell r="E561" t="str">
            <v>HVK306</v>
          </cell>
          <cell r="M561">
            <v>100000</v>
          </cell>
          <cell r="O561" t="b">
            <v>0</v>
          </cell>
          <cell r="S561">
            <v>35068.493150684939</v>
          </cell>
        </row>
        <row r="562">
          <cell r="E562" t="str">
            <v>HVK401</v>
          </cell>
          <cell r="M562">
            <v>114452.74</v>
          </cell>
          <cell r="O562" t="b">
            <v>0</v>
          </cell>
          <cell r="S562">
            <v>42070.005101643837</v>
          </cell>
        </row>
        <row r="563">
          <cell r="E563" t="str">
            <v>HVK401</v>
          </cell>
          <cell r="M563">
            <v>1000000</v>
          </cell>
          <cell r="O563" t="b">
            <v>0</v>
          </cell>
          <cell r="S563">
            <v>376801.36986301368</v>
          </cell>
        </row>
        <row r="564">
          <cell r="E564" t="str">
            <v>HVK402</v>
          </cell>
          <cell r="M564">
            <v>123099.32</v>
          </cell>
          <cell r="O564" t="b">
            <v>0</v>
          </cell>
          <cell r="S564">
            <v>37336.192385205482</v>
          </cell>
        </row>
        <row r="565">
          <cell r="E565" t="str">
            <v>HVK402</v>
          </cell>
          <cell r="M565">
            <v>1000000</v>
          </cell>
          <cell r="O565" t="b">
            <v>0</v>
          </cell>
          <cell r="S565">
            <v>367842.46575342468</v>
          </cell>
        </row>
        <row r="566">
          <cell r="E566" t="str">
            <v>HVK403</v>
          </cell>
          <cell r="M566">
            <v>150000</v>
          </cell>
          <cell r="O566" t="b">
            <v>0</v>
          </cell>
          <cell r="S566">
            <v>49982.876712328769</v>
          </cell>
        </row>
        <row r="567">
          <cell r="E567" t="str">
            <v>HVK403</v>
          </cell>
          <cell r="M567">
            <v>100000</v>
          </cell>
          <cell r="O567" t="b">
            <v>0</v>
          </cell>
          <cell r="S567">
            <v>29058.219178082189</v>
          </cell>
        </row>
        <row r="568">
          <cell r="E568" t="str">
            <v>HVK403</v>
          </cell>
          <cell r="M568">
            <v>200000</v>
          </cell>
          <cell r="O568" t="b">
            <v>0</v>
          </cell>
          <cell r="S568">
            <v>58383.561643835608</v>
          </cell>
        </row>
        <row r="569">
          <cell r="E569" t="str">
            <v>HVK403</v>
          </cell>
          <cell r="M569">
            <v>100000</v>
          </cell>
          <cell r="O569" t="b">
            <v>0</v>
          </cell>
          <cell r="S569">
            <v>37707.534246575342</v>
          </cell>
        </row>
        <row r="570">
          <cell r="E570" t="str">
            <v>HVK403</v>
          </cell>
          <cell r="M570">
            <v>189647.26</v>
          </cell>
          <cell r="O570" t="b">
            <v>0</v>
          </cell>
          <cell r="S570">
            <v>59710.309915616432</v>
          </cell>
        </row>
        <row r="571">
          <cell r="E571" t="str">
            <v>HVK403</v>
          </cell>
          <cell r="M571">
            <v>150000</v>
          </cell>
          <cell r="O571" t="b">
            <v>0</v>
          </cell>
          <cell r="S571">
            <v>50065.068493150677</v>
          </cell>
        </row>
        <row r="572">
          <cell r="E572" t="str">
            <v>HVK403</v>
          </cell>
          <cell r="M572">
            <v>100000</v>
          </cell>
          <cell r="O572" t="b">
            <v>0</v>
          </cell>
          <cell r="S572">
            <v>35178.082191780828</v>
          </cell>
        </row>
        <row r="573">
          <cell r="E573" t="str">
            <v>HVK403</v>
          </cell>
          <cell r="M573">
            <v>124599.32</v>
          </cell>
          <cell r="O573" t="b">
            <v>0</v>
          </cell>
          <cell r="S573">
            <v>42015.573440000007</v>
          </cell>
        </row>
        <row r="574">
          <cell r="E574" t="str">
            <v>HVK404</v>
          </cell>
          <cell r="M574">
            <v>1100000</v>
          </cell>
          <cell r="O574" t="b">
            <v>0</v>
          </cell>
          <cell r="S574">
            <v>386958.90410958917</v>
          </cell>
        </row>
        <row r="575">
          <cell r="E575" t="str">
            <v>HVK405</v>
          </cell>
          <cell r="M575">
            <v>1000000</v>
          </cell>
          <cell r="O575" t="b">
            <v>0</v>
          </cell>
          <cell r="S575">
            <v>349589.04109589051</v>
          </cell>
        </row>
        <row r="576">
          <cell r="E576" t="str">
            <v>HVK405</v>
          </cell>
          <cell r="M576">
            <v>117916.44</v>
          </cell>
          <cell r="O576" t="b">
            <v>0</v>
          </cell>
          <cell r="S576">
            <v>32932.607927671241</v>
          </cell>
        </row>
        <row r="577">
          <cell r="E577" t="str">
            <v>HVK406</v>
          </cell>
          <cell r="M577">
            <v>500000</v>
          </cell>
          <cell r="O577" t="b">
            <v>0</v>
          </cell>
          <cell r="S577">
            <v>184455.4794520548</v>
          </cell>
        </row>
        <row r="578">
          <cell r="E578" t="str">
            <v>HVK406</v>
          </cell>
          <cell r="M578">
            <v>500000</v>
          </cell>
          <cell r="O578" t="b">
            <v>0</v>
          </cell>
          <cell r="S578">
            <v>183921.23287671231</v>
          </cell>
        </row>
        <row r="579">
          <cell r="E579" t="str">
            <v>HVK406</v>
          </cell>
          <cell r="M579">
            <v>114058.91</v>
          </cell>
          <cell r="O579" t="b">
            <v>0</v>
          </cell>
          <cell r="S579">
            <v>33143.488059931507</v>
          </cell>
        </row>
        <row r="580">
          <cell r="E580" t="str">
            <v>HVL101</v>
          </cell>
          <cell r="M580">
            <v>1100000</v>
          </cell>
          <cell r="O580" t="b">
            <v>0</v>
          </cell>
          <cell r="S580">
            <v>344254.79452054802</v>
          </cell>
        </row>
        <row r="581">
          <cell r="E581" t="str">
            <v>HVL102</v>
          </cell>
          <cell r="M581">
            <v>700000</v>
          </cell>
          <cell r="O581" t="b">
            <v>0</v>
          </cell>
          <cell r="S581">
            <v>219071.2328767124</v>
          </cell>
        </row>
        <row r="582">
          <cell r="E582" t="str">
            <v>HVL102</v>
          </cell>
          <cell r="M582">
            <v>100000</v>
          </cell>
          <cell r="O582" t="b">
            <v>0</v>
          </cell>
          <cell r="S582">
            <v>24942.465753424651</v>
          </cell>
        </row>
        <row r="583">
          <cell r="E583" t="str">
            <v>HVL102</v>
          </cell>
          <cell r="M583">
            <v>250000</v>
          </cell>
          <cell r="O583" t="b">
            <v>0</v>
          </cell>
          <cell r="S583">
            <v>70801.369863013693</v>
          </cell>
        </row>
        <row r="584">
          <cell r="E584" t="str">
            <v>HVL103</v>
          </cell>
          <cell r="M584">
            <v>1000004.32</v>
          </cell>
          <cell r="O584" t="b">
            <v>0</v>
          </cell>
          <cell r="S584">
            <v>314302.72764493158</v>
          </cell>
        </row>
        <row r="585">
          <cell r="E585" t="str">
            <v>HVL103</v>
          </cell>
          <cell r="M585">
            <v>100000</v>
          </cell>
          <cell r="O585" t="b">
            <v>0</v>
          </cell>
          <cell r="S585">
            <v>24942.465753424651</v>
          </cell>
        </row>
        <row r="586">
          <cell r="E586" t="str">
            <v>HVL104</v>
          </cell>
          <cell r="M586">
            <v>1100000</v>
          </cell>
          <cell r="O586" t="b">
            <v>0</v>
          </cell>
          <cell r="S586">
            <v>344254.79452054802</v>
          </cell>
        </row>
        <row r="587">
          <cell r="E587" t="str">
            <v>HVL201</v>
          </cell>
          <cell r="M587">
            <v>604260.27</v>
          </cell>
          <cell r="O587" t="b">
            <v>0</v>
          </cell>
          <cell r="S587">
            <v>132109.50560547941</v>
          </cell>
        </row>
        <row r="588">
          <cell r="E588" t="str">
            <v>HVL201</v>
          </cell>
          <cell r="M588">
            <v>400000</v>
          </cell>
          <cell r="O588" t="b">
            <v>0</v>
          </cell>
          <cell r="S588">
            <v>115090.410958904</v>
          </cell>
        </row>
        <row r="589">
          <cell r="E589" t="str">
            <v>HVL201</v>
          </cell>
          <cell r="M589">
            <v>100000</v>
          </cell>
          <cell r="O589" t="b">
            <v>0</v>
          </cell>
          <cell r="S589">
            <v>24126.02739726027</v>
          </cell>
        </row>
        <row r="590">
          <cell r="E590" t="str">
            <v>HVL201</v>
          </cell>
          <cell r="M590">
            <v>100000</v>
          </cell>
          <cell r="O590" t="b">
            <v>0</v>
          </cell>
          <cell r="S590">
            <v>23079.452054794521</v>
          </cell>
        </row>
        <row r="591">
          <cell r="E591" t="str">
            <v>HVL202</v>
          </cell>
          <cell r="M591">
            <v>1200000</v>
          </cell>
          <cell r="O591" t="b">
            <v>0</v>
          </cell>
          <cell r="S591">
            <v>349479.45205479441</v>
          </cell>
        </row>
        <row r="592">
          <cell r="E592" t="str">
            <v>HVL203</v>
          </cell>
          <cell r="M592">
            <v>150000</v>
          </cell>
          <cell r="O592" t="b">
            <v>0</v>
          </cell>
          <cell r="S592">
            <v>44884.931506849323</v>
          </cell>
        </row>
        <row r="593">
          <cell r="E593" t="str">
            <v>HVL203</v>
          </cell>
          <cell r="M593">
            <v>180000</v>
          </cell>
          <cell r="O593" t="b">
            <v>0</v>
          </cell>
          <cell r="S593">
            <v>52560.000000000007</v>
          </cell>
        </row>
        <row r="594">
          <cell r="E594" t="str">
            <v>HVL203</v>
          </cell>
          <cell r="M594">
            <v>300000</v>
          </cell>
          <cell r="O594" t="b">
            <v>0</v>
          </cell>
          <cell r="S594">
            <v>71317.808219178085</v>
          </cell>
        </row>
        <row r="595">
          <cell r="E595" t="str">
            <v>HVL203</v>
          </cell>
          <cell r="M595">
            <v>121489.04</v>
          </cell>
          <cell r="O595" t="b">
            <v>0</v>
          </cell>
          <cell r="S595">
            <v>26561.165457534251</v>
          </cell>
        </row>
        <row r="596">
          <cell r="E596" t="str">
            <v>HVL203</v>
          </cell>
          <cell r="M596">
            <v>311181.51</v>
          </cell>
          <cell r="O596" t="b">
            <v>0</v>
          </cell>
          <cell r="S596">
            <v>75075.736357808215</v>
          </cell>
        </row>
        <row r="597">
          <cell r="E597" t="str">
            <v>HVL203</v>
          </cell>
          <cell r="M597">
            <v>139986.32</v>
          </cell>
          <cell r="O597" t="b">
            <v>0</v>
          </cell>
          <cell r="S597">
            <v>27222.545187945201</v>
          </cell>
        </row>
        <row r="598">
          <cell r="E598" t="str">
            <v>HVL204</v>
          </cell>
          <cell r="M598">
            <v>984516</v>
          </cell>
          <cell r="O598" t="b">
            <v>0</v>
          </cell>
          <cell r="S598">
            <v>237524.5998904109</v>
          </cell>
        </row>
        <row r="599">
          <cell r="E599" t="str">
            <v>HVL204</v>
          </cell>
          <cell r="M599">
            <v>106997.26</v>
          </cell>
          <cell r="O599" t="b">
            <v>0</v>
          </cell>
          <cell r="S599">
            <v>33992.88293041096</v>
          </cell>
        </row>
        <row r="600">
          <cell r="E600" t="str">
            <v>HVL204</v>
          </cell>
          <cell r="M600">
            <v>100000</v>
          </cell>
          <cell r="O600" t="b">
            <v>0</v>
          </cell>
          <cell r="S600">
            <v>23772.602739726019</v>
          </cell>
        </row>
        <row r="601">
          <cell r="E601" t="str">
            <v>HVM101</v>
          </cell>
          <cell r="M601">
            <v>300931.51</v>
          </cell>
          <cell r="O601" t="b">
            <v>0</v>
          </cell>
          <cell r="S601">
            <v>81775.046080410946</v>
          </cell>
        </row>
        <row r="602">
          <cell r="E602" t="str">
            <v>HVM101</v>
          </cell>
          <cell r="M602">
            <v>500000</v>
          </cell>
          <cell r="O602" t="b">
            <v>0</v>
          </cell>
          <cell r="S602">
            <v>120506.8493150685</v>
          </cell>
        </row>
        <row r="603">
          <cell r="E603" t="str">
            <v>HVM101</v>
          </cell>
          <cell r="M603">
            <v>300000</v>
          </cell>
          <cell r="O603" t="b">
            <v>0</v>
          </cell>
          <cell r="S603">
            <v>80272.602739726019</v>
          </cell>
        </row>
        <row r="604">
          <cell r="E604" t="str">
            <v>HVM102</v>
          </cell>
          <cell r="M604">
            <v>304366.44</v>
          </cell>
          <cell r="O604" t="b">
            <v>0</v>
          </cell>
          <cell r="S604">
            <v>81832.878327123297</v>
          </cell>
        </row>
        <row r="605">
          <cell r="E605" t="str">
            <v>HVM102</v>
          </cell>
          <cell r="M605">
            <v>300000</v>
          </cell>
          <cell r="O605" t="b">
            <v>0</v>
          </cell>
          <cell r="S605">
            <v>80272.602739726019</v>
          </cell>
        </row>
        <row r="606">
          <cell r="E606" t="str">
            <v>HVM102</v>
          </cell>
          <cell r="M606">
            <v>500000</v>
          </cell>
          <cell r="O606" t="b">
            <v>0</v>
          </cell>
          <cell r="S606">
            <v>134431.50684931499</v>
          </cell>
        </row>
        <row r="607">
          <cell r="E607" t="str">
            <v>HVM103</v>
          </cell>
          <cell r="M607">
            <v>300000</v>
          </cell>
          <cell r="O607" t="b">
            <v>0</v>
          </cell>
          <cell r="S607">
            <v>80272.602739726019</v>
          </cell>
        </row>
        <row r="608">
          <cell r="E608" t="str">
            <v>HVM103</v>
          </cell>
          <cell r="M608">
            <v>234453.42</v>
          </cell>
          <cell r="O608" t="b">
            <v>0</v>
          </cell>
          <cell r="S608">
            <v>50548.799690136977</v>
          </cell>
        </row>
        <row r="609">
          <cell r="E609" t="str">
            <v>HVM103</v>
          </cell>
          <cell r="M609">
            <v>500000</v>
          </cell>
          <cell r="O609" t="b">
            <v>0</v>
          </cell>
          <cell r="S609">
            <v>131363.01369863009</v>
          </cell>
        </row>
        <row r="610">
          <cell r="E610" t="str">
            <v>HVM104</v>
          </cell>
          <cell r="M610">
            <v>1100000</v>
          </cell>
          <cell r="O610" t="b">
            <v>0</v>
          </cell>
          <cell r="S610">
            <v>309341.09589041112</v>
          </cell>
        </row>
        <row r="611">
          <cell r="E611" t="str">
            <v>HVM201</v>
          </cell>
          <cell r="M611">
            <v>1100000</v>
          </cell>
          <cell r="O611" t="b">
            <v>0</v>
          </cell>
          <cell r="S611">
            <v>299230.1369863014</v>
          </cell>
        </row>
        <row r="612">
          <cell r="E612" t="str">
            <v>HVM202</v>
          </cell>
          <cell r="M612">
            <v>1100000</v>
          </cell>
          <cell r="O612" t="b">
            <v>0</v>
          </cell>
          <cell r="S612">
            <v>298913.69863013702</v>
          </cell>
        </row>
        <row r="613">
          <cell r="E613" t="str">
            <v>HVM203</v>
          </cell>
          <cell r="M613">
            <v>1100000</v>
          </cell>
          <cell r="O613" t="b">
            <v>0</v>
          </cell>
          <cell r="S613">
            <v>296698.63013698632</v>
          </cell>
        </row>
        <row r="614">
          <cell r="E614" t="str">
            <v>HVM204</v>
          </cell>
          <cell r="M614">
            <v>200000</v>
          </cell>
          <cell r="O614" t="b">
            <v>0</v>
          </cell>
          <cell r="S614">
            <v>53082.191780821908</v>
          </cell>
        </row>
        <row r="615">
          <cell r="E615" t="str">
            <v>HVM204</v>
          </cell>
          <cell r="M615">
            <v>900000</v>
          </cell>
          <cell r="O615" t="b">
            <v>0</v>
          </cell>
          <cell r="S615">
            <v>212424.65753424651</v>
          </cell>
        </row>
        <row r="616">
          <cell r="E616" t="str">
            <v>HVN101</v>
          </cell>
          <cell r="M616">
            <v>100000</v>
          </cell>
          <cell r="O616" t="b">
            <v>0</v>
          </cell>
          <cell r="S616">
            <v>21138.35616438356</v>
          </cell>
        </row>
        <row r="617">
          <cell r="E617" t="str">
            <v>HVN101</v>
          </cell>
          <cell r="M617">
            <v>100000</v>
          </cell>
          <cell r="O617" t="b">
            <v>0</v>
          </cell>
          <cell r="S617">
            <v>20768.493150684932</v>
          </cell>
        </row>
        <row r="618">
          <cell r="E618" t="str">
            <v>HVN101</v>
          </cell>
          <cell r="M618">
            <v>187141.65</v>
          </cell>
          <cell r="O618" t="b">
            <v>0</v>
          </cell>
          <cell r="S618">
            <v>41240.379774657536</v>
          </cell>
        </row>
        <row r="619">
          <cell r="E619" t="str">
            <v>HVN101</v>
          </cell>
          <cell r="M619">
            <v>300000</v>
          </cell>
          <cell r="O619" t="b">
            <v>0</v>
          </cell>
          <cell r="S619">
            <v>86026.027397260274</v>
          </cell>
        </row>
        <row r="620">
          <cell r="E620" t="str">
            <v>HVN101</v>
          </cell>
          <cell r="M620">
            <v>281440.65999999997</v>
          </cell>
          <cell r="O620" t="b">
            <v>0</v>
          </cell>
          <cell r="S620">
            <v>78059.30195917809</v>
          </cell>
        </row>
        <row r="621">
          <cell r="E621" t="str">
            <v>HVN102</v>
          </cell>
          <cell r="M621">
            <v>1000000</v>
          </cell>
          <cell r="O621" t="b">
            <v>0</v>
          </cell>
          <cell r="S621">
            <v>329589.0410958904</v>
          </cell>
        </row>
        <row r="622">
          <cell r="E622" t="str">
            <v>HVN103</v>
          </cell>
          <cell r="M622">
            <v>250000</v>
          </cell>
          <cell r="O622" t="b">
            <v>0</v>
          </cell>
          <cell r="S622">
            <v>69452.054794520547</v>
          </cell>
        </row>
        <row r="623">
          <cell r="E623" t="str">
            <v>HVN103</v>
          </cell>
          <cell r="M623">
            <v>700980.33</v>
          </cell>
          <cell r="O623" t="b">
            <v>1</v>
          </cell>
          <cell r="S623">
            <v>188141.20007794519</v>
          </cell>
        </row>
        <row r="624">
          <cell r="E624" t="str">
            <v>HVN104</v>
          </cell>
          <cell r="M624">
            <v>500000</v>
          </cell>
          <cell r="O624" t="b">
            <v>0</v>
          </cell>
          <cell r="S624">
            <v>157438.35616438359</v>
          </cell>
        </row>
        <row r="625">
          <cell r="E625" t="str">
            <v>HVN104</v>
          </cell>
          <cell r="M625">
            <v>500000</v>
          </cell>
          <cell r="O625" t="b">
            <v>0</v>
          </cell>
          <cell r="S625">
            <v>158116.43835616441</v>
          </cell>
        </row>
        <row r="626">
          <cell r="E626" t="str">
            <v>HVN201</v>
          </cell>
          <cell r="M626">
            <v>1000000</v>
          </cell>
          <cell r="O626" t="b">
            <v>0</v>
          </cell>
          <cell r="S626">
            <v>284794.52054794523</v>
          </cell>
        </row>
        <row r="627">
          <cell r="E627" t="str">
            <v>HVN202</v>
          </cell>
          <cell r="M627">
            <v>1000000</v>
          </cell>
          <cell r="O627" t="b">
            <v>0</v>
          </cell>
          <cell r="S627">
            <v>283520.54794520547</v>
          </cell>
        </row>
        <row r="628">
          <cell r="E628" t="str">
            <v>HVN203</v>
          </cell>
          <cell r="M628">
            <v>250000</v>
          </cell>
          <cell r="O628" t="b">
            <v>1</v>
          </cell>
          <cell r="S628">
            <v>73047.945205479453</v>
          </cell>
        </row>
        <row r="629">
          <cell r="E629" t="str">
            <v>HVN203</v>
          </cell>
          <cell r="M629">
            <v>750000</v>
          </cell>
          <cell r="O629" t="b">
            <v>0</v>
          </cell>
          <cell r="S629">
            <v>220006.84931506851</v>
          </cell>
        </row>
        <row r="630">
          <cell r="E630" t="str">
            <v>HVN204</v>
          </cell>
          <cell r="M630">
            <v>1000000</v>
          </cell>
          <cell r="O630" t="b">
            <v>0</v>
          </cell>
          <cell r="S630">
            <v>280767.12328767119</v>
          </cell>
        </row>
        <row r="631">
          <cell r="E631" t="str">
            <v>HVN301</v>
          </cell>
          <cell r="M631">
            <v>1000000</v>
          </cell>
          <cell r="O631" t="b">
            <v>0</v>
          </cell>
          <cell r="S631">
            <v>371095.89041095891</v>
          </cell>
        </row>
        <row r="632">
          <cell r="E632" t="str">
            <v>HVN302</v>
          </cell>
          <cell r="M632">
            <v>1000000</v>
          </cell>
          <cell r="O632" t="b">
            <v>0</v>
          </cell>
          <cell r="S632">
            <v>395671.23287671228</v>
          </cell>
        </row>
        <row r="633">
          <cell r="E633" t="str">
            <v>HVN303</v>
          </cell>
          <cell r="M633">
            <v>1000000</v>
          </cell>
          <cell r="O633" t="b">
            <v>0</v>
          </cell>
          <cell r="S633">
            <v>390082.19178082189</v>
          </cell>
        </row>
        <row r="634">
          <cell r="E634" t="str">
            <v>HVN304</v>
          </cell>
          <cell r="M634">
            <v>100000</v>
          </cell>
          <cell r="O634" t="b">
            <v>0</v>
          </cell>
          <cell r="S634">
            <v>22277.39726027397</v>
          </cell>
        </row>
        <row r="635">
          <cell r="E635" t="str">
            <v>HVN304</v>
          </cell>
          <cell r="M635">
            <v>265000</v>
          </cell>
          <cell r="O635" t="b">
            <v>0</v>
          </cell>
          <cell r="S635">
            <v>106704.24657534251</v>
          </cell>
        </row>
        <row r="636">
          <cell r="E636" t="str">
            <v>HVN304</v>
          </cell>
          <cell r="M636">
            <v>147910.96</v>
          </cell>
          <cell r="O636" t="b">
            <v>0</v>
          </cell>
          <cell r="S636">
            <v>46525.088541369863</v>
          </cell>
        </row>
        <row r="637">
          <cell r="E637" t="str">
            <v>HVN304</v>
          </cell>
          <cell r="M637">
            <v>400000</v>
          </cell>
          <cell r="O637" t="b">
            <v>0</v>
          </cell>
          <cell r="S637">
            <v>158268.4931506849</v>
          </cell>
        </row>
        <row r="638">
          <cell r="E638" t="str">
            <v>HVN304</v>
          </cell>
          <cell r="M638">
            <v>100000</v>
          </cell>
          <cell r="O638" t="b">
            <v>0</v>
          </cell>
          <cell r="S638">
            <v>31331.506849315068</v>
          </cell>
        </row>
        <row r="639">
          <cell r="E639" t="str">
            <v>HVO101</v>
          </cell>
          <cell r="M639">
            <v>100000</v>
          </cell>
          <cell r="O639" t="b">
            <v>0</v>
          </cell>
          <cell r="S639">
            <v>28815.753424657531</v>
          </cell>
        </row>
        <row r="640">
          <cell r="E640" t="str">
            <v>HVO101</v>
          </cell>
          <cell r="M640">
            <v>120000</v>
          </cell>
          <cell r="O640" t="b">
            <v>0</v>
          </cell>
          <cell r="S640">
            <v>29990.136986301379</v>
          </cell>
        </row>
        <row r="641">
          <cell r="E641" t="str">
            <v>HVO101</v>
          </cell>
          <cell r="M641">
            <v>100000</v>
          </cell>
          <cell r="O641" t="b">
            <v>0</v>
          </cell>
          <cell r="S641">
            <v>25375.342465753431</v>
          </cell>
        </row>
        <row r="642">
          <cell r="E642" t="str">
            <v>HVO101</v>
          </cell>
          <cell r="M642">
            <v>110000</v>
          </cell>
          <cell r="O642" t="b">
            <v>0</v>
          </cell>
          <cell r="S642">
            <v>28033.424657534251</v>
          </cell>
        </row>
        <row r="643">
          <cell r="E643" t="str">
            <v>HVO101</v>
          </cell>
          <cell r="M643">
            <v>238516.44</v>
          </cell>
          <cell r="O643" t="b">
            <v>0</v>
          </cell>
          <cell r="S643">
            <v>43191.079730958918</v>
          </cell>
        </row>
        <row r="644">
          <cell r="E644" t="str">
            <v>HVO101</v>
          </cell>
          <cell r="M644">
            <v>435021.99</v>
          </cell>
          <cell r="O644" t="b">
            <v>0</v>
          </cell>
          <cell r="S644">
            <v>115352.3378141096</v>
          </cell>
        </row>
        <row r="645">
          <cell r="E645" t="str">
            <v>HVO102</v>
          </cell>
          <cell r="M645">
            <v>100000</v>
          </cell>
          <cell r="O645" t="b">
            <v>0</v>
          </cell>
          <cell r="S645">
            <v>29210.273972602739</v>
          </cell>
        </row>
        <row r="646">
          <cell r="E646" t="str">
            <v>HVO102</v>
          </cell>
          <cell r="M646">
            <v>250000</v>
          </cell>
          <cell r="O646" t="b">
            <v>0</v>
          </cell>
          <cell r="S646">
            <v>54551.369863013708</v>
          </cell>
        </row>
        <row r="647">
          <cell r="E647" t="str">
            <v>HVO102</v>
          </cell>
          <cell r="M647">
            <v>131234.94</v>
          </cell>
          <cell r="O647" t="b">
            <v>0</v>
          </cell>
          <cell r="S647">
            <v>33819.064264109598</v>
          </cell>
        </row>
        <row r="648">
          <cell r="E648" t="str">
            <v>HVO102</v>
          </cell>
          <cell r="M648">
            <v>186816.78</v>
          </cell>
          <cell r="O648" t="b">
            <v>0</v>
          </cell>
          <cell r="S648">
            <v>42275.613660410963</v>
          </cell>
        </row>
        <row r="649">
          <cell r="E649" t="str">
            <v>HVO102</v>
          </cell>
          <cell r="M649">
            <v>429243.84</v>
          </cell>
          <cell r="O649" t="b">
            <v>0</v>
          </cell>
          <cell r="S649">
            <v>117868.5944482192</v>
          </cell>
        </row>
        <row r="650">
          <cell r="E650" t="str">
            <v>HVO103</v>
          </cell>
          <cell r="M650">
            <v>602626.71</v>
          </cell>
          <cell r="O650" t="b">
            <v>0</v>
          </cell>
          <cell r="S650">
            <v>162135.47805143829</v>
          </cell>
        </row>
        <row r="651">
          <cell r="E651" t="str">
            <v>HVO103</v>
          </cell>
          <cell r="M651">
            <v>278815.07</v>
          </cell>
          <cell r="O651" t="b">
            <v>0</v>
          </cell>
          <cell r="S651">
            <v>73410.480177191799</v>
          </cell>
        </row>
        <row r="652">
          <cell r="E652" t="str">
            <v>HVO103</v>
          </cell>
          <cell r="M652">
            <v>237315.07</v>
          </cell>
          <cell r="O652" t="b">
            <v>0</v>
          </cell>
          <cell r="S652">
            <v>64102.70147664383</v>
          </cell>
        </row>
        <row r="653">
          <cell r="E653" t="str">
            <v>HVO104</v>
          </cell>
          <cell r="M653">
            <v>1108630.1399999999</v>
          </cell>
          <cell r="O653" t="b">
            <v>0</v>
          </cell>
          <cell r="S653">
            <v>296315.57502205478</v>
          </cell>
        </row>
        <row r="654">
          <cell r="E654" t="str">
            <v>HVO105</v>
          </cell>
          <cell r="M654">
            <v>291044.52</v>
          </cell>
          <cell r="O654" t="b">
            <v>0</v>
          </cell>
          <cell r="S654">
            <v>78304.930069315087</v>
          </cell>
        </row>
        <row r="655">
          <cell r="E655" t="str">
            <v>HVO105</v>
          </cell>
          <cell r="M655">
            <v>566390.41</v>
          </cell>
          <cell r="O655" t="b">
            <v>0</v>
          </cell>
          <cell r="S655">
            <v>148824.89930705479</v>
          </cell>
        </row>
        <row r="656">
          <cell r="E656" t="str">
            <v>HVO105</v>
          </cell>
          <cell r="M656">
            <v>250000</v>
          </cell>
          <cell r="O656" t="b">
            <v>0</v>
          </cell>
          <cell r="S656">
            <v>63022.260273972614</v>
          </cell>
        </row>
        <row r="657">
          <cell r="E657" t="str">
            <v>HVO201</v>
          </cell>
          <cell r="M657">
            <v>100000</v>
          </cell>
          <cell r="O657" t="b">
            <v>0</v>
          </cell>
          <cell r="S657">
            <v>25713.01369863014</v>
          </cell>
        </row>
        <row r="658">
          <cell r="E658" t="str">
            <v>HVO201</v>
          </cell>
          <cell r="M658">
            <v>110000</v>
          </cell>
          <cell r="O658" t="b">
            <v>0</v>
          </cell>
          <cell r="S658">
            <v>27002.739726027408</v>
          </cell>
        </row>
        <row r="659">
          <cell r="E659" t="str">
            <v>HVO201</v>
          </cell>
          <cell r="M659">
            <v>256652.05</v>
          </cell>
          <cell r="O659" t="b">
            <v>0</v>
          </cell>
          <cell r="S659">
            <v>50936.642471232888</v>
          </cell>
        </row>
        <row r="660">
          <cell r="E660" t="str">
            <v>HVO201</v>
          </cell>
          <cell r="M660">
            <v>229795.89</v>
          </cell>
          <cell r="O660" t="b">
            <v>0</v>
          </cell>
          <cell r="S660">
            <v>53994.164427739728</v>
          </cell>
        </row>
        <row r="661">
          <cell r="E661" t="str">
            <v>HVO201</v>
          </cell>
          <cell r="M661">
            <v>350000</v>
          </cell>
          <cell r="O661" t="b">
            <v>0</v>
          </cell>
          <cell r="S661">
            <v>80476.027397260288</v>
          </cell>
        </row>
        <row r="662">
          <cell r="E662" t="str">
            <v>HVO202</v>
          </cell>
          <cell r="M662">
            <v>170585.96</v>
          </cell>
          <cell r="O662" t="b">
            <v>0</v>
          </cell>
          <cell r="S662">
            <v>45496.210249589043</v>
          </cell>
        </row>
        <row r="663">
          <cell r="E663" t="str">
            <v>HVO202</v>
          </cell>
          <cell r="M663">
            <v>258587.14</v>
          </cell>
          <cell r="O663" t="b">
            <v>0</v>
          </cell>
          <cell r="S663">
            <v>66920.934916164406</v>
          </cell>
        </row>
        <row r="664">
          <cell r="E664" t="str">
            <v>HVO202</v>
          </cell>
          <cell r="M664">
            <v>500000</v>
          </cell>
          <cell r="O664" t="b">
            <v>0</v>
          </cell>
          <cell r="S664">
            <v>119955.4794520548</v>
          </cell>
        </row>
        <row r="665">
          <cell r="E665" t="str">
            <v>HVO202</v>
          </cell>
          <cell r="M665">
            <v>187515.41</v>
          </cell>
          <cell r="O665" t="b">
            <v>0</v>
          </cell>
          <cell r="S665">
            <v>40766.620745273984</v>
          </cell>
        </row>
        <row r="666">
          <cell r="E666" t="str">
            <v>HVO203</v>
          </cell>
          <cell r="M666">
            <v>110000</v>
          </cell>
          <cell r="O666" t="b">
            <v>0</v>
          </cell>
          <cell r="S666">
            <v>26852.054794520551</v>
          </cell>
        </row>
        <row r="667">
          <cell r="E667" t="str">
            <v>HVO203</v>
          </cell>
          <cell r="M667">
            <v>819398.7</v>
          </cell>
          <cell r="O667" t="b">
            <v>0</v>
          </cell>
          <cell r="S667">
            <v>200247.57271232881</v>
          </cell>
        </row>
        <row r="668">
          <cell r="E668" t="str">
            <v>HVO203</v>
          </cell>
          <cell r="M668">
            <v>192071.92</v>
          </cell>
          <cell r="O668" t="b">
            <v>0</v>
          </cell>
          <cell r="S668">
            <v>34144.072682739738</v>
          </cell>
        </row>
        <row r="669">
          <cell r="E669" t="str">
            <v>HVO204</v>
          </cell>
          <cell r="M669">
            <v>586801.37</v>
          </cell>
          <cell r="O669" t="b">
            <v>0</v>
          </cell>
          <cell r="S669">
            <v>151217.90921150681</v>
          </cell>
        </row>
        <row r="670">
          <cell r="E670" t="str">
            <v>HVO204</v>
          </cell>
          <cell r="M670">
            <v>504150.68</v>
          </cell>
          <cell r="O670" t="b">
            <v>0</v>
          </cell>
          <cell r="S670">
            <v>117183.95531835619</v>
          </cell>
        </row>
        <row r="671">
          <cell r="E671" t="str">
            <v>HVO205</v>
          </cell>
          <cell r="M671">
            <v>1000000</v>
          </cell>
          <cell r="O671" t="b">
            <v>0</v>
          </cell>
          <cell r="S671">
            <v>264712.3287671234</v>
          </cell>
        </row>
        <row r="672">
          <cell r="E672" t="str">
            <v>HVO205</v>
          </cell>
          <cell r="M672">
            <v>100000</v>
          </cell>
          <cell r="O672" t="b">
            <v>0</v>
          </cell>
          <cell r="S672">
            <v>26115.068493150691</v>
          </cell>
        </row>
        <row r="673">
          <cell r="E673" t="str">
            <v>HVO301</v>
          </cell>
          <cell r="M673">
            <v>600000</v>
          </cell>
          <cell r="O673" t="b">
            <v>0</v>
          </cell>
          <cell r="S673">
            <v>140194.5205479452</v>
          </cell>
        </row>
        <row r="674">
          <cell r="E674" t="str">
            <v>HVO301</v>
          </cell>
          <cell r="M674">
            <v>101260.27</v>
          </cell>
          <cell r="O674" t="b">
            <v>0</v>
          </cell>
          <cell r="S674">
            <v>21952.671685205471</v>
          </cell>
        </row>
        <row r="675">
          <cell r="E675" t="str">
            <v>HVO301</v>
          </cell>
          <cell r="M675">
            <v>200000</v>
          </cell>
          <cell r="O675" t="b">
            <v>0</v>
          </cell>
          <cell r="S675">
            <v>29802.739726027361</v>
          </cell>
        </row>
        <row r="676">
          <cell r="E676" t="str">
            <v>HVO301</v>
          </cell>
          <cell r="M676">
            <v>100000</v>
          </cell>
          <cell r="O676" t="b">
            <v>0</v>
          </cell>
          <cell r="S676">
            <v>12649.315068493141</v>
          </cell>
        </row>
        <row r="677">
          <cell r="E677" t="str">
            <v>HVO301</v>
          </cell>
          <cell r="M677">
            <v>115687.67</v>
          </cell>
          <cell r="O677" t="b">
            <v>0</v>
          </cell>
          <cell r="S677">
            <v>16608.312076712351</v>
          </cell>
        </row>
        <row r="678">
          <cell r="E678" t="str">
            <v>HVO302</v>
          </cell>
          <cell r="M678">
            <v>100000</v>
          </cell>
          <cell r="O678" t="b">
            <v>0</v>
          </cell>
          <cell r="S678">
            <v>18021.917808219168</v>
          </cell>
        </row>
        <row r="679">
          <cell r="E679" t="str">
            <v>HVO302</v>
          </cell>
          <cell r="M679">
            <v>111295.21</v>
          </cell>
          <cell r="O679" t="b">
            <v>0</v>
          </cell>
          <cell r="S679">
            <v>25079.53704794521</v>
          </cell>
        </row>
        <row r="680">
          <cell r="E680" t="str">
            <v>HVO302</v>
          </cell>
          <cell r="M680">
            <v>900000</v>
          </cell>
          <cell r="O680" t="b">
            <v>0</v>
          </cell>
          <cell r="S680">
            <v>194757.53424657541</v>
          </cell>
        </row>
        <row r="681">
          <cell r="E681" t="str">
            <v>HVO303</v>
          </cell>
          <cell r="M681">
            <v>1100000</v>
          </cell>
          <cell r="O681" t="b">
            <v>0</v>
          </cell>
          <cell r="S681">
            <v>271489.04109589051</v>
          </cell>
        </row>
        <row r="682">
          <cell r="E682" t="str">
            <v>HVO304</v>
          </cell>
          <cell r="M682">
            <v>119247.26</v>
          </cell>
          <cell r="O682" t="b">
            <v>0</v>
          </cell>
          <cell r="S682">
            <v>18948.87967123288</v>
          </cell>
        </row>
        <row r="683">
          <cell r="E683" t="str">
            <v>HVO304</v>
          </cell>
          <cell r="M683">
            <v>1000000</v>
          </cell>
          <cell r="O683" t="b">
            <v>0</v>
          </cell>
          <cell r="S683">
            <v>196958.90410958909</v>
          </cell>
        </row>
        <row r="684">
          <cell r="E684" t="str">
            <v>HVO305</v>
          </cell>
          <cell r="M684">
            <v>500000</v>
          </cell>
          <cell r="O684" t="b">
            <v>0</v>
          </cell>
          <cell r="S684">
            <v>124226.0273972603</v>
          </cell>
        </row>
        <row r="685">
          <cell r="E685" t="str">
            <v>HVO305</v>
          </cell>
          <cell r="M685">
            <v>400000</v>
          </cell>
          <cell r="O685" t="b">
            <v>0</v>
          </cell>
          <cell r="S685">
            <v>74657.534246575276</v>
          </cell>
        </row>
        <row r="686">
          <cell r="E686" t="str">
            <v>HVO305</v>
          </cell>
          <cell r="M686">
            <v>118439.03999999999</v>
          </cell>
          <cell r="O686" t="b">
            <v>0</v>
          </cell>
          <cell r="S686">
            <v>21810.630338630141</v>
          </cell>
        </row>
        <row r="687">
          <cell r="E687" t="str">
            <v>HVO305</v>
          </cell>
          <cell r="M687">
            <v>100000</v>
          </cell>
          <cell r="O687" t="b">
            <v>0</v>
          </cell>
          <cell r="S687">
            <v>18065.75342465752</v>
          </cell>
        </row>
        <row r="688">
          <cell r="E688" t="str">
            <v>HVP101</v>
          </cell>
          <cell r="M688">
            <v>100000</v>
          </cell>
          <cell r="O688" t="b">
            <v>0</v>
          </cell>
          <cell r="S688">
            <v>15099.31506849315</v>
          </cell>
        </row>
        <row r="689">
          <cell r="E689" t="str">
            <v>HVP101</v>
          </cell>
          <cell r="M689">
            <v>300000</v>
          </cell>
          <cell r="O689" t="b">
            <v>0</v>
          </cell>
          <cell r="S689">
            <v>52927.397260273967</v>
          </cell>
        </row>
        <row r="690">
          <cell r="E690" t="str">
            <v>HVP101</v>
          </cell>
          <cell r="M690">
            <v>500000</v>
          </cell>
          <cell r="O690" t="b">
            <v>0</v>
          </cell>
          <cell r="S690">
            <v>90082.191780821915</v>
          </cell>
        </row>
        <row r="691">
          <cell r="E691" t="str">
            <v>HVP101</v>
          </cell>
          <cell r="M691">
            <v>100000</v>
          </cell>
          <cell r="O691" t="b">
            <v>0</v>
          </cell>
          <cell r="S691">
            <v>14853.424657534249</v>
          </cell>
        </row>
        <row r="692">
          <cell r="E692" t="str">
            <v>HVP101</v>
          </cell>
          <cell r="M692">
            <v>100000</v>
          </cell>
          <cell r="O692" t="b">
            <v>0</v>
          </cell>
          <cell r="S692">
            <v>15294.5205479452</v>
          </cell>
        </row>
        <row r="693">
          <cell r="E693" t="str">
            <v>HVP102</v>
          </cell>
          <cell r="M693">
            <v>100000</v>
          </cell>
          <cell r="O693" t="b">
            <v>0</v>
          </cell>
          <cell r="S693">
            <v>14045.8904109589</v>
          </cell>
        </row>
        <row r="694">
          <cell r="E694" t="str">
            <v>HVP102</v>
          </cell>
          <cell r="M694">
            <v>1000000</v>
          </cell>
          <cell r="O694" t="b">
            <v>0</v>
          </cell>
          <cell r="S694">
            <v>180493.15068493149</v>
          </cell>
        </row>
        <row r="695">
          <cell r="E695" t="str">
            <v>HVP103</v>
          </cell>
          <cell r="M695">
            <v>1100000</v>
          </cell>
          <cell r="O695" t="b">
            <v>0</v>
          </cell>
          <cell r="S695">
            <v>195807.53424657541</v>
          </cell>
        </row>
        <row r="696">
          <cell r="E696" t="str">
            <v>HVP201</v>
          </cell>
          <cell r="M696">
            <v>100000</v>
          </cell>
          <cell r="O696" t="b">
            <v>0</v>
          </cell>
          <cell r="S696">
            <v>23594.520547945209</v>
          </cell>
        </row>
        <row r="697">
          <cell r="E697" t="str">
            <v>HVP201</v>
          </cell>
          <cell r="M697">
            <v>200000</v>
          </cell>
          <cell r="O697" t="b">
            <v>0</v>
          </cell>
          <cell r="S697">
            <v>48289.041095890403</v>
          </cell>
        </row>
        <row r="698">
          <cell r="E698" t="str">
            <v>HVP201</v>
          </cell>
          <cell r="M698">
            <v>100000</v>
          </cell>
          <cell r="O698" t="b">
            <v>0</v>
          </cell>
          <cell r="S698">
            <v>23740.410958904111</v>
          </cell>
        </row>
        <row r="699">
          <cell r="E699" t="str">
            <v>HVP201</v>
          </cell>
          <cell r="M699">
            <v>200000</v>
          </cell>
          <cell r="O699" t="b">
            <v>0</v>
          </cell>
          <cell r="S699">
            <v>63632.876712328762</v>
          </cell>
        </row>
        <row r="700">
          <cell r="E700" t="str">
            <v>HVP201</v>
          </cell>
          <cell r="M700">
            <v>500000</v>
          </cell>
          <cell r="O700" t="b">
            <v>0</v>
          </cell>
          <cell r="S700">
            <v>160212.32876712331</v>
          </cell>
        </row>
        <row r="701">
          <cell r="E701" t="str">
            <v>HVP202</v>
          </cell>
          <cell r="M701">
            <v>200000</v>
          </cell>
          <cell r="O701" t="b">
            <v>0</v>
          </cell>
          <cell r="S701">
            <v>12638.356164383549</v>
          </cell>
        </row>
        <row r="702">
          <cell r="E702" t="str">
            <v>HVP202</v>
          </cell>
          <cell r="M702">
            <v>110000</v>
          </cell>
          <cell r="O702" t="b">
            <v>0</v>
          </cell>
          <cell r="S702">
            <v>7903.4246575342477</v>
          </cell>
        </row>
        <row r="703">
          <cell r="E703" t="str">
            <v>HVP202</v>
          </cell>
          <cell r="M703">
            <v>100000</v>
          </cell>
          <cell r="O703" t="b">
            <v>0</v>
          </cell>
          <cell r="S703">
            <v>13104.109589041091</v>
          </cell>
        </row>
        <row r="704">
          <cell r="E704" t="str">
            <v>HVP202</v>
          </cell>
          <cell r="M704">
            <v>700000</v>
          </cell>
          <cell r="O704" t="b">
            <v>0</v>
          </cell>
          <cell r="S704">
            <v>50678.08219178085</v>
          </cell>
        </row>
        <row r="705">
          <cell r="E705" t="str">
            <v>HVP203</v>
          </cell>
          <cell r="M705">
            <v>1100000</v>
          </cell>
          <cell r="O705" t="b">
            <v>0</v>
          </cell>
          <cell r="S705">
            <v>390168.49315068498</v>
          </cell>
        </row>
        <row r="706">
          <cell r="E706" t="str">
            <v>HVP301</v>
          </cell>
          <cell r="M706">
            <v>106405.48</v>
          </cell>
          <cell r="O706" t="b">
            <v>0</v>
          </cell>
          <cell r="S706">
            <v>16045.363340273971</v>
          </cell>
        </row>
        <row r="707">
          <cell r="E707" t="str">
            <v>HVP301</v>
          </cell>
          <cell r="M707">
            <v>1000000</v>
          </cell>
          <cell r="O707" t="b">
            <v>0</v>
          </cell>
          <cell r="S707">
            <v>209136.98630136991</v>
          </cell>
        </row>
        <row r="708">
          <cell r="E708" t="str">
            <v>HVP302</v>
          </cell>
          <cell r="M708">
            <v>264742.12</v>
          </cell>
          <cell r="O708" t="b">
            <v>0</v>
          </cell>
          <cell r="S708">
            <v>52353.660881095893</v>
          </cell>
        </row>
        <row r="709">
          <cell r="E709" t="str">
            <v>HVP302</v>
          </cell>
          <cell r="M709">
            <v>500000</v>
          </cell>
          <cell r="O709" t="b">
            <v>0</v>
          </cell>
          <cell r="S709">
            <v>96472.602739726019</v>
          </cell>
        </row>
        <row r="710">
          <cell r="E710" t="str">
            <v>HVP302</v>
          </cell>
          <cell r="M710">
            <v>285996.58</v>
          </cell>
          <cell r="O710" t="b">
            <v>0</v>
          </cell>
          <cell r="S710">
            <v>57826.157819178094</v>
          </cell>
        </row>
        <row r="711">
          <cell r="E711" t="str">
            <v>HVP303</v>
          </cell>
          <cell r="M711">
            <v>1100000</v>
          </cell>
          <cell r="O711" t="b">
            <v>0</v>
          </cell>
          <cell r="S711">
            <v>368605.47945205477</v>
          </cell>
        </row>
        <row r="712">
          <cell r="E712" t="str">
            <v>TA102</v>
          </cell>
          <cell r="M712">
            <v>800000</v>
          </cell>
          <cell r="O712" t="b">
            <v>0</v>
          </cell>
          <cell r="S712">
            <v>63517.808219178078</v>
          </cell>
        </row>
        <row r="713">
          <cell r="E713" t="str">
            <v>TA301</v>
          </cell>
          <cell r="M713">
            <v>1000000</v>
          </cell>
          <cell r="O713" t="b">
            <v>0</v>
          </cell>
          <cell r="S713">
            <v>76931.506849315076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A7" t="str">
            <v>Goodwood</v>
          </cell>
          <cell r="B7" t="str">
            <v>R</v>
          </cell>
          <cell r="C7">
            <v>0</v>
          </cell>
        </row>
        <row r="8">
          <cell r="A8" t="str">
            <v>Heron Fields</v>
          </cell>
          <cell r="B8" t="str">
            <v>A</v>
          </cell>
          <cell r="C8">
            <v>0</v>
          </cell>
        </row>
        <row r="9">
          <cell r="A9" t="str">
            <v>Heron View</v>
          </cell>
          <cell r="B9" t="str">
            <v>C</v>
          </cell>
          <cell r="C9">
            <v>0</v>
          </cell>
        </row>
        <row r="10">
          <cell r="A10" t="str">
            <v>Heron View</v>
          </cell>
          <cell r="B10" t="str">
            <v>D</v>
          </cell>
          <cell r="C10">
            <v>1</v>
          </cell>
        </row>
        <row r="11">
          <cell r="A11" t="str">
            <v>Heron View</v>
          </cell>
          <cell r="B11" t="str">
            <v>E</v>
          </cell>
          <cell r="C11">
            <v>0</v>
          </cell>
        </row>
        <row r="12">
          <cell r="A12" t="str">
            <v>Heron View</v>
          </cell>
          <cell r="B12" t="str">
            <v>F</v>
          </cell>
          <cell r="C12">
            <v>0</v>
          </cell>
        </row>
        <row r="13">
          <cell r="A13" t="str">
            <v>Heron View</v>
          </cell>
          <cell r="B13" t="str">
            <v>G</v>
          </cell>
          <cell r="C13">
            <v>0</v>
          </cell>
        </row>
        <row r="14">
          <cell r="A14" t="str">
            <v>Heron View</v>
          </cell>
          <cell r="B14" t="str">
            <v>I</v>
          </cell>
          <cell r="C14">
            <v>0</v>
          </cell>
        </row>
        <row r="15">
          <cell r="A15" t="str">
            <v>Heron View</v>
          </cell>
          <cell r="B15" t="str">
            <v>J</v>
          </cell>
          <cell r="C15">
            <v>0</v>
          </cell>
        </row>
        <row r="16">
          <cell r="A16" t="str">
            <v>Heron View</v>
          </cell>
          <cell r="B16" t="str">
            <v>K</v>
          </cell>
          <cell r="C16">
            <v>0</v>
          </cell>
        </row>
        <row r="17">
          <cell r="A17" t="str">
            <v>Heron View</v>
          </cell>
          <cell r="B17" t="str">
            <v>L</v>
          </cell>
          <cell r="C17">
            <v>0</v>
          </cell>
        </row>
        <row r="18">
          <cell r="A18" t="str">
            <v>Heron View</v>
          </cell>
          <cell r="B18" t="str">
            <v>M</v>
          </cell>
          <cell r="C18">
            <v>0</v>
          </cell>
        </row>
        <row r="19">
          <cell r="A19" t="str">
            <v>Heron View</v>
          </cell>
          <cell r="B19" t="str">
            <v>N</v>
          </cell>
          <cell r="C19">
            <v>1</v>
          </cell>
        </row>
        <row r="20">
          <cell r="A20" t="str">
            <v>Heron View</v>
          </cell>
          <cell r="B20" t="str">
            <v>O</v>
          </cell>
          <cell r="C20">
            <v>0</v>
          </cell>
        </row>
        <row r="21">
          <cell r="A21" t="str">
            <v>Heron View</v>
          </cell>
          <cell r="B21" t="str">
            <v>P</v>
          </cell>
          <cell r="C21">
            <v>0</v>
          </cell>
        </row>
        <row r="22">
          <cell r="A22" t="str">
            <v>TEST</v>
          </cell>
          <cell r="B22" t="str">
            <v>A</v>
          </cell>
          <cell r="C22">
            <v>0</v>
          </cell>
        </row>
        <row r="23">
          <cell r="A23" t="str">
            <v>TEST</v>
          </cell>
          <cell r="B23" t="str">
            <v>B</v>
          </cell>
          <cell r="C23">
            <v>0</v>
          </cell>
        </row>
        <row r="125">
          <cell r="D125" t="str">
            <v>GW3187</v>
          </cell>
          <cell r="E125">
            <v>0</v>
          </cell>
        </row>
        <row r="126">
          <cell r="D126" t="str">
            <v>GW3197</v>
          </cell>
          <cell r="E126">
            <v>0</v>
          </cell>
        </row>
        <row r="127">
          <cell r="D127" t="str">
            <v>GW3243</v>
          </cell>
          <cell r="E127">
            <v>0</v>
          </cell>
        </row>
        <row r="128">
          <cell r="D128" t="str">
            <v>GW3363</v>
          </cell>
          <cell r="E128">
            <v>0</v>
          </cell>
        </row>
        <row r="129">
          <cell r="D129" t="str">
            <v>GW3402</v>
          </cell>
          <cell r="E129">
            <v>0</v>
          </cell>
        </row>
      </sheetData>
      <sheetData sheetId="11"/>
      <sheetData sheetId="12"/>
      <sheetData sheetId="13">
        <row r="2">
          <cell r="C2" t="str">
            <v>Unit Number</v>
          </cell>
          <cell r="Q2" t="str">
            <v>Capital &amp; Interest To Be Exited</v>
          </cell>
          <cell r="Y2" t="str">
            <v>Build</v>
          </cell>
          <cell r="Z2" t="str">
            <v>Calculate Release</v>
          </cell>
        </row>
        <row r="3">
          <cell r="C3">
            <v>419</v>
          </cell>
          <cell r="Q3">
            <v>212773402.5863727</v>
          </cell>
        </row>
        <row r="4">
          <cell r="C4" t="str">
            <v>GW3187</v>
          </cell>
          <cell r="Q4">
            <v>333369.8630136986</v>
          </cell>
          <cell r="Y4">
            <v>0</v>
          </cell>
          <cell r="Z4" t="str">
            <v>Release</v>
          </cell>
        </row>
        <row r="5">
          <cell r="C5" t="str">
            <v>GW3187</v>
          </cell>
          <cell r="Q5">
            <v>264036.16438356164</v>
          </cell>
          <cell r="Y5">
            <v>0</v>
          </cell>
          <cell r="Z5" t="str">
            <v>Release</v>
          </cell>
        </row>
        <row r="6">
          <cell r="C6" t="str">
            <v>GW3187</v>
          </cell>
          <cell r="Q6">
            <v>105863.01369863014</v>
          </cell>
          <cell r="Y6">
            <v>0</v>
          </cell>
          <cell r="Z6" t="str">
            <v>Release</v>
          </cell>
        </row>
        <row r="7">
          <cell r="C7" t="str">
            <v>GW3197</v>
          </cell>
          <cell r="Q7">
            <v>654876.71232876705</v>
          </cell>
          <cell r="Y7">
            <v>0</v>
          </cell>
          <cell r="Z7" t="str">
            <v>Release</v>
          </cell>
        </row>
        <row r="8">
          <cell r="C8" t="str">
            <v>GW3243</v>
          </cell>
          <cell r="Q8">
            <v>282753.42465753423</v>
          </cell>
          <cell r="Y8">
            <v>0</v>
          </cell>
          <cell r="Z8" t="str">
            <v>Release</v>
          </cell>
        </row>
        <row r="9">
          <cell r="C9" t="str">
            <v>GW3243</v>
          </cell>
          <cell r="Q9">
            <v>351476.71232876711</v>
          </cell>
          <cell r="Y9">
            <v>0</v>
          </cell>
          <cell r="Z9" t="str">
            <v>Release</v>
          </cell>
        </row>
        <row r="10">
          <cell r="C10" t="str">
            <v>GW3363</v>
          </cell>
          <cell r="Q10">
            <v>0</v>
          </cell>
          <cell r="Y10">
            <v>0</v>
          </cell>
          <cell r="Z10" t="str">
            <v>Release</v>
          </cell>
        </row>
        <row r="11">
          <cell r="C11" t="str">
            <v>GW3402</v>
          </cell>
          <cell r="Q11">
            <v>600298.63013698626</v>
          </cell>
          <cell r="Y11">
            <v>0</v>
          </cell>
          <cell r="Z11" t="str">
            <v>Release</v>
          </cell>
        </row>
        <row r="12">
          <cell r="C12" t="str">
            <v>GW3412</v>
          </cell>
          <cell r="Q12">
            <v>222586.30136986301</v>
          </cell>
          <cell r="Y12">
            <v>0</v>
          </cell>
          <cell r="Z12" t="str">
            <v>Release</v>
          </cell>
        </row>
        <row r="13">
          <cell r="C13" t="str">
            <v>GW3412</v>
          </cell>
          <cell r="Q13">
            <v>204581.20641753427</v>
          </cell>
          <cell r="Y13">
            <v>0</v>
          </cell>
          <cell r="Z13" t="str">
            <v>Release</v>
          </cell>
        </row>
        <row r="14">
          <cell r="C14" t="str">
            <v>GW3412</v>
          </cell>
          <cell r="Q14">
            <v>219736.98630136988</v>
          </cell>
          <cell r="Y14">
            <v>0</v>
          </cell>
          <cell r="Z14" t="str">
            <v>Release</v>
          </cell>
        </row>
        <row r="15">
          <cell r="C15" t="str">
            <v>GW3570</v>
          </cell>
          <cell r="Q15">
            <v>680482.19178082189</v>
          </cell>
          <cell r="Y15">
            <v>0</v>
          </cell>
          <cell r="Z15" t="str">
            <v>Release</v>
          </cell>
        </row>
        <row r="16">
          <cell r="C16" t="str">
            <v>GW3587</v>
          </cell>
          <cell r="Q16">
            <v>627030.1369863014</v>
          </cell>
          <cell r="Y16">
            <v>0</v>
          </cell>
          <cell r="Z16" t="str">
            <v>Release</v>
          </cell>
        </row>
        <row r="17">
          <cell r="C17" t="str">
            <v>GW3616</v>
          </cell>
          <cell r="Q17">
            <v>685808.21917808219</v>
          </cell>
          <cell r="Y17">
            <v>0</v>
          </cell>
          <cell r="Z17" t="str">
            <v>Release</v>
          </cell>
        </row>
        <row r="18">
          <cell r="C18" t="str">
            <v>GW3624</v>
          </cell>
          <cell r="Q18">
            <v>649271.23287671234</v>
          </cell>
          <cell r="Y18">
            <v>0</v>
          </cell>
          <cell r="Z18" t="str">
            <v>Release</v>
          </cell>
        </row>
        <row r="19">
          <cell r="C19" t="str">
            <v>GW3633</v>
          </cell>
          <cell r="Q19">
            <v>655404.10958904109</v>
          </cell>
          <cell r="Y19">
            <v>0</v>
          </cell>
          <cell r="Z19" t="str">
            <v>Release</v>
          </cell>
        </row>
        <row r="20">
          <cell r="C20" t="str">
            <v>GW3657</v>
          </cell>
          <cell r="Q20">
            <v>286493.15068493149</v>
          </cell>
          <cell r="Y20">
            <v>0</v>
          </cell>
          <cell r="Z20" t="str">
            <v>Release</v>
          </cell>
        </row>
        <row r="21">
          <cell r="C21" t="str">
            <v>GW3657</v>
          </cell>
          <cell r="Q21">
            <v>349265.75342465751</v>
          </cell>
          <cell r="Y21">
            <v>0</v>
          </cell>
          <cell r="Z21" t="str">
            <v>Release</v>
          </cell>
        </row>
        <row r="22">
          <cell r="C22" t="str">
            <v>GW3735</v>
          </cell>
          <cell r="Q22">
            <v>646694.52054794517</v>
          </cell>
          <cell r="Y22">
            <v>0</v>
          </cell>
          <cell r="Z22" t="str">
            <v>Release</v>
          </cell>
        </row>
        <row r="23">
          <cell r="C23" t="str">
            <v>GW3738</v>
          </cell>
          <cell r="Q23">
            <v>644539.72602739721</v>
          </cell>
          <cell r="Y23">
            <v>0</v>
          </cell>
          <cell r="Z23" t="str">
            <v>Release</v>
          </cell>
        </row>
        <row r="24">
          <cell r="C24" t="str">
            <v>GW3756</v>
          </cell>
          <cell r="Q24">
            <v>287377.17959671235</v>
          </cell>
          <cell r="Y24">
            <v>0</v>
          </cell>
          <cell r="Z24" t="str">
            <v>Release</v>
          </cell>
        </row>
        <row r="25">
          <cell r="C25" t="str">
            <v>GW3756</v>
          </cell>
          <cell r="Q25">
            <v>335934.24657534249</v>
          </cell>
          <cell r="Y25">
            <v>0</v>
          </cell>
          <cell r="Z25" t="str">
            <v>Release</v>
          </cell>
        </row>
        <row r="26">
          <cell r="C26" t="str">
            <v>GW3795</v>
          </cell>
          <cell r="Q26">
            <v>644961.64383561641</v>
          </cell>
          <cell r="Y26">
            <v>0</v>
          </cell>
          <cell r="Z26" t="str">
            <v>Release</v>
          </cell>
        </row>
        <row r="27">
          <cell r="C27" t="str">
            <v>GW3847</v>
          </cell>
          <cell r="Q27">
            <v>237293.15068493149</v>
          </cell>
          <cell r="Y27">
            <v>0</v>
          </cell>
          <cell r="Z27" t="str">
            <v>Release</v>
          </cell>
        </row>
        <row r="28">
          <cell r="C28" t="str">
            <v>GW3847</v>
          </cell>
          <cell r="Q28">
            <v>262482.90845205478</v>
          </cell>
          <cell r="Y28">
            <v>0</v>
          </cell>
          <cell r="Z28" t="str">
            <v>Release</v>
          </cell>
        </row>
        <row r="29">
          <cell r="C29" t="str">
            <v>GW3900</v>
          </cell>
          <cell r="Q29">
            <v>643876.71232876717</v>
          </cell>
          <cell r="Y29">
            <v>0</v>
          </cell>
          <cell r="Z29" t="str">
            <v>Release</v>
          </cell>
        </row>
        <row r="30">
          <cell r="C30" t="str">
            <v>GW3927</v>
          </cell>
          <cell r="Q30">
            <v>465687.67123287672</v>
          </cell>
          <cell r="Y30">
            <v>0</v>
          </cell>
          <cell r="Z30" t="str">
            <v>Release</v>
          </cell>
        </row>
        <row r="31">
          <cell r="C31" t="str">
            <v>GW3927</v>
          </cell>
          <cell r="Q31">
            <v>192169.13874520548</v>
          </cell>
          <cell r="Y31">
            <v>0</v>
          </cell>
          <cell r="Z31" t="str">
            <v>Release</v>
          </cell>
        </row>
        <row r="32">
          <cell r="C32" t="str">
            <v>GW3957</v>
          </cell>
          <cell r="Q32">
            <v>713358.90410958906</v>
          </cell>
          <cell r="Y32">
            <v>0</v>
          </cell>
          <cell r="Z32" t="str">
            <v>Release</v>
          </cell>
        </row>
        <row r="33">
          <cell r="C33" t="str">
            <v>GW3960</v>
          </cell>
          <cell r="Q33">
            <v>143688.58419945207</v>
          </cell>
          <cell r="Y33">
            <v>0</v>
          </cell>
          <cell r="Z33" t="str">
            <v>Release</v>
          </cell>
        </row>
        <row r="34">
          <cell r="C34" t="str">
            <v>GW3960</v>
          </cell>
          <cell r="Q34">
            <v>459397.26027397264</v>
          </cell>
          <cell r="Y34">
            <v>0</v>
          </cell>
          <cell r="Z34" t="str">
            <v>Release</v>
          </cell>
        </row>
        <row r="35">
          <cell r="C35" t="str">
            <v>GW3976</v>
          </cell>
          <cell r="Q35">
            <v>622720.54794520547</v>
          </cell>
          <cell r="Y35">
            <v>0</v>
          </cell>
          <cell r="Z35" t="str">
            <v>Release</v>
          </cell>
        </row>
        <row r="36">
          <cell r="C36" t="str">
            <v>GW4008</v>
          </cell>
          <cell r="Q36">
            <v>623715.06849315064</v>
          </cell>
          <cell r="Y36">
            <v>0</v>
          </cell>
          <cell r="Z36" t="str">
            <v>Release</v>
          </cell>
        </row>
        <row r="37">
          <cell r="C37" t="str">
            <v>GW4019</v>
          </cell>
          <cell r="Q37">
            <v>613920.54794520547</v>
          </cell>
          <cell r="Y37">
            <v>0</v>
          </cell>
          <cell r="Z37" t="str">
            <v>Release</v>
          </cell>
        </row>
        <row r="38">
          <cell r="C38" t="str">
            <v>GW4049</v>
          </cell>
          <cell r="Q38">
            <v>577876.71232876705</v>
          </cell>
          <cell r="Y38">
            <v>0</v>
          </cell>
          <cell r="Z38" t="str">
            <v>Release</v>
          </cell>
        </row>
        <row r="39">
          <cell r="C39" t="str">
            <v>GW4063</v>
          </cell>
          <cell r="Q39">
            <v>713178.08219178079</v>
          </cell>
          <cell r="Y39">
            <v>0</v>
          </cell>
          <cell r="Z39" t="str">
            <v>Release</v>
          </cell>
        </row>
        <row r="40">
          <cell r="C40" t="str">
            <v>GW4082</v>
          </cell>
          <cell r="Q40">
            <v>610695.89041095891</v>
          </cell>
          <cell r="Y40">
            <v>0</v>
          </cell>
          <cell r="Z40" t="str">
            <v>Release</v>
          </cell>
        </row>
        <row r="41">
          <cell r="C41" t="str">
            <v>GW4097</v>
          </cell>
          <cell r="Q41">
            <v>475452.05479452055</v>
          </cell>
          <cell r="Y41">
            <v>0</v>
          </cell>
          <cell r="Z41" t="str">
            <v>Release</v>
          </cell>
        </row>
        <row r="42">
          <cell r="C42" t="str">
            <v>GW4097</v>
          </cell>
          <cell r="Q42">
            <v>196879.95473917807</v>
          </cell>
          <cell r="Y42">
            <v>0</v>
          </cell>
          <cell r="Z42" t="str">
            <v>Release</v>
          </cell>
        </row>
        <row r="43">
          <cell r="C43" t="str">
            <v>GW4111</v>
          </cell>
          <cell r="Q43">
            <v>622720.54794520547</v>
          </cell>
          <cell r="Y43">
            <v>0</v>
          </cell>
          <cell r="Z43" t="str">
            <v>Release</v>
          </cell>
        </row>
        <row r="44">
          <cell r="C44" t="str">
            <v>GW4144</v>
          </cell>
          <cell r="Q44">
            <v>709545.20547945215</v>
          </cell>
          <cell r="Y44">
            <v>0</v>
          </cell>
          <cell r="Z44" t="str">
            <v>Release</v>
          </cell>
        </row>
        <row r="45">
          <cell r="C45" t="str">
            <v>GW4158</v>
          </cell>
          <cell r="Q45">
            <v>627030.1369863014</v>
          </cell>
          <cell r="Y45">
            <v>0</v>
          </cell>
          <cell r="Z45" t="str">
            <v>Release</v>
          </cell>
        </row>
        <row r="46">
          <cell r="C46" t="str">
            <v>GW4211</v>
          </cell>
          <cell r="Q46">
            <v>648939.72602739732</v>
          </cell>
          <cell r="Y46">
            <v>0</v>
          </cell>
          <cell r="Z46" t="str">
            <v>Release</v>
          </cell>
        </row>
        <row r="47">
          <cell r="C47" t="str">
            <v>GW4241</v>
          </cell>
          <cell r="Q47">
            <v>607802.73972602736</v>
          </cell>
          <cell r="Y47">
            <v>1</v>
          </cell>
          <cell r="Z47" t="str">
            <v/>
          </cell>
        </row>
        <row r="48">
          <cell r="C48" t="str">
            <v>GW4249</v>
          </cell>
          <cell r="Q48">
            <v>680778.08219178079</v>
          </cell>
          <cell r="Y48">
            <v>0</v>
          </cell>
          <cell r="Z48" t="str">
            <v>Release</v>
          </cell>
        </row>
        <row r="49">
          <cell r="C49" t="str">
            <v>GW4266</v>
          </cell>
          <cell r="Q49">
            <v>574150.68493150687</v>
          </cell>
          <cell r="Y49">
            <v>0</v>
          </cell>
          <cell r="Z49" t="str">
            <v>Release</v>
          </cell>
        </row>
        <row r="50">
          <cell r="C50" t="str">
            <v>GW4267</v>
          </cell>
          <cell r="Q50">
            <v>203767.18801753424</v>
          </cell>
          <cell r="Y50">
            <v>0</v>
          </cell>
          <cell r="Z50" t="str">
            <v>Release</v>
          </cell>
        </row>
        <row r="51">
          <cell r="C51" t="str">
            <v>GW4267</v>
          </cell>
          <cell r="Q51">
            <v>378295.23353424657</v>
          </cell>
          <cell r="Y51">
            <v>0</v>
          </cell>
          <cell r="Z51" t="str">
            <v>Release</v>
          </cell>
        </row>
        <row r="52">
          <cell r="C52" t="str">
            <v>GW4279</v>
          </cell>
          <cell r="Q52">
            <v>569883.72602739721</v>
          </cell>
          <cell r="Y52">
            <v>1</v>
          </cell>
          <cell r="Z52" t="str">
            <v/>
          </cell>
        </row>
        <row r="53">
          <cell r="C53" t="str">
            <v>GW4287</v>
          </cell>
          <cell r="Q53">
            <v>643198.63013698626</v>
          </cell>
          <cell r="Y53">
            <v>0</v>
          </cell>
          <cell r="Z53" t="str">
            <v>Release</v>
          </cell>
        </row>
        <row r="54">
          <cell r="C54" t="str">
            <v>GW4300</v>
          </cell>
          <cell r="Q54">
            <v>660934.24657534249</v>
          </cell>
          <cell r="Y54">
            <v>0</v>
          </cell>
          <cell r="Z54" t="str">
            <v>Release</v>
          </cell>
        </row>
        <row r="55">
          <cell r="C55" t="str">
            <v>GW4310</v>
          </cell>
          <cell r="Q55">
            <v>658553.42465753434</v>
          </cell>
          <cell r="Y55">
            <v>0</v>
          </cell>
          <cell r="Z55" t="str">
            <v>Release</v>
          </cell>
        </row>
        <row r="56">
          <cell r="C56" t="str">
            <v>GW4332</v>
          </cell>
          <cell r="Q56">
            <v>621530.1369863014</v>
          </cell>
          <cell r="Y56">
            <v>0</v>
          </cell>
          <cell r="Z56" t="str">
            <v>Release</v>
          </cell>
        </row>
        <row r="57">
          <cell r="C57" t="str">
            <v>GW4345</v>
          </cell>
          <cell r="Q57">
            <v>658553.42465753434</v>
          </cell>
          <cell r="Y57">
            <v>0</v>
          </cell>
          <cell r="Z57" t="str">
            <v>Release</v>
          </cell>
        </row>
        <row r="58">
          <cell r="C58" t="str">
            <v>GW4355</v>
          </cell>
          <cell r="Q58">
            <v>652556.1643835617</v>
          </cell>
          <cell r="Y58">
            <v>0</v>
          </cell>
          <cell r="Z58" t="str">
            <v>Release</v>
          </cell>
        </row>
        <row r="59">
          <cell r="C59" t="str">
            <v>GW4356</v>
          </cell>
          <cell r="Q59">
            <v>116483.78685698631</v>
          </cell>
          <cell r="Y59">
            <v>0</v>
          </cell>
          <cell r="Z59" t="str">
            <v>Release</v>
          </cell>
        </row>
        <row r="60">
          <cell r="C60" t="str">
            <v>GW4356</v>
          </cell>
          <cell r="Q60">
            <v>493175.34246575343</v>
          </cell>
          <cell r="Y60">
            <v>0</v>
          </cell>
          <cell r="Z60" t="str">
            <v>Release</v>
          </cell>
        </row>
        <row r="61">
          <cell r="C61" t="str">
            <v>GW4368</v>
          </cell>
          <cell r="Q61">
            <v>690262.22550821921</v>
          </cell>
          <cell r="Y61">
            <v>0</v>
          </cell>
          <cell r="Z61" t="str">
            <v>Release</v>
          </cell>
        </row>
        <row r="62">
          <cell r="C62" t="str">
            <v>GW4374</v>
          </cell>
          <cell r="Q62">
            <v>646890.41095890407</v>
          </cell>
          <cell r="Y62">
            <v>0</v>
          </cell>
          <cell r="Z62" t="str">
            <v>Release</v>
          </cell>
        </row>
        <row r="63">
          <cell r="C63" t="str">
            <v>GW4381</v>
          </cell>
          <cell r="Q63">
            <v>690558.63013698626</v>
          </cell>
          <cell r="Y63">
            <v>0</v>
          </cell>
          <cell r="Z63" t="str">
            <v>Release</v>
          </cell>
        </row>
        <row r="64">
          <cell r="C64" t="str">
            <v>GW4395</v>
          </cell>
          <cell r="Q64">
            <v>652541.0082460274</v>
          </cell>
          <cell r="Y64">
            <v>0</v>
          </cell>
          <cell r="Z64" t="str">
            <v>Release</v>
          </cell>
        </row>
        <row r="65">
          <cell r="C65" t="str">
            <v>GW4418</v>
          </cell>
          <cell r="Q65">
            <v>649542.46575342468</v>
          </cell>
          <cell r="Y65">
            <v>0</v>
          </cell>
          <cell r="Z65" t="str">
            <v>Release</v>
          </cell>
        </row>
        <row r="66">
          <cell r="C66" t="str">
            <v>GW4429</v>
          </cell>
          <cell r="Q66">
            <v>280764.61041506846</v>
          </cell>
          <cell r="Y66">
            <v>0</v>
          </cell>
          <cell r="Z66" t="str">
            <v>Release</v>
          </cell>
        </row>
        <row r="67">
          <cell r="C67" t="str">
            <v>GW4429</v>
          </cell>
          <cell r="Q67">
            <v>293643.83561643836</v>
          </cell>
          <cell r="Y67">
            <v>0</v>
          </cell>
          <cell r="Z67" t="str">
            <v>Release</v>
          </cell>
        </row>
        <row r="68">
          <cell r="C68" t="str">
            <v>GW4430</v>
          </cell>
          <cell r="Q68">
            <v>685044.69567123288</v>
          </cell>
          <cell r="Y68">
            <v>0</v>
          </cell>
          <cell r="Z68" t="str">
            <v>Release</v>
          </cell>
        </row>
        <row r="69">
          <cell r="C69" t="str">
            <v>GW4550</v>
          </cell>
          <cell r="Q69">
            <v>537435.61643835611</v>
          </cell>
          <cell r="Y69">
            <v>0</v>
          </cell>
          <cell r="Z69" t="str">
            <v>Release</v>
          </cell>
        </row>
        <row r="70">
          <cell r="C70" t="str">
            <v>GW4550</v>
          </cell>
          <cell r="Q70">
            <v>143820.33824438357</v>
          </cell>
          <cell r="Y70">
            <v>0</v>
          </cell>
          <cell r="Z70" t="str">
            <v>Release</v>
          </cell>
        </row>
        <row r="71">
          <cell r="C71" t="str">
            <v>GW4551</v>
          </cell>
          <cell r="Q71">
            <v>236098.63013698629</v>
          </cell>
          <cell r="Y71">
            <v>0</v>
          </cell>
          <cell r="Z71" t="str">
            <v>Release</v>
          </cell>
        </row>
        <row r="72">
          <cell r="C72" t="str">
            <v>GW4551</v>
          </cell>
          <cell r="Q72">
            <v>125641.09589041096</v>
          </cell>
          <cell r="Y72">
            <v>0</v>
          </cell>
          <cell r="Z72" t="str">
            <v>Release</v>
          </cell>
        </row>
        <row r="73">
          <cell r="C73" t="str">
            <v>GW4551</v>
          </cell>
          <cell r="Q73">
            <v>137758.79674383561</v>
          </cell>
          <cell r="Y73">
            <v>0</v>
          </cell>
          <cell r="Z73" t="str">
            <v>Release</v>
          </cell>
        </row>
        <row r="74">
          <cell r="C74" t="str">
            <v>GW4555</v>
          </cell>
          <cell r="Q74">
            <v>562465.75342465751</v>
          </cell>
          <cell r="Y74">
            <v>0</v>
          </cell>
          <cell r="Z74" t="str">
            <v>Release</v>
          </cell>
        </row>
        <row r="75">
          <cell r="C75" t="str">
            <v>GW4565</v>
          </cell>
          <cell r="Q75">
            <v>581027.39726027392</v>
          </cell>
          <cell r="Y75">
            <v>0</v>
          </cell>
          <cell r="Z75" t="str">
            <v>Release</v>
          </cell>
        </row>
        <row r="76">
          <cell r="C76" t="str">
            <v>GW4589</v>
          </cell>
          <cell r="Q76">
            <v>0</v>
          </cell>
          <cell r="Y76">
            <v>1</v>
          </cell>
          <cell r="Z76" t="str">
            <v/>
          </cell>
        </row>
        <row r="77">
          <cell r="C77" t="str">
            <v>GW4593</v>
          </cell>
          <cell r="Q77">
            <v>170104.10958904109</v>
          </cell>
          <cell r="Y77">
            <v>0</v>
          </cell>
          <cell r="Z77" t="str">
            <v>Release</v>
          </cell>
        </row>
        <row r="78">
          <cell r="C78" t="str">
            <v>GW4593</v>
          </cell>
          <cell r="Q78">
            <v>454575.34246575343</v>
          </cell>
          <cell r="Y78">
            <v>0</v>
          </cell>
          <cell r="Z78" t="str">
            <v>Release</v>
          </cell>
        </row>
        <row r="79">
          <cell r="C79" t="str">
            <v>GW4594</v>
          </cell>
          <cell r="Q79">
            <v>680778.08219178079</v>
          </cell>
          <cell r="Y79">
            <v>0</v>
          </cell>
          <cell r="Z79" t="str">
            <v>Release</v>
          </cell>
        </row>
        <row r="80">
          <cell r="C80" t="str">
            <v>GW4604</v>
          </cell>
          <cell r="Q80">
            <v>117857.53424657533</v>
          </cell>
          <cell r="Y80">
            <v>0</v>
          </cell>
          <cell r="Z80" t="str">
            <v>Release</v>
          </cell>
        </row>
        <row r="81">
          <cell r="C81" t="str">
            <v>GW4604</v>
          </cell>
          <cell r="Q81">
            <v>409653.42465753428</v>
          </cell>
          <cell r="Y81">
            <v>0</v>
          </cell>
          <cell r="Z81" t="str">
            <v>Release</v>
          </cell>
        </row>
        <row r="82">
          <cell r="C82" t="str">
            <v>GW4604</v>
          </cell>
          <cell r="Q82">
            <v>136071.39918904108</v>
          </cell>
          <cell r="Y82">
            <v>0</v>
          </cell>
          <cell r="Z82" t="str">
            <v>Release</v>
          </cell>
        </row>
        <row r="83">
          <cell r="C83" t="str">
            <v>GW4607</v>
          </cell>
          <cell r="Q83">
            <v>279274.87108602736</v>
          </cell>
          <cell r="Y83">
            <v>0</v>
          </cell>
          <cell r="Z83" t="str">
            <v>Release</v>
          </cell>
        </row>
        <row r="84">
          <cell r="C84" t="str">
            <v>GW4607</v>
          </cell>
          <cell r="Q84">
            <v>394878.061939726</v>
          </cell>
          <cell r="Y84">
            <v>0</v>
          </cell>
          <cell r="Z84" t="str">
            <v>Release</v>
          </cell>
        </row>
        <row r="85">
          <cell r="C85" t="str">
            <v>GW4608</v>
          </cell>
          <cell r="Q85">
            <v>591273.9726027397</v>
          </cell>
          <cell r="Y85">
            <v>0</v>
          </cell>
          <cell r="Z85" t="str">
            <v>Release</v>
          </cell>
        </row>
        <row r="86">
          <cell r="C86" t="str">
            <v>GW4612</v>
          </cell>
          <cell r="Q86">
            <v>645549.31506849313</v>
          </cell>
          <cell r="Y86">
            <v>0</v>
          </cell>
          <cell r="Z86" t="str">
            <v>Release</v>
          </cell>
        </row>
        <row r="87">
          <cell r="C87" t="str">
            <v>GW4618</v>
          </cell>
          <cell r="Q87">
            <v>529508.21917808219</v>
          </cell>
          <cell r="Y87">
            <v>0</v>
          </cell>
          <cell r="Z87" t="str">
            <v>Release</v>
          </cell>
        </row>
        <row r="88">
          <cell r="C88" t="str">
            <v>GW4632</v>
          </cell>
          <cell r="Q88">
            <v>627030.1369863014</v>
          </cell>
          <cell r="Y88">
            <v>0</v>
          </cell>
          <cell r="Z88" t="str">
            <v>Release</v>
          </cell>
        </row>
        <row r="89">
          <cell r="C89" t="str">
            <v>GW4636</v>
          </cell>
          <cell r="Q89">
            <v>646890.41095890407</v>
          </cell>
          <cell r="Y89">
            <v>0</v>
          </cell>
          <cell r="Z89" t="str">
            <v>Release</v>
          </cell>
        </row>
        <row r="90">
          <cell r="C90" t="str">
            <v>GW4643</v>
          </cell>
          <cell r="Q90">
            <v>656865.75342465751</v>
          </cell>
          <cell r="Y90">
            <v>0</v>
          </cell>
          <cell r="Z90" t="str">
            <v>Release</v>
          </cell>
        </row>
        <row r="91">
          <cell r="C91" t="str">
            <v>GW4669</v>
          </cell>
          <cell r="Q91">
            <v>644539.72602739721</v>
          </cell>
          <cell r="Y91">
            <v>0</v>
          </cell>
          <cell r="Z91" t="str">
            <v>Release</v>
          </cell>
        </row>
        <row r="92">
          <cell r="C92" t="str">
            <v>GW4671</v>
          </cell>
          <cell r="Q92">
            <v>351567.12328767125</v>
          </cell>
          <cell r="Y92">
            <v>0</v>
          </cell>
          <cell r="Z92" t="str">
            <v>Release</v>
          </cell>
        </row>
        <row r="93">
          <cell r="C93" t="str">
            <v>GW4680</v>
          </cell>
          <cell r="Q93">
            <v>421446.57534246577</v>
          </cell>
          <cell r="Y93">
            <v>0</v>
          </cell>
          <cell r="Z93" t="str">
            <v>Release</v>
          </cell>
        </row>
        <row r="94">
          <cell r="C94" t="str">
            <v>GW4680</v>
          </cell>
          <cell r="Q94">
            <v>115315.06849315068</v>
          </cell>
          <cell r="Y94">
            <v>0</v>
          </cell>
          <cell r="Z94" t="str">
            <v>Release</v>
          </cell>
        </row>
        <row r="95">
          <cell r="C95" t="str">
            <v>GW4708</v>
          </cell>
          <cell r="Q95">
            <v>115756.16438356164</v>
          </cell>
          <cell r="Y95">
            <v>0</v>
          </cell>
          <cell r="Z95" t="str">
            <v>Release</v>
          </cell>
        </row>
        <row r="96">
          <cell r="C96" t="str">
            <v>GW4708</v>
          </cell>
          <cell r="Q96">
            <v>132603.78006082191</v>
          </cell>
          <cell r="Y96">
            <v>0</v>
          </cell>
          <cell r="Z96" t="str">
            <v>Release</v>
          </cell>
        </row>
        <row r="97">
          <cell r="C97" t="str">
            <v>GW4708</v>
          </cell>
          <cell r="Q97">
            <v>115756.17595917809</v>
          </cell>
          <cell r="Y97">
            <v>0</v>
          </cell>
          <cell r="Z97" t="str">
            <v>Release</v>
          </cell>
        </row>
        <row r="98">
          <cell r="C98" t="str">
            <v>GW4708</v>
          </cell>
          <cell r="Q98">
            <v>287702.56134602742</v>
          </cell>
          <cell r="Y98">
            <v>0</v>
          </cell>
          <cell r="Z98" t="str">
            <v>Release</v>
          </cell>
        </row>
        <row r="99">
          <cell r="C99" t="str">
            <v>GW4729</v>
          </cell>
          <cell r="Q99">
            <v>632756.16438356158</v>
          </cell>
          <cell r="Y99">
            <v>1</v>
          </cell>
          <cell r="Z99" t="str">
            <v/>
          </cell>
        </row>
        <row r="100">
          <cell r="C100" t="str">
            <v>GW4750</v>
          </cell>
          <cell r="Q100">
            <v>634232.87671232875</v>
          </cell>
          <cell r="Y100">
            <v>0</v>
          </cell>
          <cell r="Z100" t="str">
            <v>Release</v>
          </cell>
        </row>
        <row r="101">
          <cell r="C101" t="str">
            <v>GW4781</v>
          </cell>
          <cell r="Q101">
            <v>175783.56164383562</v>
          </cell>
          <cell r="Y101">
            <v>0</v>
          </cell>
          <cell r="Z101" t="str">
            <v>Release</v>
          </cell>
        </row>
        <row r="102">
          <cell r="C102" t="str">
            <v>GW4781</v>
          </cell>
          <cell r="Q102">
            <v>292671.23287671234</v>
          </cell>
          <cell r="Y102">
            <v>0</v>
          </cell>
          <cell r="Z102" t="str">
            <v>Release</v>
          </cell>
        </row>
        <row r="103">
          <cell r="C103" t="str">
            <v>GW4781</v>
          </cell>
          <cell r="Q103">
            <v>177844.96701041097</v>
          </cell>
          <cell r="Y103">
            <v>0</v>
          </cell>
          <cell r="Z103" t="str">
            <v>Release</v>
          </cell>
        </row>
        <row r="104">
          <cell r="C104" t="str">
            <v>GW4782</v>
          </cell>
          <cell r="Q104">
            <v>643741.09589041094</v>
          </cell>
          <cell r="Y104">
            <v>0</v>
          </cell>
          <cell r="Z104" t="str">
            <v>Release</v>
          </cell>
        </row>
        <row r="105">
          <cell r="C105" t="str">
            <v>GW4783</v>
          </cell>
          <cell r="Q105">
            <v>622720.54794520547</v>
          </cell>
          <cell r="Y105">
            <v>0</v>
          </cell>
          <cell r="Z105" t="str">
            <v>Release</v>
          </cell>
        </row>
        <row r="106">
          <cell r="C106" t="str">
            <v>GW4784</v>
          </cell>
          <cell r="Q106">
            <v>627165.75342465751</v>
          </cell>
          <cell r="Y106">
            <v>0</v>
          </cell>
          <cell r="Z106" t="str">
            <v>Release</v>
          </cell>
        </row>
        <row r="107">
          <cell r="C107" t="str">
            <v>GW4829</v>
          </cell>
          <cell r="Q107">
            <v>657347.94520547951</v>
          </cell>
          <cell r="Y107">
            <v>0</v>
          </cell>
          <cell r="Z107" t="str">
            <v>Release</v>
          </cell>
        </row>
        <row r="108">
          <cell r="C108" t="str">
            <v>GW4830</v>
          </cell>
          <cell r="Q108">
            <v>358553.42465753423</v>
          </cell>
          <cell r="Y108">
            <v>0</v>
          </cell>
          <cell r="Z108" t="str">
            <v>Release</v>
          </cell>
        </row>
        <row r="109">
          <cell r="C109" t="str">
            <v>GW4830</v>
          </cell>
          <cell r="Q109">
            <v>239035.61643835617</v>
          </cell>
          <cell r="Y109">
            <v>0</v>
          </cell>
          <cell r="Z109" t="str">
            <v>Release</v>
          </cell>
        </row>
        <row r="110">
          <cell r="C110" t="str">
            <v>GW4834</v>
          </cell>
          <cell r="Q110">
            <v>307888.98366027395</v>
          </cell>
          <cell r="Y110">
            <v>0</v>
          </cell>
          <cell r="Z110" t="str">
            <v>Release</v>
          </cell>
        </row>
        <row r="111">
          <cell r="C111" t="str">
            <v>GW4834</v>
          </cell>
          <cell r="Q111">
            <v>361179.16680136987</v>
          </cell>
          <cell r="Y111">
            <v>0</v>
          </cell>
          <cell r="Z111" t="str">
            <v>Release</v>
          </cell>
        </row>
        <row r="112">
          <cell r="C112" t="str">
            <v>GW4838</v>
          </cell>
          <cell r="Q112">
            <v>651320.54794520547</v>
          </cell>
          <cell r="Y112">
            <v>0</v>
          </cell>
          <cell r="Z112" t="str">
            <v>Release</v>
          </cell>
        </row>
        <row r="113">
          <cell r="C113" t="str">
            <v>GW4849</v>
          </cell>
          <cell r="Q113">
            <v>399603.44374794525</v>
          </cell>
          <cell r="Y113">
            <v>0</v>
          </cell>
          <cell r="Z113" t="str">
            <v>Release</v>
          </cell>
        </row>
        <row r="114">
          <cell r="C114" t="str">
            <v>GW4849</v>
          </cell>
          <cell r="Q114">
            <v>306390.41095890407</v>
          </cell>
          <cell r="Y114">
            <v>0</v>
          </cell>
          <cell r="Z114" t="str">
            <v>Release</v>
          </cell>
        </row>
        <row r="115">
          <cell r="C115" t="str">
            <v>GW4850</v>
          </cell>
          <cell r="Q115">
            <v>657347.94520547951</v>
          </cell>
          <cell r="Y115">
            <v>0</v>
          </cell>
          <cell r="Z115" t="str">
            <v>Release</v>
          </cell>
        </row>
        <row r="116">
          <cell r="C116" t="str">
            <v>HFA101</v>
          </cell>
          <cell r="Q116">
            <v>0</v>
          </cell>
          <cell r="Y116">
            <v>0</v>
          </cell>
          <cell r="Z116" t="str">
            <v>Release</v>
          </cell>
        </row>
        <row r="117">
          <cell r="C117" t="str">
            <v>HFA101</v>
          </cell>
          <cell r="Q117">
            <v>0</v>
          </cell>
          <cell r="Y117">
            <v>0</v>
          </cell>
          <cell r="Z117" t="str">
            <v>Release</v>
          </cell>
        </row>
        <row r="118">
          <cell r="C118" t="str">
            <v>HFA102</v>
          </cell>
          <cell r="Q118">
            <v>0</v>
          </cell>
          <cell r="Y118">
            <v>1</v>
          </cell>
          <cell r="Z118" t="str">
            <v/>
          </cell>
        </row>
        <row r="119">
          <cell r="C119" t="str">
            <v>HFA103</v>
          </cell>
          <cell r="Q119">
            <v>0</v>
          </cell>
          <cell r="Y119">
            <v>1</v>
          </cell>
          <cell r="Z119" t="str">
            <v/>
          </cell>
        </row>
        <row r="120">
          <cell r="C120" t="str">
            <v>HFA103</v>
          </cell>
          <cell r="Q120">
            <v>0</v>
          </cell>
          <cell r="Y120">
            <v>1</v>
          </cell>
          <cell r="Z120" t="str">
            <v/>
          </cell>
        </row>
        <row r="121">
          <cell r="C121" t="str">
            <v>HFA103</v>
          </cell>
          <cell r="Q121">
            <v>0</v>
          </cell>
          <cell r="Y121">
            <v>1</v>
          </cell>
          <cell r="Z121" t="str">
            <v/>
          </cell>
        </row>
        <row r="122">
          <cell r="C122" t="str">
            <v>HFA103</v>
          </cell>
          <cell r="Q122">
            <v>0</v>
          </cell>
          <cell r="Y122">
            <v>1</v>
          </cell>
          <cell r="Z122" t="str">
            <v/>
          </cell>
        </row>
        <row r="123">
          <cell r="C123" t="str">
            <v>HFA104</v>
          </cell>
          <cell r="Q123">
            <v>0</v>
          </cell>
          <cell r="Y123">
            <v>1</v>
          </cell>
          <cell r="Z123" t="str">
            <v/>
          </cell>
        </row>
        <row r="124">
          <cell r="C124" t="str">
            <v>HFA105</v>
          </cell>
          <cell r="Q124">
            <v>0</v>
          </cell>
          <cell r="Y124">
            <v>1</v>
          </cell>
          <cell r="Z124" t="str">
            <v/>
          </cell>
        </row>
        <row r="125">
          <cell r="C125" t="str">
            <v>HFA105</v>
          </cell>
          <cell r="Q125">
            <v>0</v>
          </cell>
          <cell r="Y125">
            <v>1</v>
          </cell>
          <cell r="Z125" t="str">
            <v/>
          </cell>
        </row>
        <row r="126">
          <cell r="C126" t="str">
            <v>HFA105</v>
          </cell>
          <cell r="Q126">
            <v>0</v>
          </cell>
          <cell r="Y126">
            <v>1</v>
          </cell>
          <cell r="Z126" t="str">
            <v/>
          </cell>
        </row>
        <row r="127">
          <cell r="C127" t="str">
            <v>HFA105</v>
          </cell>
          <cell r="Q127">
            <v>0</v>
          </cell>
          <cell r="Y127">
            <v>1</v>
          </cell>
          <cell r="Z127" t="str">
            <v/>
          </cell>
        </row>
        <row r="128">
          <cell r="C128" t="str">
            <v>HFA105</v>
          </cell>
          <cell r="Q128">
            <v>0</v>
          </cell>
          <cell r="Y128">
            <v>1</v>
          </cell>
          <cell r="Z128" t="str">
            <v/>
          </cell>
        </row>
        <row r="129">
          <cell r="C129" t="str">
            <v>HFA105</v>
          </cell>
          <cell r="Q129">
            <v>0</v>
          </cell>
          <cell r="Y129">
            <v>1</v>
          </cell>
          <cell r="Z129" t="str">
            <v/>
          </cell>
        </row>
        <row r="130">
          <cell r="C130" t="str">
            <v>HFA105</v>
          </cell>
          <cell r="Q130">
            <v>0</v>
          </cell>
          <cell r="Y130">
            <v>1</v>
          </cell>
          <cell r="Z130" t="str">
            <v/>
          </cell>
        </row>
        <row r="131">
          <cell r="C131" t="str">
            <v>HFA106</v>
          </cell>
          <cell r="Q131">
            <v>0</v>
          </cell>
          <cell r="Y131">
            <v>1</v>
          </cell>
          <cell r="Z131" t="str">
            <v/>
          </cell>
        </row>
        <row r="132">
          <cell r="C132" t="str">
            <v>HFA106</v>
          </cell>
          <cell r="Q132">
            <v>0</v>
          </cell>
          <cell r="Y132">
            <v>1</v>
          </cell>
          <cell r="Z132" t="str">
            <v/>
          </cell>
        </row>
        <row r="133">
          <cell r="C133" t="str">
            <v>HFA106</v>
          </cell>
          <cell r="Q133">
            <v>0</v>
          </cell>
          <cell r="Y133">
            <v>1</v>
          </cell>
          <cell r="Z133" t="str">
            <v/>
          </cell>
        </row>
        <row r="134">
          <cell r="C134" t="str">
            <v>HFA106</v>
          </cell>
          <cell r="Q134">
            <v>0</v>
          </cell>
          <cell r="Y134">
            <v>1</v>
          </cell>
          <cell r="Z134" t="str">
            <v/>
          </cell>
        </row>
        <row r="135">
          <cell r="C135" t="str">
            <v>HFA106</v>
          </cell>
          <cell r="Q135">
            <v>0</v>
          </cell>
          <cell r="Y135">
            <v>1</v>
          </cell>
          <cell r="Z135" t="str">
            <v/>
          </cell>
        </row>
        <row r="136">
          <cell r="C136" t="str">
            <v>HFA201</v>
          </cell>
          <cell r="Q136">
            <v>0</v>
          </cell>
          <cell r="Y136">
            <v>1</v>
          </cell>
          <cell r="Z136" t="str">
            <v/>
          </cell>
        </row>
        <row r="137">
          <cell r="C137" t="str">
            <v>HFA201</v>
          </cell>
          <cell r="Q137">
            <v>0</v>
          </cell>
          <cell r="Y137">
            <v>1</v>
          </cell>
          <cell r="Z137" t="str">
            <v/>
          </cell>
        </row>
        <row r="138">
          <cell r="C138" t="str">
            <v>HFA202</v>
          </cell>
          <cell r="Q138">
            <v>0</v>
          </cell>
          <cell r="Y138">
            <v>1</v>
          </cell>
          <cell r="Z138" t="str">
            <v/>
          </cell>
        </row>
        <row r="139">
          <cell r="C139" t="str">
            <v>HFA202</v>
          </cell>
          <cell r="Q139">
            <v>0</v>
          </cell>
          <cell r="Y139">
            <v>1</v>
          </cell>
          <cell r="Z139" t="str">
            <v/>
          </cell>
        </row>
        <row r="140">
          <cell r="C140" t="str">
            <v>HFA202</v>
          </cell>
          <cell r="Q140">
            <v>0</v>
          </cell>
          <cell r="Y140">
            <v>1</v>
          </cell>
          <cell r="Z140" t="str">
            <v/>
          </cell>
        </row>
        <row r="141">
          <cell r="C141" t="str">
            <v>HFA202</v>
          </cell>
          <cell r="Q141">
            <v>0</v>
          </cell>
          <cell r="Y141">
            <v>1</v>
          </cell>
          <cell r="Z141" t="str">
            <v/>
          </cell>
        </row>
        <row r="142">
          <cell r="C142" t="str">
            <v>HFA202</v>
          </cell>
          <cell r="Q142">
            <v>0</v>
          </cell>
          <cell r="Y142">
            <v>1</v>
          </cell>
          <cell r="Z142" t="str">
            <v/>
          </cell>
        </row>
        <row r="143">
          <cell r="C143" t="str">
            <v>HFA203</v>
          </cell>
          <cell r="Q143">
            <v>0</v>
          </cell>
          <cell r="Y143">
            <v>1</v>
          </cell>
          <cell r="Z143" t="str">
            <v/>
          </cell>
        </row>
        <row r="144">
          <cell r="C144" t="str">
            <v>HFA203</v>
          </cell>
          <cell r="Q144">
            <v>0</v>
          </cell>
          <cell r="Y144">
            <v>1</v>
          </cell>
          <cell r="Z144" t="str">
            <v/>
          </cell>
        </row>
        <row r="145">
          <cell r="C145" t="str">
            <v>HFA203</v>
          </cell>
          <cell r="Q145">
            <v>0</v>
          </cell>
          <cell r="Y145">
            <v>1</v>
          </cell>
          <cell r="Z145" t="str">
            <v/>
          </cell>
        </row>
        <row r="146">
          <cell r="C146" t="str">
            <v>HFA203</v>
          </cell>
          <cell r="Q146">
            <v>0</v>
          </cell>
          <cell r="Y146">
            <v>1</v>
          </cell>
          <cell r="Z146" t="str">
            <v/>
          </cell>
        </row>
        <row r="147">
          <cell r="C147" t="str">
            <v>HFA203</v>
          </cell>
          <cell r="Q147">
            <v>0</v>
          </cell>
          <cell r="Y147">
            <v>1</v>
          </cell>
          <cell r="Z147" t="str">
            <v/>
          </cell>
        </row>
        <row r="148">
          <cell r="C148" t="str">
            <v>HFA204</v>
          </cell>
          <cell r="Q148">
            <v>0</v>
          </cell>
          <cell r="Y148">
            <v>1</v>
          </cell>
          <cell r="Z148" t="str">
            <v/>
          </cell>
        </row>
        <row r="149">
          <cell r="C149" t="str">
            <v>HFA204</v>
          </cell>
          <cell r="Q149">
            <v>0</v>
          </cell>
          <cell r="Y149">
            <v>1</v>
          </cell>
          <cell r="Z149" t="str">
            <v/>
          </cell>
        </row>
        <row r="150">
          <cell r="C150" t="str">
            <v>HFA204</v>
          </cell>
          <cell r="Q150">
            <v>0</v>
          </cell>
          <cell r="Y150">
            <v>1</v>
          </cell>
          <cell r="Z150" t="str">
            <v/>
          </cell>
        </row>
        <row r="151">
          <cell r="C151" t="str">
            <v>HFA204</v>
          </cell>
          <cell r="Q151">
            <v>0</v>
          </cell>
          <cell r="Y151">
            <v>1</v>
          </cell>
          <cell r="Z151" t="str">
            <v/>
          </cell>
        </row>
        <row r="152">
          <cell r="C152" t="str">
            <v>HFA205</v>
          </cell>
          <cell r="Q152">
            <v>0</v>
          </cell>
          <cell r="Y152">
            <v>1</v>
          </cell>
          <cell r="Z152" t="str">
            <v/>
          </cell>
        </row>
        <row r="153">
          <cell r="C153" t="str">
            <v>HFA205</v>
          </cell>
          <cell r="Q153">
            <v>0</v>
          </cell>
          <cell r="Y153">
            <v>1</v>
          </cell>
          <cell r="Z153" t="str">
            <v/>
          </cell>
        </row>
        <row r="154">
          <cell r="C154" t="str">
            <v>HFA205</v>
          </cell>
          <cell r="Q154">
            <v>0</v>
          </cell>
          <cell r="Y154">
            <v>1</v>
          </cell>
          <cell r="Z154" t="str">
            <v/>
          </cell>
        </row>
        <row r="155">
          <cell r="C155" t="str">
            <v>HFA205</v>
          </cell>
          <cell r="Q155">
            <v>0</v>
          </cell>
          <cell r="Y155">
            <v>1</v>
          </cell>
          <cell r="Z155" t="str">
            <v/>
          </cell>
        </row>
        <row r="156">
          <cell r="C156" t="str">
            <v>HFA206</v>
          </cell>
          <cell r="Q156">
            <v>0</v>
          </cell>
          <cell r="Y156">
            <v>1</v>
          </cell>
          <cell r="Z156" t="str">
            <v/>
          </cell>
        </row>
        <row r="157">
          <cell r="C157" t="str">
            <v>HFA206</v>
          </cell>
          <cell r="Q157">
            <v>0</v>
          </cell>
          <cell r="Y157">
            <v>1</v>
          </cell>
          <cell r="Z157" t="str">
            <v/>
          </cell>
        </row>
        <row r="158">
          <cell r="C158" t="str">
            <v>HFA206</v>
          </cell>
          <cell r="Q158">
            <v>0</v>
          </cell>
          <cell r="Y158">
            <v>1</v>
          </cell>
          <cell r="Z158" t="str">
            <v/>
          </cell>
        </row>
        <row r="159">
          <cell r="C159" t="str">
            <v>HFA206</v>
          </cell>
          <cell r="Q159">
            <v>0</v>
          </cell>
          <cell r="Y159">
            <v>1</v>
          </cell>
          <cell r="Z159" t="str">
            <v/>
          </cell>
        </row>
        <row r="160">
          <cell r="C160" t="str">
            <v>HFA301</v>
          </cell>
          <cell r="Q160">
            <v>0</v>
          </cell>
          <cell r="Y160">
            <v>1</v>
          </cell>
          <cell r="Z160" t="str">
            <v/>
          </cell>
        </row>
        <row r="161">
          <cell r="C161" t="str">
            <v>HFA301</v>
          </cell>
          <cell r="Q161">
            <v>0</v>
          </cell>
          <cell r="Y161">
            <v>1</v>
          </cell>
          <cell r="Z161" t="str">
            <v/>
          </cell>
        </row>
        <row r="162">
          <cell r="C162" t="str">
            <v>HFA301</v>
          </cell>
          <cell r="Q162">
            <v>0</v>
          </cell>
          <cell r="Y162">
            <v>1</v>
          </cell>
          <cell r="Z162" t="str">
            <v/>
          </cell>
        </row>
        <row r="163">
          <cell r="C163" t="str">
            <v>HFA302</v>
          </cell>
          <cell r="Q163">
            <v>0</v>
          </cell>
          <cell r="Y163">
            <v>1</v>
          </cell>
          <cell r="Z163" t="str">
            <v/>
          </cell>
        </row>
        <row r="164">
          <cell r="C164" t="str">
            <v>HFA302</v>
          </cell>
          <cell r="Q164">
            <v>0</v>
          </cell>
          <cell r="Y164">
            <v>1</v>
          </cell>
          <cell r="Z164" t="str">
            <v/>
          </cell>
        </row>
        <row r="165">
          <cell r="C165" t="str">
            <v>HFA303</v>
          </cell>
          <cell r="Q165">
            <v>0</v>
          </cell>
          <cell r="Y165">
            <v>1</v>
          </cell>
          <cell r="Z165" t="str">
            <v/>
          </cell>
        </row>
        <row r="166">
          <cell r="C166" t="str">
            <v>HFA303</v>
          </cell>
          <cell r="Q166">
            <v>0</v>
          </cell>
          <cell r="Y166">
            <v>1</v>
          </cell>
          <cell r="Z166" t="str">
            <v/>
          </cell>
        </row>
        <row r="167">
          <cell r="C167" t="str">
            <v>HFA303</v>
          </cell>
          <cell r="Q167">
            <v>0</v>
          </cell>
          <cell r="Y167">
            <v>1</v>
          </cell>
          <cell r="Z167" t="str">
            <v/>
          </cell>
        </row>
        <row r="168">
          <cell r="C168" t="str">
            <v>HFA303</v>
          </cell>
          <cell r="Q168">
            <v>0</v>
          </cell>
          <cell r="Y168">
            <v>1</v>
          </cell>
          <cell r="Z168" t="str">
            <v/>
          </cell>
        </row>
        <row r="169">
          <cell r="C169" t="str">
            <v>HFA304</v>
          </cell>
          <cell r="Q169">
            <v>0</v>
          </cell>
          <cell r="Y169">
            <v>1</v>
          </cell>
          <cell r="Z169" t="str">
            <v/>
          </cell>
        </row>
        <row r="170">
          <cell r="C170" t="str">
            <v>HFA304</v>
          </cell>
          <cell r="Q170">
            <v>0</v>
          </cell>
          <cell r="Y170">
            <v>1</v>
          </cell>
          <cell r="Z170" t="str">
            <v/>
          </cell>
        </row>
        <row r="171">
          <cell r="C171" t="str">
            <v>HFA304</v>
          </cell>
          <cell r="Q171">
            <v>0</v>
          </cell>
          <cell r="Y171">
            <v>1</v>
          </cell>
          <cell r="Z171" t="str">
            <v/>
          </cell>
        </row>
        <row r="172">
          <cell r="C172" t="str">
            <v>HFA304</v>
          </cell>
          <cell r="Q172">
            <v>0</v>
          </cell>
          <cell r="Y172">
            <v>1</v>
          </cell>
          <cell r="Z172" t="str">
            <v/>
          </cell>
        </row>
        <row r="173">
          <cell r="C173" t="str">
            <v>HFA304</v>
          </cell>
          <cell r="Q173">
            <v>0</v>
          </cell>
          <cell r="Y173">
            <v>1</v>
          </cell>
          <cell r="Z173" t="str">
            <v/>
          </cell>
        </row>
        <row r="174">
          <cell r="C174" t="str">
            <v>HFA305</v>
          </cell>
          <cell r="Q174">
            <v>0</v>
          </cell>
          <cell r="Y174">
            <v>1</v>
          </cell>
          <cell r="Z174" t="str">
            <v/>
          </cell>
        </row>
        <row r="175">
          <cell r="C175" t="str">
            <v>HFA305</v>
          </cell>
          <cell r="Q175">
            <v>0</v>
          </cell>
          <cell r="Y175">
            <v>1</v>
          </cell>
          <cell r="Z175" t="str">
            <v/>
          </cell>
        </row>
        <row r="176">
          <cell r="C176" t="str">
            <v>HFA305</v>
          </cell>
          <cell r="Q176">
            <v>0</v>
          </cell>
          <cell r="Y176">
            <v>1</v>
          </cell>
          <cell r="Z176" t="str">
            <v/>
          </cell>
        </row>
        <row r="177">
          <cell r="C177" t="str">
            <v>HFA306</v>
          </cell>
          <cell r="Q177">
            <v>0</v>
          </cell>
          <cell r="Y177">
            <v>1</v>
          </cell>
          <cell r="Z177" t="str">
            <v/>
          </cell>
        </row>
        <row r="178">
          <cell r="C178" t="str">
            <v>HFA306</v>
          </cell>
          <cell r="Q178">
            <v>0</v>
          </cell>
          <cell r="Y178">
            <v>1</v>
          </cell>
          <cell r="Z178" t="str">
            <v/>
          </cell>
        </row>
        <row r="179">
          <cell r="C179" t="str">
            <v>HFA306</v>
          </cell>
          <cell r="Q179">
            <v>0</v>
          </cell>
          <cell r="Y179">
            <v>1</v>
          </cell>
          <cell r="Z179" t="str">
            <v/>
          </cell>
        </row>
        <row r="180">
          <cell r="C180" t="str">
            <v>HFA306</v>
          </cell>
          <cell r="Q180">
            <v>0</v>
          </cell>
          <cell r="Y180">
            <v>1</v>
          </cell>
          <cell r="Z180" t="str">
            <v/>
          </cell>
        </row>
        <row r="181">
          <cell r="C181" t="str">
            <v>HFB101</v>
          </cell>
          <cell r="Q181">
            <v>0</v>
          </cell>
          <cell r="Y181">
            <v>1</v>
          </cell>
          <cell r="Z181" t="str">
            <v/>
          </cell>
        </row>
        <row r="182">
          <cell r="C182" t="str">
            <v>HFB101</v>
          </cell>
          <cell r="Q182">
            <v>0</v>
          </cell>
          <cell r="Y182">
            <v>1</v>
          </cell>
          <cell r="Z182" t="str">
            <v/>
          </cell>
        </row>
        <row r="183">
          <cell r="C183" t="str">
            <v>HFB101</v>
          </cell>
          <cell r="Q183">
            <v>0</v>
          </cell>
          <cell r="Y183">
            <v>1</v>
          </cell>
          <cell r="Z183" t="str">
            <v/>
          </cell>
        </row>
        <row r="184">
          <cell r="C184" t="str">
            <v>HFB101</v>
          </cell>
          <cell r="Q184">
            <v>0</v>
          </cell>
          <cell r="Y184">
            <v>1</v>
          </cell>
          <cell r="Z184" t="str">
            <v/>
          </cell>
        </row>
        <row r="185">
          <cell r="C185" t="str">
            <v>HFB101</v>
          </cell>
          <cell r="Q185">
            <v>0</v>
          </cell>
          <cell r="Y185">
            <v>1</v>
          </cell>
          <cell r="Z185" t="str">
            <v/>
          </cell>
        </row>
        <row r="186">
          <cell r="C186" t="str">
            <v>HFB102</v>
          </cell>
          <cell r="Q186">
            <v>0</v>
          </cell>
          <cell r="Y186">
            <v>1</v>
          </cell>
          <cell r="Z186" t="str">
            <v/>
          </cell>
        </row>
        <row r="187">
          <cell r="C187" t="str">
            <v>HFB102</v>
          </cell>
          <cell r="Q187">
            <v>0</v>
          </cell>
          <cell r="Y187">
            <v>1</v>
          </cell>
          <cell r="Z187" t="str">
            <v/>
          </cell>
        </row>
        <row r="188">
          <cell r="C188" t="str">
            <v>HFB102</v>
          </cell>
          <cell r="Q188">
            <v>0</v>
          </cell>
          <cell r="Y188">
            <v>1</v>
          </cell>
          <cell r="Z188" t="str">
            <v/>
          </cell>
        </row>
        <row r="189">
          <cell r="C189" t="str">
            <v>HFB102</v>
          </cell>
          <cell r="Q189">
            <v>0</v>
          </cell>
          <cell r="Y189">
            <v>1</v>
          </cell>
          <cell r="Z189" t="str">
            <v/>
          </cell>
        </row>
        <row r="190">
          <cell r="C190" t="str">
            <v>HFB102</v>
          </cell>
          <cell r="Q190">
            <v>0</v>
          </cell>
          <cell r="Y190">
            <v>1</v>
          </cell>
          <cell r="Z190" t="str">
            <v/>
          </cell>
        </row>
        <row r="191">
          <cell r="C191" t="str">
            <v>HFB103</v>
          </cell>
          <cell r="Q191">
            <v>0</v>
          </cell>
          <cell r="Y191">
            <v>1</v>
          </cell>
          <cell r="Z191" t="str">
            <v/>
          </cell>
        </row>
        <row r="192">
          <cell r="C192" t="str">
            <v>HFB103</v>
          </cell>
          <cell r="Q192">
            <v>0</v>
          </cell>
          <cell r="Y192">
            <v>1</v>
          </cell>
          <cell r="Z192" t="str">
            <v/>
          </cell>
        </row>
        <row r="193">
          <cell r="C193" t="str">
            <v>HFB103</v>
          </cell>
          <cell r="Q193">
            <v>0</v>
          </cell>
          <cell r="Y193">
            <v>1</v>
          </cell>
          <cell r="Z193" t="str">
            <v/>
          </cell>
        </row>
        <row r="194">
          <cell r="C194" t="str">
            <v>HFB103</v>
          </cell>
          <cell r="Q194">
            <v>0</v>
          </cell>
          <cell r="Y194">
            <v>1</v>
          </cell>
          <cell r="Z194" t="str">
            <v/>
          </cell>
        </row>
        <row r="195">
          <cell r="C195" t="str">
            <v>HFB104</v>
          </cell>
          <cell r="Q195">
            <v>0</v>
          </cell>
          <cell r="Y195">
            <v>1</v>
          </cell>
          <cell r="Z195" t="str">
            <v/>
          </cell>
        </row>
        <row r="196">
          <cell r="C196" t="str">
            <v>HFB104</v>
          </cell>
          <cell r="Q196">
            <v>0</v>
          </cell>
          <cell r="Y196">
            <v>1</v>
          </cell>
          <cell r="Z196" t="str">
            <v/>
          </cell>
        </row>
        <row r="197">
          <cell r="C197" t="str">
            <v>HFB104</v>
          </cell>
          <cell r="Q197">
            <v>0</v>
          </cell>
          <cell r="Y197">
            <v>1</v>
          </cell>
          <cell r="Z197" t="str">
            <v/>
          </cell>
        </row>
        <row r="198">
          <cell r="C198" t="str">
            <v>HFB104</v>
          </cell>
          <cell r="Q198">
            <v>0</v>
          </cell>
          <cell r="Y198">
            <v>1</v>
          </cell>
          <cell r="Z198" t="str">
            <v/>
          </cell>
        </row>
        <row r="199">
          <cell r="C199" t="str">
            <v>HFB105</v>
          </cell>
          <cell r="Q199">
            <v>0</v>
          </cell>
          <cell r="Y199">
            <v>1</v>
          </cell>
          <cell r="Z199" t="str">
            <v/>
          </cell>
        </row>
        <row r="200">
          <cell r="C200" t="str">
            <v>HFB105</v>
          </cell>
          <cell r="Q200">
            <v>0</v>
          </cell>
          <cell r="Y200">
            <v>1</v>
          </cell>
          <cell r="Z200" t="str">
            <v/>
          </cell>
        </row>
        <row r="201">
          <cell r="C201" t="str">
            <v>HFB105</v>
          </cell>
          <cell r="Q201">
            <v>0</v>
          </cell>
          <cell r="Y201">
            <v>1</v>
          </cell>
          <cell r="Z201" t="str">
            <v/>
          </cell>
        </row>
        <row r="202">
          <cell r="C202" t="str">
            <v>HFB106</v>
          </cell>
          <cell r="Q202">
            <v>0</v>
          </cell>
          <cell r="Y202">
            <v>1</v>
          </cell>
          <cell r="Z202" t="str">
            <v/>
          </cell>
        </row>
        <row r="203">
          <cell r="C203" t="str">
            <v>HFB106</v>
          </cell>
          <cell r="Q203">
            <v>0</v>
          </cell>
          <cell r="Y203">
            <v>1</v>
          </cell>
          <cell r="Z203" t="str">
            <v/>
          </cell>
        </row>
        <row r="204">
          <cell r="C204" t="str">
            <v>HFB106</v>
          </cell>
          <cell r="Q204">
            <v>0</v>
          </cell>
          <cell r="Y204">
            <v>1</v>
          </cell>
          <cell r="Z204" t="str">
            <v/>
          </cell>
        </row>
        <row r="205">
          <cell r="C205" t="str">
            <v>HFB106</v>
          </cell>
          <cell r="Q205">
            <v>0</v>
          </cell>
          <cell r="Y205">
            <v>1</v>
          </cell>
          <cell r="Z205" t="str">
            <v/>
          </cell>
        </row>
        <row r="206">
          <cell r="C206" t="str">
            <v>HFB107</v>
          </cell>
          <cell r="Q206">
            <v>0</v>
          </cell>
          <cell r="Y206">
            <v>1</v>
          </cell>
          <cell r="Z206" t="str">
            <v/>
          </cell>
        </row>
        <row r="207">
          <cell r="C207" t="str">
            <v>HFB107</v>
          </cell>
          <cell r="Q207">
            <v>0</v>
          </cell>
          <cell r="Y207">
            <v>1</v>
          </cell>
          <cell r="Z207" t="str">
            <v/>
          </cell>
        </row>
        <row r="208">
          <cell r="C208" t="str">
            <v>HFB107</v>
          </cell>
          <cell r="Q208">
            <v>0</v>
          </cell>
          <cell r="Y208">
            <v>1</v>
          </cell>
          <cell r="Z208" t="str">
            <v/>
          </cell>
        </row>
        <row r="209">
          <cell r="C209" t="str">
            <v>HFB108</v>
          </cell>
          <cell r="Q209">
            <v>0</v>
          </cell>
          <cell r="Y209">
            <v>1</v>
          </cell>
          <cell r="Z209" t="str">
            <v/>
          </cell>
        </row>
        <row r="210">
          <cell r="C210" t="str">
            <v>HFB108</v>
          </cell>
          <cell r="Q210">
            <v>0</v>
          </cell>
          <cell r="Y210">
            <v>1</v>
          </cell>
          <cell r="Z210" t="str">
            <v/>
          </cell>
        </row>
        <row r="211">
          <cell r="C211" t="str">
            <v>HFB108</v>
          </cell>
          <cell r="Q211">
            <v>0</v>
          </cell>
          <cell r="Y211">
            <v>1</v>
          </cell>
          <cell r="Z211" t="str">
            <v/>
          </cell>
        </row>
        <row r="212">
          <cell r="C212" t="str">
            <v>HFB108</v>
          </cell>
          <cell r="Q212">
            <v>0</v>
          </cell>
          <cell r="Y212">
            <v>1</v>
          </cell>
          <cell r="Z212" t="str">
            <v/>
          </cell>
        </row>
        <row r="213">
          <cell r="C213" t="str">
            <v>HFB109</v>
          </cell>
          <cell r="Q213">
            <v>0</v>
          </cell>
          <cell r="Y213">
            <v>1</v>
          </cell>
          <cell r="Z213" t="str">
            <v/>
          </cell>
        </row>
        <row r="214">
          <cell r="C214" t="str">
            <v>HFB109</v>
          </cell>
          <cell r="Q214">
            <v>0</v>
          </cell>
          <cell r="Y214">
            <v>1</v>
          </cell>
          <cell r="Z214" t="str">
            <v/>
          </cell>
        </row>
        <row r="215">
          <cell r="C215" t="str">
            <v>HFB109</v>
          </cell>
          <cell r="Q215">
            <v>0</v>
          </cell>
          <cell r="Y215">
            <v>1</v>
          </cell>
          <cell r="Z215" t="str">
            <v/>
          </cell>
        </row>
        <row r="216">
          <cell r="C216" t="str">
            <v>HFB109</v>
          </cell>
          <cell r="Q216">
            <v>0</v>
          </cell>
          <cell r="Y216">
            <v>1</v>
          </cell>
          <cell r="Z216" t="str">
            <v/>
          </cell>
        </row>
        <row r="217">
          <cell r="C217" t="str">
            <v>HFB110</v>
          </cell>
          <cell r="Q217">
            <v>0</v>
          </cell>
          <cell r="Y217">
            <v>1</v>
          </cell>
          <cell r="Z217" t="str">
            <v/>
          </cell>
        </row>
        <row r="218">
          <cell r="C218" t="str">
            <v>HFB111</v>
          </cell>
          <cell r="Q218">
            <v>0</v>
          </cell>
          <cell r="Y218">
            <v>1</v>
          </cell>
          <cell r="Z218" t="str">
            <v/>
          </cell>
        </row>
        <row r="219">
          <cell r="C219" t="str">
            <v>HFB111</v>
          </cell>
          <cell r="Q219">
            <v>0</v>
          </cell>
          <cell r="Y219">
            <v>1</v>
          </cell>
          <cell r="Z219" t="str">
            <v/>
          </cell>
        </row>
        <row r="220">
          <cell r="C220" t="str">
            <v>HFB111</v>
          </cell>
          <cell r="Q220">
            <v>0</v>
          </cell>
          <cell r="Y220">
            <v>1</v>
          </cell>
          <cell r="Z220" t="str">
            <v/>
          </cell>
        </row>
        <row r="221">
          <cell r="C221" t="str">
            <v>HFB111</v>
          </cell>
          <cell r="Q221">
            <v>0</v>
          </cell>
          <cell r="Y221">
            <v>1</v>
          </cell>
          <cell r="Z221" t="str">
            <v/>
          </cell>
        </row>
        <row r="222">
          <cell r="C222" t="str">
            <v>HFB201</v>
          </cell>
          <cell r="Q222">
            <v>0</v>
          </cell>
          <cell r="Y222">
            <v>1</v>
          </cell>
          <cell r="Z222" t="str">
            <v/>
          </cell>
        </row>
        <row r="223">
          <cell r="C223" t="str">
            <v>HFB201</v>
          </cell>
          <cell r="Q223">
            <v>0</v>
          </cell>
          <cell r="Y223">
            <v>1</v>
          </cell>
          <cell r="Z223" t="str">
            <v/>
          </cell>
        </row>
        <row r="224">
          <cell r="C224" t="str">
            <v>HFB202</v>
          </cell>
          <cell r="Q224">
            <v>0</v>
          </cell>
          <cell r="Y224">
            <v>1</v>
          </cell>
          <cell r="Z224" t="str">
            <v/>
          </cell>
        </row>
        <row r="225">
          <cell r="C225" t="str">
            <v>HFB202</v>
          </cell>
          <cell r="Q225">
            <v>0</v>
          </cell>
          <cell r="Y225">
            <v>1</v>
          </cell>
          <cell r="Z225" t="str">
            <v/>
          </cell>
        </row>
        <row r="226">
          <cell r="C226" t="str">
            <v>HFB202</v>
          </cell>
          <cell r="Q226">
            <v>0</v>
          </cell>
          <cell r="Y226">
            <v>1</v>
          </cell>
          <cell r="Z226" t="str">
            <v/>
          </cell>
        </row>
        <row r="227">
          <cell r="C227" t="str">
            <v>HFB203</v>
          </cell>
          <cell r="Q227">
            <v>0</v>
          </cell>
          <cell r="Y227">
            <v>1</v>
          </cell>
          <cell r="Z227" t="str">
            <v/>
          </cell>
        </row>
        <row r="228">
          <cell r="C228" t="str">
            <v>HFB203</v>
          </cell>
          <cell r="Q228">
            <v>0</v>
          </cell>
          <cell r="Y228">
            <v>1</v>
          </cell>
          <cell r="Z228" t="str">
            <v/>
          </cell>
        </row>
        <row r="229">
          <cell r="C229" t="str">
            <v>HFB204</v>
          </cell>
          <cell r="Q229">
            <v>0</v>
          </cell>
          <cell r="Y229">
            <v>1</v>
          </cell>
          <cell r="Z229" t="str">
            <v/>
          </cell>
        </row>
        <row r="230">
          <cell r="C230" t="str">
            <v>HFB205</v>
          </cell>
          <cell r="Q230">
            <v>0</v>
          </cell>
          <cell r="Y230">
            <v>1</v>
          </cell>
          <cell r="Z230" t="str">
            <v/>
          </cell>
        </row>
        <row r="231">
          <cell r="C231" t="str">
            <v>HFB206</v>
          </cell>
          <cell r="Q231">
            <v>0</v>
          </cell>
          <cell r="Y231">
            <v>1</v>
          </cell>
          <cell r="Z231" t="str">
            <v/>
          </cell>
        </row>
        <row r="232">
          <cell r="C232" t="str">
            <v>HFB207</v>
          </cell>
          <cell r="Q232">
            <v>0</v>
          </cell>
          <cell r="Y232">
            <v>1</v>
          </cell>
          <cell r="Z232" t="str">
            <v/>
          </cell>
        </row>
        <row r="233">
          <cell r="C233" t="str">
            <v>HFB207</v>
          </cell>
          <cell r="Q233">
            <v>0</v>
          </cell>
          <cell r="Y233">
            <v>1</v>
          </cell>
          <cell r="Z233" t="str">
            <v/>
          </cell>
        </row>
        <row r="234">
          <cell r="C234" t="str">
            <v>HFB208</v>
          </cell>
          <cell r="Q234">
            <v>0</v>
          </cell>
          <cell r="Y234">
            <v>1</v>
          </cell>
          <cell r="Z234" t="str">
            <v/>
          </cell>
        </row>
        <row r="235">
          <cell r="C235" t="str">
            <v>HFB208</v>
          </cell>
          <cell r="Q235">
            <v>0</v>
          </cell>
          <cell r="Y235">
            <v>1</v>
          </cell>
          <cell r="Z235" t="str">
            <v/>
          </cell>
        </row>
        <row r="236">
          <cell r="C236" t="str">
            <v>HFB209</v>
          </cell>
          <cell r="Q236">
            <v>0</v>
          </cell>
          <cell r="Y236">
            <v>1</v>
          </cell>
          <cell r="Z236" t="str">
            <v/>
          </cell>
        </row>
        <row r="237">
          <cell r="C237" t="str">
            <v>HFB210</v>
          </cell>
          <cell r="Q237">
            <v>0</v>
          </cell>
          <cell r="Y237">
            <v>1</v>
          </cell>
          <cell r="Z237" t="str">
            <v/>
          </cell>
        </row>
        <row r="238">
          <cell r="C238" t="str">
            <v>HFB210</v>
          </cell>
          <cell r="Q238">
            <v>0</v>
          </cell>
          <cell r="Y238">
            <v>1</v>
          </cell>
          <cell r="Z238" t="str">
            <v/>
          </cell>
        </row>
        <row r="239">
          <cell r="C239" t="str">
            <v>HFB210</v>
          </cell>
          <cell r="Q239">
            <v>0</v>
          </cell>
          <cell r="Y239">
            <v>1</v>
          </cell>
          <cell r="Z239" t="str">
            <v/>
          </cell>
        </row>
        <row r="240">
          <cell r="C240" t="str">
            <v>HFB211</v>
          </cell>
          <cell r="Q240">
            <v>0</v>
          </cell>
          <cell r="Y240">
            <v>1</v>
          </cell>
          <cell r="Z240" t="str">
            <v/>
          </cell>
        </row>
        <row r="241">
          <cell r="C241" t="str">
            <v>HFB211</v>
          </cell>
          <cell r="Q241">
            <v>0</v>
          </cell>
          <cell r="Y241">
            <v>1</v>
          </cell>
          <cell r="Z241" t="str">
            <v/>
          </cell>
        </row>
        <row r="242">
          <cell r="C242" t="str">
            <v>HFB212</v>
          </cell>
          <cell r="Q242">
            <v>0</v>
          </cell>
          <cell r="Y242">
            <v>1</v>
          </cell>
          <cell r="Z242" t="str">
            <v/>
          </cell>
        </row>
        <row r="243">
          <cell r="C243" t="str">
            <v>HFB213</v>
          </cell>
          <cell r="Q243">
            <v>0</v>
          </cell>
          <cell r="Y243">
            <v>1</v>
          </cell>
          <cell r="Z243" t="str">
            <v/>
          </cell>
        </row>
        <row r="244">
          <cell r="C244" t="str">
            <v>HFB214</v>
          </cell>
          <cell r="Q244">
            <v>0</v>
          </cell>
          <cell r="Y244">
            <v>1</v>
          </cell>
          <cell r="Z244" t="str">
            <v/>
          </cell>
        </row>
        <row r="245">
          <cell r="C245" t="str">
            <v>HFB301</v>
          </cell>
          <cell r="Q245">
            <v>0</v>
          </cell>
          <cell r="Y245">
            <v>1</v>
          </cell>
          <cell r="Z245" t="str">
            <v/>
          </cell>
        </row>
        <row r="246">
          <cell r="C246" t="str">
            <v>HFB301</v>
          </cell>
          <cell r="Q246">
            <v>0</v>
          </cell>
          <cell r="Y246">
            <v>1</v>
          </cell>
          <cell r="Z246" t="str">
            <v/>
          </cell>
        </row>
        <row r="247">
          <cell r="C247" t="str">
            <v>HFB302</v>
          </cell>
          <cell r="Q247">
            <v>0</v>
          </cell>
          <cell r="Y247">
            <v>1</v>
          </cell>
          <cell r="Z247" t="str">
            <v/>
          </cell>
        </row>
        <row r="248">
          <cell r="C248" t="str">
            <v>HFB303</v>
          </cell>
          <cell r="Q248">
            <v>0</v>
          </cell>
          <cell r="Y248">
            <v>1</v>
          </cell>
          <cell r="Z248" t="str">
            <v/>
          </cell>
        </row>
        <row r="249">
          <cell r="C249" t="str">
            <v>HFB303</v>
          </cell>
          <cell r="Q249">
            <v>0</v>
          </cell>
          <cell r="Y249">
            <v>1</v>
          </cell>
          <cell r="Z249" t="str">
            <v/>
          </cell>
        </row>
        <row r="250">
          <cell r="C250" t="str">
            <v>HFB304</v>
          </cell>
          <cell r="Q250">
            <v>0</v>
          </cell>
          <cell r="Y250">
            <v>1</v>
          </cell>
          <cell r="Z250" t="str">
            <v/>
          </cell>
        </row>
        <row r="251">
          <cell r="C251" t="str">
            <v>HFB306</v>
          </cell>
          <cell r="Q251">
            <v>0</v>
          </cell>
          <cell r="Y251">
            <v>1</v>
          </cell>
          <cell r="Z251" t="str">
            <v/>
          </cell>
        </row>
        <row r="252">
          <cell r="C252" t="str">
            <v>HFB307</v>
          </cell>
          <cell r="Q252">
            <v>0</v>
          </cell>
          <cell r="Y252">
            <v>1</v>
          </cell>
          <cell r="Z252" t="str">
            <v/>
          </cell>
        </row>
        <row r="253">
          <cell r="C253" t="str">
            <v>HFB307</v>
          </cell>
          <cell r="Q253">
            <v>0</v>
          </cell>
          <cell r="Y253">
            <v>1</v>
          </cell>
          <cell r="Z253" t="str">
            <v/>
          </cell>
        </row>
        <row r="254">
          <cell r="C254" t="str">
            <v>HFB308</v>
          </cell>
          <cell r="Q254">
            <v>0</v>
          </cell>
          <cell r="Y254">
            <v>1</v>
          </cell>
          <cell r="Z254" t="str">
            <v/>
          </cell>
        </row>
        <row r="255">
          <cell r="C255" t="str">
            <v>HFB309</v>
          </cell>
          <cell r="Q255">
            <v>0</v>
          </cell>
          <cell r="Y255">
            <v>1</v>
          </cell>
          <cell r="Z255" t="str">
            <v/>
          </cell>
        </row>
        <row r="256">
          <cell r="C256" t="str">
            <v>HFB309</v>
          </cell>
          <cell r="Q256">
            <v>0</v>
          </cell>
          <cell r="Y256">
            <v>1</v>
          </cell>
          <cell r="Z256" t="str">
            <v/>
          </cell>
        </row>
        <row r="257">
          <cell r="C257" t="str">
            <v>HFB309</v>
          </cell>
          <cell r="Q257">
            <v>0</v>
          </cell>
          <cell r="Y257">
            <v>1</v>
          </cell>
          <cell r="Z257" t="str">
            <v/>
          </cell>
        </row>
        <row r="258">
          <cell r="C258" t="str">
            <v>HFB310</v>
          </cell>
          <cell r="Q258">
            <v>0</v>
          </cell>
          <cell r="Y258">
            <v>1</v>
          </cell>
          <cell r="Z258" t="str">
            <v/>
          </cell>
        </row>
        <row r="259">
          <cell r="C259" t="str">
            <v>HFB311</v>
          </cell>
          <cell r="Q259">
            <v>0</v>
          </cell>
          <cell r="Y259">
            <v>1</v>
          </cell>
          <cell r="Z259" t="str">
            <v/>
          </cell>
        </row>
        <row r="260">
          <cell r="C260" t="str">
            <v>HFB311</v>
          </cell>
          <cell r="Q260">
            <v>0</v>
          </cell>
          <cell r="Y260">
            <v>1</v>
          </cell>
          <cell r="Z260" t="str">
            <v/>
          </cell>
        </row>
        <row r="261">
          <cell r="C261" t="str">
            <v>HFB312</v>
          </cell>
          <cell r="Q261">
            <v>0</v>
          </cell>
          <cell r="Y261">
            <v>1</v>
          </cell>
          <cell r="Z261" t="str">
            <v/>
          </cell>
        </row>
        <row r="262">
          <cell r="C262" t="str">
            <v>HFB313</v>
          </cell>
          <cell r="Q262">
            <v>0</v>
          </cell>
          <cell r="Y262">
            <v>1</v>
          </cell>
          <cell r="Z262" t="str">
            <v/>
          </cell>
        </row>
        <row r="263">
          <cell r="C263" t="str">
            <v>HVC101</v>
          </cell>
          <cell r="Q263">
            <v>0</v>
          </cell>
          <cell r="Y263">
            <v>1</v>
          </cell>
          <cell r="Z263" t="str">
            <v/>
          </cell>
        </row>
        <row r="264">
          <cell r="C264" t="str">
            <v>HVC101</v>
          </cell>
          <cell r="Q264">
            <v>0</v>
          </cell>
          <cell r="Y264">
            <v>1</v>
          </cell>
          <cell r="Z264" t="str">
            <v/>
          </cell>
        </row>
        <row r="265">
          <cell r="C265" t="str">
            <v>HVC101</v>
          </cell>
          <cell r="Q265">
            <v>0</v>
          </cell>
          <cell r="Y265">
            <v>1</v>
          </cell>
          <cell r="Z265" t="str">
            <v/>
          </cell>
        </row>
        <row r="266">
          <cell r="C266" t="str">
            <v>HVC102</v>
          </cell>
          <cell r="Q266">
            <v>0</v>
          </cell>
          <cell r="Y266">
            <v>1</v>
          </cell>
          <cell r="Z266" t="str">
            <v/>
          </cell>
        </row>
        <row r="267">
          <cell r="C267" t="str">
            <v>HVC103</v>
          </cell>
          <cell r="Q267">
            <v>0</v>
          </cell>
          <cell r="Y267">
            <v>1</v>
          </cell>
          <cell r="Z267" t="str">
            <v/>
          </cell>
        </row>
        <row r="268">
          <cell r="C268" t="str">
            <v>HVC103</v>
          </cell>
          <cell r="Q268">
            <v>0</v>
          </cell>
          <cell r="Y268">
            <v>1</v>
          </cell>
          <cell r="Z268" t="str">
            <v/>
          </cell>
        </row>
        <row r="269">
          <cell r="C269" t="str">
            <v>HVC104</v>
          </cell>
          <cell r="Q269">
            <v>0</v>
          </cell>
          <cell r="Y269">
            <v>1</v>
          </cell>
          <cell r="Z269" t="str">
            <v/>
          </cell>
        </row>
        <row r="270">
          <cell r="C270" t="str">
            <v>HVC104</v>
          </cell>
          <cell r="Q270">
            <v>0</v>
          </cell>
          <cell r="Y270">
            <v>1</v>
          </cell>
          <cell r="Z270" t="str">
            <v/>
          </cell>
        </row>
        <row r="271">
          <cell r="C271" t="str">
            <v>HVC105</v>
          </cell>
          <cell r="Q271">
            <v>0</v>
          </cell>
          <cell r="Y271">
            <v>1</v>
          </cell>
          <cell r="Z271" t="str">
            <v/>
          </cell>
        </row>
        <row r="272">
          <cell r="C272" t="str">
            <v>HVC105</v>
          </cell>
          <cell r="Q272">
            <v>0</v>
          </cell>
          <cell r="Y272">
            <v>1</v>
          </cell>
          <cell r="Z272" t="str">
            <v/>
          </cell>
        </row>
        <row r="273">
          <cell r="C273" t="str">
            <v>HVC106</v>
          </cell>
          <cell r="Q273">
            <v>0</v>
          </cell>
          <cell r="Y273">
            <v>1</v>
          </cell>
          <cell r="Z273" t="str">
            <v/>
          </cell>
        </row>
        <row r="274">
          <cell r="C274" t="str">
            <v>HVC106</v>
          </cell>
          <cell r="Q274">
            <v>0</v>
          </cell>
          <cell r="Y274">
            <v>1</v>
          </cell>
          <cell r="Z274" t="str">
            <v/>
          </cell>
        </row>
        <row r="275">
          <cell r="C275" t="str">
            <v>HVC106</v>
          </cell>
          <cell r="Q275">
            <v>0</v>
          </cell>
          <cell r="Y275">
            <v>1</v>
          </cell>
          <cell r="Z275" t="str">
            <v/>
          </cell>
        </row>
        <row r="276">
          <cell r="C276" t="str">
            <v>HVC201</v>
          </cell>
          <cell r="Q276">
            <v>0</v>
          </cell>
          <cell r="Y276">
            <v>1</v>
          </cell>
          <cell r="Z276" t="str">
            <v/>
          </cell>
        </row>
        <row r="277">
          <cell r="C277" t="str">
            <v>HVC201</v>
          </cell>
          <cell r="Q277">
            <v>0</v>
          </cell>
          <cell r="Y277">
            <v>1</v>
          </cell>
          <cell r="Z277" t="str">
            <v/>
          </cell>
        </row>
        <row r="278">
          <cell r="C278" t="str">
            <v>HVC201</v>
          </cell>
          <cell r="Q278">
            <v>0</v>
          </cell>
          <cell r="Y278">
            <v>1</v>
          </cell>
          <cell r="Z278" t="str">
            <v/>
          </cell>
        </row>
        <row r="279">
          <cell r="C279" t="str">
            <v>HVC202</v>
          </cell>
          <cell r="Q279">
            <v>132621.91780821918</v>
          </cell>
          <cell r="Y279">
            <v>0</v>
          </cell>
          <cell r="Z279" t="str">
            <v>Release</v>
          </cell>
        </row>
        <row r="280">
          <cell r="C280" t="str">
            <v>HVC202</v>
          </cell>
          <cell r="Q280">
            <v>125687.67123287672</v>
          </cell>
          <cell r="Y280">
            <v>0</v>
          </cell>
          <cell r="Z280" t="str">
            <v>Release</v>
          </cell>
        </row>
        <row r="281">
          <cell r="C281" t="str">
            <v>HVC202</v>
          </cell>
          <cell r="Q281">
            <v>121847.2602739726</v>
          </cell>
          <cell r="Y281">
            <v>0</v>
          </cell>
          <cell r="Z281" t="str">
            <v>Release</v>
          </cell>
        </row>
        <row r="282">
          <cell r="C282" t="str">
            <v>HVC202</v>
          </cell>
          <cell r="Q282">
            <v>124600</v>
          </cell>
          <cell r="Y282">
            <v>0</v>
          </cell>
          <cell r="Z282" t="str">
            <v>Release</v>
          </cell>
        </row>
        <row r="283">
          <cell r="C283" t="str">
            <v>HVC202</v>
          </cell>
          <cell r="Q283">
            <v>374835.61643835617</v>
          </cell>
          <cell r="Y283">
            <v>0</v>
          </cell>
          <cell r="Z283" t="str">
            <v>Release</v>
          </cell>
        </row>
        <row r="284">
          <cell r="C284" t="str">
            <v>HVC202</v>
          </cell>
          <cell r="Q284">
            <v>397569.8630136986</v>
          </cell>
          <cell r="Y284">
            <v>0</v>
          </cell>
          <cell r="Z284" t="str">
            <v>Release</v>
          </cell>
        </row>
        <row r="285">
          <cell r="C285" t="str">
            <v>HVC202</v>
          </cell>
          <cell r="Q285">
            <v>124747.94520547945</v>
          </cell>
          <cell r="Y285">
            <v>0</v>
          </cell>
          <cell r="Z285" t="str">
            <v>Release</v>
          </cell>
        </row>
        <row r="286">
          <cell r="C286" t="str">
            <v>HVC203</v>
          </cell>
          <cell r="Q286">
            <v>0</v>
          </cell>
          <cell r="Y286">
            <v>1</v>
          </cell>
          <cell r="Z286" t="str">
            <v/>
          </cell>
        </row>
        <row r="287">
          <cell r="C287" t="str">
            <v>HVC203</v>
          </cell>
          <cell r="Q287">
            <v>0</v>
          </cell>
          <cell r="Y287">
            <v>1</v>
          </cell>
          <cell r="Z287" t="str">
            <v/>
          </cell>
        </row>
        <row r="288">
          <cell r="C288" t="str">
            <v>HVC204</v>
          </cell>
          <cell r="Q288">
            <v>186265.06849315067</v>
          </cell>
          <cell r="Y288">
            <v>0</v>
          </cell>
          <cell r="Z288" t="str">
            <v>Release</v>
          </cell>
        </row>
        <row r="289">
          <cell r="C289" t="str">
            <v>HVC204</v>
          </cell>
          <cell r="Q289">
            <v>140720.22778458905</v>
          </cell>
          <cell r="Y289">
            <v>0</v>
          </cell>
          <cell r="Z289" t="str">
            <v>Release</v>
          </cell>
        </row>
        <row r="290">
          <cell r="C290" t="str">
            <v>HVC204</v>
          </cell>
          <cell r="Q290">
            <v>345717.80136575346</v>
          </cell>
          <cell r="Y290">
            <v>0</v>
          </cell>
          <cell r="Z290" t="str">
            <v>Release</v>
          </cell>
        </row>
        <row r="291">
          <cell r="C291" t="str">
            <v>HVC204</v>
          </cell>
          <cell r="Q291">
            <v>257726.02739726027</v>
          </cell>
          <cell r="Y291">
            <v>0</v>
          </cell>
          <cell r="Z291" t="str">
            <v>Release</v>
          </cell>
        </row>
        <row r="292">
          <cell r="C292" t="str">
            <v>HVC204</v>
          </cell>
          <cell r="Q292">
            <v>313315.0684931507</v>
          </cell>
          <cell r="Y292">
            <v>0</v>
          </cell>
          <cell r="Z292" t="str">
            <v>Release</v>
          </cell>
        </row>
        <row r="293">
          <cell r="C293" t="str">
            <v>HVC204</v>
          </cell>
          <cell r="Q293">
            <v>148128.90810794523</v>
          </cell>
          <cell r="Y293">
            <v>0</v>
          </cell>
          <cell r="Z293" t="str">
            <v>Release</v>
          </cell>
        </row>
        <row r="294">
          <cell r="C294" t="str">
            <v>HVC205</v>
          </cell>
          <cell r="Q294">
            <v>0</v>
          </cell>
          <cell r="Y294">
            <v>1</v>
          </cell>
          <cell r="Z294" t="str">
            <v/>
          </cell>
        </row>
        <row r="295">
          <cell r="C295" t="str">
            <v>HVC205</v>
          </cell>
          <cell r="Q295">
            <v>0</v>
          </cell>
          <cell r="Y295">
            <v>1</v>
          </cell>
          <cell r="Z295" t="str">
            <v/>
          </cell>
        </row>
        <row r="296">
          <cell r="C296" t="str">
            <v>HVC205</v>
          </cell>
          <cell r="Q296">
            <v>0</v>
          </cell>
          <cell r="Y296">
            <v>1</v>
          </cell>
          <cell r="Z296" t="str">
            <v/>
          </cell>
        </row>
        <row r="297">
          <cell r="C297" t="str">
            <v>HVC205</v>
          </cell>
          <cell r="Q297">
            <v>0</v>
          </cell>
          <cell r="Y297">
            <v>1</v>
          </cell>
          <cell r="Z297" t="str">
            <v/>
          </cell>
        </row>
        <row r="298">
          <cell r="C298" t="str">
            <v>HVC206</v>
          </cell>
          <cell r="Q298">
            <v>0</v>
          </cell>
          <cell r="Y298">
            <v>1</v>
          </cell>
          <cell r="Z298" t="str">
            <v/>
          </cell>
        </row>
        <row r="299">
          <cell r="C299" t="str">
            <v>HVC301</v>
          </cell>
          <cell r="Q299">
            <v>0</v>
          </cell>
          <cell r="Y299">
            <v>1</v>
          </cell>
          <cell r="Z299" t="str">
            <v/>
          </cell>
        </row>
        <row r="300">
          <cell r="C300" t="str">
            <v>HVC301</v>
          </cell>
          <cell r="Q300">
            <v>0</v>
          </cell>
          <cell r="Y300">
            <v>1</v>
          </cell>
          <cell r="Z300" t="str">
            <v/>
          </cell>
        </row>
        <row r="301">
          <cell r="C301" t="str">
            <v>HVC302</v>
          </cell>
          <cell r="Q301">
            <v>1287753.5282716439</v>
          </cell>
          <cell r="Y301">
            <v>1</v>
          </cell>
          <cell r="Z301" t="str">
            <v/>
          </cell>
        </row>
        <row r="302">
          <cell r="C302" t="str">
            <v>HVC302</v>
          </cell>
          <cell r="Q302">
            <v>146731.62763287671</v>
          </cell>
          <cell r="Y302">
            <v>1</v>
          </cell>
          <cell r="Z302" t="str">
            <v/>
          </cell>
        </row>
        <row r="303">
          <cell r="C303" t="str">
            <v>HVC303</v>
          </cell>
          <cell r="Q303">
            <v>0</v>
          </cell>
          <cell r="Y303">
            <v>1</v>
          </cell>
          <cell r="Z303" t="str">
            <v/>
          </cell>
        </row>
        <row r="304">
          <cell r="C304" t="str">
            <v>HVC303</v>
          </cell>
          <cell r="Q304">
            <v>0</v>
          </cell>
          <cell r="Y304">
            <v>1</v>
          </cell>
          <cell r="Z304" t="str">
            <v/>
          </cell>
        </row>
        <row r="305">
          <cell r="C305" t="str">
            <v>HVC303</v>
          </cell>
          <cell r="Q305">
            <v>0</v>
          </cell>
          <cell r="Y305">
            <v>1</v>
          </cell>
          <cell r="Z305" t="str">
            <v/>
          </cell>
        </row>
        <row r="306">
          <cell r="C306" t="str">
            <v>HVC303</v>
          </cell>
          <cell r="Q306">
            <v>0</v>
          </cell>
          <cell r="Y306">
            <v>1</v>
          </cell>
          <cell r="Z306" t="str">
            <v/>
          </cell>
        </row>
        <row r="307">
          <cell r="C307" t="str">
            <v>HVC304</v>
          </cell>
          <cell r="Q307">
            <v>1357954.8019931507</v>
          </cell>
          <cell r="Y307">
            <v>0</v>
          </cell>
          <cell r="Z307" t="str">
            <v>Release</v>
          </cell>
        </row>
        <row r="308">
          <cell r="C308" t="str">
            <v>HVC305</v>
          </cell>
          <cell r="Q308">
            <v>461343.15068493149</v>
          </cell>
          <cell r="Y308">
            <v>0</v>
          </cell>
          <cell r="Z308" t="str">
            <v>Release</v>
          </cell>
        </row>
        <row r="309">
          <cell r="C309" t="str">
            <v>HVC305</v>
          </cell>
          <cell r="Q309">
            <v>310886.67323999997</v>
          </cell>
          <cell r="Y309">
            <v>0</v>
          </cell>
          <cell r="Z309" t="str">
            <v>Release</v>
          </cell>
        </row>
        <row r="310">
          <cell r="C310" t="str">
            <v>HVC305</v>
          </cell>
          <cell r="Q310">
            <v>124846.57534246575</v>
          </cell>
          <cell r="Y310">
            <v>0</v>
          </cell>
          <cell r="Z310" t="str">
            <v>Release</v>
          </cell>
        </row>
        <row r="311">
          <cell r="C311" t="str">
            <v>HVC305</v>
          </cell>
          <cell r="Q311">
            <v>127804.79452054793</v>
          </cell>
          <cell r="Y311">
            <v>0</v>
          </cell>
          <cell r="Z311" t="str">
            <v>Release</v>
          </cell>
        </row>
        <row r="312">
          <cell r="C312" t="str">
            <v>HVC305</v>
          </cell>
          <cell r="Q312">
            <v>391632.17102575343</v>
          </cell>
          <cell r="Y312">
            <v>0</v>
          </cell>
          <cell r="Z312" t="str">
            <v>Release</v>
          </cell>
        </row>
        <row r="313">
          <cell r="C313" t="str">
            <v>HVC306</v>
          </cell>
          <cell r="Q313">
            <v>0</v>
          </cell>
          <cell r="Y313">
            <v>1</v>
          </cell>
          <cell r="Z313" t="str">
            <v/>
          </cell>
        </row>
        <row r="314">
          <cell r="C314" t="str">
            <v>HVD101</v>
          </cell>
          <cell r="Q314">
            <v>0</v>
          </cell>
          <cell r="Y314">
            <v>1</v>
          </cell>
          <cell r="Z314" t="str">
            <v/>
          </cell>
        </row>
        <row r="315">
          <cell r="C315" t="str">
            <v>HVD101</v>
          </cell>
          <cell r="Q315">
            <v>0</v>
          </cell>
          <cell r="Y315">
            <v>1</v>
          </cell>
          <cell r="Z315" t="str">
            <v/>
          </cell>
        </row>
        <row r="316">
          <cell r="C316" t="str">
            <v>HVD101</v>
          </cell>
          <cell r="Q316">
            <v>0</v>
          </cell>
          <cell r="Y316">
            <v>1</v>
          </cell>
          <cell r="Z316" t="str">
            <v/>
          </cell>
        </row>
        <row r="317">
          <cell r="C317" t="str">
            <v>HVD102</v>
          </cell>
          <cell r="Q317">
            <v>0</v>
          </cell>
          <cell r="Y317">
            <v>1</v>
          </cell>
          <cell r="Z317" t="str">
            <v/>
          </cell>
        </row>
        <row r="318">
          <cell r="C318" t="str">
            <v>HVD102</v>
          </cell>
          <cell r="Q318">
            <v>0</v>
          </cell>
          <cell r="Y318">
            <v>1</v>
          </cell>
          <cell r="Z318" t="str">
            <v/>
          </cell>
        </row>
        <row r="319">
          <cell r="C319" t="str">
            <v>HVD103</v>
          </cell>
          <cell r="Q319">
            <v>0</v>
          </cell>
          <cell r="Y319">
            <v>1</v>
          </cell>
          <cell r="Z319" t="str">
            <v/>
          </cell>
        </row>
        <row r="320">
          <cell r="C320" t="str">
            <v>HVD103</v>
          </cell>
          <cell r="Q320">
            <v>0</v>
          </cell>
          <cell r="Y320">
            <v>1</v>
          </cell>
          <cell r="Z320" t="str">
            <v/>
          </cell>
        </row>
        <row r="321">
          <cell r="C321" t="str">
            <v>HVD103</v>
          </cell>
          <cell r="Q321">
            <v>0</v>
          </cell>
          <cell r="Y321">
            <v>1</v>
          </cell>
          <cell r="Z321" t="str">
            <v/>
          </cell>
        </row>
        <row r="322">
          <cell r="C322" t="str">
            <v>HVD103</v>
          </cell>
          <cell r="Q322">
            <v>0</v>
          </cell>
          <cell r="Y322">
            <v>1</v>
          </cell>
          <cell r="Z322" t="str">
            <v/>
          </cell>
        </row>
        <row r="323">
          <cell r="C323" t="str">
            <v>HVD103</v>
          </cell>
          <cell r="Q323">
            <v>0</v>
          </cell>
          <cell r="Y323">
            <v>1</v>
          </cell>
          <cell r="Z323" t="str">
            <v/>
          </cell>
        </row>
        <row r="324">
          <cell r="C324" t="str">
            <v>HVD104</v>
          </cell>
          <cell r="Q324">
            <v>0</v>
          </cell>
          <cell r="Y324">
            <v>1</v>
          </cell>
          <cell r="Z324" t="str">
            <v/>
          </cell>
        </row>
        <row r="325">
          <cell r="C325" t="str">
            <v>HVD104</v>
          </cell>
          <cell r="Q325">
            <v>0</v>
          </cell>
          <cell r="Y325">
            <v>1</v>
          </cell>
          <cell r="Z325" t="str">
            <v/>
          </cell>
        </row>
        <row r="326">
          <cell r="C326" t="str">
            <v>HVD104</v>
          </cell>
          <cell r="Q326">
            <v>0</v>
          </cell>
          <cell r="Y326">
            <v>1</v>
          </cell>
          <cell r="Z326" t="str">
            <v/>
          </cell>
        </row>
        <row r="327">
          <cell r="C327" t="str">
            <v>HVD201</v>
          </cell>
          <cell r="Q327">
            <v>0</v>
          </cell>
          <cell r="Y327">
            <v>1</v>
          </cell>
          <cell r="Z327" t="str">
            <v/>
          </cell>
        </row>
        <row r="328">
          <cell r="C328" t="str">
            <v>HVD201</v>
          </cell>
          <cell r="Q328">
            <v>0</v>
          </cell>
          <cell r="Y328">
            <v>1</v>
          </cell>
          <cell r="Z328" t="str">
            <v/>
          </cell>
        </row>
        <row r="329">
          <cell r="C329" t="str">
            <v>HVD202</v>
          </cell>
          <cell r="Q329">
            <v>0</v>
          </cell>
          <cell r="Y329">
            <v>1</v>
          </cell>
          <cell r="Z329" t="str">
            <v/>
          </cell>
        </row>
        <row r="330">
          <cell r="C330" t="str">
            <v>HVD202</v>
          </cell>
          <cell r="Q330">
            <v>0</v>
          </cell>
          <cell r="Y330">
            <v>1</v>
          </cell>
          <cell r="Z330" t="str">
            <v/>
          </cell>
        </row>
        <row r="331">
          <cell r="C331" t="str">
            <v>HVD202</v>
          </cell>
          <cell r="Q331">
            <v>0</v>
          </cell>
          <cell r="Y331">
            <v>1</v>
          </cell>
          <cell r="Z331" t="str">
            <v/>
          </cell>
        </row>
        <row r="332">
          <cell r="C332" t="str">
            <v>HVD202</v>
          </cell>
          <cell r="Q332">
            <v>0</v>
          </cell>
          <cell r="Y332">
            <v>1</v>
          </cell>
          <cell r="Z332" t="str">
            <v/>
          </cell>
        </row>
        <row r="333">
          <cell r="C333" t="str">
            <v>HVD202</v>
          </cell>
          <cell r="Q333">
            <v>0</v>
          </cell>
          <cell r="Y333">
            <v>1</v>
          </cell>
          <cell r="Z333" t="str">
            <v/>
          </cell>
        </row>
        <row r="334">
          <cell r="C334" t="str">
            <v>HVD203</v>
          </cell>
          <cell r="Q334">
            <v>0</v>
          </cell>
          <cell r="Y334">
            <v>1</v>
          </cell>
          <cell r="Z334" t="str">
            <v/>
          </cell>
        </row>
        <row r="335">
          <cell r="C335" t="str">
            <v>HVD204</v>
          </cell>
          <cell r="Q335">
            <v>0</v>
          </cell>
          <cell r="Y335">
            <v>1</v>
          </cell>
          <cell r="Z335" t="str">
            <v/>
          </cell>
        </row>
        <row r="336">
          <cell r="C336" t="str">
            <v>HVD204</v>
          </cell>
          <cell r="Q336">
            <v>0</v>
          </cell>
          <cell r="Y336">
            <v>1</v>
          </cell>
          <cell r="Z336" t="str">
            <v/>
          </cell>
        </row>
        <row r="337">
          <cell r="C337" t="str">
            <v>HVD204</v>
          </cell>
          <cell r="Q337">
            <v>0</v>
          </cell>
          <cell r="Y337">
            <v>1</v>
          </cell>
          <cell r="Z337" t="str">
            <v/>
          </cell>
        </row>
        <row r="338">
          <cell r="C338" t="str">
            <v>HVD301</v>
          </cell>
          <cell r="Q338">
            <v>0</v>
          </cell>
          <cell r="Y338">
            <v>1</v>
          </cell>
          <cell r="Z338" t="str">
            <v/>
          </cell>
        </row>
        <row r="339">
          <cell r="C339" t="str">
            <v>HVD302</v>
          </cell>
          <cell r="Q339">
            <v>0</v>
          </cell>
          <cell r="Y339">
            <v>1</v>
          </cell>
          <cell r="Z339" t="str">
            <v/>
          </cell>
        </row>
        <row r="340">
          <cell r="C340" t="str">
            <v>HVD302</v>
          </cell>
          <cell r="Q340">
            <v>0</v>
          </cell>
          <cell r="Y340">
            <v>1</v>
          </cell>
          <cell r="Z340" t="str">
            <v/>
          </cell>
        </row>
        <row r="341">
          <cell r="C341" t="str">
            <v>HVD302</v>
          </cell>
          <cell r="Q341">
            <v>0</v>
          </cell>
          <cell r="Y341">
            <v>1</v>
          </cell>
          <cell r="Z341" t="str">
            <v/>
          </cell>
        </row>
        <row r="342">
          <cell r="C342" t="str">
            <v>HVD303</v>
          </cell>
          <cell r="Q342">
            <v>0</v>
          </cell>
          <cell r="Y342">
            <v>1</v>
          </cell>
          <cell r="Z342" t="str">
            <v/>
          </cell>
        </row>
        <row r="343">
          <cell r="C343" t="str">
            <v>HVD303</v>
          </cell>
          <cell r="Q343">
            <v>0</v>
          </cell>
          <cell r="Y343">
            <v>1</v>
          </cell>
          <cell r="Z343" t="str">
            <v/>
          </cell>
        </row>
        <row r="344">
          <cell r="C344" t="str">
            <v>HVD303</v>
          </cell>
          <cell r="Q344">
            <v>0</v>
          </cell>
          <cell r="Y344">
            <v>1</v>
          </cell>
          <cell r="Z344" t="str">
            <v/>
          </cell>
        </row>
        <row r="345">
          <cell r="C345" t="str">
            <v>HVD304</v>
          </cell>
          <cell r="Q345">
            <v>0</v>
          </cell>
          <cell r="Y345">
            <v>1</v>
          </cell>
          <cell r="Z345" t="str">
            <v/>
          </cell>
        </row>
        <row r="346">
          <cell r="C346" t="str">
            <v>HVD304</v>
          </cell>
          <cell r="Q346">
            <v>0</v>
          </cell>
          <cell r="Y346">
            <v>1</v>
          </cell>
          <cell r="Z346" t="str">
            <v/>
          </cell>
        </row>
        <row r="347">
          <cell r="C347" t="str">
            <v>HVD304</v>
          </cell>
          <cell r="Q347">
            <v>0</v>
          </cell>
          <cell r="Y347">
            <v>1</v>
          </cell>
          <cell r="Z347" t="str">
            <v/>
          </cell>
        </row>
        <row r="348">
          <cell r="C348" t="str">
            <v>HVE101</v>
          </cell>
          <cell r="Q348">
            <v>715939.72602739732</v>
          </cell>
          <cell r="Y348">
            <v>0</v>
          </cell>
          <cell r="Z348" t="str">
            <v>Release</v>
          </cell>
        </row>
        <row r="349">
          <cell r="C349" t="str">
            <v>HVE101</v>
          </cell>
          <cell r="Q349">
            <v>310046.76991506846</v>
          </cell>
          <cell r="Y349">
            <v>0</v>
          </cell>
          <cell r="Z349" t="str">
            <v>Release</v>
          </cell>
        </row>
        <row r="350">
          <cell r="C350" t="str">
            <v>HVE101</v>
          </cell>
          <cell r="Q350">
            <v>295337.4216</v>
          </cell>
          <cell r="Y350">
            <v>0</v>
          </cell>
          <cell r="Z350" t="str">
            <v>Release</v>
          </cell>
        </row>
        <row r="351">
          <cell r="C351" t="str">
            <v>HVE101</v>
          </cell>
          <cell r="Q351">
            <v>143211.58760986303</v>
          </cell>
          <cell r="Y351">
            <v>0</v>
          </cell>
          <cell r="Z351" t="str">
            <v>Release</v>
          </cell>
        </row>
        <row r="352">
          <cell r="C352" t="str">
            <v>HVE102</v>
          </cell>
          <cell r="Q352">
            <v>142969.12247013699</v>
          </cell>
          <cell r="Y352">
            <v>1</v>
          </cell>
          <cell r="Z352" t="str">
            <v/>
          </cell>
        </row>
        <row r="353">
          <cell r="C353" t="str">
            <v>HVE102</v>
          </cell>
          <cell r="Q353">
            <v>1073909.5890410959</v>
          </cell>
          <cell r="Y353">
            <v>1</v>
          </cell>
          <cell r="Z353" t="str">
            <v/>
          </cell>
        </row>
        <row r="354">
          <cell r="C354" t="str">
            <v>HVE102</v>
          </cell>
          <cell r="Q354">
            <v>156071.35916054793</v>
          </cell>
          <cell r="Y354">
            <v>1</v>
          </cell>
          <cell r="Z354" t="str">
            <v/>
          </cell>
        </row>
        <row r="355">
          <cell r="C355" t="str">
            <v>HVE103</v>
          </cell>
          <cell r="Q355">
            <v>1445227.397260274</v>
          </cell>
          <cell r="Y355">
            <v>1</v>
          </cell>
          <cell r="Z355" t="str">
            <v/>
          </cell>
        </row>
        <row r="356">
          <cell r="C356" t="str">
            <v>HVE104</v>
          </cell>
          <cell r="Q356">
            <v>1547868.4931506847</v>
          </cell>
          <cell r="Y356">
            <v>0</v>
          </cell>
          <cell r="Z356" t="str">
            <v>Release</v>
          </cell>
        </row>
        <row r="357">
          <cell r="C357" t="str">
            <v>HVE201</v>
          </cell>
          <cell r="Q357">
            <v>900652.49164767121</v>
          </cell>
          <cell r="Y357">
            <v>0</v>
          </cell>
          <cell r="Z357" t="str">
            <v>Release</v>
          </cell>
        </row>
        <row r="358">
          <cell r="C358" t="str">
            <v>HVE201</v>
          </cell>
          <cell r="Q358">
            <v>632287.67123287672</v>
          </cell>
          <cell r="Y358">
            <v>0</v>
          </cell>
          <cell r="Z358" t="str">
            <v>Release</v>
          </cell>
        </row>
        <row r="359">
          <cell r="C359" t="str">
            <v>HVE202</v>
          </cell>
          <cell r="Q359">
            <v>1547868.4931506847</v>
          </cell>
          <cell r="Y359">
            <v>0</v>
          </cell>
          <cell r="Z359" t="str">
            <v>Release</v>
          </cell>
        </row>
        <row r="360">
          <cell r="C360" t="str">
            <v>HVE203</v>
          </cell>
          <cell r="Q360">
            <v>1556843.8356164384</v>
          </cell>
          <cell r="Y360">
            <v>0</v>
          </cell>
          <cell r="Z360" t="str">
            <v>Release</v>
          </cell>
        </row>
        <row r="361">
          <cell r="C361" t="str">
            <v>HVE204</v>
          </cell>
          <cell r="Q361">
            <v>1547868.4931506847</v>
          </cell>
          <cell r="Y361">
            <v>0</v>
          </cell>
          <cell r="Z361" t="str">
            <v>Release</v>
          </cell>
        </row>
        <row r="362">
          <cell r="C362" t="str">
            <v>HVE301</v>
          </cell>
          <cell r="Q362">
            <v>1552701.3698630137</v>
          </cell>
          <cell r="Y362">
            <v>0</v>
          </cell>
          <cell r="Z362" t="str">
            <v>Release</v>
          </cell>
        </row>
        <row r="363">
          <cell r="C363" t="str">
            <v>HVE302</v>
          </cell>
          <cell r="Q363">
            <v>1556843.8356164384</v>
          </cell>
          <cell r="Y363">
            <v>0</v>
          </cell>
          <cell r="Z363" t="str">
            <v>Release</v>
          </cell>
        </row>
        <row r="364">
          <cell r="C364" t="str">
            <v>HVE303</v>
          </cell>
          <cell r="Q364">
            <v>144657.53424657535</v>
          </cell>
          <cell r="Y364">
            <v>0</v>
          </cell>
          <cell r="Z364" t="str">
            <v>Release</v>
          </cell>
        </row>
        <row r="365">
          <cell r="C365" t="str">
            <v>HVE303</v>
          </cell>
          <cell r="Q365">
            <v>477172.60273972602</v>
          </cell>
          <cell r="Y365">
            <v>0</v>
          </cell>
          <cell r="Z365" t="str">
            <v>Release</v>
          </cell>
        </row>
        <row r="366">
          <cell r="C366" t="str">
            <v>HVE303</v>
          </cell>
          <cell r="Q366">
            <v>778421.91780821921</v>
          </cell>
          <cell r="Y366">
            <v>0</v>
          </cell>
          <cell r="Z366" t="str">
            <v>Release</v>
          </cell>
        </row>
        <row r="367">
          <cell r="C367" t="str">
            <v>HVE303</v>
          </cell>
          <cell r="Q367">
            <v>115797.2602739726</v>
          </cell>
          <cell r="Y367">
            <v>0</v>
          </cell>
          <cell r="Z367" t="str">
            <v>Release</v>
          </cell>
        </row>
        <row r="368">
          <cell r="C368" t="str">
            <v>HVE304</v>
          </cell>
          <cell r="Q368">
            <v>1552701.3698630137</v>
          </cell>
          <cell r="Y368">
            <v>0</v>
          </cell>
          <cell r="Z368" t="str">
            <v>Release</v>
          </cell>
        </row>
        <row r="369">
          <cell r="C369" t="str">
            <v>HVF101</v>
          </cell>
          <cell r="Q369">
            <v>210330.45083835616</v>
          </cell>
          <cell r="Y369">
            <v>0</v>
          </cell>
          <cell r="Z369" t="str">
            <v>Release</v>
          </cell>
        </row>
        <row r="370">
          <cell r="C370" t="str">
            <v>HVF101</v>
          </cell>
          <cell r="Q370">
            <v>121106.8493150685</v>
          </cell>
          <cell r="Y370">
            <v>0</v>
          </cell>
          <cell r="Z370" t="str">
            <v>Release</v>
          </cell>
        </row>
        <row r="371">
          <cell r="C371" t="str">
            <v>HVF101</v>
          </cell>
          <cell r="Q371">
            <v>1153520.4976767125</v>
          </cell>
          <cell r="Y371">
            <v>0</v>
          </cell>
          <cell r="Z371" t="str">
            <v>Release</v>
          </cell>
        </row>
        <row r="372">
          <cell r="C372" t="str">
            <v>HVF102</v>
          </cell>
          <cell r="Q372">
            <v>978139.02861369867</v>
          </cell>
          <cell r="Y372">
            <v>0</v>
          </cell>
          <cell r="Z372" t="str">
            <v>Release</v>
          </cell>
        </row>
        <row r="373">
          <cell r="C373" t="str">
            <v>HVF102</v>
          </cell>
          <cell r="Q373">
            <v>230783.56164383562</v>
          </cell>
          <cell r="Y373">
            <v>0</v>
          </cell>
          <cell r="Z373" t="str">
            <v>Release</v>
          </cell>
        </row>
        <row r="374">
          <cell r="C374" t="str">
            <v>HVF102</v>
          </cell>
          <cell r="Q374">
            <v>301972.44800410961</v>
          </cell>
          <cell r="Y374">
            <v>0</v>
          </cell>
          <cell r="Z374" t="str">
            <v>Release</v>
          </cell>
        </row>
        <row r="375">
          <cell r="C375" t="str">
            <v>HVF103</v>
          </cell>
          <cell r="Q375">
            <v>351223.79178082192</v>
          </cell>
          <cell r="Y375">
            <v>0</v>
          </cell>
          <cell r="Z375" t="str">
            <v>Release</v>
          </cell>
        </row>
        <row r="376">
          <cell r="C376" t="str">
            <v>HVF103</v>
          </cell>
          <cell r="Q376">
            <v>1107406.9554884932</v>
          </cell>
          <cell r="Y376">
            <v>0</v>
          </cell>
          <cell r="Z376" t="str">
            <v>Release</v>
          </cell>
        </row>
        <row r="377">
          <cell r="C377" t="str">
            <v>HVF104</v>
          </cell>
          <cell r="Q377">
            <v>728444.93150684936</v>
          </cell>
          <cell r="Y377">
            <v>0</v>
          </cell>
          <cell r="Z377" t="str">
            <v>Release</v>
          </cell>
        </row>
        <row r="378">
          <cell r="C378" t="str">
            <v>HVF104</v>
          </cell>
          <cell r="Q378">
            <v>451198.96889726032</v>
          </cell>
          <cell r="Y378">
            <v>0</v>
          </cell>
          <cell r="Z378" t="str">
            <v>Release</v>
          </cell>
        </row>
        <row r="379">
          <cell r="C379" t="str">
            <v>HVF104</v>
          </cell>
          <cell r="Q379">
            <v>230120.54794520547</v>
          </cell>
          <cell r="Y379">
            <v>0</v>
          </cell>
          <cell r="Z379" t="str">
            <v>Release</v>
          </cell>
        </row>
        <row r="380">
          <cell r="C380" t="str">
            <v>HVF104</v>
          </cell>
          <cell r="Q380">
            <v>115482.19178082192</v>
          </cell>
          <cell r="Y380">
            <v>0</v>
          </cell>
          <cell r="Z380" t="str">
            <v>Release</v>
          </cell>
        </row>
        <row r="381">
          <cell r="C381" t="str">
            <v>HVF201</v>
          </cell>
          <cell r="Q381">
            <v>1230136.9863013697</v>
          </cell>
          <cell r="Y381">
            <v>0</v>
          </cell>
          <cell r="Z381" t="str">
            <v>Release</v>
          </cell>
        </row>
        <row r="382">
          <cell r="C382" t="str">
            <v>HVF201</v>
          </cell>
          <cell r="Q382">
            <v>212344.93971287672</v>
          </cell>
          <cell r="Y382">
            <v>0</v>
          </cell>
          <cell r="Z382" t="str">
            <v>Release</v>
          </cell>
        </row>
        <row r="383">
          <cell r="C383" t="str">
            <v>HVF202</v>
          </cell>
          <cell r="Q383">
            <v>115994.52054794521</v>
          </cell>
          <cell r="Y383">
            <v>0</v>
          </cell>
          <cell r="Z383" t="str">
            <v>Release</v>
          </cell>
        </row>
        <row r="384">
          <cell r="C384" t="str">
            <v>HVF202</v>
          </cell>
          <cell r="Q384">
            <v>859321.3319789042</v>
          </cell>
          <cell r="Y384">
            <v>0</v>
          </cell>
          <cell r="Z384" t="str">
            <v>Release</v>
          </cell>
        </row>
        <row r="385">
          <cell r="C385" t="str">
            <v>HVF202</v>
          </cell>
          <cell r="Q385">
            <v>163300.00600273974</v>
          </cell>
          <cell r="Y385">
            <v>0</v>
          </cell>
          <cell r="Z385" t="str">
            <v>Release</v>
          </cell>
        </row>
        <row r="386">
          <cell r="C386" t="str">
            <v>HVF202</v>
          </cell>
          <cell r="Q386">
            <v>348882.17129260278</v>
          </cell>
          <cell r="Y386">
            <v>0</v>
          </cell>
          <cell r="Z386" t="str">
            <v>Release</v>
          </cell>
        </row>
        <row r="387">
          <cell r="C387" t="str">
            <v>HVF203</v>
          </cell>
          <cell r="Q387">
            <v>431846.12259945204</v>
          </cell>
          <cell r="Y387">
            <v>0</v>
          </cell>
          <cell r="Z387" t="str">
            <v>Release</v>
          </cell>
        </row>
        <row r="388">
          <cell r="C388" t="str">
            <v>HVF203</v>
          </cell>
          <cell r="Q388">
            <v>123841.09589041096</v>
          </cell>
          <cell r="Y388">
            <v>0</v>
          </cell>
          <cell r="Z388" t="str">
            <v>Release</v>
          </cell>
        </row>
        <row r="389">
          <cell r="C389" t="str">
            <v>HVF203</v>
          </cell>
          <cell r="Q389">
            <v>880963.88079999993</v>
          </cell>
          <cell r="Y389">
            <v>0</v>
          </cell>
          <cell r="Z389" t="str">
            <v>Release</v>
          </cell>
        </row>
        <row r="390">
          <cell r="C390" t="str">
            <v>HVF204</v>
          </cell>
          <cell r="Q390">
            <v>1451210.9589041097</v>
          </cell>
          <cell r="Y390">
            <v>0</v>
          </cell>
          <cell r="Z390" t="str">
            <v>Release</v>
          </cell>
        </row>
        <row r="391">
          <cell r="C391" t="str">
            <v>HVG101</v>
          </cell>
          <cell r="Q391">
            <v>144036.71232876711</v>
          </cell>
          <cell r="Y391">
            <v>0</v>
          </cell>
          <cell r="Z391" t="str">
            <v>Release</v>
          </cell>
        </row>
        <row r="392">
          <cell r="C392" t="str">
            <v>HVG101</v>
          </cell>
          <cell r="Q392">
            <v>1301945.2054794519</v>
          </cell>
          <cell r="Y392">
            <v>0</v>
          </cell>
          <cell r="Z392" t="str">
            <v>Release</v>
          </cell>
        </row>
        <row r="393">
          <cell r="C393" t="str">
            <v>HVG102</v>
          </cell>
          <cell r="Q393">
            <v>1297917.8082191781</v>
          </cell>
          <cell r="Y393">
            <v>0</v>
          </cell>
          <cell r="Z393" t="str">
            <v>Release</v>
          </cell>
        </row>
        <row r="394">
          <cell r="C394" t="str">
            <v>HVG102</v>
          </cell>
          <cell r="Q394">
            <v>151507.16211643838</v>
          </cell>
          <cell r="Y394">
            <v>0</v>
          </cell>
          <cell r="Z394" t="str">
            <v>Release</v>
          </cell>
        </row>
        <row r="395">
          <cell r="C395" t="str">
            <v>HVG103</v>
          </cell>
          <cell r="Q395">
            <v>697648.63013698626</v>
          </cell>
          <cell r="Y395">
            <v>0</v>
          </cell>
          <cell r="Z395" t="str">
            <v>Release</v>
          </cell>
        </row>
        <row r="396">
          <cell r="C396" t="str">
            <v>HVG103</v>
          </cell>
          <cell r="Q396">
            <v>711481.50684931513</v>
          </cell>
          <cell r="Y396">
            <v>0</v>
          </cell>
          <cell r="Z396" t="str">
            <v>Release</v>
          </cell>
        </row>
        <row r="397">
          <cell r="C397" t="str">
            <v>HVG104</v>
          </cell>
          <cell r="Q397">
            <v>1295328.7671232878</v>
          </cell>
          <cell r="Y397">
            <v>0</v>
          </cell>
          <cell r="Z397" t="str">
            <v>Release</v>
          </cell>
        </row>
        <row r="398">
          <cell r="C398" t="str">
            <v>HVG104</v>
          </cell>
          <cell r="Q398">
            <v>151312.69259452051</v>
          </cell>
          <cell r="Y398">
            <v>0</v>
          </cell>
          <cell r="Z398" t="str">
            <v>Release</v>
          </cell>
        </row>
        <row r="399">
          <cell r="C399" t="str">
            <v>HVG201</v>
          </cell>
          <cell r="Q399">
            <v>1302808.2191780822</v>
          </cell>
          <cell r="Y399">
            <v>0</v>
          </cell>
          <cell r="Z399" t="str">
            <v>Release</v>
          </cell>
        </row>
        <row r="400">
          <cell r="C400" t="str">
            <v>HVG201</v>
          </cell>
          <cell r="Q400">
            <v>161376.71232876711</v>
          </cell>
          <cell r="Y400">
            <v>0</v>
          </cell>
          <cell r="Z400" t="str">
            <v>Release</v>
          </cell>
        </row>
        <row r="401">
          <cell r="C401" t="str">
            <v>HVG202</v>
          </cell>
          <cell r="Q401">
            <v>395701.85936273972</v>
          </cell>
          <cell r="Y401">
            <v>0</v>
          </cell>
          <cell r="Z401" t="str">
            <v>Release</v>
          </cell>
        </row>
        <row r="402">
          <cell r="C402" t="str">
            <v>HVG202</v>
          </cell>
          <cell r="Q402">
            <v>255326.02739726024</v>
          </cell>
          <cell r="Y402">
            <v>0</v>
          </cell>
          <cell r="Z402" t="str">
            <v>Release</v>
          </cell>
        </row>
        <row r="403">
          <cell r="C403" t="str">
            <v>HVG202</v>
          </cell>
          <cell r="Q403">
            <v>781167.12328767125</v>
          </cell>
          <cell r="Y403">
            <v>0</v>
          </cell>
          <cell r="Z403" t="str">
            <v>Release</v>
          </cell>
        </row>
        <row r="404">
          <cell r="C404" t="str">
            <v>HVG203</v>
          </cell>
          <cell r="Q404">
            <v>122764.38356164382</v>
          </cell>
          <cell r="Y404">
            <v>0</v>
          </cell>
          <cell r="Z404" t="str">
            <v>Release</v>
          </cell>
        </row>
        <row r="405">
          <cell r="C405" t="str">
            <v>HVG203</v>
          </cell>
          <cell r="Q405">
            <v>330618.96255671233</v>
          </cell>
          <cell r="Y405">
            <v>0</v>
          </cell>
          <cell r="Z405" t="str">
            <v>Release</v>
          </cell>
        </row>
        <row r="406">
          <cell r="C406" t="str">
            <v>HVG203</v>
          </cell>
          <cell r="Q406">
            <v>822481.59425972612</v>
          </cell>
          <cell r="Y406">
            <v>0</v>
          </cell>
          <cell r="Z406" t="str">
            <v>Release</v>
          </cell>
        </row>
        <row r="407">
          <cell r="C407" t="str">
            <v>HVG203</v>
          </cell>
          <cell r="Q407">
            <v>127519.17808219176</v>
          </cell>
          <cell r="Y407">
            <v>0</v>
          </cell>
          <cell r="Z407" t="str">
            <v>Release</v>
          </cell>
        </row>
        <row r="408">
          <cell r="C408" t="str">
            <v>HVG204</v>
          </cell>
          <cell r="Q408">
            <v>633219.17808219185</v>
          </cell>
          <cell r="Y408">
            <v>0</v>
          </cell>
          <cell r="Z408" t="str">
            <v>Release</v>
          </cell>
        </row>
        <row r="409">
          <cell r="C409" t="str">
            <v>HVG204</v>
          </cell>
          <cell r="Q409">
            <v>318797.94520547945</v>
          </cell>
          <cell r="Y409">
            <v>0</v>
          </cell>
          <cell r="Z409" t="str">
            <v>Release</v>
          </cell>
        </row>
        <row r="410">
          <cell r="C410" t="str">
            <v>HVG204</v>
          </cell>
          <cell r="Q410">
            <v>433645.2054794521</v>
          </cell>
          <cell r="Y410">
            <v>0</v>
          </cell>
          <cell r="Z410" t="str">
            <v>Release</v>
          </cell>
        </row>
        <row r="411">
          <cell r="C411" t="str">
            <v>HVG301</v>
          </cell>
          <cell r="Q411">
            <v>496399.99999999994</v>
          </cell>
          <cell r="Y411">
            <v>0</v>
          </cell>
          <cell r="Z411" t="str">
            <v>Release</v>
          </cell>
        </row>
        <row r="412">
          <cell r="C412" t="str">
            <v>HVG301</v>
          </cell>
          <cell r="Q412">
            <v>646801.36986301374</v>
          </cell>
          <cell r="Y412">
            <v>0</v>
          </cell>
          <cell r="Z412" t="str">
            <v>Release</v>
          </cell>
        </row>
        <row r="413">
          <cell r="C413" t="str">
            <v>HVG301</v>
          </cell>
          <cell r="Q413">
            <v>258202.73972602736</v>
          </cell>
          <cell r="Y413">
            <v>0</v>
          </cell>
          <cell r="Z413" t="str">
            <v>Release</v>
          </cell>
        </row>
        <row r="414">
          <cell r="C414" t="str">
            <v>HVG302</v>
          </cell>
          <cell r="Q414">
            <v>613136.69097246579</v>
          </cell>
          <cell r="Y414">
            <v>0</v>
          </cell>
          <cell r="Z414" t="str">
            <v>Release</v>
          </cell>
        </row>
        <row r="415">
          <cell r="C415" t="str">
            <v>HVG302</v>
          </cell>
          <cell r="Q415">
            <v>757553.42465753423</v>
          </cell>
          <cell r="Y415">
            <v>0</v>
          </cell>
          <cell r="Z415" t="str">
            <v>Release</v>
          </cell>
        </row>
        <row r="416">
          <cell r="C416" t="str">
            <v>HVG303</v>
          </cell>
          <cell r="Q416">
            <v>1215895.2252652056</v>
          </cell>
          <cell r="Y416">
            <v>0</v>
          </cell>
          <cell r="Z416" t="str">
            <v>Release</v>
          </cell>
        </row>
        <row r="417">
          <cell r="C417" t="str">
            <v>HVG303</v>
          </cell>
          <cell r="Q417">
            <v>169611.03008876712</v>
          </cell>
          <cell r="Y417">
            <v>0</v>
          </cell>
          <cell r="Z417" t="str">
            <v>Release</v>
          </cell>
        </row>
        <row r="418">
          <cell r="C418" t="str">
            <v>HVG304</v>
          </cell>
          <cell r="Q418">
            <v>122994.52054794518</v>
          </cell>
          <cell r="Y418">
            <v>0</v>
          </cell>
          <cell r="Z418" t="str">
            <v>Release</v>
          </cell>
        </row>
        <row r="419">
          <cell r="C419" t="str">
            <v>HVG304</v>
          </cell>
          <cell r="Q419">
            <v>646801.36986301374</v>
          </cell>
          <cell r="Y419">
            <v>0</v>
          </cell>
          <cell r="Z419" t="str">
            <v>Release</v>
          </cell>
        </row>
        <row r="420">
          <cell r="C420" t="str">
            <v>HVG304</v>
          </cell>
          <cell r="Q420">
            <v>644020.54794520547</v>
          </cell>
          <cell r="Y420">
            <v>0</v>
          </cell>
          <cell r="Z420" t="str">
            <v>Release</v>
          </cell>
        </row>
        <row r="421">
          <cell r="C421" t="str">
            <v>HVH101</v>
          </cell>
          <cell r="Q421">
            <v>0</v>
          </cell>
          <cell r="Y421">
            <v>1</v>
          </cell>
          <cell r="Z421" t="str">
            <v/>
          </cell>
        </row>
        <row r="422">
          <cell r="C422" t="str">
            <v>HVH102</v>
          </cell>
          <cell r="Q422">
            <v>0</v>
          </cell>
          <cell r="Y422">
            <v>1</v>
          </cell>
          <cell r="Z422" t="str">
            <v/>
          </cell>
        </row>
        <row r="423">
          <cell r="C423" t="str">
            <v>HVH103</v>
          </cell>
          <cell r="Q423">
            <v>0</v>
          </cell>
          <cell r="Y423">
            <v>1</v>
          </cell>
          <cell r="Z423" t="str">
            <v/>
          </cell>
        </row>
        <row r="424">
          <cell r="C424" t="str">
            <v>HVH104</v>
          </cell>
          <cell r="Q424">
            <v>0</v>
          </cell>
          <cell r="Y424">
            <v>1</v>
          </cell>
          <cell r="Z424" t="str">
            <v/>
          </cell>
        </row>
        <row r="425">
          <cell r="C425" t="str">
            <v>HVH201</v>
          </cell>
          <cell r="Q425">
            <v>0</v>
          </cell>
          <cell r="Y425">
            <v>1</v>
          </cell>
          <cell r="Z425" t="str">
            <v/>
          </cell>
        </row>
        <row r="426">
          <cell r="C426" t="str">
            <v>HVH202</v>
          </cell>
          <cell r="Q426">
            <v>0</v>
          </cell>
          <cell r="Y426">
            <v>1</v>
          </cell>
          <cell r="Z426" t="str">
            <v/>
          </cell>
        </row>
        <row r="427">
          <cell r="C427" t="str">
            <v>HVH203</v>
          </cell>
          <cell r="Q427">
            <v>0</v>
          </cell>
          <cell r="Y427">
            <v>1</v>
          </cell>
          <cell r="Z427" t="str">
            <v/>
          </cell>
        </row>
        <row r="428">
          <cell r="C428" t="str">
            <v>HVH204</v>
          </cell>
          <cell r="Q428">
            <v>0</v>
          </cell>
          <cell r="Y428">
            <v>1</v>
          </cell>
          <cell r="Z428" t="str">
            <v/>
          </cell>
        </row>
        <row r="429">
          <cell r="C429" t="str">
            <v>HVI101</v>
          </cell>
          <cell r="Q429">
            <v>1399486.3013698631</v>
          </cell>
          <cell r="Y429">
            <v>0</v>
          </cell>
          <cell r="Z429" t="str">
            <v>Release</v>
          </cell>
        </row>
        <row r="430">
          <cell r="C430" t="str">
            <v>HVI102</v>
          </cell>
          <cell r="Q430">
            <v>442659.08219178079</v>
          </cell>
          <cell r="Y430">
            <v>0</v>
          </cell>
          <cell r="Z430" t="str">
            <v>Release</v>
          </cell>
        </row>
        <row r="431">
          <cell r="C431" t="str">
            <v>HVI102</v>
          </cell>
          <cell r="Q431">
            <v>180706.84931506848</v>
          </cell>
          <cell r="Y431">
            <v>0</v>
          </cell>
          <cell r="Z431" t="str">
            <v>Release</v>
          </cell>
        </row>
        <row r="432">
          <cell r="C432" t="str">
            <v>HVI102</v>
          </cell>
          <cell r="Q432">
            <v>489484.93150684924</v>
          </cell>
          <cell r="Y432">
            <v>0</v>
          </cell>
          <cell r="Z432" t="str">
            <v>Release</v>
          </cell>
        </row>
        <row r="433">
          <cell r="C433" t="str">
            <v>HVI102</v>
          </cell>
          <cell r="Q433">
            <v>240098.63013698626</v>
          </cell>
          <cell r="Y433">
            <v>0</v>
          </cell>
          <cell r="Z433" t="str">
            <v>Release</v>
          </cell>
        </row>
        <row r="434">
          <cell r="C434" t="str">
            <v>HVI103</v>
          </cell>
          <cell r="Q434">
            <v>1259794.5205479453</v>
          </cell>
          <cell r="Y434">
            <v>0</v>
          </cell>
          <cell r="Z434" t="str">
            <v>Release</v>
          </cell>
        </row>
        <row r="435">
          <cell r="C435" t="str">
            <v>HVI103</v>
          </cell>
          <cell r="Q435">
            <v>115893.1506849315</v>
          </cell>
          <cell r="Y435">
            <v>0</v>
          </cell>
          <cell r="Z435" t="str">
            <v>Release</v>
          </cell>
        </row>
        <row r="436">
          <cell r="C436" t="str">
            <v>HVI104</v>
          </cell>
          <cell r="Q436">
            <v>120531.50684931505</v>
          </cell>
          <cell r="Y436">
            <v>0</v>
          </cell>
          <cell r="Z436" t="str">
            <v>Release</v>
          </cell>
        </row>
        <row r="437">
          <cell r="C437" t="str">
            <v>HVI104</v>
          </cell>
          <cell r="Q437">
            <v>1253342.4657534247</v>
          </cell>
          <cell r="Y437">
            <v>0</v>
          </cell>
          <cell r="Z437" t="str">
            <v>Release</v>
          </cell>
        </row>
        <row r="438">
          <cell r="C438" t="str">
            <v>HVI201</v>
          </cell>
          <cell r="Q438">
            <v>123676.71232876711</v>
          </cell>
          <cell r="Y438">
            <v>0</v>
          </cell>
          <cell r="Z438" t="str">
            <v>Release</v>
          </cell>
        </row>
        <row r="439">
          <cell r="C439" t="str">
            <v>HVI201</v>
          </cell>
          <cell r="Q439">
            <v>862361.64383561653</v>
          </cell>
          <cell r="Y439">
            <v>0</v>
          </cell>
          <cell r="Z439" t="str">
            <v>Release</v>
          </cell>
        </row>
        <row r="440">
          <cell r="C440" t="str">
            <v>HVI201</v>
          </cell>
          <cell r="Q440">
            <v>370224.65753424657</v>
          </cell>
          <cell r="Y440">
            <v>0</v>
          </cell>
          <cell r="Z440" t="str">
            <v>Release</v>
          </cell>
        </row>
        <row r="441">
          <cell r="C441" t="str">
            <v>HVI202</v>
          </cell>
          <cell r="Q441">
            <v>1375030.1369863013</v>
          </cell>
          <cell r="Y441">
            <v>0</v>
          </cell>
          <cell r="Z441" t="str">
            <v>Release</v>
          </cell>
        </row>
        <row r="442">
          <cell r="C442" t="str">
            <v>HVI203</v>
          </cell>
          <cell r="Q442">
            <v>1375030.1369863013</v>
          </cell>
          <cell r="Y442">
            <v>0</v>
          </cell>
          <cell r="Z442" t="str">
            <v>Release</v>
          </cell>
        </row>
        <row r="443">
          <cell r="C443" t="str">
            <v>HVI204</v>
          </cell>
          <cell r="Q443">
            <v>1369936.9863013697</v>
          </cell>
          <cell r="Y443">
            <v>0</v>
          </cell>
          <cell r="Z443" t="str">
            <v>Release</v>
          </cell>
        </row>
        <row r="444">
          <cell r="C444" t="str">
            <v>HVJ101</v>
          </cell>
          <cell r="Q444">
            <v>0</v>
          </cell>
          <cell r="Y444">
            <v>1</v>
          </cell>
          <cell r="Z444" t="str">
            <v/>
          </cell>
        </row>
        <row r="445">
          <cell r="C445" t="str">
            <v>HVJ101</v>
          </cell>
          <cell r="Q445">
            <v>0</v>
          </cell>
          <cell r="Y445">
            <v>1</v>
          </cell>
          <cell r="Z445" t="str">
            <v/>
          </cell>
        </row>
        <row r="446">
          <cell r="C446" t="str">
            <v>HVJ101</v>
          </cell>
          <cell r="Q446">
            <v>0</v>
          </cell>
          <cell r="Y446">
            <v>1</v>
          </cell>
          <cell r="Z446" t="str">
            <v/>
          </cell>
        </row>
        <row r="447">
          <cell r="C447" t="str">
            <v>HVJ101</v>
          </cell>
          <cell r="Q447">
            <v>0</v>
          </cell>
          <cell r="Y447">
            <v>1</v>
          </cell>
          <cell r="Z447" t="str">
            <v/>
          </cell>
        </row>
        <row r="448">
          <cell r="C448" t="str">
            <v>HVJ101</v>
          </cell>
          <cell r="Q448">
            <v>0</v>
          </cell>
          <cell r="Y448">
            <v>1</v>
          </cell>
          <cell r="Z448" t="str">
            <v/>
          </cell>
        </row>
        <row r="449">
          <cell r="C449" t="str">
            <v>HVJ101</v>
          </cell>
          <cell r="Q449">
            <v>0</v>
          </cell>
          <cell r="Y449">
            <v>1</v>
          </cell>
          <cell r="Z449" t="str">
            <v/>
          </cell>
        </row>
        <row r="450">
          <cell r="C450" t="str">
            <v>HVJ101</v>
          </cell>
          <cell r="Q450">
            <v>0</v>
          </cell>
          <cell r="Y450">
            <v>1</v>
          </cell>
          <cell r="Z450" t="str">
            <v/>
          </cell>
        </row>
        <row r="451">
          <cell r="C451" t="str">
            <v>HVJ102</v>
          </cell>
          <cell r="Q451">
            <v>0</v>
          </cell>
          <cell r="Y451">
            <v>1</v>
          </cell>
          <cell r="Z451" t="str">
            <v/>
          </cell>
        </row>
        <row r="452">
          <cell r="C452" t="str">
            <v>HVJ102</v>
          </cell>
          <cell r="Q452">
            <v>0</v>
          </cell>
          <cell r="Y452">
            <v>1</v>
          </cell>
          <cell r="Z452" t="str">
            <v/>
          </cell>
        </row>
        <row r="453">
          <cell r="C453" t="str">
            <v>HVJ102</v>
          </cell>
          <cell r="Q453">
            <v>0</v>
          </cell>
          <cell r="Y453">
            <v>1</v>
          </cell>
          <cell r="Z453" t="str">
            <v/>
          </cell>
        </row>
        <row r="454">
          <cell r="C454" t="str">
            <v>HVJ102</v>
          </cell>
          <cell r="Q454">
            <v>0</v>
          </cell>
          <cell r="Y454">
            <v>1</v>
          </cell>
          <cell r="Z454" t="str">
            <v/>
          </cell>
        </row>
        <row r="455">
          <cell r="C455" t="str">
            <v>HVJ102</v>
          </cell>
          <cell r="Q455">
            <v>0</v>
          </cell>
          <cell r="Y455">
            <v>1</v>
          </cell>
          <cell r="Z455" t="str">
            <v/>
          </cell>
        </row>
        <row r="456">
          <cell r="C456" t="str">
            <v>HVJ102</v>
          </cell>
          <cell r="Q456">
            <v>0</v>
          </cell>
          <cell r="Y456">
            <v>1</v>
          </cell>
          <cell r="Z456" t="str">
            <v/>
          </cell>
        </row>
        <row r="457">
          <cell r="C457" t="str">
            <v>HVJ102</v>
          </cell>
          <cell r="Q457">
            <v>0</v>
          </cell>
          <cell r="Y457">
            <v>1</v>
          </cell>
          <cell r="Z457" t="str">
            <v/>
          </cell>
        </row>
        <row r="458">
          <cell r="C458" t="str">
            <v>HVJ102</v>
          </cell>
          <cell r="Q458">
            <v>0</v>
          </cell>
          <cell r="Y458">
            <v>1</v>
          </cell>
          <cell r="Z458" t="str">
            <v/>
          </cell>
        </row>
        <row r="459">
          <cell r="C459" t="str">
            <v>HVJ102</v>
          </cell>
          <cell r="Q459">
            <v>0</v>
          </cell>
          <cell r="Y459">
            <v>1</v>
          </cell>
          <cell r="Z459" t="str">
            <v/>
          </cell>
        </row>
        <row r="460">
          <cell r="C460" t="str">
            <v>HVJ103</v>
          </cell>
          <cell r="Q460">
            <v>0</v>
          </cell>
          <cell r="Y460">
            <v>0</v>
          </cell>
          <cell r="Z460" t="str">
            <v>Release</v>
          </cell>
        </row>
        <row r="461">
          <cell r="C461" t="str">
            <v>HVJ103</v>
          </cell>
          <cell r="Q461">
            <v>158884.90681863014</v>
          </cell>
          <cell r="Y461">
            <v>0</v>
          </cell>
          <cell r="Z461" t="str">
            <v>Release</v>
          </cell>
        </row>
        <row r="462">
          <cell r="C462" t="str">
            <v>HVJ103</v>
          </cell>
          <cell r="Q462">
            <v>0</v>
          </cell>
          <cell r="Y462">
            <v>0</v>
          </cell>
          <cell r="Z462" t="str">
            <v>Release</v>
          </cell>
        </row>
        <row r="463">
          <cell r="C463" t="str">
            <v>HVJ103</v>
          </cell>
          <cell r="Q463">
            <v>534054.79452054796</v>
          </cell>
          <cell r="Y463">
            <v>0</v>
          </cell>
          <cell r="Z463" t="str">
            <v>Release</v>
          </cell>
        </row>
        <row r="464">
          <cell r="C464" t="str">
            <v>HVJ103</v>
          </cell>
          <cell r="Q464">
            <v>108000</v>
          </cell>
          <cell r="Y464">
            <v>0</v>
          </cell>
          <cell r="Z464" t="str">
            <v>Release</v>
          </cell>
        </row>
        <row r="465">
          <cell r="C465" t="str">
            <v>HVJ103</v>
          </cell>
          <cell r="Q465">
            <v>159256.79216054795</v>
          </cell>
          <cell r="Y465">
            <v>0</v>
          </cell>
          <cell r="Z465" t="str">
            <v>Release</v>
          </cell>
        </row>
        <row r="466">
          <cell r="C466" t="str">
            <v>HVJ103</v>
          </cell>
          <cell r="Q466">
            <v>436615.13981041097</v>
          </cell>
          <cell r="Y466">
            <v>0</v>
          </cell>
          <cell r="Z466" t="str">
            <v>Release</v>
          </cell>
        </row>
        <row r="467">
          <cell r="C467" t="str">
            <v>HVJ103</v>
          </cell>
          <cell r="Q467">
            <v>0</v>
          </cell>
          <cell r="Y467">
            <v>0</v>
          </cell>
          <cell r="Z467" t="str">
            <v>Release</v>
          </cell>
        </row>
        <row r="468">
          <cell r="C468" t="str">
            <v>HVJ201</v>
          </cell>
          <cell r="Q468">
            <v>0</v>
          </cell>
          <cell r="Y468">
            <v>1</v>
          </cell>
          <cell r="Z468" t="str">
            <v/>
          </cell>
        </row>
        <row r="469">
          <cell r="C469" t="str">
            <v>HVJ201</v>
          </cell>
          <cell r="Q469">
            <v>0</v>
          </cell>
          <cell r="Y469">
            <v>1</v>
          </cell>
          <cell r="Z469" t="str">
            <v/>
          </cell>
        </row>
        <row r="470">
          <cell r="C470" t="str">
            <v>HVJ201</v>
          </cell>
          <cell r="Q470">
            <v>0</v>
          </cell>
          <cell r="Y470">
            <v>1</v>
          </cell>
          <cell r="Z470" t="str">
            <v/>
          </cell>
        </row>
        <row r="471">
          <cell r="C471" t="str">
            <v>HVJ201</v>
          </cell>
          <cell r="Q471">
            <v>0</v>
          </cell>
          <cell r="Y471">
            <v>1</v>
          </cell>
          <cell r="Z471" t="str">
            <v/>
          </cell>
        </row>
        <row r="472">
          <cell r="C472" t="str">
            <v>HVJ201</v>
          </cell>
          <cell r="Q472">
            <v>0</v>
          </cell>
          <cell r="Y472">
            <v>1</v>
          </cell>
          <cell r="Z472" t="str">
            <v/>
          </cell>
        </row>
        <row r="473">
          <cell r="C473" t="str">
            <v>HVJ201</v>
          </cell>
          <cell r="Q473">
            <v>0</v>
          </cell>
          <cell r="Y473">
            <v>1</v>
          </cell>
          <cell r="Z473" t="str">
            <v/>
          </cell>
        </row>
        <row r="474">
          <cell r="C474" t="str">
            <v>HVJ202</v>
          </cell>
          <cell r="Q474">
            <v>1412068.493150685</v>
          </cell>
          <cell r="Y474">
            <v>1</v>
          </cell>
          <cell r="Z474" t="str">
            <v/>
          </cell>
        </row>
        <row r="475">
          <cell r="C475" t="str">
            <v>HVJ203</v>
          </cell>
          <cell r="Q475">
            <v>1421931.506849315</v>
          </cell>
          <cell r="Y475">
            <v>0</v>
          </cell>
          <cell r="Z475" t="str">
            <v>Release</v>
          </cell>
        </row>
        <row r="476">
          <cell r="C476" t="str">
            <v>HVJ301</v>
          </cell>
          <cell r="Q476">
            <v>165312.7139739726</v>
          </cell>
          <cell r="Y476">
            <v>0</v>
          </cell>
          <cell r="Z476" t="str">
            <v>Release</v>
          </cell>
        </row>
        <row r="477">
          <cell r="C477" t="str">
            <v>HVJ301</v>
          </cell>
          <cell r="Q477">
            <v>776637.67123287672</v>
          </cell>
          <cell r="Y477">
            <v>0</v>
          </cell>
          <cell r="Z477" t="str">
            <v>Release</v>
          </cell>
        </row>
        <row r="478">
          <cell r="C478" t="str">
            <v>HVJ301</v>
          </cell>
          <cell r="Q478">
            <v>410239.72602739732</v>
          </cell>
          <cell r="Y478">
            <v>0</v>
          </cell>
          <cell r="Z478" t="str">
            <v>Release</v>
          </cell>
        </row>
        <row r="479">
          <cell r="C479" t="str">
            <v>HVJ302</v>
          </cell>
          <cell r="Q479">
            <v>706034.24657534249</v>
          </cell>
          <cell r="Y479">
            <v>0</v>
          </cell>
          <cell r="Z479" t="str">
            <v>Release</v>
          </cell>
        </row>
        <row r="480">
          <cell r="C480" t="str">
            <v>HVJ302</v>
          </cell>
          <cell r="Q480">
            <v>708592.46575342468</v>
          </cell>
          <cell r="Y480">
            <v>0</v>
          </cell>
          <cell r="Z480" t="str">
            <v>Release</v>
          </cell>
        </row>
        <row r="481">
          <cell r="C481" t="str">
            <v>HVJ303</v>
          </cell>
          <cell r="Q481">
            <v>314610.25787671231</v>
          </cell>
          <cell r="Y481">
            <v>0</v>
          </cell>
          <cell r="Z481" t="str">
            <v>Release</v>
          </cell>
        </row>
        <row r="482">
          <cell r="C482" t="str">
            <v>HVJ303</v>
          </cell>
          <cell r="Q482">
            <v>930952.31881726033</v>
          </cell>
          <cell r="Y482">
            <v>0</v>
          </cell>
          <cell r="Z482" t="str">
            <v>Release</v>
          </cell>
        </row>
        <row r="483">
          <cell r="C483" t="str">
            <v>HVJ303</v>
          </cell>
          <cell r="Q483">
            <v>190260.9589041096</v>
          </cell>
          <cell r="Y483">
            <v>0</v>
          </cell>
          <cell r="Z483" t="str">
            <v>Release</v>
          </cell>
        </row>
        <row r="484">
          <cell r="C484" t="str">
            <v>HVJ303</v>
          </cell>
          <cell r="Q484">
            <v>0</v>
          </cell>
          <cell r="Y484">
            <v>0</v>
          </cell>
          <cell r="Z484" t="str">
            <v>Release</v>
          </cell>
        </row>
        <row r="485">
          <cell r="C485" t="str">
            <v>HVJ401</v>
          </cell>
          <cell r="Q485">
            <v>0</v>
          </cell>
          <cell r="Y485">
            <v>0</v>
          </cell>
          <cell r="Z485" t="str">
            <v>Release</v>
          </cell>
        </row>
        <row r="486">
          <cell r="C486" t="str">
            <v>HVJ401</v>
          </cell>
          <cell r="Q486">
            <v>136411.66367397259</v>
          </cell>
          <cell r="Y486">
            <v>0</v>
          </cell>
          <cell r="Z486" t="str">
            <v>Release</v>
          </cell>
        </row>
        <row r="487">
          <cell r="C487" t="str">
            <v>HVJ401</v>
          </cell>
          <cell r="Q487">
            <v>212410.9589041096</v>
          </cell>
          <cell r="Y487">
            <v>0</v>
          </cell>
          <cell r="Z487" t="str">
            <v>Release</v>
          </cell>
        </row>
        <row r="488">
          <cell r="C488" t="str">
            <v>HVJ401</v>
          </cell>
          <cell r="Q488">
            <v>1079698.6301369863</v>
          </cell>
          <cell r="Y488">
            <v>0</v>
          </cell>
          <cell r="Z488" t="str">
            <v>Release</v>
          </cell>
        </row>
        <row r="489">
          <cell r="C489" t="str">
            <v>HVJ402</v>
          </cell>
          <cell r="Q489">
            <v>354384.10187671235</v>
          </cell>
          <cell r="Y489">
            <v>0</v>
          </cell>
          <cell r="Z489" t="str">
            <v>Release</v>
          </cell>
        </row>
        <row r="490">
          <cell r="C490" t="str">
            <v>HVJ402</v>
          </cell>
          <cell r="Q490">
            <v>570782.87671232875</v>
          </cell>
          <cell r="Y490">
            <v>0</v>
          </cell>
          <cell r="Z490" t="str">
            <v>Release</v>
          </cell>
        </row>
        <row r="491">
          <cell r="C491" t="str">
            <v>HVJ402</v>
          </cell>
          <cell r="Q491">
            <v>0</v>
          </cell>
          <cell r="Y491">
            <v>0</v>
          </cell>
          <cell r="Z491" t="str">
            <v>Release</v>
          </cell>
        </row>
        <row r="492">
          <cell r="C492" t="str">
            <v>HVJ402</v>
          </cell>
          <cell r="Q492">
            <v>500158.74050876708</v>
          </cell>
          <cell r="Y492">
            <v>0</v>
          </cell>
          <cell r="Z492" t="str">
            <v>Release</v>
          </cell>
        </row>
        <row r="493">
          <cell r="C493" t="str">
            <v>HVJ403</v>
          </cell>
          <cell r="Q493">
            <v>705931.50684931513</v>
          </cell>
          <cell r="Y493">
            <v>0</v>
          </cell>
          <cell r="Z493" t="str">
            <v>Release</v>
          </cell>
        </row>
        <row r="494">
          <cell r="C494" t="str">
            <v>HVJ403</v>
          </cell>
          <cell r="Q494">
            <v>708592.46575342468</v>
          </cell>
          <cell r="Y494">
            <v>0</v>
          </cell>
          <cell r="Z494" t="str">
            <v>Release</v>
          </cell>
        </row>
        <row r="495">
          <cell r="C495" t="str">
            <v>HVK101</v>
          </cell>
          <cell r="Q495">
            <v>200393.83561643836</v>
          </cell>
          <cell r="Y495">
            <v>0</v>
          </cell>
          <cell r="Z495" t="str">
            <v>Release</v>
          </cell>
        </row>
        <row r="496">
          <cell r="C496" t="str">
            <v>HVK101</v>
          </cell>
          <cell r="Q496">
            <v>133321.91780821918</v>
          </cell>
          <cell r="Y496">
            <v>0</v>
          </cell>
          <cell r="Z496" t="str">
            <v>Release</v>
          </cell>
        </row>
        <row r="497">
          <cell r="C497" t="str">
            <v>HVK101</v>
          </cell>
          <cell r="Q497">
            <v>665140.41095890407</v>
          </cell>
          <cell r="Y497">
            <v>0</v>
          </cell>
          <cell r="Z497" t="str">
            <v>Release</v>
          </cell>
        </row>
        <row r="498">
          <cell r="C498" t="str">
            <v>HVK101</v>
          </cell>
          <cell r="Q498">
            <v>405965.58904109593</v>
          </cell>
          <cell r="Y498">
            <v>0</v>
          </cell>
          <cell r="Z498" t="str">
            <v>Release</v>
          </cell>
        </row>
        <row r="499">
          <cell r="C499" t="str">
            <v>HVK102</v>
          </cell>
          <cell r="Q499">
            <v>1552461.6438356165</v>
          </cell>
          <cell r="Y499">
            <v>1</v>
          </cell>
          <cell r="Z499" t="str">
            <v/>
          </cell>
        </row>
        <row r="500">
          <cell r="C500" t="str">
            <v>HVK103</v>
          </cell>
          <cell r="Q500">
            <v>152819.38356164383</v>
          </cell>
          <cell r="Y500">
            <v>0</v>
          </cell>
          <cell r="Z500" t="str">
            <v>Release</v>
          </cell>
        </row>
        <row r="501">
          <cell r="C501" t="str">
            <v>HVK103</v>
          </cell>
          <cell r="Q501">
            <v>555461.85535719176</v>
          </cell>
          <cell r="Y501">
            <v>0</v>
          </cell>
          <cell r="Z501" t="str">
            <v>Release</v>
          </cell>
        </row>
        <row r="502">
          <cell r="C502" t="str">
            <v>HVK103</v>
          </cell>
          <cell r="Q502">
            <v>262554.79452054796</v>
          </cell>
          <cell r="Y502">
            <v>0</v>
          </cell>
          <cell r="Z502" t="str">
            <v>Release</v>
          </cell>
        </row>
        <row r="503">
          <cell r="C503" t="str">
            <v>HVK103</v>
          </cell>
          <cell r="Q503">
            <v>152819.38356164383</v>
          </cell>
          <cell r="Y503">
            <v>0</v>
          </cell>
          <cell r="Z503" t="str">
            <v>Release</v>
          </cell>
        </row>
        <row r="504">
          <cell r="C504" t="str">
            <v>HVK103</v>
          </cell>
          <cell r="Q504">
            <v>328784.08352876711</v>
          </cell>
          <cell r="Y504">
            <v>0</v>
          </cell>
          <cell r="Z504" t="str">
            <v>Release</v>
          </cell>
        </row>
        <row r="505">
          <cell r="C505" t="str">
            <v>HVK104</v>
          </cell>
          <cell r="Q505">
            <v>138481.50684931508</v>
          </cell>
          <cell r="Y505">
            <v>0</v>
          </cell>
          <cell r="Z505" t="str">
            <v>Release</v>
          </cell>
        </row>
        <row r="506">
          <cell r="C506" t="str">
            <v>HVK104</v>
          </cell>
          <cell r="Q506">
            <v>1357534.2465753425</v>
          </cell>
          <cell r="Y506">
            <v>0</v>
          </cell>
          <cell r="Z506" t="str">
            <v>Release</v>
          </cell>
        </row>
        <row r="507">
          <cell r="C507" t="str">
            <v>HVK105</v>
          </cell>
          <cell r="Q507">
            <v>1391068.493150685</v>
          </cell>
          <cell r="Y507">
            <v>1</v>
          </cell>
          <cell r="Z507" t="str">
            <v/>
          </cell>
        </row>
        <row r="508">
          <cell r="C508" t="str">
            <v>HVK105</v>
          </cell>
          <cell r="Q508">
            <v>168151.23287671234</v>
          </cell>
          <cell r="Y508">
            <v>1</v>
          </cell>
          <cell r="Z508" t="str">
            <v/>
          </cell>
        </row>
        <row r="509">
          <cell r="C509" t="str">
            <v>HVK106</v>
          </cell>
          <cell r="Q509">
            <v>178242.60825671232</v>
          </cell>
          <cell r="Y509">
            <v>0</v>
          </cell>
          <cell r="Z509" t="str">
            <v>Release</v>
          </cell>
        </row>
        <row r="510">
          <cell r="C510" t="str">
            <v>HVK106</v>
          </cell>
          <cell r="Q510">
            <v>265482.80383232876</v>
          </cell>
          <cell r="Y510">
            <v>0</v>
          </cell>
          <cell r="Z510" t="str">
            <v>Release</v>
          </cell>
        </row>
        <row r="511">
          <cell r="C511" t="str">
            <v>HVK106</v>
          </cell>
          <cell r="Q511">
            <v>1131095.8904109588</v>
          </cell>
          <cell r="Y511">
            <v>0</v>
          </cell>
          <cell r="Z511" t="str">
            <v>Release</v>
          </cell>
        </row>
        <row r="512">
          <cell r="C512" t="str">
            <v>HVK106</v>
          </cell>
          <cell r="Q512">
            <v>0</v>
          </cell>
          <cell r="Y512">
            <v>0</v>
          </cell>
          <cell r="Z512" t="str">
            <v>Release</v>
          </cell>
        </row>
        <row r="513">
          <cell r="C513" t="str">
            <v>HVK201</v>
          </cell>
          <cell r="Q513">
            <v>1550721.2328767125</v>
          </cell>
          <cell r="Y513">
            <v>0</v>
          </cell>
          <cell r="Z513" t="str">
            <v>Release</v>
          </cell>
        </row>
        <row r="514">
          <cell r="C514" t="str">
            <v>HVK202</v>
          </cell>
          <cell r="Q514">
            <v>131437.67123287672</v>
          </cell>
          <cell r="Y514">
            <v>0</v>
          </cell>
          <cell r="Z514" t="str">
            <v>Release</v>
          </cell>
        </row>
        <row r="515">
          <cell r="C515" t="str">
            <v>HVK202</v>
          </cell>
          <cell r="Q515">
            <v>148140.15273609589</v>
          </cell>
          <cell r="Y515">
            <v>0</v>
          </cell>
          <cell r="Z515" t="str">
            <v>Release</v>
          </cell>
        </row>
        <row r="516">
          <cell r="C516" t="str">
            <v>HVK202</v>
          </cell>
          <cell r="Q516">
            <v>175464.43767123285</v>
          </cell>
          <cell r="Y516">
            <v>0</v>
          </cell>
          <cell r="Z516" t="str">
            <v>Release</v>
          </cell>
        </row>
        <row r="517">
          <cell r="C517" t="str">
            <v>HVK202</v>
          </cell>
          <cell r="Q517">
            <v>85063.228985616443</v>
          </cell>
          <cell r="Y517">
            <v>0</v>
          </cell>
          <cell r="Z517" t="str">
            <v>Release</v>
          </cell>
        </row>
        <row r="518">
          <cell r="C518" t="str">
            <v>HVK202</v>
          </cell>
          <cell r="Q518">
            <v>836640.78677561646</v>
          </cell>
          <cell r="Y518">
            <v>0</v>
          </cell>
          <cell r="Z518" t="str">
            <v>Release</v>
          </cell>
        </row>
        <row r="519">
          <cell r="C519" t="str">
            <v>HVK203</v>
          </cell>
          <cell r="Q519">
            <v>692555.54794520547</v>
          </cell>
          <cell r="Y519">
            <v>0</v>
          </cell>
          <cell r="Z519" t="str">
            <v>Release</v>
          </cell>
        </row>
        <row r="520">
          <cell r="C520" t="str">
            <v>HVK203</v>
          </cell>
          <cell r="Q520">
            <v>661160.95890410966</v>
          </cell>
          <cell r="Y520">
            <v>0</v>
          </cell>
          <cell r="Z520" t="str">
            <v>Release</v>
          </cell>
        </row>
        <row r="521">
          <cell r="C521" t="str">
            <v>HVK203</v>
          </cell>
          <cell r="Q521">
            <v>116451.69826780821</v>
          </cell>
          <cell r="Y521">
            <v>0</v>
          </cell>
          <cell r="Z521" t="str">
            <v>Release</v>
          </cell>
        </row>
        <row r="522">
          <cell r="C522" t="str">
            <v>HVK204</v>
          </cell>
          <cell r="Q522">
            <v>515378.08219178079</v>
          </cell>
          <cell r="Y522">
            <v>0</v>
          </cell>
          <cell r="Z522" t="str">
            <v>Release</v>
          </cell>
        </row>
        <row r="523">
          <cell r="C523" t="str">
            <v>HVK204</v>
          </cell>
          <cell r="Q523">
            <v>164029.30937636987</v>
          </cell>
          <cell r="Y523">
            <v>0</v>
          </cell>
          <cell r="Z523" t="str">
            <v>Release</v>
          </cell>
        </row>
        <row r="524">
          <cell r="C524" t="str">
            <v>HVK204</v>
          </cell>
          <cell r="Q524">
            <v>807328.76712328766</v>
          </cell>
          <cell r="Y524">
            <v>0</v>
          </cell>
          <cell r="Z524" t="str">
            <v>Release</v>
          </cell>
        </row>
        <row r="525">
          <cell r="C525" t="str">
            <v>HVK205</v>
          </cell>
          <cell r="Q525">
            <v>1236279.4520547946</v>
          </cell>
          <cell r="Y525">
            <v>0</v>
          </cell>
          <cell r="Z525" t="str">
            <v>Release</v>
          </cell>
        </row>
        <row r="526">
          <cell r="C526" t="str">
            <v>HVK205</v>
          </cell>
          <cell r="Q526">
            <v>108240.69842465753</v>
          </cell>
          <cell r="Y526">
            <v>0</v>
          </cell>
          <cell r="Z526" t="str">
            <v>Release</v>
          </cell>
        </row>
        <row r="527">
          <cell r="C527" t="str">
            <v>HVK205</v>
          </cell>
          <cell r="Q527">
            <v>0</v>
          </cell>
          <cell r="Y527">
            <v>0</v>
          </cell>
          <cell r="Z527" t="str">
            <v>Release</v>
          </cell>
        </row>
        <row r="528">
          <cell r="C528" t="str">
            <v>HVK205</v>
          </cell>
          <cell r="Q528">
            <v>215388.59742821916</v>
          </cell>
          <cell r="Y528">
            <v>0</v>
          </cell>
          <cell r="Z528" t="str">
            <v>Release</v>
          </cell>
        </row>
        <row r="529">
          <cell r="C529" t="str">
            <v>HVK205</v>
          </cell>
          <cell r="Q529">
            <v>0</v>
          </cell>
          <cell r="Y529">
            <v>0</v>
          </cell>
          <cell r="Z529" t="str">
            <v>Release</v>
          </cell>
        </row>
        <row r="530">
          <cell r="C530" t="str">
            <v>HVK206</v>
          </cell>
          <cell r="Q530">
            <v>169035.65435958904</v>
          </cell>
          <cell r="Y530">
            <v>0</v>
          </cell>
          <cell r="Z530" t="str">
            <v>Release</v>
          </cell>
        </row>
        <row r="531">
          <cell r="C531" t="str">
            <v>HVK206</v>
          </cell>
          <cell r="Q531">
            <v>1043284.2725136987</v>
          </cell>
          <cell r="Y531">
            <v>0</v>
          </cell>
          <cell r="Z531" t="str">
            <v>Release</v>
          </cell>
        </row>
        <row r="532">
          <cell r="C532" t="str">
            <v>HVK206</v>
          </cell>
          <cell r="Q532">
            <v>129004.79452054793</v>
          </cell>
          <cell r="Y532">
            <v>0</v>
          </cell>
          <cell r="Z532" t="str">
            <v>Release</v>
          </cell>
        </row>
        <row r="533">
          <cell r="C533" t="str">
            <v>HVK206</v>
          </cell>
          <cell r="Q533">
            <v>160580.59039657534</v>
          </cell>
          <cell r="Y533">
            <v>0</v>
          </cell>
          <cell r="Z533" t="str">
            <v>Release</v>
          </cell>
        </row>
        <row r="534">
          <cell r="C534" t="str">
            <v>HVK301</v>
          </cell>
          <cell r="Q534">
            <v>327299.7711200685</v>
          </cell>
          <cell r="Y534">
            <v>0</v>
          </cell>
          <cell r="Z534" t="str">
            <v>Release</v>
          </cell>
        </row>
        <row r="535">
          <cell r="C535" t="str">
            <v>HVK301</v>
          </cell>
          <cell r="Q535">
            <v>336921.23287671234</v>
          </cell>
          <cell r="Y535">
            <v>0</v>
          </cell>
          <cell r="Z535" t="str">
            <v>Release</v>
          </cell>
        </row>
        <row r="536">
          <cell r="C536" t="str">
            <v>HVK301</v>
          </cell>
          <cell r="Q536">
            <v>162181.48142869864</v>
          </cell>
          <cell r="Y536">
            <v>0</v>
          </cell>
          <cell r="Z536" t="str">
            <v>Release</v>
          </cell>
        </row>
        <row r="537">
          <cell r="C537" t="str">
            <v>HVK301</v>
          </cell>
          <cell r="Q537">
            <v>164029.30937636987</v>
          </cell>
          <cell r="Y537">
            <v>0</v>
          </cell>
          <cell r="Z537" t="str">
            <v>Release</v>
          </cell>
        </row>
        <row r="538">
          <cell r="C538" t="str">
            <v>HVK301</v>
          </cell>
          <cell r="Q538">
            <v>493965.0684931507</v>
          </cell>
          <cell r="Y538">
            <v>0</v>
          </cell>
          <cell r="Z538" t="str">
            <v>Release</v>
          </cell>
        </row>
        <row r="539">
          <cell r="C539" t="str">
            <v>HVK302</v>
          </cell>
          <cell r="Q539">
            <v>496222.81773342472</v>
          </cell>
          <cell r="Y539">
            <v>0</v>
          </cell>
          <cell r="Z539" t="str">
            <v>Release</v>
          </cell>
        </row>
        <row r="540">
          <cell r="C540" t="str">
            <v>HVK302</v>
          </cell>
          <cell r="Q540">
            <v>151938.63013698629</v>
          </cell>
          <cell r="Y540">
            <v>0</v>
          </cell>
          <cell r="Z540" t="str">
            <v>Release</v>
          </cell>
        </row>
        <row r="541">
          <cell r="C541" t="str">
            <v>HVK302</v>
          </cell>
          <cell r="Q541">
            <v>151938.63013698629</v>
          </cell>
          <cell r="Y541">
            <v>0</v>
          </cell>
          <cell r="Z541" t="str">
            <v>Release</v>
          </cell>
        </row>
        <row r="542">
          <cell r="C542" t="str">
            <v>HVK302</v>
          </cell>
          <cell r="Q542">
            <v>553819.17808219185</v>
          </cell>
          <cell r="Y542">
            <v>0</v>
          </cell>
          <cell r="Z542" t="str">
            <v>Release</v>
          </cell>
        </row>
        <row r="543">
          <cell r="C543" t="str">
            <v>HVK302</v>
          </cell>
          <cell r="Q543">
            <v>130494.5205479452</v>
          </cell>
          <cell r="Y543">
            <v>0</v>
          </cell>
          <cell r="Z543" t="str">
            <v>Release</v>
          </cell>
        </row>
        <row r="544">
          <cell r="C544" t="str">
            <v>HVK303</v>
          </cell>
          <cell r="Q544">
            <v>165751.23287671234</v>
          </cell>
          <cell r="Y544">
            <v>0</v>
          </cell>
          <cell r="Z544" t="str">
            <v>Release</v>
          </cell>
        </row>
        <row r="545">
          <cell r="C545" t="str">
            <v>HVK303</v>
          </cell>
          <cell r="Q545">
            <v>871635.581409315</v>
          </cell>
          <cell r="Y545">
            <v>0</v>
          </cell>
          <cell r="Z545" t="str">
            <v>Release</v>
          </cell>
        </row>
        <row r="546">
          <cell r="C546" t="str">
            <v>HVK303</v>
          </cell>
          <cell r="Q546">
            <v>195541.43835616438</v>
          </cell>
          <cell r="Y546">
            <v>0</v>
          </cell>
          <cell r="Z546" t="str">
            <v>Release</v>
          </cell>
        </row>
        <row r="547">
          <cell r="C547" t="str">
            <v>HVK303</v>
          </cell>
          <cell r="Q547">
            <v>137841.09589041094</v>
          </cell>
          <cell r="Y547">
            <v>0</v>
          </cell>
          <cell r="Z547" t="str">
            <v>Release</v>
          </cell>
        </row>
        <row r="548">
          <cell r="C548" t="str">
            <v>HVK303</v>
          </cell>
          <cell r="Q548">
            <v>149105.6222368493</v>
          </cell>
          <cell r="Y548">
            <v>0</v>
          </cell>
          <cell r="Z548" t="str">
            <v>Release</v>
          </cell>
        </row>
        <row r="549">
          <cell r="C549" t="str">
            <v>HVK304</v>
          </cell>
          <cell r="Q549">
            <v>257386.30140821918</v>
          </cell>
          <cell r="Y549">
            <v>0</v>
          </cell>
          <cell r="Z549" t="str">
            <v>Release</v>
          </cell>
        </row>
        <row r="550">
          <cell r="C550" t="str">
            <v>HVK304</v>
          </cell>
          <cell r="Q550">
            <v>142978.36499999999</v>
          </cell>
          <cell r="Y550">
            <v>0</v>
          </cell>
          <cell r="Z550" t="str">
            <v>Release</v>
          </cell>
        </row>
        <row r="551">
          <cell r="C551" t="str">
            <v>HVK304</v>
          </cell>
          <cell r="Q551">
            <v>0</v>
          </cell>
          <cell r="Y551">
            <v>0</v>
          </cell>
          <cell r="Z551" t="str">
            <v>Release</v>
          </cell>
        </row>
        <row r="552">
          <cell r="C552" t="str">
            <v>HVK304</v>
          </cell>
          <cell r="Q552">
            <v>210972.79316986303</v>
          </cell>
          <cell r="Y552">
            <v>0</v>
          </cell>
          <cell r="Z552" t="str">
            <v>Release</v>
          </cell>
        </row>
        <row r="553">
          <cell r="C553" t="str">
            <v>HVK304</v>
          </cell>
          <cell r="Q553">
            <v>0</v>
          </cell>
          <cell r="Y553">
            <v>0</v>
          </cell>
          <cell r="Z553" t="str">
            <v>Release</v>
          </cell>
        </row>
        <row r="554">
          <cell r="C554" t="str">
            <v>HVK304</v>
          </cell>
          <cell r="Q554">
            <v>315970.30556000001</v>
          </cell>
          <cell r="Y554">
            <v>0</v>
          </cell>
          <cell r="Z554" t="str">
            <v>Release</v>
          </cell>
        </row>
        <row r="555">
          <cell r="C555" t="str">
            <v>HVK304</v>
          </cell>
          <cell r="Q555">
            <v>563223.10485205473</v>
          </cell>
          <cell r="Y555">
            <v>0</v>
          </cell>
          <cell r="Z555" t="str">
            <v>Release</v>
          </cell>
        </row>
        <row r="556">
          <cell r="C556" t="str">
            <v>HVK305</v>
          </cell>
          <cell r="Q556">
            <v>242090.287489863</v>
          </cell>
          <cell r="Y556">
            <v>0</v>
          </cell>
          <cell r="Z556" t="str">
            <v>Release</v>
          </cell>
        </row>
        <row r="557">
          <cell r="C557" t="str">
            <v>HVK305</v>
          </cell>
          <cell r="Q557">
            <v>1107763.4914236302</v>
          </cell>
          <cell r="Y557">
            <v>0</v>
          </cell>
          <cell r="Z557" t="str">
            <v>Release</v>
          </cell>
        </row>
        <row r="558">
          <cell r="C558" t="str">
            <v>HVK305</v>
          </cell>
          <cell r="Q558">
            <v>159404.86465267124</v>
          </cell>
          <cell r="Y558">
            <v>0</v>
          </cell>
          <cell r="Z558" t="str">
            <v>Release</v>
          </cell>
        </row>
        <row r="559">
          <cell r="C559" t="str">
            <v>HVK306</v>
          </cell>
          <cell r="Q559">
            <v>1386684.9315068494</v>
          </cell>
          <cell r="Y559">
            <v>0</v>
          </cell>
          <cell r="Z559" t="str">
            <v>Release</v>
          </cell>
        </row>
        <row r="560">
          <cell r="C560" t="str">
            <v>HVK306</v>
          </cell>
          <cell r="Q560">
            <v>135068.49315068492</v>
          </cell>
          <cell r="Y560">
            <v>0</v>
          </cell>
          <cell r="Z560" t="str">
            <v>Release</v>
          </cell>
        </row>
        <row r="561">
          <cell r="C561" t="str">
            <v>HVK401</v>
          </cell>
          <cell r="Q561">
            <v>156522.74510164384</v>
          </cell>
          <cell r="Y561">
            <v>0</v>
          </cell>
          <cell r="Z561" t="str">
            <v>Release</v>
          </cell>
        </row>
        <row r="562">
          <cell r="C562" t="str">
            <v>HVK401</v>
          </cell>
          <cell r="Q562">
            <v>1376801.3698630137</v>
          </cell>
          <cell r="Y562">
            <v>0</v>
          </cell>
          <cell r="Z562" t="str">
            <v>Release</v>
          </cell>
        </row>
        <row r="563">
          <cell r="C563" t="str">
            <v>HVK402</v>
          </cell>
          <cell r="Q563">
            <v>160435.51238520548</v>
          </cell>
          <cell r="Y563">
            <v>0</v>
          </cell>
          <cell r="Z563" t="str">
            <v>Release</v>
          </cell>
        </row>
        <row r="564">
          <cell r="C564" t="str">
            <v>HVK402</v>
          </cell>
          <cell r="Q564">
            <v>1367842.4657534247</v>
          </cell>
          <cell r="Y564">
            <v>0</v>
          </cell>
          <cell r="Z564" t="str">
            <v>Release</v>
          </cell>
        </row>
        <row r="565">
          <cell r="C565" t="str">
            <v>HVK403</v>
          </cell>
          <cell r="Q565">
            <v>199982.87671232875</v>
          </cell>
          <cell r="Y565">
            <v>0</v>
          </cell>
          <cell r="Z565" t="str">
            <v>Release</v>
          </cell>
        </row>
        <row r="566">
          <cell r="C566" t="str">
            <v>HVK403</v>
          </cell>
          <cell r="Q566">
            <v>129058.21917808219</v>
          </cell>
          <cell r="Y566">
            <v>0</v>
          </cell>
          <cell r="Z566" t="str">
            <v>Release</v>
          </cell>
        </row>
        <row r="567">
          <cell r="C567" t="str">
            <v>HVK403</v>
          </cell>
          <cell r="Q567">
            <v>258383.56164383562</v>
          </cell>
          <cell r="Y567">
            <v>0</v>
          </cell>
          <cell r="Z567" t="str">
            <v>Release</v>
          </cell>
        </row>
        <row r="568">
          <cell r="C568" t="str">
            <v>HVK403</v>
          </cell>
          <cell r="Q568">
            <v>137707.53424657535</v>
          </cell>
          <cell r="Y568">
            <v>0</v>
          </cell>
          <cell r="Z568" t="str">
            <v>Release</v>
          </cell>
        </row>
        <row r="569">
          <cell r="C569" t="str">
            <v>HVK403</v>
          </cell>
          <cell r="Q569">
            <v>249357.56991561645</v>
          </cell>
          <cell r="Y569">
            <v>0</v>
          </cell>
          <cell r="Z569" t="str">
            <v>Release</v>
          </cell>
        </row>
        <row r="570">
          <cell r="C570" t="str">
            <v>HVK403</v>
          </cell>
          <cell r="Q570">
            <v>200065.06849315067</v>
          </cell>
          <cell r="Y570">
            <v>0</v>
          </cell>
          <cell r="Z570" t="str">
            <v>Release</v>
          </cell>
        </row>
        <row r="571">
          <cell r="C571" t="str">
            <v>HVK403</v>
          </cell>
          <cell r="Q571">
            <v>135178.08219178082</v>
          </cell>
          <cell r="Y571">
            <v>0</v>
          </cell>
          <cell r="Z571" t="str">
            <v>Release</v>
          </cell>
        </row>
        <row r="572">
          <cell r="C572" t="str">
            <v>HVK403</v>
          </cell>
          <cell r="Q572">
            <v>166614.89344000001</v>
          </cell>
          <cell r="Y572">
            <v>0</v>
          </cell>
          <cell r="Z572" t="str">
            <v>Release</v>
          </cell>
        </row>
        <row r="573">
          <cell r="C573" t="str">
            <v>HVK404</v>
          </cell>
          <cell r="Q573">
            <v>1486958.9041095893</v>
          </cell>
          <cell r="Y573">
            <v>0</v>
          </cell>
          <cell r="Z573" t="str">
            <v>Release</v>
          </cell>
        </row>
        <row r="574">
          <cell r="C574" t="str">
            <v>HVK405</v>
          </cell>
          <cell r="Q574">
            <v>1349589.0410958906</v>
          </cell>
          <cell r="Y574">
            <v>0</v>
          </cell>
          <cell r="Z574" t="str">
            <v>Release</v>
          </cell>
        </row>
        <row r="575">
          <cell r="C575" t="str">
            <v>HVK405</v>
          </cell>
          <cell r="Q575">
            <v>150849.04792767123</v>
          </cell>
          <cell r="Y575">
            <v>0</v>
          </cell>
          <cell r="Z575" t="str">
            <v>Release</v>
          </cell>
        </row>
        <row r="576">
          <cell r="C576" t="str">
            <v>HVK406</v>
          </cell>
          <cell r="Q576">
            <v>684455.47945205483</v>
          </cell>
          <cell r="Y576">
            <v>1</v>
          </cell>
          <cell r="Z576" t="str">
            <v/>
          </cell>
        </row>
        <row r="577">
          <cell r="C577" t="str">
            <v>HVK406</v>
          </cell>
          <cell r="Q577">
            <v>683921.23287671234</v>
          </cell>
          <cell r="Y577">
            <v>1</v>
          </cell>
          <cell r="Z577" t="str">
            <v/>
          </cell>
        </row>
        <row r="578">
          <cell r="C578" t="str">
            <v>HVK406</v>
          </cell>
          <cell r="Q578">
            <v>147202.39805993153</v>
          </cell>
          <cell r="Y578">
            <v>1</v>
          </cell>
          <cell r="Z578" t="str">
            <v/>
          </cell>
        </row>
        <row r="579">
          <cell r="C579" t="str">
            <v>HVL101</v>
          </cell>
          <cell r="Q579">
            <v>1444254.7945205481</v>
          </cell>
          <cell r="Y579">
            <v>0</v>
          </cell>
          <cell r="Z579" t="str">
            <v>Release</v>
          </cell>
        </row>
        <row r="580">
          <cell r="C580" t="str">
            <v>HVL102</v>
          </cell>
          <cell r="Q580">
            <v>919071.23287671246</v>
          </cell>
          <cell r="Y580">
            <v>0</v>
          </cell>
          <cell r="Z580" t="str">
            <v>Release</v>
          </cell>
        </row>
        <row r="581">
          <cell r="C581" t="str">
            <v>HVL102</v>
          </cell>
          <cell r="Q581">
            <v>124942.46575342465</v>
          </cell>
          <cell r="Y581">
            <v>0</v>
          </cell>
          <cell r="Z581" t="str">
            <v>Release</v>
          </cell>
        </row>
        <row r="582">
          <cell r="C582" t="str">
            <v>HVL102</v>
          </cell>
          <cell r="Q582">
            <v>320801.36986301368</v>
          </cell>
          <cell r="Y582">
            <v>0</v>
          </cell>
          <cell r="Z582" t="str">
            <v>Release</v>
          </cell>
        </row>
        <row r="583">
          <cell r="C583" t="str">
            <v>HVL103</v>
          </cell>
          <cell r="Q583">
            <v>1314307.0476449316</v>
          </cell>
          <cell r="Y583">
            <v>0</v>
          </cell>
          <cell r="Z583" t="str">
            <v>Release</v>
          </cell>
        </row>
        <row r="584">
          <cell r="C584" t="str">
            <v>HVL103</v>
          </cell>
          <cell r="Q584">
            <v>124942.46575342465</v>
          </cell>
          <cell r="Y584">
            <v>0</v>
          </cell>
          <cell r="Z584" t="str">
            <v>Release</v>
          </cell>
        </row>
        <row r="585">
          <cell r="C585" t="str">
            <v>HVL104</v>
          </cell>
          <cell r="Q585">
            <v>1444254.7945205481</v>
          </cell>
          <cell r="Y585">
            <v>0</v>
          </cell>
          <cell r="Z585" t="str">
            <v>Release</v>
          </cell>
        </row>
        <row r="586">
          <cell r="C586" t="str">
            <v>HVL201</v>
          </cell>
          <cell r="Q586">
            <v>736369.77560547949</v>
          </cell>
          <cell r="Y586">
            <v>0</v>
          </cell>
          <cell r="Z586" t="str">
            <v>Release</v>
          </cell>
        </row>
        <row r="587">
          <cell r="C587" t="str">
            <v>HVL201</v>
          </cell>
          <cell r="Q587">
            <v>515090.41095890402</v>
          </cell>
          <cell r="Y587">
            <v>0</v>
          </cell>
          <cell r="Z587" t="str">
            <v>Release</v>
          </cell>
        </row>
        <row r="588">
          <cell r="C588" t="str">
            <v>HVL201</v>
          </cell>
          <cell r="Q588">
            <v>124126.02739726027</v>
          </cell>
          <cell r="Y588">
            <v>0</v>
          </cell>
          <cell r="Z588" t="str">
            <v>Release</v>
          </cell>
        </row>
        <row r="589">
          <cell r="C589" t="str">
            <v>HVL201</v>
          </cell>
          <cell r="Q589">
            <v>123079.45205479453</v>
          </cell>
          <cell r="Y589">
            <v>0</v>
          </cell>
          <cell r="Z589" t="str">
            <v>Release</v>
          </cell>
        </row>
        <row r="590">
          <cell r="C590" t="str">
            <v>HVL202</v>
          </cell>
          <cell r="Q590">
            <v>1549479.4520547944</v>
          </cell>
          <cell r="Y590">
            <v>0</v>
          </cell>
          <cell r="Z590" t="str">
            <v>Release</v>
          </cell>
        </row>
        <row r="591">
          <cell r="C591" t="str">
            <v>HVL203</v>
          </cell>
          <cell r="Q591">
            <v>194884.93150684933</v>
          </cell>
          <cell r="Y591">
            <v>0</v>
          </cell>
          <cell r="Z591" t="str">
            <v>Release</v>
          </cell>
        </row>
        <row r="592">
          <cell r="C592" t="str">
            <v>HVL203</v>
          </cell>
          <cell r="Q592">
            <v>232560</v>
          </cell>
          <cell r="Y592">
            <v>0</v>
          </cell>
          <cell r="Z592" t="str">
            <v>Release</v>
          </cell>
        </row>
        <row r="593">
          <cell r="C593" t="str">
            <v>HVL203</v>
          </cell>
          <cell r="Q593">
            <v>371317.80821917811</v>
          </cell>
          <cell r="Y593">
            <v>0</v>
          </cell>
          <cell r="Z593" t="str">
            <v>Release</v>
          </cell>
        </row>
        <row r="594">
          <cell r="C594" t="str">
            <v>HVL203</v>
          </cell>
          <cell r="Q594">
            <v>148050.20545753423</v>
          </cell>
          <cell r="Y594">
            <v>0</v>
          </cell>
          <cell r="Z594" t="str">
            <v>Release</v>
          </cell>
        </row>
        <row r="595">
          <cell r="C595" t="str">
            <v>HVL203</v>
          </cell>
          <cell r="Q595">
            <v>386257.24635780824</v>
          </cell>
          <cell r="Y595">
            <v>0</v>
          </cell>
          <cell r="Z595" t="str">
            <v>Release</v>
          </cell>
        </row>
        <row r="596">
          <cell r="C596" t="str">
            <v>HVL203</v>
          </cell>
          <cell r="Q596">
            <v>167208.86518794519</v>
          </cell>
          <cell r="Y596">
            <v>0</v>
          </cell>
          <cell r="Z596" t="str">
            <v>Release</v>
          </cell>
        </row>
        <row r="597">
          <cell r="C597" t="str">
            <v>HVL204</v>
          </cell>
          <cell r="Q597">
            <v>1222040.5998904109</v>
          </cell>
          <cell r="Y597">
            <v>0</v>
          </cell>
          <cell r="Z597" t="str">
            <v>Release</v>
          </cell>
        </row>
        <row r="598">
          <cell r="C598" t="str">
            <v>HVL204</v>
          </cell>
          <cell r="Q598">
            <v>140990.14293041095</v>
          </cell>
          <cell r="Y598">
            <v>0</v>
          </cell>
          <cell r="Z598" t="str">
            <v>Release</v>
          </cell>
        </row>
        <row r="599">
          <cell r="C599" t="str">
            <v>HVL204</v>
          </cell>
          <cell r="Q599">
            <v>123772.60273972602</v>
          </cell>
          <cell r="Y599">
            <v>0</v>
          </cell>
          <cell r="Z599" t="str">
            <v>Release</v>
          </cell>
        </row>
        <row r="600">
          <cell r="C600" t="str">
            <v>HVM101</v>
          </cell>
          <cell r="Q600">
            <v>382706.55608041096</v>
          </cell>
          <cell r="Y600">
            <v>1</v>
          </cell>
          <cell r="Z600" t="str">
            <v/>
          </cell>
        </row>
        <row r="601">
          <cell r="C601" t="str">
            <v>HVM101</v>
          </cell>
          <cell r="Q601">
            <v>620506.84931506845</v>
          </cell>
          <cell r="Y601">
            <v>1</v>
          </cell>
          <cell r="Z601" t="str">
            <v/>
          </cell>
        </row>
        <row r="602">
          <cell r="C602" t="str">
            <v>HVM101</v>
          </cell>
          <cell r="Q602">
            <v>380272.60273972602</v>
          </cell>
          <cell r="Y602">
            <v>1</v>
          </cell>
          <cell r="Z602" t="str">
            <v/>
          </cell>
        </row>
        <row r="603">
          <cell r="C603" t="str">
            <v>HVM102</v>
          </cell>
          <cell r="Q603">
            <v>386199.3183271233</v>
          </cell>
          <cell r="Y603">
            <v>1</v>
          </cell>
          <cell r="Z603" t="str">
            <v/>
          </cell>
        </row>
        <row r="604">
          <cell r="C604" t="str">
            <v>HVM102</v>
          </cell>
          <cell r="Q604">
            <v>380272.60273972602</v>
          </cell>
          <cell r="Y604">
            <v>1</v>
          </cell>
          <cell r="Z604" t="str">
            <v/>
          </cell>
        </row>
        <row r="605">
          <cell r="C605" t="str">
            <v>HVM102</v>
          </cell>
          <cell r="Q605">
            <v>634431.50684931502</v>
          </cell>
          <cell r="Y605">
            <v>1</v>
          </cell>
          <cell r="Z605" t="str">
            <v/>
          </cell>
        </row>
        <row r="606">
          <cell r="C606" t="str">
            <v>HVM103</v>
          </cell>
          <cell r="Q606">
            <v>380272.60273972602</v>
          </cell>
          <cell r="Y606">
            <v>0</v>
          </cell>
          <cell r="Z606" t="str">
            <v>Release</v>
          </cell>
        </row>
        <row r="607">
          <cell r="C607" t="str">
            <v>HVM103</v>
          </cell>
          <cell r="Q607">
            <v>285002.21969013696</v>
          </cell>
          <cell r="Y607">
            <v>0</v>
          </cell>
          <cell r="Z607" t="str">
            <v>Release</v>
          </cell>
        </row>
        <row r="608">
          <cell r="C608" t="str">
            <v>HVM103</v>
          </cell>
          <cell r="Q608">
            <v>631363.01369863003</v>
          </cell>
          <cell r="Y608">
            <v>0</v>
          </cell>
          <cell r="Z608" t="str">
            <v>Release</v>
          </cell>
        </row>
        <row r="609">
          <cell r="C609" t="str">
            <v>HVM104</v>
          </cell>
          <cell r="Q609">
            <v>1409341.0958904112</v>
          </cell>
          <cell r="Y609">
            <v>0</v>
          </cell>
          <cell r="Z609" t="str">
            <v>Release</v>
          </cell>
        </row>
        <row r="610">
          <cell r="C610" t="str">
            <v>HVM201</v>
          </cell>
          <cell r="Q610">
            <v>1399230.1369863013</v>
          </cell>
          <cell r="Y610">
            <v>1</v>
          </cell>
          <cell r="Z610" t="str">
            <v/>
          </cell>
        </row>
        <row r="611">
          <cell r="C611" t="str">
            <v>HVM202</v>
          </cell>
          <cell r="Q611">
            <v>1398913.6986301369</v>
          </cell>
          <cell r="Y611">
            <v>0</v>
          </cell>
          <cell r="Z611" t="str">
            <v>Release</v>
          </cell>
        </row>
        <row r="612">
          <cell r="C612" t="str">
            <v>HVM203</v>
          </cell>
          <cell r="Q612">
            <v>1396698.6301369863</v>
          </cell>
          <cell r="Y612">
            <v>1</v>
          </cell>
          <cell r="Z612" t="str">
            <v/>
          </cell>
        </row>
        <row r="613">
          <cell r="C613" t="str">
            <v>HVM204</v>
          </cell>
          <cell r="Q613">
            <v>253082.19178082192</v>
          </cell>
          <cell r="Y613">
            <v>1</v>
          </cell>
          <cell r="Z613" t="str">
            <v/>
          </cell>
        </row>
        <row r="614">
          <cell r="C614" t="str">
            <v>HVM204</v>
          </cell>
          <cell r="Q614">
            <v>1112424.6575342466</v>
          </cell>
          <cell r="Y614">
            <v>1</v>
          </cell>
          <cell r="Z614" t="str">
            <v/>
          </cell>
        </row>
        <row r="615">
          <cell r="C615" t="str">
            <v>HVN101</v>
          </cell>
          <cell r="Q615">
            <v>0</v>
          </cell>
          <cell r="Y615">
            <v>1</v>
          </cell>
          <cell r="Z615" t="str">
            <v/>
          </cell>
        </row>
        <row r="616">
          <cell r="C616" t="str">
            <v>HVN101</v>
          </cell>
          <cell r="Q616">
            <v>0</v>
          </cell>
          <cell r="Y616">
            <v>1</v>
          </cell>
          <cell r="Z616" t="str">
            <v/>
          </cell>
        </row>
        <row r="617">
          <cell r="C617" t="str">
            <v>HVN101</v>
          </cell>
          <cell r="Q617">
            <v>0</v>
          </cell>
          <cell r="Y617">
            <v>1</v>
          </cell>
          <cell r="Z617" t="str">
            <v/>
          </cell>
        </row>
        <row r="618">
          <cell r="C618" t="str">
            <v>HVN101</v>
          </cell>
          <cell r="Q618">
            <v>0</v>
          </cell>
          <cell r="Y618">
            <v>1</v>
          </cell>
          <cell r="Z618" t="str">
            <v/>
          </cell>
        </row>
        <row r="619">
          <cell r="C619" t="str">
            <v>HVN101</v>
          </cell>
          <cell r="Q619">
            <v>0</v>
          </cell>
          <cell r="Y619">
            <v>1</v>
          </cell>
          <cell r="Z619" t="str">
            <v/>
          </cell>
        </row>
        <row r="620">
          <cell r="C620" t="str">
            <v>HVN102</v>
          </cell>
          <cell r="Q620">
            <v>0</v>
          </cell>
          <cell r="Y620">
            <v>1</v>
          </cell>
          <cell r="Z620" t="str">
            <v/>
          </cell>
        </row>
        <row r="621">
          <cell r="C621" t="str">
            <v>HVN103</v>
          </cell>
          <cell r="Q621">
            <v>0</v>
          </cell>
          <cell r="Y621">
            <v>1</v>
          </cell>
          <cell r="Z621" t="str">
            <v/>
          </cell>
        </row>
        <row r="622">
          <cell r="C622" t="str">
            <v>HVN103</v>
          </cell>
          <cell r="Q622">
            <v>0</v>
          </cell>
          <cell r="Y622">
            <v>1</v>
          </cell>
          <cell r="Z622" t="str">
            <v/>
          </cell>
        </row>
        <row r="623">
          <cell r="C623" t="str">
            <v>HVN104</v>
          </cell>
          <cell r="Q623">
            <v>0</v>
          </cell>
          <cell r="Y623">
            <v>1</v>
          </cell>
          <cell r="Z623" t="str">
            <v/>
          </cell>
        </row>
        <row r="624">
          <cell r="C624" t="str">
            <v>HVN104</v>
          </cell>
          <cell r="Q624">
            <v>0</v>
          </cell>
          <cell r="Y624">
            <v>1</v>
          </cell>
          <cell r="Z624" t="str">
            <v/>
          </cell>
        </row>
        <row r="625">
          <cell r="C625" t="str">
            <v>HVN201</v>
          </cell>
          <cell r="Q625">
            <v>0</v>
          </cell>
          <cell r="Y625">
            <v>1</v>
          </cell>
          <cell r="Z625" t="str">
            <v/>
          </cell>
        </row>
        <row r="626">
          <cell r="C626" t="str">
            <v>HVN202</v>
          </cell>
          <cell r="Q626">
            <v>0</v>
          </cell>
          <cell r="Y626">
            <v>1</v>
          </cell>
          <cell r="Z626" t="str">
            <v/>
          </cell>
        </row>
        <row r="627">
          <cell r="C627" t="str">
            <v>HVN203</v>
          </cell>
          <cell r="Q627">
            <v>0</v>
          </cell>
          <cell r="Y627">
            <v>1</v>
          </cell>
          <cell r="Z627" t="str">
            <v/>
          </cell>
        </row>
        <row r="628">
          <cell r="C628" t="str">
            <v>HVN203</v>
          </cell>
          <cell r="Q628">
            <v>0</v>
          </cell>
          <cell r="Y628">
            <v>1</v>
          </cell>
          <cell r="Z628" t="str">
            <v/>
          </cell>
        </row>
        <row r="629">
          <cell r="C629" t="str">
            <v>HVN204</v>
          </cell>
          <cell r="Q629">
            <v>0</v>
          </cell>
          <cell r="Y629">
            <v>1</v>
          </cell>
          <cell r="Z629" t="str">
            <v/>
          </cell>
        </row>
        <row r="630">
          <cell r="C630" t="str">
            <v>HVN301</v>
          </cell>
          <cell r="Q630">
            <v>0</v>
          </cell>
          <cell r="Y630">
            <v>1</v>
          </cell>
          <cell r="Z630" t="str">
            <v/>
          </cell>
        </row>
        <row r="631">
          <cell r="C631" t="str">
            <v>HVN302</v>
          </cell>
          <cell r="Q631">
            <v>1395671.2328767122</v>
          </cell>
          <cell r="Y631">
            <v>1</v>
          </cell>
          <cell r="Z631" t="str">
            <v/>
          </cell>
        </row>
        <row r="632">
          <cell r="C632" t="str">
            <v>HVN303</v>
          </cell>
          <cell r="Q632">
            <v>1390082.1917808219</v>
          </cell>
          <cell r="Y632">
            <v>1</v>
          </cell>
          <cell r="Z632" t="str">
            <v/>
          </cell>
        </row>
        <row r="633">
          <cell r="C633" t="str">
            <v>HVN304</v>
          </cell>
          <cell r="Q633">
            <v>122277.39726027397</v>
          </cell>
          <cell r="Y633">
            <v>1</v>
          </cell>
          <cell r="Z633" t="str">
            <v/>
          </cell>
        </row>
        <row r="634">
          <cell r="C634" t="str">
            <v>HVN304</v>
          </cell>
          <cell r="Q634">
            <v>371704.24657534249</v>
          </cell>
          <cell r="Y634">
            <v>1</v>
          </cell>
          <cell r="Z634" t="str">
            <v/>
          </cell>
        </row>
        <row r="635">
          <cell r="C635" t="str">
            <v>HVN304</v>
          </cell>
          <cell r="Q635">
            <v>194436.04854136985</v>
          </cell>
          <cell r="Y635">
            <v>1</v>
          </cell>
          <cell r="Z635" t="str">
            <v/>
          </cell>
        </row>
        <row r="636">
          <cell r="C636" t="str">
            <v>HVN304</v>
          </cell>
          <cell r="Q636">
            <v>558268.49315068487</v>
          </cell>
          <cell r="Y636">
            <v>1</v>
          </cell>
          <cell r="Z636" t="str">
            <v/>
          </cell>
        </row>
        <row r="637">
          <cell r="C637" t="str">
            <v>HVN304</v>
          </cell>
          <cell r="Q637">
            <v>131331.50684931508</v>
          </cell>
          <cell r="Y637">
            <v>1</v>
          </cell>
          <cell r="Z637" t="str">
            <v/>
          </cell>
        </row>
        <row r="638">
          <cell r="C638" t="str">
            <v>HVO101</v>
          </cell>
          <cell r="Q638">
            <v>128815.75342465754</v>
          </cell>
          <cell r="Y638">
            <v>1</v>
          </cell>
          <cell r="Z638" t="str">
            <v/>
          </cell>
        </row>
        <row r="639">
          <cell r="C639" t="str">
            <v>HVO101</v>
          </cell>
          <cell r="Q639">
            <v>149990.13698630137</v>
          </cell>
          <cell r="Y639">
            <v>1</v>
          </cell>
          <cell r="Z639" t="str">
            <v/>
          </cell>
        </row>
        <row r="640">
          <cell r="C640" t="str">
            <v>HVO101</v>
          </cell>
          <cell r="Q640">
            <v>125375.34246575343</v>
          </cell>
          <cell r="Y640">
            <v>1</v>
          </cell>
          <cell r="Z640" t="str">
            <v/>
          </cell>
        </row>
        <row r="641">
          <cell r="C641" t="str">
            <v>HVO101</v>
          </cell>
          <cell r="Q641">
            <v>138033.42465753425</v>
          </cell>
          <cell r="Y641">
            <v>1</v>
          </cell>
          <cell r="Z641" t="str">
            <v/>
          </cell>
        </row>
        <row r="642">
          <cell r="C642" t="str">
            <v>HVO101</v>
          </cell>
          <cell r="Q642">
            <v>281707.51973095891</v>
          </cell>
          <cell r="Y642">
            <v>1</v>
          </cell>
          <cell r="Z642" t="str">
            <v/>
          </cell>
        </row>
        <row r="643">
          <cell r="C643" t="str">
            <v>HVO101</v>
          </cell>
          <cell r="Q643">
            <v>550374.32781410962</v>
          </cell>
          <cell r="Y643">
            <v>1</v>
          </cell>
          <cell r="Z643" t="str">
            <v/>
          </cell>
        </row>
        <row r="644">
          <cell r="C644" t="str">
            <v>HVO102</v>
          </cell>
          <cell r="Q644">
            <v>129210.27397260274</v>
          </cell>
          <cell r="Y644">
            <v>1</v>
          </cell>
          <cell r="Z644" t="str">
            <v/>
          </cell>
        </row>
        <row r="645">
          <cell r="C645" t="str">
            <v>HVO102</v>
          </cell>
          <cell r="Q645">
            <v>304551.36986301374</v>
          </cell>
          <cell r="Y645">
            <v>1</v>
          </cell>
          <cell r="Z645" t="str">
            <v/>
          </cell>
        </row>
        <row r="646">
          <cell r="C646" t="str">
            <v>HVO102</v>
          </cell>
          <cell r="Q646">
            <v>165054.00426410959</v>
          </cell>
          <cell r="Y646">
            <v>1</v>
          </cell>
          <cell r="Z646" t="str">
            <v/>
          </cell>
        </row>
        <row r="647">
          <cell r="C647" t="str">
            <v>HVO102</v>
          </cell>
          <cell r="Q647">
            <v>229092.39366041095</v>
          </cell>
          <cell r="Y647">
            <v>1</v>
          </cell>
          <cell r="Z647" t="str">
            <v/>
          </cell>
        </row>
        <row r="648">
          <cell r="C648" t="str">
            <v>HVO102</v>
          </cell>
          <cell r="Q648">
            <v>547112.43444821925</v>
          </cell>
          <cell r="Y648">
            <v>1</v>
          </cell>
          <cell r="Z648" t="str">
            <v/>
          </cell>
        </row>
        <row r="649">
          <cell r="C649" t="str">
            <v>HVO103</v>
          </cell>
          <cell r="Q649">
            <v>764762.18805143819</v>
          </cell>
          <cell r="Y649">
            <v>1</v>
          </cell>
          <cell r="Z649" t="str">
            <v/>
          </cell>
        </row>
        <row r="650">
          <cell r="C650" t="str">
            <v>HVO103</v>
          </cell>
          <cell r="Q650">
            <v>352225.55017719179</v>
          </cell>
          <cell r="Y650">
            <v>1</v>
          </cell>
          <cell r="Z650" t="str">
            <v/>
          </cell>
        </row>
        <row r="651">
          <cell r="C651" t="str">
            <v>HVO103</v>
          </cell>
          <cell r="Q651">
            <v>301417.77147664386</v>
          </cell>
          <cell r="Y651">
            <v>1</v>
          </cell>
          <cell r="Z651" t="str">
            <v/>
          </cell>
        </row>
        <row r="652">
          <cell r="C652" t="str">
            <v>HVO104</v>
          </cell>
          <cell r="Q652">
            <v>0</v>
          </cell>
          <cell r="Y652">
            <v>1</v>
          </cell>
          <cell r="Z652" t="str">
            <v/>
          </cell>
        </row>
        <row r="653">
          <cell r="C653" t="str">
            <v>HVO105</v>
          </cell>
          <cell r="Q653">
            <v>369349.45006931509</v>
          </cell>
          <cell r="Y653">
            <v>1</v>
          </cell>
          <cell r="Z653" t="str">
            <v/>
          </cell>
        </row>
        <row r="654">
          <cell r="C654" t="str">
            <v>HVO105</v>
          </cell>
          <cell r="Q654">
            <v>715215.30930705485</v>
          </cell>
          <cell r="Y654">
            <v>1</v>
          </cell>
          <cell r="Z654" t="str">
            <v/>
          </cell>
        </row>
        <row r="655">
          <cell r="C655" t="str">
            <v>HVO105</v>
          </cell>
          <cell r="Q655">
            <v>313022.26027397264</v>
          </cell>
          <cell r="Y655">
            <v>1</v>
          </cell>
          <cell r="Z655" t="str">
            <v/>
          </cell>
        </row>
        <row r="656">
          <cell r="C656" t="str">
            <v>HVO201</v>
          </cell>
          <cell r="Q656">
            <v>125713.01369863014</v>
          </cell>
          <cell r="Y656">
            <v>1</v>
          </cell>
          <cell r="Z656" t="str">
            <v/>
          </cell>
        </row>
        <row r="657">
          <cell r="C657" t="str">
            <v>HVO201</v>
          </cell>
          <cell r="Q657">
            <v>137002.73972602742</v>
          </cell>
          <cell r="Y657">
            <v>1</v>
          </cell>
          <cell r="Z657" t="str">
            <v/>
          </cell>
        </row>
        <row r="658">
          <cell r="C658" t="str">
            <v>HVO201</v>
          </cell>
          <cell r="Q658">
            <v>307588.69247123285</v>
          </cell>
          <cell r="Y658">
            <v>1</v>
          </cell>
          <cell r="Z658" t="str">
            <v/>
          </cell>
        </row>
        <row r="659">
          <cell r="C659" t="str">
            <v>HVO201</v>
          </cell>
          <cell r="Q659">
            <v>283790.05442773976</v>
          </cell>
          <cell r="Y659">
            <v>1</v>
          </cell>
          <cell r="Z659" t="str">
            <v/>
          </cell>
        </row>
        <row r="660">
          <cell r="C660" t="str">
            <v>HVO201</v>
          </cell>
          <cell r="Q660">
            <v>430476.0273972603</v>
          </cell>
          <cell r="Y660">
            <v>1</v>
          </cell>
          <cell r="Z660" t="str">
            <v/>
          </cell>
        </row>
        <row r="661">
          <cell r="C661" t="str">
            <v>HVO202</v>
          </cell>
          <cell r="Q661">
            <v>216082.17024958902</v>
          </cell>
          <cell r="Y661">
            <v>1</v>
          </cell>
          <cell r="Z661" t="str">
            <v/>
          </cell>
        </row>
        <row r="662">
          <cell r="C662" t="str">
            <v>HVO202</v>
          </cell>
          <cell r="Q662">
            <v>325508.07491616439</v>
          </cell>
          <cell r="Y662">
            <v>1</v>
          </cell>
          <cell r="Z662" t="str">
            <v/>
          </cell>
        </row>
        <row r="663">
          <cell r="C663" t="str">
            <v>HVO202</v>
          </cell>
          <cell r="Q663">
            <v>619955.47945205483</v>
          </cell>
          <cell r="Y663">
            <v>1</v>
          </cell>
          <cell r="Z663" t="str">
            <v/>
          </cell>
        </row>
        <row r="664">
          <cell r="C664" t="str">
            <v>HVO202</v>
          </cell>
          <cell r="Q664">
            <v>228282.03074527398</v>
          </cell>
          <cell r="Y664">
            <v>1</v>
          </cell>
          <cell r="Z664" t="str">
            <v/>
          </cell>
        </row>
        <row r="665">
          <cell r="C665" t="str">
            <v>HVO203</v>
          </cell>
          <cell r="Q665">
            <v>136852.05479452055</v>
          </cell>
          <cell r="Y665">
            <v>1</v>
          </cell>
          <cell r="Z665" t="str">
            <v/>
          </cell>
        </row>
        <row r="666">
          <cell r="C666" t="str">
            <v>HVO203</v>
          </cell>
          <cell r="Q666">
            <v>1019646.2727123287</v>
          </cell>
          <cell r="Y666">
            <v>1</v>
          </cell>
          <cell r="Z666" t="str">
            <v/>
          </cell>
        </row>
        <row r="667">
          <cell r="C667" t="str">
            <v>HVO203</v>
          </cell>
          <cell r="Q667">
            <v>0</v>
          </cell>
          <cell r="Y667">
            <v>1</v>
          </cell>
          <cell r="Z667" t="str">
            <v/>
          </cell>
        </row>
        <row r="668">
          <cell r="C668" t="str">
            <v>HVO204</v>
          </cell>
          <cell r="Q668">
            <v>738019.27921150683</v>
          </cell>
          <cell r="Y668">
            <v>1</v>
          </cell>
          <cell r="Z668" t="str">
            <v/>
          </cell>
        </row>
        <row r="669">
          <cell r="C669" t="str">
            <v>HVO204</v>
          </cell>
          <cell r="Q669">
            <v>621334.63531835622</v>
          </cell>
          <cell r="Y669">
            <v>1</v>
          </cell>
          <cell r="Z669" t="str">
            <v/>
          </cell>
        </row>
        <row r="670">
          <cell r="C670" t="str">
            <v>HVO205</v>
          </cell>
          <cell r="Q670">
            <v>1264712.3287671234</v>
          </cell>
          <cell r="Y670">
            <v>1</v>
          </cell>
          <cell r="Z670" t="str">
            <v/>
          </cell>
        </row>
        <row r="671">
          <cell r="C671" t="str">
            <v>HVO205</v>
          </cell>
          <cell r="Q671">
            <v>126115.0684931507</v>
          </cell>
          <cell r="Y671">
            <v>1</v>
          </cell>
          <cell r="Z671" t="str">
            <v/>
          </cell>
        </row>
        <row r="672">
          <cell r="C672" t="str">
            <v>HVO301</v>
          </cell>
          <cell r="Q672">
            <v>0</v>
          </cell>
          <cell r="Y672">
            <v>1</v>
          </cell>
          <cell r="Z672" t="str">
            <v/>
          </cell>
        </row>
        <row r="673">
          <cell r="C673" t="str">
            <v>HVO301</v>
          </cell>
          <cell r="Q673">
            <v>0</v>
          </cell>
          <cell r="Y673">
            <v>1</v>
          </cell>
          <cell r="Z673" t="str">
            <v/>
          </cell>
        </row>
        <row r="674">
          <cell r="C674" t="str">
            <v>HVO301</v>
          </cell>
          <cell r="Q674">
            <v>0</v>
          </cell>
          <cell r="Y674">
            <v>1</v>
          </cell>
          <cell r="Z674" t="str">
            <v/>
          </cell>
        </row>
        <row r="675">
          <cell r="C675" t="str">
            <v>HVO301</v>
          </cell>
          <cell r="Q675">
            <v>0</v>
          </cell>
          <cell r="Y675">
            <v>1</v>
          </cell>
          <cell r="Z675" t="str">
            <v/>
          </cell>
        </row>
        <row r="676">
          <cell r="C676" t="str">
            <v>HVO301</v>
          </cell>
          <cell r="Q676">
            <v>132295.98207671236</v>
          </cell>
          <cell r="Y676">
            <v>1</v>
          </cell>
          <cell r="Z676" t="str">
            <v/>
          </cell>
        </row>
        <row r="677">
          <cell r="C677" t="str">
            <v>HVO302</v>
          </cell>
          <cell r="Q677">
            <v>118021.91780821916</v>
          </cell>
          <cell r="Y677">
            <v>1</v>
          </cell>
          <cell r="Z677" t="str">
            <v/>
          </cell>
        </row>
        <row r="678">
          <cell r="C678" t="str">
            <v>HVO302</v>
          </cell>
          <cell r="Q678">
            <v>136374.74704794522</v>
          </cell>
          <cell r="Y678">
            <v>1</v>
          </cell>
          <cell r="Z678" t="str">
            <v/>
          </cell>
        </row>
        <row r="679">
          <cell r="C679" t="str">
            <v>HVO302</v>
          </cell>
          <cell r="Q679">
            <v>1094757.5342465753</v>
          </cell>
          <cell r="Y679">
            <v>1</v>
          </cell>
          <cell r="Z679" t="str">
            <v/>
          </cell>
        </row>
        <row r="680">
          <cell r="C680" t="str">
            <v>HVO303</v>
          </cell>
          <cell r="Q680">
            <v>1371489.0410958906</v>
          </cell>
          <cell r="Y680">
            <v>1</v>
          </cell>
          <cell r="Z680" t="str">
            <v/>
          </cell>
        </row>
        <row r="681">
          <cell r="C681" t="str">
            <v>HVO304</v>
          </cell>
          <cell r="Q681">
            <v>138196.13967123287</v>
          </cell>
          <cell r="Y681">
            <v>1</v>
          </cell>
          <cell r="Z681" t="str">
            <v/>
          </cell>
        </row>
        <row r="682">
          <cell r="C682" t="str">
            <v>HVO304</v>
          </cell>
          <cell r="Q682">
            <v>1196958.9041095891</v>
          </cell>
          <cell r="Y682">
            <v>1</v>
          </cell>
          <cell r="Z682" t="str">
            <v/>
          </cell>
        </row>
        <row r="683">
          <cell r="C683" t="str">
            <v>HVO305</v>
          </cell>
          <cell r="Q683">
            <v>624226.0273972603</v>
          </cell>
          <cell r="Y683">
            <v>1</v>
          </cell>
          <cell r="Z683" t="str">
            <v/>
          </cell>
        </row>
        <row r="684">
          <cell r="C684" t="str">
            <v>HVO305</v>
          </cell>
          <cell r="Q684">
            <v>474657.53424657526</v>
          </cell>
          <cell r="Y684">
            <v>1</v>
          </cell>
          <cell r="Z684" t="str">
            <v/>
          </cell>
        </row>
        <row r="685">
          <cell r="C685" t="str">
            <v>HVO305</v>
          </cell>
          <cell r="Q685">
            <v>140249.67033863012</v>
          </cell>
          <cell r="Y685">
            <v>1</v>
          </cell>
          <cell r="Z685" t="str">
            <v/>
          </cell>
        </row>
        <row r="686">
          <cell r="C686" t="str">
            <v>HVO305</v>
          </cell>
          <cell r="Q686">
            <v>118065.75342465752</v>
          </cell>
          <cell r="Y686">
            <v>1</v>
          </cell>
          <cell r="Z686" t="str">
            <v/>
          </cell>
        </row>
        <row r="687">
          <cell r="C687" t="str">
            <v>HVP101</v>
          </cell>
          <cell r="Q687">
            <v>0</v>
          </cell>
          <cell r="Y687">
            <v>1</v>
          </cell>
          <cell r="Z687" t="str">
            <v/>
          </cell>
        </row>
        <row r="688">
          <cell r="C688" t="str">
            <v>HVP101</v>
          </cell>
          <cell r="Q688">
            <v>0</v>
          </cell>
          <cell r="Y688">
            <v>1</v>
          </cell>
          <cell r="Z688" t="str">
            <v/>
          </cell>
        </row>
        <row r="689">
          <cell r="C689" t="str">
            <v>HVP101</v>
          </cell>
          <cell r="Q689">
            <v>0</v>
          </cell>
          <cell r="Y689">
            <v>1</v>
          </cell>
          <cell r="Z689" t="str">
            <v/>
          </cell>
        </row>
        <row r="690">
          <cell r="C690" t="str">
            <v>HVP101</v>
          </cell>
          <cell r="Q690">
            <v>0</v>
          </cell>
          <cell r="Y690">
            <v>1</v>
          </cell>
          <cell r="Z690" t="str">
            <v/>
          </cell>
        </row>
        <row r="691">
          <cell r="C691" t="str">
            <v>HVP101</v>
          </cell>
          <cell r="Q691">
            <v>0</v>
          </cell>
          <cell r="Y691">
            <v>1</v>
          </cell>
          <cell r="Z691" t="str">
            <v/>
          </cell>
        </row>
        <row r="692">
          <cell r="C692" t="str">
            <v>HVP102</v>
          </cell>
          <cell r="Q692">
            <v>0</v>
          </cell>
          <cell r="Y692">
            <v>1</v>
          </cell>
          <cell r="Z692" t="str">
            <v/>
          </cell>
        </row>
        <row r="693">
          <cell r="C693" t="str">
            <v>HVP102</v>
          </cell>
          <cell r="Q693">
            <v>0</v>
          </cell>
          <cell r="Y693">
            <v>1</v>
          </cell>
          <cell r="Z693" t="str">
            <v/>
          </cell>
        </row>
        <row r="694">
          <cell r="C694" t="str">
            <v>HVP103</v>
          </cell>
          <cell r="Q694">
            <v>0</v>
          </cell>
          <cell r="Y694">
            <v>1</v>
          </cell>
          <cell r="Z694" t="str">
            <v/>
          </cell>
        </row>
        <row r="695">
          <cell r="C695" t="str">
            <v>HVP201</v>
          </cell>
          <cell r="Q695">
            <v>0</v>
          </cell>
          <cell r="Y695">
            <v>1</v>
          </cell>
          <cell r="Z695" t="str">
            <v/>
          </cell>
        </row>
        <row r="696">
          <cell r="C696" t="str">
            <v>HVP201</v>
          </cell>
          <cell r="Q696">
            <v>0</v>
          </cell>
          <cell r="Y696">
            <v>1</v>
          </cell>
          <cell r="Z696" t="str">
            <v/>
          </cell>
        </row>
        <row r="697">
          <cell r="C697" t="str">
            <v>HVP201</v>
          </cell>
          <cell r="Q697">
            <v>0</v>
          </cell>
          <cell r="Y697">
            <v>1</v>
          </cell>
          <cell r="Z697" t="str">
            <v/>
          </cell>
        </row>
        <row r="698">
          <cell r="C698" t="str">
            <v>HVP201</v>
          </cell>
          <cell r="Q698">
            <v>0</v>
          </cell>
          <cell r="Y698">
            <v>1</v>
          </cell>
          <cell r="Z698" t="str">
            <v/>
          </cell>
        </row>
        <row r="699">
          <cell r="C699" t="str">
            <v>HVP201</v>
          </cell>
          <cell r="Q699">
            <v>0</v>
          </cell>
          <cell r="Y699">
            <v>1</v>
          </cell>
          <cell r="Z699" t="str">
            <v/>
          </cell>
        </row>
        <row r="700">
          <cell r="C700" t="str">
            <v>HVP202</v>
          </cell>
          <cell r="Q700">
            <v>0</v>
          </cell>
          <cell r="Y700">
            <v>1</v>
          </cell>
          <cell r="Z700" t="str">
            <v/>
          </cell>
        </row>
        <row r="701">
          <cell r="C701" t="str">
            <v>HVP202</v>
          </cell>
          <cell r="Q701">
            <v>0</v>
          </cell>
          <cell r="Y701">
            <v>1</v>
          </cell>
          <cell r="Z701" t="str">
            <v/>
          </cell>
        </row>
        <row r="702">
          <cell r="C702" t="str">
            <v>HVP202</v>
          </cell>
          <cell r="Q702">
            <v>0</v>
          </cell>
          <cell r="Y702">
            <v>1</v>
          </cell>
          <cell r="Z702" t="str">
            <v/>
          </cell>
        </row>
        <row r="703">
          <cell r="C703" t="str">
            <v>HVP202</v>
          </cell>
          <cell r="Q703">
            <v>0</v>
          </cell>
          <cell r="Y703">
            <v>1</v>
          </cell>
          <cell r="Z703" t="str">
            <v/>
          </cell>
        </row>
        <row r="704">
          <cell r="C704" t="str">
            <v>HVP203</v>
          </cell>
          <cell r="Q704">
            <v>1490168.493150685</v>
          </cell>
          <cell r="Y704">
            <v>0</v>
          </cell>
          <cell r="Z704" t="str">
            <v>Release</v>
          </cell>
        </row>
        <row r="705">
          <cell r="C705" t="str">
            <v>HVP301</v>
          </cell>
          <cell r="Q705">
            <v>0</v>
          </cell>
          <cell r="Y705">
            <v>1</v>
          </cell>
          <cell r="Z705" t="str">
            <v/>
          </cell>
        </row>
        <row r="706">
          <cell r="C706" t="str">
            <v>HVP301</v>
          </cell>
          <cell r="Q706">
            <v>0</v>
          </cell>
          <cell r="Y706">
            <v>1</v>
          </cell>
          <cell r="Z706" t="str">
            <v/>
          </cell>
        </row>
        <row r="707">
          <cell r="C707" t="str">
            <v>HVP302</v>
          </cell>
          <cell r="Q707">
            <v>0</v>
          </cell>
          <cell r="Y707">
            <v>1</v>
          </cell>
          <cell r="Z707" t="str">
            <v/>
          </cell>
        </row>
        <row r="708">
          <cell r="C708" t="str">
            <v>HVP302</v>
          </cell>
          <cell r="Q708">
            <v>0</v>
          </cell>
          <cell r="Y708">
            <v>1</v>
          </cell>
          <cell r="Z708" t="str">
            <v/>
          </cell>
        </row>
        <row r="709">
          <cell r="C709" t="str">
            <v>HVP302</v>
          </cell>
          <cell r="Q709">
            <v>0</v>
          </cell>
          <cell r="Y709">
            <v>1</v>
          </cell>
          <cell r="Z709" t="str">
            <v/>
          </cell>
        </row>
        <row r="710">
          <cell r="C710" t="str">
            <v>HVP303</v>
          </cell>
          <cell r="Q710">
            <v>1468605.4794520547</v>
          </cell>
          <cell r="Y710">
            <v>0</v>
          </cell>
          <cell r="Z710" t="str">
            <v>Release</v>
          </cell>
        </row>
        <row r="711">
          <cell r="C711" t="str">
            <v>TA102</v>
          </cell>
          <cell r="Q711">
            <v>863517.80821917811</v>
          </cell>
          <cell r="Y711">
            <v>0</v>
          </cell>
          <cell r="Z711" t="str">
            <v>Release</v>
          </cell>
        </row>
        <row r="712">
          <cell r="C712" t="str">
            <v>TA301</v>
          </cell>
          <cell r="Q712">
            <v>0</v>
          </cell>
          <cell r="Y712">
            <v>0</v>
          </cell>
          <cell r="Z712" t="str">
            <v>Release</v>
          </cell>
        </row>
        <row r="713">
          <cell r="C713" t="str">
            <v>HFB215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30DA-3707-9942-8B02-E408129E7831}">
  <sheetPr codeName="Sheet5" filterMode="1">
    <tabColor rgb="FF1072BA"/>
  </sheetPr>
  <dimension ref="A1:T321"/>
  <sheetViews>
    <sheetView tabSelected="1" workbookViewId="0">
      <pane ySplit="4" topLeftCell="A164" activePane="bottomLeft" state="frozen"/>
      <selection pane="bottomLeft" activeCell="C273" sqref="C273"/>
    </sheetView>
  </sheetViews>
  <sheetFormatPr baseColWidth="10" defaultColWidth="8.83203125" defaultRowHeight="15" x14ac:dyDescent="0.2"/>
  <cols>
    <col min="1" max="1" width="13" bestFit="1" customWidth="1"/>
    <col min="2" max="2" width="10.33203125" bestFit="1" customWidth="1"/>
    <col min="3" max="3" width="20" bestFit="1" customWidth="1"/>
    <col min="4" max="4" width="9.5" hidden="1" customWidth="1"/>
    <col min="5" max="5" width="15" hidden="1" customWidth="1"/>
    <col min="6" max="6" width="18.1640625" hidden="1" customWidth="1"/>
    <col min="7" max="7" width="29.6640625" bestFit="1" customWidth="1"/>
    <col min="8" max="8" width="23.33203125" bestFit="1" customWidth="1"/>
    <col min="9" max="9" width="13.6640625" hidden="1" customWidth="1"/>
    <col min="10" max="10" width="12.6640625" hidden="1" customWidth="1"/>
    <col min="11" max="11" width="13.6640625" hidden="1" customWidth="1"/>
    <col min="12" max="12" width="26.1640625" hidden="1" customWidth="1"/>
    <col min="13" max="13" width="29.6640625" hidden="1" customWidth="1"/>
    <col min="14" max="14" width="24.1640625" hidden="1" customWidth="1"/>
    <col min="15" max="15" width="25.5" hidden="1" customWidth="1"/>
    <col min="16" max="16" width="30" hidden="1" customWidth="1"/>
    <col min="17" max="17" width="18.5" hidden="1" customWidth="1"/>
    <col min="18" max="18" width="18.83203125" bestFit="1" customWidth="1"/>
    <col min="19" max="19" width="14" bestFit="1" customWidth="1"/>
    <col min="20" max="20" width="14.83203125" hidden="1" customWidth="1"/>
  </cols>
  <sheetData>
    <row r="1" spans="1:20" x14ac:dyDescent="0.2">
      <c r="A1" t="s">
        <v>0</v>
      </c>
    </row>
    <row r="2" spans="1:20" x14ac:dyDescent="0.2">
      <c r="I2" s="1">
        <f t="shared" ref="I2:S2" si="0">SUBTOTAL(9,I5:I321)</f>
        <v>42523000</v>
      </c>
      <c r="J2" s="1">
        <f t="shared" si="0"/>
        <v>5807908.6956521729</v>
      </c>
      <c r="K2" s="1">
        <f t="shared" si="0"/>
        <v>38719391.304347828</v>
      </c>
      <c r="L2" s="1">
        <f t="shared" si="0"/>
        <v>499556.16000000032</v>
      </c>
      <c r="M2" s="1">
        <f t="shared" si="0"/>
        <v>48303</v>
      </c>
      <c r="N2" s="1">
        <f t="shared" si="0"/>
        <v>222636.5</v>
      </c>
      <c r="O2" s="1">
        <f t="shared" si="0"/>
        <v>2226365</v>
      </c>
      <c r="P2" s="1">
        <f t="shared" si="0"/>
        <v>519057.98999999993</v>
      </c>
      <c r="Q2" s="1">
        <f t="shared" si="0"/>
        <v>35203472.65434783</v>
      </c>
      <c r="R2" s="1">
        <f t="shared" si="0"/>
        <v>0</v>
      </c>
      <c r="S2" s="1">
        <f t="shared" si="0"/>
        <v>35203472.65434783</v>
      </c>
    </row>
    <row r="4" spans="1:20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</row>
    <row r="5" spans="1:20" hidden="1" x14ac:dyDescent="0.2">
      <c r="A5" s="3" t="s">
        <v>21</v>
      </c>
      <c r="B5" s="3" t="s">
        <v>22</v>
      </c>
      <c r="C5" s="3" t="s">
        <v>23</v>
      </c>
      <c r="D5" s="3" t="b">
        <v>0</v>
      </c>
      <c r="E5" s="3" t="b">
        <v>0</v>
      </c>
      <c r="F5" s="3" t="e">
        <f>IF(OR(#REF!=TRUE,SUMIFS('[1]Cashflow Projection'!$E$125:$E$129,'[1]Cashflow Projection'!$D$125:$D$129,'Sales (2)'!C5)=1),0,SUMIFS('[1]Cashflow Projection'!$C$7:$C$23,'[1]Cashflow Projection'!$B$7:$B$23,'Sales (2)'!B5,'[1]Cashflow Projection'!$A$7:$A$23,'Sales (2)'!A5))</f>
        <v>#REF!</v>
      </c>
      <c r="G5" s="4">
        <v>45568</v>
      </c>
      <c r="H5" s="4">
        <v>45568</v>
      </c>
      <c r="I5" s="3" t="s">
        <v>24</v>
      </c>
      <c r="J5" s="3">
        <v>123913.04347826089</v>
      </c>
      <c r="K5" s="3">
        <v>826086.95652173925</v>
      </c>
      <c r="L5" s="3">
        <v>0</v>
      </c>
      <c r="M5" s="3">
        <v>1789</v>
      </c>
      <c r="N5" s="3">
        <v>4750</v>
      </c>
      <c r="O5" s="3">
        <v>47500</v>
      </c>
      <c r="P5" s="3">
        <v>3500</v>
      </c>
      <c r="Q5" s="5">
        <f t="shared" ref="Q5:Q68" si="1">K5-SUM(L5:P5)</f>
        <v>768547.95652173925</v>
      </c>
      <c r="R5" s="6" t="e">
        <f>IF($F5=1,((SUMIFS([1]Investors!$M:$M,[1]Investors!$E:$E,'Sales (2)'!$C5,[1]Investors!$O:$O,FALSE)+SUMIFS([1]Investors!$S:$S,[1]Investors!$E:$E,'Sales (2)'!$C5,[1]Investors!$O:$O,FALSE))*$F5)-SUMIFS('[1]Investor Exit List'!$Q:$Q,'[1]Investor Exit List'!$Y:$Y,1,'[1]Investor Exit List'!$Z:$Z,"Release",'[1]Investor Exit List'!$C:$C,'Sales (2)'!$C5),(SUMIFS([1]Investors!$M:$M,[1]Investors!$E:$E,'Sales (2)'!$C5,[1]Investors!$O:$O,FALSE)+SUMIFS([1]Investors!$S:$S,[1]Investors!$E:$E,'Sales (2)'!$C5,[1]Investors!$O:$O,FALSE))*$F5)</f>
        <v>#REF!</v>
      </c>
      <c r="S5" s="6" t="e">
        <f>IF(T5=FALSE,Q5-R5,+#REF!)</f>
        <v>#REF!</v>
      </c>
      <c r="T5" s="3" t="b">
        <f>IF(SUMIFS('[1]Cashflow Projection'!$E$125:$E$129,'[1]Cashflow Projection'!$D$125:$D$129,'Sales (2)'!C5)&lt;&gt;0,TRUE,FALSE)</f>
        <v>0</v>
      </c>
    </row>
    <row r="6" spans="1:20" hidden="1" x14ac:dyDescent="0.2">
      <c r="A6" s="3" t="s">
        <v>21</v>
      </c>
      <c r="B6" s="3" t="s">
        <v>22</v>
      </c>
      <c r="C6" s="3" t="s">
        <v>25</v>
      </c>
      <c r="D6" s="3" t="b">
        <v>0</v>
      </c>
      <c r="E6" s="3" t="b">
        <v>0</v>
      </c>
      <c r="F6" s="3" t="e">
        <f>IF(OR(#REF!=TRUE,SUMIFS('[1]Cashflow Projection'!$E$125:$E$129,'[1]Cashflow Projection'!$D$125:$D$129,'Sales (2)'!C6)=1),0,SUMIFS('[1]Cashflow Projection'!$C$7:$C$23,'[1]Cashflow Projection'!$B$7:$B$23,'Sales (2)'!B6,'[1]Cashflow Projection'!$A$7:$A$23,'Sales (2)'!A6))</f>
        <v>#REF!</v>
      </c>
      <c r="G6" s="4">
        <v>45716</v>
      </c>
      <c r="H6" s="4">
        <v>45716</v>
      </c>
      <c r="I6" s="3" t="s">
        <v>26</v>
      </c>
      <c r="J6" s="3">
        <v>110869.5652173913</v>
      </c>
      <c r="K6" s="3">
        <v>739130.43478260876</v>
      </c>
      <c r="L6" s="3">
        <v>0</v>
      </c>
      <c r="M6" s="3">
        <v>1789</v>
      </c>
      <c r="N6" s="3">
        <v>4250</v>
      </c>
      <c r="O6" s="3">
        <v>42500</v>
      </c>
      <c r="P6" s="3">
        <v>3500</v>
      </c>
      <c r="Q6" s="5">
        <f t="shared" si="1"/>
        <v>687091.43478260876</v>
      </c>
      <c r="R6" s="6" t="e">
        <f>IF($F6=1,((SUMIFS([1]Investors!$M:$M,[1]Investors!$E:$E,'Sales (2)'!$C6,[1]Investors!$O:$O,FALSE)+SUMIFS([1]Investors!$S:$S,[1]Investors!$E:$E,'Sales (2)'!$C6,[1]Investors!$O:$O,FALSE))*$F6)-SUMIFS('[1]Investor Exit List'!$Q:$Q,'[1]Investor Exit List'!$Y:$Y,1,'[1]Investor Exit List'!$Z:$Z,"Release",'[1]Investor Exit List'!$C:$C,'Sales (2)'!$C6),(SUMIFS([1]Investors!$M:$M,[1]Investors!$E:$E,'Sales (2)'!$C6,[1]Investors!$O:$O,FALSE)+SUMIFS([1]Investors!$S:$S,[1]Investors!$E:$E,'Sales (2)'!$C6,[1]Investors!$O:$O,FALSE))*$F6)</f>
        <v>#REF!</v>
      </c>
      <c r="S6" s="6" t="e">
        <f>IF(T6=FALSE,Q6-R6,+#REF!)</f>
        <v>#REF!</v>
      </c>
      <c r="T6" s="3" t="b">
        <f>IF(SUMIFS('[1]Cashflow Projection'!$E$125:$E$129,'[1]Cashflow Projection'!$D$125:$D$129,'Sales (2)'!C6)&lt;&gt;0,TRUE,FALSE)</f>
        <v>0</v>
      </c>
    </row>
    <row r="7" spans="1:20" hidden="1" x14ac:dyDescent="0.2">
      <c r="A7" s="3" t="s">
        <v>21</v>
      </c>
      <c r="B7" s="3" t="s">
        <v>22</v>
      </c>
      <c r="C7" s="3" t="s">
        <v>27</v>
      </c>
      <c r="D7" s="3" t="b">
        <v>0</v>
      </c>
      <c r="E7" s="3" t="b">
        <v>0</v>
      </c>
      <c r="F7" s="3" t="e">
        <f>IF(OR(#REF!=TRUE,SUMIFS('[1]Cashflow Projection'!$E$125:$E$129,'[1]Cashflow Projection'!$D$125:$D$129,'Sales (2)'!C7)=1),0,SUMIFS('[1]Cashflow Projection'!$C$7:$C$23,'[1]Cashflow Projection'!$B$7:$B$23,'Sales (2)'!B7,'[1]Cashflow Projection'!$A$7:$A$23,'Sales (2)'!A7))</f>
        <v>#REF!</v>
      </c>
      <c r="G7" s="4">
        <v>45716</v>
      </c>
      <c r="H7" s="4">
        <v>45716</v>
      </c>
      <c r="I7" s="3">
        <v>850000</v>
      </c>
      <c r="J7" s="3">
        <v>110869.5652173913</v>
      </c>
      <c r="K7" s="3">
        <v>739130.43478260876</v>
      </c>
      <c r="L7" s="3">
        <v>0</v>
      </c>
      <c r="M7" s="3">
        <v>1789</v>
      </c>
      <c r="N7" s="3">
        <v>4250</v>
      </c>
      <c r="O7" s="3">
        <v>42500</v>
      </c>
      <c r="P7" s="3">
        <v>3500</v>
      </c>
      <c r="Q7" s="5">
        <f t="shared" si="1"/>
        <v>687091.43478260876</v>
      </c>
      <c r="R7" s="6" t="e">
        <f>IF($F7=1,((SUMIFS([1]Investors!$M:$M,[1]Investors!$E:$E,'Sales (2)'!$C7,[1]Investors!$O:$O,FALSE)+SUMIFS([1]Investors!$S:$S,[1]Investors!$E:$E,'Sales (2)'!$C7,[1]Investors!$O:$O,FALSE))*$F7)-SUMIFS('[1]Investor Exit List'!$Q:$Q,'[1]Investor Exit List'!$Y:$Y,1,'[1]Investor Exit List'!$Z:$Z,"Release",'[1]Investor Exit List'!$C:$C,'Sales (2)'!$C7),(SUMIFS([1]Investors!$M:$M,[1]Investors!$E:$E,'Sales (2)'!$C7,[1]Investors!$O:$O,FALSE)+SUMIFS([1]Investors!$S:$S,[1]Investors!$E:$E,'Sales (2)'!$C7,[1]Investors!$O:$O,FALSE))*$F7)</f>
        <v>#REF!</v>
      </c>
      <c r="S7" s="6" t="e">
        <f>IF(T7=FALSE,Q7-R7,+#REF!)</f>
        <v>#REF!</v>
      </c>
      <c r="T7" s="3" t="b">
        <f>IF(SUMIFS('[1]Cashflow Projection'!$E$125:$E$129,'[1]Cashflow Projection'!$D$125:$D$129,'Sales (2)'!C7)&lt;&gt;0,TRUE,FALSE)</f>
        <v>0</v>
      </c>
    </row>
    <row r="8" spans="1:20" hidden="1" x14ac:dyDescent="0.2">
      <c r="A8" s="3" t="s">
        <v>21</v>
      </c>
      <c r="B8" s="3" t="s">
        <v>22</v>
      </c>
      <c r="C8" s="3" t="s">
        <v>28</v>
      </c>
      <c r="D8" s="3" t="b">
        <v>0</v>
      </c>
      <c r="E8" s="3" t="b">
        <v>0</v>
      </c>
      <c r="F8" s="3" t="e">
        <f>IF(OR(#REF!=TRUE,SUMIFS('[1]Cashflow Projection'!$E$125:$E$129,'[1]Cashflow Projection'!$D$125:$D$129,'Sales (2)'!C8)=1),0,SUMIFS('[1]Cashflow Projection'!$C$7:$C$23,'[1]Cashflow Projection'!$B$7:$B$23,'Sales (2)'!B8,'[1]Cashflow Projection'!$A$7:$A$23,'Sales (2)'!A8))</f>
        <v>#REF!</v>
      </c>
      <c r="G8" s="4">
        <v>45716</v>
      </c>
      <c r="H8" s="4">
        <v>45716</v>
      </c>
      <c r="I8" s="3">
        <v>850000</v>
      </c>
      <c r="J8" s="3">
        <v>110869.5652173913</v>
      </c>
      <c r="K8" s="3">
        <v>739130.43478260876</v>
      </c>
      <c r="L8" s="3">
        <v>0</v>
      </c>
      <c r="M8" s="3">
        <v>1789</v>
      </c>
      <c r="N8" s="3">
        <v>4250</v>
      </c>
      <c r="O8" s="3">
        <v>42500</v>
      </c>
      <c r="P8" s="3">
        <v>3500</v>
      </c>
      <c r="Q8" s="5">
        <f t="shared" si="1"/>
        <v>687091.43478260876</v>
      </c>
      <c r="R8" s="6" t="e">
        <f>IF($F8=1,((SUMIFS([1]Investors!$M:$M,[1]Investors!$E:$E,'Sales (2)'!$C8,[1]Investors!$O:$O,FALSE)+SUMIFS([1]Investors!$S:$S,[1]Investors!$E:$E,'Sales (2)'!$C8,[1]Investors!$O:$O,FALSE))*$F8)-SUMIFS('[1]Investor Exit List'!$Q:$Q,'[1]Investor Exit List'!$Y:$Y,1,'[1]Investor Exit List'!$Z:$Z,"Release",'[1]Investor Exit List'!$C:$C,'Sales (2)'!$C8),(SUMIFS([1]Investors!$M:$M,[1]Investors!$E:$E,'Sales (2)'!$C8,[1]Investors!$O:$O,FALSE)+SUMIFS([1]Investors!$S:$S,[1]Investors!$E:$E,'Sales (2)'!$C8,[1]Investors!$O:$O,FALSE))*$F8)</f>
        <v>#REF!</v>
      </c>
      <c r="S8" s="6" t="e">
        <f>IF(T8=FALSE,Q8-R8,+#REF!)</f>
        <v>#REF!</v>
      </c>
      <c r="T8" s="3" t="b">
        <f>IF(SUMIFS('[1]Cashflow Projection'!$E$125:$E$129,'[1]Cashflow Projection'!$D$125:$D$129,'Sales (2)'!C8)&lt;&gt;0,TRUE,FALSE)</f>
        <v>0</v>
      </c>
    </row>
    <row r="9" spans="1:20" hidden="1" x14ac:dyDescent="0.2">
      <c r="A9" s="3" t="s">
        <v>21</v>
      </c>
      <c r="B9" s="3" t="s">
        <v>22</v>
      </c>
      <c r="C9" s="3" t="s">
        <v>29</v>
      </c>
      <c r="D9" s="3" t="b">
        <v>0</v>
      </c>
      <c r="E9" s="3" t="b">
        <v>0</v>
      </c>
      <c r="F9" s="3" t="e">
        <f>IF(OR(#REF!=TRUE,SUMIFS('[1]Cashflow Projection'!$E$125:$E$129,'[1]Cashflow Projection'!$D$125:$D$129,'Sales (2)'!C9)=1),0,SUMIFS('[1]Cashflow Projection'!$C$7:$C$23,'[1]Cashflow Projection'!$B$7:$B$23,'Sales (2)'!B9,'[1]Cashflow Projection'!$A$7:$A$23,'Sales (2)'!A9))</f>
        <v>#REF!</v>
      </c>
      <c r="G9" s="4">
        <v>45606</v>
      </c>
      <c r="H9" s="4">
        <v>45606</v>
      </c>
      <c r="I9" s="3">
        <v>850000</v>
      </c>
      <c r="J9" s="3">
        <v>110869.5652173913</v>
      </c>
      <c r="K9" s="3">
        <v>739130.43478260876</v>
      </c>
      <c r="L9" s="3">
        <v>0</v>
      </c>
      <c r="M9" s="3">
        <v>1789</v>
      </c>
      <c r="N9" s="3">
        <v>4250</v>
      </c>
      <c r="O9" s="3">
        <v>42500</v>
      </c>
      <c r="P9" s="3">
        <v>3500</v>
      </c>
      <c r="Q9" s="5">
        <f t="shared" si="1"/>
        <v>687091.43478260876</v>
      </c>
      <c r="R9" s="6" t="e">
        <f>IF($F9=1,((SUMIFS([1]Investors!$M:$M,[1]Investors!$E:$E,'Sales (2)'!$C9,[1]Investors!$O:$O,FALSE)+SUMIFS([1]Investors!$S:$S,[1]Investors!$E:$E,'Sales (2)'!$C9,[1]Investors!$O:$O,FALSE))*$F9)-SUMIFS('[1]Investor Exit List'!$Q:$Q,'[1]Investor Exit List'!$Y:$Y,1,'[1]Investor Exit List'!$Z:$Z,"Release",'[1]Investor Exit List'!$C:$C,'Sales (2)'!$C9),(SUMIFS([1]Investors!$M:$M,[1]Investors!$E:$E,'Sales (2)'!$C9,[1]Investors!$O:$O,FALSE)+SUMIFS([1]Investors!$S:$S,[1]Investors!$E:$E,'Sales (2)'!$C9,[1]Investors!$O:$O,FALSE))*$F9)</f>
        <v>#REF!</v>
      </c>
      <c r="S9" s="6" t="e">
        <f>IF(T9=FALSE,Q9-R9,+#REF!)</f>
        <v>#REF!</v>
      </c>
      <c r="T9" s="3" t="b">
        <f>IF(SUMIFS('[1]Cashflow Projection'!$E$125:$E$129,'[1]Cashflow Projection'!$D$125:$D$129,'Sales (2)'!C9)&lt;&gt;0,TRUE,FALSE)</f>
        <v>0</v>
      </c>
    </row>
    <row r="10" spans="1:20" hidden="1" x14ac:dyDescent="0.2">
      <c r="A10" s="3" t="s">
        <v>21</v>
      </c>
      <c r="B10" s="3" t="s">
        <v>22</v>
      </c>
      <c r="C10" s="3" t="s">
        <v>30</v>
      </c>
      <c r="D10" s="3" t="b">
        <v>0</v>
      </c>
      <c r="E10" s="3" t="b">
        <v>0</v>
      </c>
      <c r="F10" s="3" t="e">
        <f>IF(OR(#REF!=TRUE,SUMIFS('[1]Cashflow Projection'!$E$125:$E$129,'[1]Cashflow Projection'!$D$125:$D$129,'Sales (2)'!C10)=1),0,SUMIFS('[1]Cashflow Projection'!$C$7:$C$23,'[1]Cashflow Projection'!$B$7:$B$23,'Sales (2)'!B10,'[1]Cashflow Projection'!$A$7:$A$23,'Sales (2)'!A10))</f>
        <v>#REF!</v>
      </c>
      <c r="G10" s="4">
        <v>45551</v>
      </c>
      <c r="H10" s="4">
        <v>45551</v>
      </c>
      <c r="I10" s="3">
        <v>850000</v>
      </c>
      <c r="J10" s="3">
        <v>110869.5652173913</v>
      </c>
      <c r="K10" s="3">
        <v>739130.43478260876</v>
      </c>
      <c r="L10" s="3">
        <v>0</v>
      </c>
      <c r="M10" s="3">
        <v>1789</v>
      </c>
      <c r="N10" s="3">
        <v>4250</v>
      </c>
      <c r="O10" s="3">
        <v>42500</v>
      </c>
      <c r="P10" s="3">
        <v>3500</v>
      </c>
      <c r="Q10" s="5">
        <f t="shared" si="1"/>
        <v>687091.43478260876</v>
      </c>
      <c r="R10" s="6" t="e">
        <f>IF($F10=1,((SUMIFS([1]Investors!$M:$M,[1]Investors!$E:$E,'Sales (2)'!$C10,[1]Investors!$O:$O,FALSE)+SUMIFS([1]Investors!$S:$S,[1]Investors!$E:$E,'Sales (2)'!$C10,[1]Investors!$O:$O,FALSE))*$F10)-SUMIFS('[1]Investor Exit List'!$Q:$Q,'[1]Investor Exit List'!$Y:$Y,1,'[1]Investor Exit List'!$Z:$Z,"Release",'[1]Investor Exit List'!$C:$C,'Sales (2)'!$C10),(SUMIFS([1]Investors!$M:$M,[1]Investors!$E:$E,'Sales (2)'!$C10,[1]Investors!$O:$O,FALSE)+SUMIFS([1]Investors!$S:$S,[1]Investors!$E:$E,'Sales (2)'!$C10,[1]Investors!$O:$O,FALSE))*$F10)</f>
        <v>#REF!</v>
      </c>
      <c r="S10" s="6" t="e">
        <f>IF(T10=FALSE,Q10-R10,+#REF!)</f>
        <v>#REF!</v>
      </c>
      <c r="T10" s="3" t="b">
        <f>IF(SUMIFS('[1]Cashflow Projection'!$E$125:$E$129,'[1]Cashflow Projection'!$D$125:$D$129,'Sales (2)'!C10)&lt;&gt;0,TRUE,FALSE)</f>
        <v>0</v>
      </c>
    </row>
    <row r="11" spans="1:20" hidden="1" x14ac:dyDescent="0.2">
      <c r="A11" s="3" t="s">
        <v>21</v>
      </c>
      <c r="B11" s="3" t="s">
        <v>22</v>
      </c>
      <c r="C11" s="3" t="s">
        <v>31</v>
      </c>
      <c r="D11" s="3" t="b">
        <v>0</v>
      </c>
      <c r="E11" s="3" t="b">
        <v>0</v>
      </c>
      <c r="F11" s="3" t="e">
        <f>IF(OR(#REF!=TRUE,SUMIFS('[1]Cashflow Projection'!$E$125:$E$129,'[1]Cashflow Projection'!$D$125:$D$129,'Sales (2)'!C11)=1),0,SUMIFS('[1]Cashflow Projection'!$C$7:$C$23,'[1]Cashflow Projection'!$B$7:$B$23,'Sales (2)'!B11,'[1]Cashflow Projection'!$A$7:$A$23,'Sales (2)'!A11))</f>
        <v>#REF!</v>
      </c>
      <c r="G11" s="4">
        <v>45606</v>
      </c>
      <c r="H11" s="4">
        <v>45606</v>
      </c>
      <c r="I11" s="3">
        <v>850000</v>
      </c>
      <c r="J11" s="3">
        <v>110869.5652173913</v>
      </c>
      <c r="K11" s="3">
        <v>739130.43478260876</v>
      </c>
      <c r="L11" s="3">
        <v>0</v>
      </c>
      <c r="M11" s="3">
        <v>1789</v>
      </c>
      <c r="N11" s="3">
        <v>4250</v>
      </c>
      <c r="O11" s="3">
        <v>42500</v>
      </c>
      <c r="P11" s="3">
        <v>3500</v>
      </c>
      <c r="Q11" s="5">
        <f t="shared" si="1"/>
        <v>687091.43478260876</v>
      </c>
      <c r="R11" s="6" t="e">
        <f>IF($F11=1,((SUMIFS([1]Investors!$M:$M,[1]Investors!$E:$E,'Sales (2)'!$C11,[1]Investors!$O:$O,FALSE)+SUMIFS([1]Investors!$S:$S,[1]Investors!$E:$E,'Sales (2)'!$C11,[1]Investors!$O:$O,FALSE))*$F11)-SUMIFS('[1]Investor Exit List'!$Q:$Q,'[1]Investor Exit List'!$Y:$Y,1,'[1]Investor Exit List'!$Z:$Z,"Release",'[1]Investor Exit List'!$C:$C,'Sales (2)'!$C11),(SUMIFS([1]Investors!$M:$M,[1]Investors!$E:$E,'Sales (2)'!$C11,[1]Investors!$O:$O,FALSE)+SUMIFS([1]Investors!$S:$S,[1]Investors!$E:$E,'Sales (2)'!$C11,[1]Investors!$O:$O,FALSE))*$F11)</f>
        <v>#REF!</v>
      </c>
      <c r="S11" s="6" t="e">
        <f>IF(T11=FALSE,Q11-R11,+#REF!)</f>
        <v>#REF!</v>
      </c>
      <c r="T11" s="3" t="b">
        <f>IF(SUMIFS('[1]Cashflow Projection'!$E$125:$E$129,'[1]Cashflow Projection'!$D$125:$D$129,'Sales (2)'!C11)&lt;&gt;0,TRUE,FALSE)</f>
        <v>0</v>
      </c>
    </row>
    <row r="12" spans="1:20" hidden="1" x14ac:dyDescent="0.2">
      <c r="A12" s="3" t="s">
        <v>21</v>
      </c>
      <c r="B12" s="3" t="s">
        <v>22</v>
      </c>
      <c r="C12" s="3" t="s">
        <v>32</v>
      </c>
      <c r="D12" s="3" t="b">
        <v>0</v>
      </c>
      <c r="E12" s="3" t="b">
        <v>0</v>
      </c>
      <c r="F12" s="3" t="e">
        <f>IF(OR(#REF!=TRUE,SUMIFS('[1]Cashflow Projection'!$E$125:$E$129,'[1]Cashflow Projection'!$D$125:$D$129,'Sales (2)'!C12)=1),0,SUMIFS('[1]Cashflow Projection'!$C$7:$C$23,'[1]Cashflow Projection'!$B$7:$B$23,'Sales (2)'!B12,'[1]Cashflow Projection'!$A$7:$A$23,'Sales (2)'!A12))</f>
        <v>#REF!</v>
      </c>
      <c r="G12" s="4">
        <v>45606</v>
      </c>
      <c r="H12" s="4">
        <v>45606</v>
      </c>
      <c r="I12" s="3">
        <v>850000</v>
      </c>
      <c r="J12" s="3">
        <v>110869.5652173913</v>
      </c>
      <c r="K12" s="3">
        <v>739130.43478260876</v>
      </c>
      <c r="L12" s="3">
        <v>0</v>
      </c>
      <c r="M12" s="3">
        <v>1789</v>
      </c>
      <c r="N12" s="3">
        <v>4250</v>
      </c>
      <c r="O12" s="3">
        <v>42500</v>
      </c>
      <c r="P12" s="3">
        <v>3500</v>
      </c>
      <c r="Q12" s="5">
        <f t="shared" si="1"/>
        <v>687091.43478260876</v>
      </c>
      <c r="R12" s="6" t="e">
        <f>IF($F12=1,((SUMIFS([1]Investors!$M:$M,[1]Investors!$E:$E,'Sales (2)'!$C12,[1]Investors!$O:$O,FALSE)+SUMIFS([1]Investors!$S:$S,[1]Investors!$E:$E,'Sales (2)'!$C12,[1]Investors!$O:$O,FALSE))*$F12)-SUMIFS('[1]Investor Exit List'!$Q:$Q,'[1]Investor Exit List'!$Y:$Y,1,'[1]Investor Exit List'!$Z:$Z,"Release",'[1]Investor Exit List'!$C:$C,'Sales (2)'!$C12),(SUMIFS([1]Investors!$M:$M,[1]Investors!$E:$E,'Sales (2)'!$C12,[1]Investors!$O:$O,FALSE)+SUMIFS([1]Investors!$S:$S,[1]Investors!$E:$E,'Sales (2)'!$C12,[1]Investors!$O:$O,FALSE))*$F12)</f>
        <v>#REF!</v>
      </c>
      <c r="S12" s="6" t="e">
        <f>IF(T12=FALSE,Q12-R12,+#REF!)</f>
        <v>#REF!</v>
      </c>
      <c r="T12" s="3" t="b">
        <f>IF(SUMIFS('[1]Cashflow Projection'!$E$125:$E$129,'[1]Cashflow Projection'!$D$125:$D$129,'Sales (2)'!C12)&lt;&gt;0,TRUE,FALSE)</f>
        <v>0</v>
      </c>
    </row>
    <row r="13" spans="1:20" hidden="1" x14ac:dyDescent="0.2">
      <c r="A13" s="3" t="s">
        <v>21</v>
      </c>
      <c r="B13" s="3" t="s">
        <v>22</v>
      </c>
      <c r="C13" s="3" t="s">
        <v>33</v>
      </c>
      <c r="D13" s="3" t="b">
        <v>0</v>
      </c>
      <c r="E13" s="3" t="b">
        <v>0</v>
      </c>
      <c r="F13" s="3" t="e">
        <f>IF(OR(#REF!=TRUE,SUMIFS('[1]Cashflow Projection'!$E$125:$E$129,'[1]Cashflow Projection'!$D$125:$D$129,'Sales (2)'!C13)=1),0,SUMIFS('[1]Cashflow Projection'!$C$7:$C$23,'[1]Cashflow Projection'!$B$7:$B$23,'Sales (2)'!B13,'[1]Cashflow Projection'!$A$7:$A$23,'Sales (2)'!A13))</f>
        <v>#REF!</v>
      </c>
      <c r="G13" s="4">
        <v>45568</v>
      </c>
      <c r="H13" s="4">
        <v>45568</v>
      </c>
      <c r="I13" s="3">
        <v>850000</v>
      </c>
      <c r="J13" s="3">
        <v>110869.5652173913</v>
      </c>
      <c r="K13" s="3">
        <v>739130.43478260876</v>
      </c>
      <c r="L13" s="3">
        <v>0</v>
      </c>
      <c r="M13" s="3">
        <v>1789</v>
      </c>
      <c r="N13" s="3">
        <v>4250</v>
      </c>
      <c r="O13" s="3">
        <v>42500</v>
      </c>
      <c r="P13" s="3">
        <v>3500</v>
      </c>
      <c r="Q13" s="5">
        <f t="shared" si="1"/>
        <v>687091.43478260876</v>
      </c>
      <c r="R13" s="6" t="e">
        <f>IF($F13=1,((SUMIFS([1]Investors!$M:$M,[1]Investors!$E:$E,'Sales (2)'!$C13,[1]Investors!$O:$O,FALSE)+SUMIFS([1]Investors!$S:$S,[1]Investors!$E:$E,'Sales (2)'!$C13,[1]Investors!$O:$O,FALSE))*$F13)-SUMIFS('[1]Investor Exit List'!$Q:$Q,'[1]Investor Exit List'!$Y:$Y,1,'[1]Investor Exit List'!$Z:$Z,"Release",'[1]Investor Exit List'!$C:$C,'Sales (2)'!$C13),(SUMIFS([1]Investors!$M:$M,[1]Investors!$E:$E,'Sales (2)'!$C13,[1]Investors!$O:$O,FALSE)+SUMIFS([1]Investors!$S:$S,[1]Investors!$E:$E,'Sales (2)'!$C13,[1]Investors!$O:$O,FALSE))*$F13)</f>
        <v>#REF!</v>
      </c>
      <c r="S13" s="6" t="e">
        <f>IF(T13=FALSE,Q13-R13,+#REF!)</f>
        <v>#REF!</v>
      </c>
      <c r="T13" s="3" t="b">
        <f>IF(SUMIFS('[1]Cashflow Projection'!$E$125:$E$129,'[1]Cashflow Projection'!$D$125:$D$129,'Sales (2)'!C13)&lt;&gt;0,TRUE,FALSE)</f>
        <v>0</v>
      </c>
    </row>
    <row r="14" spans="1:20" hidden="1" x14ac:dyDescent="0.2">
      <c r="A14" s="3" t="s">
        <v>21</v>
      </c>
      <c r="B14" s="3" t="s">
        <v>22</v>
      </c>
      <c r="C14" s="3" t="s">
        <v>34</v>
      </c>
      <c r="D14" s="3" t="b">
        <v>0</v>
      </c>
      <c r="E14" s="3" t="b">
        <v>0</v>
      </c>
      <c r="F14" s="3" t="e">
        <f>IF(OR(#REF!=TRUE,SUMIFS('[1]Cashflow Projection'!$E$125:$E$129,'[1]Cashflow Projection'!$D$125:$D$129,'Sales (2)'!C14)=1),0,SUMIFS('[1]Cashflow Projection'!$C$7:$C$23,'[1]Cashflow Projection'!$B$7:$B$23,'Sales (2)'!B14,'[1]Cashflow Projection'!$A$7:$A$23,'Sales (2)'!A14))</f>
        <v>#REF!</v>
      </c>
      <c r="G14" s="4">
        <v>45688</v>
      </c>
      <c r="H14" s="4">
        <v>45688</v>
      </c>
      <c r="I14" s="3">
        <v>850000</v>
      </c>
      <c r="J14" s="3">
        <v>110869.5652173913</v>
      </c>
      <c r="K14" s="3">
        <v>739130.43478260876</v>
      </c>
      <c r="L14" s="3">
        <v>0</v>
      </c>
      <c r="M14" s="3">
        <v>1789</v>
      </c>
      <c r="N14" s="3">
        <v>4250</v>
      </c>
      <c r="O14" s="3">
        <v>42500</v>
      </c>
      <c r="P14" s="3">
        <v>3500</v>
      </c>
      <c r="Q14" s="5">
        <f t="shared" si="1"/>
        <v>687091.43478260876</v>
      </c>
      <c r="R14" s="6" t="e">
        <f>IF($F14=1,((SUMIFS([1]Investors!$M:$M,[1]Investors!$E:$E,'Sales (2)'!$C14,[1]Investors!$O:$O,FALSE)+SUMIFS([1]Investors!$S:$S,[1]Investors!$E:$E,'Sales (2)'!$C14,[1]Investors!$O:$O,FALSE))*$F14)-SUMIFS('[1]Investor Exit List'!$Q:$Q,'[1]Investor Exit List'!$Y:$Y,1,'[1]Investor Exit List'!$Z:$Z,"Release",'[1]Investor Exit List'!$C:$C,'Sales (2)'!$C14),(SUMIFS([1]Investors!$M:$M,[1]Investors!$E:$E,'Sales (2)'!$C14,[1]Investors!$O:$O,FALSE)+SUMIFS([1]Investors!$S:$S,[1]Investors!$E:$E,'Sales (2)'!$C14,[1]Investors!$O:$O,FALSE))*$F14)</f>
        <v>#REF!</v>
      </c>
      <c r="S14" s="6" t="e">
        <f>IF(T14=FALSE,Q14-R14,+#REF!)</f>
        <v>#REF!</v>
      </c>
      <c r="T14" s="3" t="b">
        <f>IF(SUMIFS('[1]Cashflow Projection'!$E$125:$E$129,'[1]Cashflow Projection'!$D$125:$D$129,'Sales (2)'!C14)&lt;&gt;0,TRUE,FALSE)</f>
        <v>0</v>
      </c>
    </row>
    <row r="15" spans="1:20" hidden="1" x14ac:dyDescent="0.2">
      <c r="A15" s="3" t="s">
        <v>21</v>
      </c>
      <c r="B15" s="3" t="s">
        <v>22</v>
      </c>
      <c r="C15" s="3" t="s">
        <v>35</v>
      </c>
      <c r="D15" s="3" t="b">
        <v>0</v>
      </c>
      <c r="E15" s="3" t="b">
        <v>0</v>
      </c>
      <c r="F15" s="3" t="e">
        <f>IF(OR(#REF!=TRUE,SUMIFS('[1]Cashflow Projection'!$E$125:$E$129,'[1]Cashflow Projection'!$D$125:$D$129,'Sales (2)'!C15)=1),0,SUMIFS('[1]Cashflow Projection'!$C$7:$C$23,'[1]Cashflow Projection'!$B$7:$B$23,'Sales (2)'!B15,'[1]Cashflow Projection'!$A$7:$A$23,'Sales (2)'!A15))</f>
        <v>#REF!</v>
      </c>
      <c r="G15" s="4">
        <v>45606</v>
      </c>
      <c r="H15" s="4">
        <v>45606</v>
      </c>
      <c r="I15" s="3">
        <v>850000</v>
      </c>
      <c r="J15" s="3">
        <v>110869.5652173913</v>
      </c>
      <c r="K15" s="3">
        <v>739130.43478260876</v>
      </c>
      <c r="L15" s="3">
        <v>0</v>
      </c>
      <c r="M15" s="3">
        <v>1789</v>
      </c>
      <c r="N15" s="3">
        <v>4250</v>
      </c>
      <c r="O15" s="3">
        <v>42500</v>
      </c>
      <c r="P15" s="3">
        <v>3500</v>
      </c>
      <c r="Q15" s="5">
        <f t="shared" si="1"/>
        <v>687091.43478260876</v>
      </c>
      <c r="R15" s="6" t="e">
        <f>IF($F15=1,((SUMIFS([1]Investors!$M:$M,[1]Investors!$E:$E,'Sales (2)'!$C15,[1]Investors!$O:$O,FALSE)+SUMIFS([1]Investors!$S:$S,[1]Investors!$E:$E,'Sales (2)'!$C15,[1]Investors!$O:$O,FALSE))*$F15)-SUMIFS('[1]Investor Exit List'!$Q:$Q,'[1]Investor Exit List'!$Y:$Y,1,'[1]Investor Exit List'!$Z:$Z,"Release",'[1]Investor Exit List'!$C:$C,'Sales (2)'!$C15),(SUMIFS([1]Investors!$M:$M,[1]Investors!$E:$E,'Sales (2)'!$C15,[1]Investors!$O:$O,FALSE)+SUMIFS([1]Investors!$S:$S,[1]Investors!$E:$E,'Sales (2)'!$C15,[1]Investors!$O:$O,FALSE))*$F15)</f>
        <v>#REF!</v>
      </c>
      <c r="S15" s="6" t="e">
        <f>IF(T15=FALSE,Q15-R15,+#REF!)</f>
        <v>#REF!</v>
      </c>
      <c r="T15" s="3" t="b">
        <f>IF(SUMIFS('[1]Cashflow Projection'!$E$125:$E$129,'[1]Cashflow Projection'!$D$125:$D$129,'Sales (2)'!C15)&lt;&gt;0,TRUE,FALSE)</f>
        <v>0</v>
      </c>
    </row>
    <row r="16" spans="1:20" hidden="1" x14ac:dyDescent="0.2">
      <c r="A16" s="3" t="s">
        <v>21</v>
      </c>
      <c r="B16" s="3" t="s">
        <v>22</v>
      </c>
      <c r="C16" s="3" t="s">
        <v>36</v>
      </c>
      <c r="D16" s="3" t="b">
        <v>0</v>
      </c>
      <c r="E16" s="3" t="b">
        <v>0</v>
      </c>
      <c r="F16" s="3" t="e">
        <f>IF(OR(#REF!=TRUE,SUMIFS('[1]Cashflow Projection'!$E$125:$E$129,'[1]Cashflow Projection'!$D$125:$D$129,'Sales (2)'!C16)=1),0,SUMIFS('[1]Cashflow Projection'!$C$7:$C$23,'[1]Cashflow Projection'!$B$7:$B$23,'Sales (2)'!B16,'[1]Cashflow Projection'!$A$7:$A$23,'Sales (2)'!A16))</f>
        <v>#REF!</v>
      </c>
      <c r="G16" s="4">
        <v>45611</v>
      </c>
      <c r="H16" s="4">
        <v>45611</v>
      </c>
      <c r="I16" s="3">
        <v>850000</v>
      </c>
      <c r="J16" s="3">
        <v>110869.5652173913</v>
      </c>
      <c r="K16" s="3">
        <v>739130.43478260876</v>
      </c>
      <c r="L16" s="3">
        <v>0</v>
      </c>
      <c r="M16" s="3">
        <v>1789</v>
      </c>
      <c r="N16" s="3">
        <v>4250</v>
      </c>
      <c r="O16" s="3">
        <v>42500</v>
      </c>
      <c r="P16" s="3">
        <v>3500</v>
      </c>
      <c r="Q16" s="5">
        <f t="shared" si="1"/>
        <v>687091.43478260876</v>
      </c>
      <c r="R16" s="6" t="e">
        <f>IF($F16=1,((SUMIFS([1]Investors!$M:$M,[1]Investors!$E:$E,'Sales (2)'!$C16,[1]Investors!$O:$O,FALSE)+SUMIFS([1]Investors!$S:$S,[1]Investors!$E:$E,'Sales (2)'!$C16,[1]Investors!$O:$O,FALSE))*$F16)-SUMIFS('[1]Investor Exit List'!$Q:$Q,'[1]Investor Exit List'!$Y:$Y,1,'[1]Investor Exit List'!$Z:$Z,"Release",'[1]Investor Exit List'!$C:$C,'Sales (2)'!$C16),(SUMIFS([1]Investors!$M:$M,[1]Investors!$E:$E,'Sales (2)'!$C16,[1]Investors!$O:$O,FALSE)+SUMIFS([1]Investors!$S:$S,[1]Investors!$E:$E,'Sales (2)'!$C16,[1]Investors!$O:$O,FALSE))*$F16)</f>
        <v>#REF!</v>
      </c>
      <c r="S16" s="6" t="e">
        <f>IF(T16=FALSE,Q16-R16,+#REF!)</f>
        <v>#REF!</v>
      </c>
      <c r="T16" s="3" t="b">
        <f>IF(SUMIFS('[1]Cashflow Projection'!$E$125:$E$129,'[1]Cashflow Projection'!$D$125:$D$129,'Sales (2)'!C16)&lt;&gt;0,TRUE,FALSE)</f>
        <v>0</v>
      </c>
    </row>
    <row r="17" spans="1:20" hidden="1" x14ac:dyDescent="0.2">
      <c r="A17" s="3" t="s">
        <v>21</v>
      </c>
      <c r="B17" s="3" t="s">
        <v>22</v>
      </c>
      <c r="C17" s="3" t="s">
        <v>37</v>
      </c>
      <c r="D17" s="3" t="b">
        <v>0</v>
      </c>
      <c r="E17" s="3" t="b">
        <v>0</v>
      </c>
      <c r="F17" s="3" t="e">
        <f>IF(OR(#REF!=TRUE,SUMIFS('[1]Cashflow Projection'!$E$125:$E$129,'[1]Cashflow Projection'!$D$125:$D$129,'Sales (2)'!C17)=1),0,SUMIFS('[1]Cashflow Projection'!$C$7:$C$23,'[1]Cashflow Projection'!$B$7:$B$23,'Sales (2)'!B17,'[1]Cashflow Projection'!$A$7:$A$23,'Sales (2)'!A17))</f>
        <v>#REF!</v>
      </c>
      <c r="G17" s="4">
        <v>45611</v>
      </c>
      <c r="H17" s="4">
        <v>45611</v>
      </c>
      <c r="I17" s="3">
        <v>850000</v>
      </c>
      <c r="J17" s="3">
        <v>110869.5652173913</v>
      </c>
      <c r="K17" s="3">
        <v>739130.43478260876</v>
      </c>
      <c r="L17" s="3">
        <v>0</v>
      </c>
      <c r="M17" s="3">
        <v>1789</v>
      </c>
      <c r="N17" s="3">
        <v>4250</v>
      </c>
      <c r="O17" s="3">
        <v>42500</v>
      </c>
      <c r="P17" s="3">
        <v>3500</v>
      </c>
      <c r="Q17" s="5">
        <f t="shared" si="1"/>
        <v>687091.43478260876</v>
      </c>
      <c r="R17" s="6" t="e">
        <f>IF($F17=1,((SUMIFS([1]Investors!$M:$M,[1]Investors!$E:$E,'Sales (2)'!$C17,[1]Investors!$O:$O,FALSE)+SUMIFS([1]Investors!$S:$S,[1]Investors!$E:$E,'Sales (2)'!$C17,[1]Investors!$O:$O,FALSE))*$F17)-SUMIFS('[1]Investor Exit List'!$Q:$Q,'[1]Investor Exit List'!$Y:$Y,1,'[1]Investor Exit List'!$Z:$Z,"Release",'[1]Investor Exit List'!$C:$C,'Sales (2)'!$C17),(SUMIFS([1]Investors!$M:$M,[1]Investors!$E:$E,'Sales (2)'!$C17,[1]Investors!$O:$O,FALSE)+SUMIFS([1]Investors!$S:$S,[1]Investors!$E:$E,'Sales (2)'!$C17,[1]Investors!$O:$O,FALSE))*$F17)</f>
        <v>#REF!</v>
      </c>
      <c r="S17" s="6" t="e">
        <f>IF(T17=FALSE,Q17-R17,+#REF!)</f>
        <v>#REF!</v>
      </c>
      <c r="T17" s="3" t="b">
        <f>IF(SUMIFS('[1]Cashflow Projection'!$E$125:$E$129,'[1]Cashflow Projection'!$D$125:$D$129,'Sales (2)'!C17)&lt;&gt;0,TRUE,FALSE)</f>
        <v>0</v>
      </c>
    </row>
    <row r="18" spans="1:20" hidden="1" x14ac:dyDescent="0.2">
      <c r="A18" s="3" t="s">
        <v>21</v>
      </c>
      <c r="B18" s="3" t="s">
        <v>22</v>
      </c>
      <c r="C18" s="3" t="s">
        <v>38</v>
      </c>
      <c r="D18" s="3" t="b">
        <v>0</v>
      </c>
      <c r="E18" s="3" t="b">
        <v>0</v>
      </c>
      <c r="F18" s="3" t="e">
        <f>IF(OR(#REF!=TRUE,SUMIFS('[1]Cashflow Projection'!$E$125:$E$129,'[1]Cashflow Projection'!$D$125:$D$129,'Sales (2)'!C18)=1),0,SUMIFS('[1]Cashflow Projection'!$C$7:$C$23,'[1]Cashflow Projection'!$B$7:$B$23,'Sales (2)'!B18,'[1]Cashflow Projection'!$A$7:$A$23,'Sales (2)'!A18))</f>
        <v>#REF!</v>
      </c>
      <c r="G18" s="4">
        <v>45716</v>
      </c>
      <c r="H18" s="4">
        <v>45716</v>
      </c>
      <c r="I18" s="3">
        <v>850000</v>
      </c>
      <c r="J18" s="3">
        <v>110869.5652173913</v>
      </c>
      <c r="K18" s="3">
        <v>739130.43478260876</v>
      </c>
      <c r="L18" s="3">
        <v>0</v>
      </c>
      <c r="M18" s="3">
        <v>1789</v>
      </c>
      <c r="N18" s="3">
        <v>4250</v>
      </c>
      <c r="O18" s="3">
        <v>42500</v>
      </c>
      <c r="P18" s="3">
        <v>3500</v>
      </c>
      <c r="Q18" s="5">
        <f t="shared" si="1"/>
        <v>687091.43478260876</v>
      </c>
      <c r="R18" s="6" t="e">
        <f>IF($F18=1,((SUMIFS([1]Investors!$M:$M,[1]Investors!$E:$E,'Sales (2)'!$C18,[1]Investors!$O:$O,FALSE)+SUMIFS([1]Investors!$S:$S,[1]Investors!$E:$E,'Sales (2)'!$C18,[1]Investors!$O:$O,FALSE))*$F18)-SUMIFS('[1]Investor Exit List'!$Q:$Q,'[1]Investor Exit List'!$Y:$Y,1,'[1]Investor Exit List'!$Z:$Z,"Release",'[1]Investor Exit List'!$C:$C,'Sales (2)'!$C18),(SUMIFS([1]Investors!$M:$M,[1]Investors!$E:$E,'Sales (2)'!$C18,[1]Investors!$O:$O,FALSE)+SUMIFS([1]Investors!$S:$S,[1]Investors!$E:$E,'Sales (2)'!$C18,[1]Investors!$O:$O,FALSE))*$F18)</f>
        <v>#REF!</v>
      </c>
      <c r="S18" s="6" t="e">
        <f>IF(T18=FALSE,Q18-R18,+#REF!)</f>
        <v>#REF!</v>
      </c>
      <c r="T18" s="3" t="b">
        <f>IF(SUMIFS('[1]Cashflow Projection'!$E$125:$E$129,'[1]Cashflow Projection'!$D$125:$D$129,'Sales (2)'!C18)&lt;&gt;0,TRUE,FALSE)</f>
        <v>0</v>
      </c>
    </row>
    <row r="19" spans="1:20" hidden="1" x14ac:dyDescent="0.2">
      <c r="A19" s="3" t="s">
        <v>21</v>
      </c>
      <c r="B19" s="3" t="s">
        <v>22</v>
      </c>
      <c r="C19" s="3" t="s">
        <v>39</v>
      </c>
      <c r="D19" s="3" t="b">
        <v>0</v>
      </c>
      <c r="E19" s="3" t="b">
        <v>0</v>
      </c>
      <c r="F19" s="3" t="e">
        <f>IF(OR(#REF!=TRUE,SUMIFS('[1]Cashflow Projection'!$E$125:$E$129,'[1]Cashflow Projection'!$D$125:$D$129,'Sales (2)'!C19)=1),0,SUMIFS('[1]Cashflow Projection'!$C$7:$C$23,'[1]Cashflow Projection'!$B$7:$B$23,'Sales (2)'!B19,'[1]Cashflow Projection'!$A$7:$A$23,'Sales (2)'!A19))</f>
        <v>#REF!</v>
      </c>
      <c r="G19" s="4">
        <v>45716</v>
      </c>
      <c r="H19" s="4">
        <v>45716</v>
      </c>
      <c r="I19" s="3">
        <v>850000</v>
      </c>
      <c r="J19" s="3">
        <v>110869.5652173913</v>
      </c>
      <c r="K19" s="3">
        <v>739130.43478260876</v>
      </c>
      <c r="L19" s="3">
        <v>0</v>
      </c>
      <c r="M19" s="3">
        <v>1789</v>
      </c>
      <c r="N19" s="3">
        <v>4250</v>
      </c>
      <c r="O19" s="3">
        <v>42500</v>
      </c>
      <c r="P19" s="3">
        <v>3500</v>
      </c>
      <c r="Q19" s="5">
        <f t="shared" si="1"/>
        <v>687091.43478260876</v>
      </c>
      <c r="R19" s="6" t="e">
        <f>IF($F19=1,((SUMIFS([1]Investors!$M:$M,[1]Investors!$E:$E,'Sales (2)'!$C19,[1]Investors!$O:$O,FALSE)+SUMIFS([1]Investors!$S:$S,[1]Investors!$E:$E,'Sales (2)'!$C19,[1]Investors!$O:$O,FALSE))*$F19)-SUMIFS('[1]Investor Exit List'!$Q:$Q,'[1]Investor Exit List'!$Y:$Y,1,'[1]Investor Exit List'!$Z:$Z,"Release",'[1]Investor Exit List'!$C:$C,'Sales (2)'!$C19),(SUMIFS([1]Investors!$M:$M,[1]Investors!$E:$E,'Sales (2)'!$C19,[1]Investors!$O:$O,FALSE)+SUMIFS([1]Investors!$S:$S,[1]Investors!$E:$E,'Sales (2)'!$C19,[1]Investors!$O:$O,FALSE))*$F19)</f>
        <v>#REF!</v>
      </c>
      <c r="S19" s="6" t="e">
        <f>IF(T19=FALSE,Q19-R19,+#REF!)</f>
        <v>#REF!</v>
      </c>
      <c r="T19" s="3" t="b">
        <f>IF(SUMIFS('[1]Cashflow Projection'!$E$125:$E$129,'[1]Cashflow Projection'!$D$125:$D$129,'Sales (2)'!C19)&lt;&gt;0,TRUE,FALSE)</f>
        <v>0</v>
      </c>
    </row>
    <row r="20" spans="1:20" hidden="1" x14ac:dyDescent="0.2">
      <c r="A20" s="3" t="s">
        <v>21</v>
      </c>
      <c r="B20" s="3" t="s">
        <v>22</v>
      </c>
      <c r="C20" s="3" t="s">
        <v>40</v>
      </c>
      <c r="D20" s="3" t="b">
        <v>0</v>
      </c>
      <c r="E20" s="3" t="b">
        <v>0</v>
      </c>
      <c r="F20" s="3" t="e">
        <f>IF(OR(#REF!=TRUE,SUMIFS('[1]Cashflow Projection'!$E$125:$E$129,'[1]Cashflow Projection'!$D$125:$D$129,'Sales (2)'!C20)=1),0,SUMIFS('[1]Cashflow Projection'!$C$7:$C$23,'[1]Cashflow Projection'!$B$7:$B$23,'Sales (2)'!B20,'[1]Cashflow Projection'!$A$7:$A$23,'Sales (2)'!A20))</f>
        <v>#REF!</v>
      </c>
      <c r="G20" s="4">
        <v>45606</v>
      </c>
      <c r="H20" s="4">
        <v>45606</v>
      </c>
      <c r="I20" s="3">
        <v>850000</v>
      </c>
      <c r="J20" s="3">
        <v>110869.5652173913</v>
      </c>
      <c r="K20" s="3">
        <v>739130.43478260876</v>
      </c>
      <c r="L20" s="3">
        <v>0</v>
      </c>
      <c r="M20" s="3">
        <v>1789</v>
      </c>
      <c r="N20" s="3">
        <v>4250</v>
      </c>
      <c r="O20" s="3">
        <v>42500</v>
      </c>
      <c r="P20" s="3">
        <v>3500</v>
      </c>
      <c r="Q20" s="5">
        <f t="shared" si="1"/>
        <v>687091.43478260876</v>
      </c>
      <c r="R20" s="6" t="e">
        <f>IF($F20=1,((SUMIFS([1]Investors!$M:$M,[1]Investors!$E:$E,'Sales (2)'!$C20,[1]Investors!$O:$O,FALSE)+SUMIFS([1]Investors!$S:$S,[1]Investors!$E:$E,'Sales (2)'!$C20,[1]Investors!$O:$O,FALSE))*$F20)-SUMIFS('[1]Investor Exit List'!$Q:$Q,'[1]Investor Exit List'!$Y:$Y,1,'[1]Investor Exit List'!$Z:$Z,"Release",'[1]Investor Exit List'!$C:$C,'Sales (2)'!$C20),(SUMIFS([1]Investors!$M:$M,[1]Investors!$E:$E,'Sales (2)'!$C20,[1]Investors!$O:$O,FALSE)+SUMIFS([1]Investors!$S:$S,[1]Investors!$E:$E,'Sales (2)'!$C20,[1]Investors!$O:$O,FALSE))*$F20)</f>
        <v>#REF!</v>
      </c>
      <c r="S20" s="6" t="e">
        <f>IF(T20=FALSE,Q20-R20,+#REF!)</f>
        <v>#REF!</v>
      </c>
      <c r="T20" s="3" t="b">
        <f>IF(SUMIFS('[1]Cashflow Projection'!$E$125:$E$129,'[1]Cashflow Projection'!$D$125:$D$129,'Sales (2)'!C20)&lt;&gt;0,TRUE,FALSE)</f>
        <v>0</v>
      </c>
    </row>
    <row r="21" spans="1:20" hidden="1" x14ac:dyDescent="0.2">
      <c r="A21" s="3" t="s">
        <v>21</v>
      </c>
      <c r="B21" s="3" t="s">
        <v>22</v>
      </c>
      <c r="C21" s="3" t="s">
        <v>41</v>
      </c>
      <c r="D21" s="3" t="b">
        <v>0</v>
      </c>
      <c r="E21" s="3" t="b">
        <v>0</v>
      </c>
      <c r="F21" s="3" t="e">
        <f>IF(OR(#REF!=TRUE,SUMIFS('[1]Cashflow Projection'!$E$125:$E$129,'[1]Cashflow Projection'!$D$125:$D$129,'Sales (2)'!C21)=1),0,SUMIFS('[1]Cashflow Projection'!$C$7:$C$23,'[1]Cashflow Projection'!$B$7:$B$23,'Sales (2)'!B21,'[1]Cashflow Projection'!$A$7:$A$23,'Sales (2)'!A21))</f>
        <v>#REF!</v>
      </c>
      <c r="G21" s="4">
        <v>45688</v>
      </c>
      <c r="H21" s="4">
        <v>45688</v>
      </c>
      <c r="I21" s="3">
        <v>850000</v>
      </c>
      <c r="J21" s="3">
        <v>110869.5652173913</v>
      </c>
      <c r="K21" s="3">
        <v>739130.43478260876</v>
      </c>
      <c r="L21" s="3">
        <v>0</v>
      </c>
      <c r="M21" s="3">
        <v>1789</v>
      </c>
      <c r="N21" s="3">
        <v>4250</v>
      </c>
      <c r="O21" s="3">
        <v>42500</v>
      </c>
      <c r="P21" s="3">
        <v>3500</v>
      </c>
      <c r="Q21" s="5">
        <f t="shared" si="1"/>
        <v>687091.43478260876</v>
      </c>
      <c r="R21" s="6" t="e">
        <f>IF($F21=1,((SUMIFS([1]Investors!$M:$M,[1]Investors!$E:$E,'Sales (2)'!$C21,[1]Investors!$O:$O,FALSE)+SUMIFS([1]Investors!$S:$S,[1]Investors!$E:$E,'Sales (2)'!$C21,[1]Investors!$O:$O,FALSE))*$F21)-SUMIFS('[1]Investor Exit List'!$Q:$Q,'[1]Investor Exit List'!$Y:$Y,1,'[1]Investor Exit List'!$Z:$Z,"Release",'[1]Investor Exit List'!$C:$C,'Sales (2)'!$C21),(SUMIFS([1]Investors!$M:$M,[1]Investors!$E:$E,'Sales (2)'!$C21,[1]Investors!$O:$O,FALSE)+SUMIFS([1]Investors!$S:$S,[1]Investors!$E:$E,'Sales (2)'!$C21,[1]Investors!$O:$O,FALSE))*$F21)</f>
        <v>#REF!</v>
      </c>
      <c r="S21" s="6" t="e">
        <f>IF(T21=FALSE,Q21-R21,+#REF!)</f>
        <v>#REF!</v>
      </c>
      <c r="T21" s="3" t="b">
        <f>IF(SUMIFS('[1]Cashflow Projection'!$E$125:$E$129,'[1]Cashflow Projection'!$D$125:$D$129,'Sales (2)'!C21)&lt;&gt;0,TRUE,FALSE)</f>
        <v>0</v>
      </c>
    </row>
    <row r="22" spans="1:20" hidden="1" x14ac:dyDescent="0.2">
      <c r="A22" s="3" t="s">
        <v>21</v>
      </c>
      <c r="B22" s="3" t="s">
        <v>22</v>
      </c>
      <c r="C22" s="3" t="s">
        <v>42</v>
      </c>
      <c r="D22" s="3" t="b">
        <v>0</v>
      </c>
      <c r="E22" s="3" t="b">
        <v>0</v>
      </c>
      <c r="F22" s="3" t="e">
        <f>IF(OR(#REF!=TRUE,SUMIFS('[1]Cashflow Projection'!$E$125:$E$129,'[1]Cashflow Projection'!$D$125:$D$129,'Sales (2)'!C22)=1),0,SUMIFS('[1]Cashflow Projection'!$C$7:$C$23,'[1]Cashflow Projection'!$B$7:$B$23,'Sales (2)'!B22,'[1]Cashflow Projection'!$A$7:$A$23,'Sales (2)'!A22))</f>
        <v>#REF!</v>
      </c>
      <c r="G22" s="4">
        <v>45716</v>
      </c>
      <c r="H22" s="4">
        <v>45716</v>
      </c>
      <c r="I22" s="3">
        <v>850000</v>
      </c>
      <c r="J22" s="3">
        <v>110869.5652173913</v>
      </c>
      <c r="K22" s="3">
        <v>739130.43478260876</v>
      </c>
      <c r="L22" s="3">
        <v>0</v>
      </c>
      <c r="M22" s="3">
        <v>1789</v>
      </c>
      <c r="N22" s="3">
        <v>4250</v>
      </c>
      <c r="O22" s="3">
        <v>42500</v>
      </c>
      <c r="P22" s="3">
        <v>3500</v>
      </c>
      <c r="Q22" s="5">
        <f t="shared" si="1"/>
        <v>687091.43478260876</v>
      </c>
      <c r="R22" s="6" t="e">
        <f>IF($F22=1,((SUMIFS([1]Investors!$M:$M,[1]Investors!$E:$E,'Sales (2)'!$C22,[1]Investors!$O:$O,FALSE)+SUMIFS([1]Investors!$S:$S,[1]Investors!$E:$E,'Sales (2)'!$C22,[1]Investors!$O:$O,FALSE))*$F22)-SUMIFS('[1]Investor Exit List'!$Q:$Q,'[1]Investor Exit List'!$Y:$Y,1,'[1]Investor Exit List'!$Z:$Z,"Release",'[1]Investor Exit List'!$C:$C,'Sales (2)'!$C22),(SUMIFS([1]Investors!$M:$M,[1]Investors!$E:$E,'Sales (2)'!$C22,[1]Investors!$O:$O,FALSE)+SUMIFS([1]Investors!$S:$S,[1]Investors!$E:$E,'Sales (2)'!$C22,[1]Investors!$O:$O,FALSE))*$F22)</f>
        <v>#REF!</v>
      </c>
      <c r="S22" s="6" t="e">
        <f>IF(T22=FALSE,Q22-R22,+#REF!)</f>
        <v>#REF!</v>
      </c>
      <c r="T22" s="3" t="b">
        <f>IF(SUMIFS('[1]Cashflow Projection'!$E$125:$E$129,'[1]Cashflow Projection'!$D$125:$D$129,'Sales (2)'!C22)&lt;&gt;0,TRUE,FALSE)</f>
        <v>0</v>
      </c>
    </row>
    <row r="23" spans="1:20" hidden="1" x14ac:dyDescent="0.2">
      <c r="A23" s="3" t="s">
        <v>21</v>
      </c>
      <c r="B23" s="3" t="s">
        <v>22</v>
      </c>
      <c r="C23" s="3" t="s">
        <v>43</v>
      </c>
      <c r="D23" s="3" t="b">
        <v>0</v>
      </c>
      <c r="E23" s="3" t="b">
        <v>0</v>
      </c>
      <c r="F23" s="3" t="e">
        <f>IF(OR(#REF!=TRUE,SUMIFS('[1]Cashflow Projection'!$E$125:$E$129,'[1]Cashflow Projection'!$D$125:$D$129,'Sales (2)'!C23)=1),0,SUMIFS('[1]Cashflow Projection'!$C$7:$C$23,'[1]Cashflow Projection'!$B$7:$B$23,'Sales (2)'!B23,'[1]Cashflow Projection'!$A$7:$A$23,'Sales (2)'!A23))</f>
        <v>#REF!</v>
      </c>
      <c r="G23" s="4">
        <v>45716</v>
      </c>
      <c r="H23" s="4">
        <v>45716</v>
      </c>
      <c r="I23" s="3">
        <v>850000</v>
      </c>
      <c r="J23" s="3">
        <v>110869.5652173913</v>
      </c>
      <c r="K23" s="3">
        <v>739130.43478260876</v>
      </c>
      <c r="L23" s="3">
        <v>0</v>
      </c>
      <c r="M23" s="3">
        <v>1789</v>
      </c>
      <c r="N23" s="3">
        <v>4250</v>
      </c>
      <c r="O23" s="3">
        <v>42500</v>
      </c>
      <c r="P23" s="3">
        <v>3500</v>
      </c>
      <c r="Q23" s="5">
        <f t="shared" si="1"/>
        <v>687091.43478260876</v>
      </c>
      <c r="R23" s="6" t="e">
        <f>IF($F23=1,((SUMIFS([1]Investors!$M:$M,[1]Investors!$E:$E,'Sales (2)'!$C23,[1]Investors!$O:$O,FALSE)+SUMIFS([1]Investors!$S:$S,[1]Investors!$E:$E,'Sales (2)'!$C23,[1]Investors!$O:$O,FALSE))*$F23)-SUMIFS('[1]Investor Exit List'!$Q:$Q,'[1]Investor Exit List'!$Y:$Y,1,'[1]Investor Exit List'!$Z:$Z,"Release",'[1]Investor Exit List'!$C:$C,'Sales (2)'!$C23),(SUMIFS([1]Investors!$M:$M,[1]Investors!$E:$E,'Sales (2)'!$C23,[1]Investors!$O:$O,FALSE)+SUMIFS([1]Investors!$S:$S,[1]Investors!$E:$E,'Sales (2)'!$C23,[1]Investors!$O:$O,FALSE))*$F23)</f>
        <v>#REF!</v>
      </c>
      <c r="S23" s="6" t="e">
        <f>IF(T23=FALSE,Q23-R23,+#REF!)</f>
        <v>#REF!</v>
      </c>
      <c r="T23" s="3" t="b">
        <f>IF(SUMIFS('[1]Cashflow Projection'!$E$125:$E$129,'[1]Cashflow Projection'!$D$125:$D$129,'Sales (2)'!C23)&lt;&gt;0,TRUE,FALSE)</f>
        <v>0</v>
      </c>
    </row>
    <row r="24" spans="1:20" hidden="1" x14ac:dyDescent="0.2">
      <c r="A24" s="3" t="s">
        <v>21</v>
      </c>
      <c r="B24" s="3" t="s">
        <v>22</v>
      </c>
      <c r="C24" s="3" t="s">
        <v>44</v>
      </c>
      <c r="D24" s="3" t="b">
        <v>0</v>
      </c>
      <c r="E24" s="3" t="b">
        <v>0</v>
      </c>
      <c r="F24" s="3" t="e">
        <f>IF(OR(#REF!=TRUE,SUMIFS('[1]Cashflow Projection'!$E$125:$E$129,'[1]Cashflow Projection'!$D$125:$D$129,'Sales (2)'!C24)=1),0,SUMIFS('[1]Cashflow Projection'!$C$7:$C$23,'[1]Cashflow Projection'!$B$7:$B$23,'Sales (2)'!B24,'[1]Cashflow Projection'!$A$7:$A$23,'Sales (2)'!A24))</f>
        <v>#REF!</v>
      </c>
      <c r="G24" s="4">
        <v>45611</v>
      </c>
      <c r="H24" s="4">
        <v>45611</v>
      </c>
      <c r="I24" s="3">
        <v>850000</v>
      </c>
      <c r="J24" s="3">
        <v>110869.5652173913</v>
      </c>
      <c r="K24" s="3">
        <v>739130.43478260876</v>
      </c>
      <c r="L24" s="3">
        <v>0</v>
      </c>
      <c r="M24" s="3">
        <v>1789</v>
      </c>
      <c r="N24" s="3">
        <v>4250</v>
      </c>
      <c r="O24" s="3">
        <v>42500</v>
      </c>
      <c r="P24" s="3">
        <v>3500</v>
      </c>
      <c r="Q24" s="5">
        <f t="shared" si="1"/>
        <v>687091.43478260876</v>
      </c>
      <c r="R24" s="6" t="e">
        <f>IF($F24=1,((SUMIFS([1]Investors!$M:$M,[1]Investors!$E:$E,'Sales (2)'!$C24,[1]Investors!$O:$O,FALSE)+SUMIFS([1]Investors!$S:$S,[1]Investors!$E:$E,'Sales (2)'!$C24,[1]Investors!$O:$O,FALSE))*$F24)-SUMIFS('[1]Investor Exit List'!$Q:$Q,'[1]Investor Exit List'!$Y:$Y,1,'[1]Investor Exit List'!$Z:$Z,"Release",'[1]Investor Exit List'!$C:$C,'Sales (2)'!$C24),(SUMIFS([1]Investors!$M:$M,[1]Investors!$E:$E,'Sales (2)'!$C24,[1]Investors!$O:$O,FALSE)+SUMIFS([1]Investors!$S:$S,[1]Investors!$E:$E,'Sales (2)'!$C24,[1]Investors!$O:$O,FALSE))*$F24)</f>
        <v>#REF!</v>
      </c>
      <c r="S24" s="6" t="e">
        <f>IF(T24=FALSE,Q24-R24,+#REF!)</f>
        <v>#REF!</v>
      </c>
      <c r="T24" s="3" t="b">
        <f>IF(SUMIFS('[1]Cashflow Projection'!$E$125:$E$129,'[1]Cashflow Projection'!$D$125:$D$129,'Sales (2)'!C24)&lt;&gt;0,TRUE,FALSE)</f>
        <v>0</v>
      </c>
    </row>
    <row r="25" spans="1:20" hidden="1" x14ac:dyDescent="0.2">
      <c r="A25" s="3" t="s">
        <v>21</v>
      </c>
      <c r="B25" s="3" t="s">
        <v>22</v>
      </c>
      <c r="C25" s="3" t="s">
        <v>45</v>
      </c>
      <c r="D25" s="3" t="b">
        <v>0</v>
      </c>
      <c r="E25" s="3" t="b">
        <v>0</v>
      </c>
      <c r="F25" s="3" t="e">
        <f>IF(OR(#REF!=TRUE,SUMIFS('[1]Cashflow Projection'!$E$125:$E$129,'[1]Cashflow Projection'!$D$125:$D$129,'Sales (2)'!C25)=1),0,SUMIFS('[1]Cashflow Projection'!$C$7:$C$23,'[1]Cashflow Projection'!$B$7:$B$23,'Sales (2)'!B25,'[1]Cashflow Projection'!$A$7:$A$23,'Sales (2)'!A25))</f>
        <v>#REF!</v>
      </c>
      <c r="G25" s="4">
        <v>45688</v>
      </c>
      <c r="H25" s="4">
        <v>45688</v>
      </c>
      <c r="I25" s="3">
        <v>850000</v>
      </c>
      <c r="J25" s="3">
        <v>110869.5652173913</v>
      </c>
      <c r="K25" s="3">
        <v>739130.43478260876</v>
      </c>
      <c r="L25" s="3">
        <v>0</v>
      </c>
      <c r="M25" s="3">
        <v>1789</v>
      </c>
      <c r="N25" s="3">
        <v>4250</v>
      </c>
      <c r="O25" s="3">
        <v>42500</v>
      </c>
      <c r="P25" s="3">
        <v>3500</v>
      </c>
      <c r="Q25" s="5">
        <f t="shared" si="1"/>
        <v>687091.43478260876</v>
      </c>
      <c r="R25" s="6" t="e">
        <f>IF($F25=1,((SUMIFS([1]Investors!$M:$M,[1]Investors!$E:$E,'Sales (2)'!$C25,[1]Investors!$O:$O,FALSE)+SUMIFS([1]Investors!$S:$S,[1]Investors!$E:$E,'Sales (2)'!$C25,[1]Investors!$O:$O,FALSE))*$F25)-SUMIFS('[1]Investor Exit List'!$Q:$Q,'[1]Investor Exit List'!$Y:$Y,1,'[1]Investor Exit List'!$Z:$Z,"Release",'[1]Investor Exit List'!$C:$C,'Sales (2)'!$C25),(SUMIFS([1]Investors!$M:$M,[1]Investors!$E:$E,'Sales (2)'!$C25,[1]Investors!$O:$O,FALSE)+SUMIFS([1]Investors!$S:$S,[1]Investors!$E:$E,'Sales (2)'!$C25,[1]Investors!$O:$O,FALSE))*$F25)</f>
        <v>#REF!</v>
      </c>
      <c r="S25" s="6" t="e">
        <f>IF(T25=FALSE,Q25-R25,+#REF!)</f>
        <v>#REF!</v>
      </c>
      <c r="T25" s="3" t="b">
        <f>IF(SUMIFS('[1]Cashflow Projection'!$E$125:$E$129,'[1]Cashflow Projection'!$D$125:$D$129,'Sales (2)'!C25)&lt;&gt;0,TRUE,FALSE)</f>
        <v>0</v>
      </c>
    </row>
    <row r="26" spans="1:20" hidden="1" x14ac:dyDescent="0.2">
      <c r="A26" s="3" t="s">
        <v>21</v>
      </c>
      <c r="B26" s="3" t="s">
        <v>22</v>
      </c>
      <c r="C26" s="3" t="s">
        <v>46</v>
      </c>
      <c r="D26" s="3" t="b">
        <v>0</v>
      </c>
      <c r="E26" s="3" t="b">
        <v>0</v>
      </c>
      <c r="F26" s="3" t="e">
        <f>IF(OR(#REF!=TRUE,SUMIFS('[1]Cashflow Projection'!$E$125:$E$129,'[1]Cashflow Projection'!$D$125:$D$129,'Sales (2)'!C26)=1),0,SUMIFS('[1]Cashflow Projection'!$C$7:$C$23,'[1]Cashflow Projection'!$B$7:$B$23,'Sales (2)'!B26,'[1]Cashflow Projection'!$A$7:$A$23,'Sales (2)'!A26))</f>
        <v>#REF!</v>
      </c>
      <c r="G26" s="4">
        <v>45606</v>
      </c>
      <c r="H26" s="4">
        <v>45606</v>
      </c>
      <c r="I26" s="3">
        <v>850000</v>
      </c>
      <c r="J26" s="3">
        <v>110869.5652173913</v>
      </c>
      <c r="K26" s="3">
        <v>739130.43478260876</v>
      </c>
      <c r="L26" s="3">
        <v>0</v>
      </c>
      <c r="M26" s="3">
        <v>1789</v>
      </c>
      <c r="N26" s="3">
        <v>4250</v>
      </c>
      <c r="O26" s="3">
        <v>42500</v>
      </c>
      <c r="P26" s="3">
        <v>3500</v>
      </c>
      <c r="Q26" s="5">
        <f t="shared" si="1"/>
        <v>687091.43478260876</v>
      </c>
      <c r="R26" s="6" t="e">
        <f>IF($F26=1,((SUMIFS([1]Investors!$M:$M,[1]Investors!$E:$E,'Sales (2)'!$C26,[1]Investors!$O:$O,FALSE)+SUMIFS([1]Investors!$S:$S,[1]Investors!$E:$E,'Sales (2)'!$C26,[1]Investors!$O:$O,FALSE))*$F26)-SUMIFS('[1]Investor Exit List'!$Q:$Q,'[1]Investor Exit List'!$Y:$Y,1,'[1]Investor Exit List'!$Z:$Z,"Release",'[1]Investor Exit List'!$C:$C,'Sales (2)'!$C26),(SUMIFS([1]Investors!$M:$M,[1]Investors!$E:$E,'Sales (2)'!$C26,[1]Investors!$O:$O,FALSE)+SUMIFS([1]Investors!$S:$S,[1]Investors!$E:$E,'Sales (2)'!$C26,[1]Investors!$O:$O,FALSE))*$F26)</f>
        <v>#REF!</v>
      </c>
      <c r="S26" s="6" t="e">
        <f>IF(T26=FALSE,Q26-R26,+#REF!)</f>
        <v>#REF!</v>
      </c>
      <c r="T26" s="3" t="b">
        <f>IF(SUMIFS('[1]Cashflow Projection'!$E$125:$E$129,'[1]Cashflow Projection'!$D$125:$D$129,'Sales (2)'!C26)&lt;&gt;0,TRUE,FALSE)</f>
        <v>0</v>
      </c>
    </row>
    <row r="27" spans="1:20" hidden="1" x14ac:dyDescent="0.2">
      <c r="A27" s="3" t="s">
        <v>21</v>
      </c>
      <c r="B27" s="3" t="s">
        <v>22</v>
      </c>
      <c r="C27" s="3" t="s">
        <v>47</v>
      </c>
      <c r="D27" s="3" t="b">
        <v>0</v>
      </c>
      <c r="E27" s="3" t="b">
        <v>0</v>
      </c>
      <c r="F27" s="3" t="e">
        <f>IF(OR(#REF!=TRUE,SUMIFS('[1]Cashflow Projection'!$E$125:$E$129,'[1]Cashflow Projection'!$D$125:$D$129,'Sales (2)'!C27)=1),0,SUMIFS('[1]Cashflow Projection'!$C$7:$C$23,'[1]Cashflow Projection'!$B$7:$B$23,'Sales (2)'!B27,'[1]Cashflow Projection'!$A$7:$A$23,'Sales (2)'!A27))</f>
        <v>#REF!</v>
      </c>
      <c r="G27" s="4">
        <v>45606</v>
      </c>
      <c r="H27" s="4">
        <v>45606</v>
      </c>
      <c r="I27" s="3">
        <v>850000</v>
      </c>
      <c r="J27" s="3">
        <v>110869.5652173913</v>
      </c>
      <c r="K27" s="3">
        <v>739130.43478260876</v>
      </c>
      <c r="L27" s="3">
        <v>0</v>
      </c>
      <c r="M27" s="3">
        <v>1789</v>
      </c>
      <c r="N27" s="3">
        <v>4250</v>
      </c>
      <c r="O27" s="3">
        <v>42500</v>
      </c>
      <c r="P27" s="3">
        <v>3500</v>
      </c>
      <c r="Q27" s="5">
        <f t="shared" si="1"/>
        <v>687091.43478260876</v>
      </c>
      <c r="R27" s="6" t="e">
        <f>IF($F27=1,((SUMIFS([1]Investors!$M:$M,[1]Investors!$E:$E,'Sales (2)'!$C27,[1]Investors!$O:$O,FALSE)+SUMIFS([1]Investors!$S:$S,[1]Investors!$E:$E,'Sales (2)'!$C27,[1]Investors!$O:$O,FALSE))*$F27)-SUMIFS('[1]Investor Exit List'!$Q:$Q,'[1]Investor Exit List'!$Y:$Y,1,'[1]Investor Exit List'!$Z:$Z,"Release",'[1]Investor Exit List'!$C:$C,'Sales (2)'!$C27),(SUMIFS([1]Investors!$M:$M,[1]Investors!$E:$E,'Sales (2)'!$C27,[1]Investors!$O:$O,FALSE)+SUMIFS([1]Investors!$S:$S,[1]Investors!$E:$E,'Sales (2)'!$C27,[1]Investors!$O:$O,FALSE))*$F27)</f>
        <v>#REF!</v>
      </c>
      <c r="S27" s="6" t="e">
        <f>IF(T27=FALSE,Q27-R27,+#REF!)</f>
        <v>#REF!</v>
      </c>
      <c r="T27" s="3" t="b">
        <f>IF(SUMIFS('[1]Cashflow Projection'!$E$125:$E$129,'[1]Cashflow Projection'!$D$125:$D$129,'Sales (2)'!C27)&lt;&gt;0,TRUE,FALSE)</f>
        <v>0</v>
      </c>
    </row>
    <row r="28" spans="1:20" hidden="1" x14ac:dyDescent="0.2">
      <c r="A28" s="3" t="s">
        <v>21</v>
      </c>
      <c r="B28" s="3" t="s">
        <v>22</v>
      </c>
      <c r="C28" s="3" t="s">
        <v>48</v>
      </c>
      <c r="D28" s="3" t="b">
        <v>0</v>
      </c>
      <c r="E28" s="3" t="b">
        <v>0</v>
      </c>
      <c r="F28" s="3" t="e">
        <f>IF(OR(#REF!=TRUE,SUMIFS('[1]Cashflow Projection'!$E$125:$E$129,'[1]Cashflow Projection'!$D$125:$D$129,'Sales (2)'!C28)=1),0,SUMIFS('[1]Cashflow Projection'!$C$7:$C$23,'[1]Cashflow Projection'!$B$7:$B$23,'Sales (2)'!B28,'[1]Cashflow Projection'!$A$7:$A$23,'Sales (2)'!A28))</f>
        <v>#REF!</v>
      </c>
      <c r="G28" s="4">
        <v>45606</v>
      </c>
      <c r="H28" s="4">
        <v>45606</v>
      </c>
      <c r="I28" s="3">
        <v>850000</v>
      </c>
      <c r="J28" s="3">
        <v>110869.5652173913</v>
      </c>
      <c r="K28" s="3">
        <v>739130.43478260876</v>
      </c>
      <c r="L28" s="3">
        <v>0</v>
      </c>
      <c r="M28" s="3">
        <v>1789</v>
      </c>
      <c r="N28" s="3">
        <v>4250</v>
      </c>
      <c r="O28" s="3">
        <v>42500</v>
      </c>
      <c r="P28" s="3">
        <v>3500</v>
      </c>
      <c r="Q28" s="5">
        <f t="shared" si="1"/>
        <v>687091.43478260876</v>
      </c>
      <c r="R28" s="6" t="e">
        <f>IF($F28=1,((SUMIFS([1]Investors!$M:$M,[1]Investors!$E:$E,'Sales (2)'!$C28,[1]Investors!$O:$O,FALSE)+SUMIFS([1]Investors!$S:$S,[1]Investors!$E:$E,'Sales (2)'!$C28,[1]Investors!$O:$O,FALSE))*$F28)-SUMIFS('[1]Investor Exit List'!$Q:$Q,'[1]Investor Exit List'!$Y:$Y,1,'[1]Investor Exit List'!$Z:$Z,"Release",'[1]Investor Exit List'!$C:$C,'Sales (2)'!$C28),(SUMIFS([1]Investors!$M:$M,[1]Investors!$E:$E,'Sales (2)'!$C28,[1]Investors!$O:$O,FALSE)+SUMIFS([1]Investors!$S:$S,[1]Investors!$E:$E,'Sales (2)'!$C28,[1]Investors!$O:$O,FALSE))*$F28)</f>
        <v>#REF!</v>
      </c>
      <c r="S28" s="6" t="e">
        <f>IF(T28=FALSE,Q28-R28,+#REF!)</f>
        <v>#REF!</v>
      </c>
      <c r="T28" s="3" t="b">
        <f>IF(SUMIFS('[1]Cashflow Projection'!$E$125:$E$129,'[1]Cashflow Projection'!$D$125:$D$129,'Sales (2)'!C28)&lt;&gt;0,TRUE,FALSE)</f>
        <v>0</v>
      </c>
    </row>
    <row r="29" spans="1:20" hidden="1" x14ac:dyDescent="0.2">
      <c r="A29" s="3" t="s">
        <v>21</v>
      </c>
      <c r="B29" s="3" t="s">
        <v>22</v>
      </c>
      <c r="C29" s="3" t="s">
        <v>49</v>
      </c>
      <c r="D29" s="3" t="b">
        <v>0</v>
      </c>
      <c r="E29" s="3" t="b">
        <v>0</v>
      </c>
      <c r="F29" s="3" t="e">
        <f>IF(OR(#REF!=TRUE,SUMIFS('[1]Cashflow Projection'!$E$125:$E$129,'[1]Cashflow Projection'!$D$125:$D$129,'Sales (2)'!C29)=1),0,SUMIFS('[1]Cashflow Projection'!$C$7:$C$23,'[1]Cashflow Projection'!$B$7:$B$23,'Sales (2)'!B29,'[1]Cashflow Projection'!$A$7:$A$23,'Sales (2)'!A29))</f>
        <v>#REF!</v>
      </c>
      <c r="G29" s="4">
        <v>45565</v>
      </c>
      <c r="H29" s="4">
        <v>45565</v>
      </c>
      <c r="I29" s="3">
        <v>850000</v>
      </c>
      <c r="J29" s="3">
        <v>110869.5652173913</v>
      </c>
      <c r="K29" s="3">
        <v>739130.43478260876</v>
      </c>
      <c r="L29" s="3">
        <v>0</v>
      </c>
      <c r="M29" s="3">
        <v>1789</v>
      </c>
      <c r="N29" s="3">
        <v>4250</v>
      </c>
      <c r="O29" s="3">
        <v>42500</v>
      </c>
      <c r="P29" s="3">
        <v>3500</v>
      </c>
      <c r="Q29" s="5">
        <f t="shared" si="1"/>
        <v>687091.43478260876</v>
      </c>
      <c r="R29" s="6" t="e">
        <f>IF($F29=1,((SUMIFS([1]Investors!$M:$M,[1]Investors!$E:$E,'Sales (2)'!$C29,[1]Investors!$O:$O,FALSE)+SUMIFS([1]Investors!$S:$S,[1]Investors!$E:$E,'Sales (2)'!$C29,[1]Investors!$O:$O,FALSE))*$F29)-SUMIFS('[1]Investor Exit List'!$Q:$Q,'[1]Investor Exit List'!$Y:$Y,1,'[1]Investor Exit List'!$Z:$Z,"Release",'[1]Investor Exit List'!$C:$C,'Sales (2)'!$C29),(SUMIFS([1]Investors!$M:$M,[1]Investors!$E:$E,'Sales (2)'!$C29,[1]Investors!$O:$O,FALSE)+SUMIFS([1]Investors!$S:$S,[1]Investors!$E:$E,'Sales (2)'!$C29,[1]Investors!$O:$O,FALSE))*$F29)</f>
        <v>#REF!</v>
      </c>
      <c r="S29" s="6" t="e">
        <f>IF(T29=FALSE,Q29-R29,+#REF!)</f>
        <v>#REF!</v>
      </c>
      <c r="T29" s="3" t="b">
        <f>IF(SUMIFS('[1]Cashflow Projection'!$E$125:$E$129,'[1]Cashflow Projection'!$D$125:$D$129,'Sales (2)'!C29)&lt;&gt;0,TRUE,FALSE)</f>
        <v>0</v>
      </c>
    </row>
    <row r="30" spans="1:20" hidden="1" x14ac:dyDescent="0.2">
      <c r="A30" s="3" t="s">
        <v>21</v>
      </c>
      <c r="B30" s="3" t="s">
        <v>22</v>
      </c>
      <c r="C30" s="3" t="s">
        <v>50</v>
      </c>
      <c r="D30" s="3" t="b">
        <v>0</v>
      </c>
      <c r="E30" s="3" t="b">
        <v>0</v>
      </c>
      <c r="F30" s="3" t="e">
        <f>IF(OR(#REF!=TRUE,SUMIFS('[1]Cashflow Projection'!$E$125:$E$129,'[1]Cashflow Projection'!$D$125:$D$129,'Sales (2)'!C30)=1),0,SUMIFS('[1]Cashflow Projection'!$C$7:$C$23,'[1]Cashflow Projection'!$B$7:$B$23,'Sales (2)'!B30,'[1]Cashflow Projection'!$A$7:$A$23,'Sales (2)'!A30))</f>
        <v>#REF!</v>
      </c>
      <c r="G30" s="4">
        <v>45568</v>
      </c>
      <c r="H30" s="4">
        <v>45568</v>
      </c>
      <c r="I30" s="3">
        <v>850000</v>
      </c>
      <c r="J30" s="3">
        <v>110869.5652173913</v>
      </c>
      <c r="K30" s="3">
        <v>739130.43478260876</v>
      </c>
      <c r="L30" s="3">
        <v>0</v>
      </c>
      <c r="M30" s="3">
        <v>1789</v>
      </c>
      <c r="N30" s="3">
        <v>4250</v>
      </c>
      <c r="O30" s="3">
        <v>42500</v>
      </c>
      <c r="P30" s="3">
        <v>3500</v>
      </c>
      <c r="Q30" s="5">
        <f t="shared" si="1"/>
        <v>687091.43478260876</v>
      </c>
      <c r="R30" s="6" t="e">
        <f>IF($F30=1,((SUMIFS([1]Investors!$M:$M,[1]Investors!$E:$E,'Sales (2)'!$C30,[1]Investors!$O:$O,FALSE)+SUMIFS([1]Investors!$S:$S,[1]Investors!$E:$E,'Sales (2)'!$C30,[1]Investors!$O:$O,FALSE))*$F30)-SUMIFS('[1]Investor Exit List'!$Q:$Q,'[1]Investor Exit List'!$Y:$Y,1,'[1]Investor Exit List'!$Z:$Z,"Release",'[1]Investor Exit List'!$C:$C,'Sales (2)'!$C30),(SUMIFS([1]Investors!$M:$M,[1]Investors!$E:$E,'Sales (2)'!$C30,[1]Investors!$O:$O,FALSE)+SUMIFS([1]Investors!$S:$S,[1]Investors!$E:$E,'Sales (2)'!$C30,[1]Investors!$O:$O,FALSE))*$F30)</f>
        <v>#REF!</v>
      </c>
      <c r="S30" s="6" t="e">
        <f>IF(T30=FALSE,Q30-R30,+#REF!)</f>
        <v>#REF!</v>
      </c>
      <c r="T30" s="3" t="b">
        <f>IF(SUMIFS('[1]Cashflow Projection'!$E$125:$E$129,'[1]Cashflow Projection'!$D$125:$D$129,'Sales (2)'!C30)&lt;&gt;0,TRUE,FALSE)</f>
        <v>0</v>
      </c>
    </row>
    <row r="31" spans="1:20" hidden="1" x14ac:dyDescent="0.2">
      <c r="A31" s="3" t="s">
        <v>21</v>
      </c>
      <c r="B31" s="3" t="s">
        <v>22</v>
      </c>
      <c r="C31" s="3" t="s">
        <v>51</v>
      </c>
      <c r="D31" s="3" t="b">
        <v>0</v>
      </c>
      <c r="E31" s="3" t="b">
        <v>0</v>
      </c>
      <c r="F31" s="3" t="e">
        <f>IF(OR(#REF!=TRUE,SUMIFS('[1]Cashflow Projection'!$E$125:$E$129,'[1]Cashflow Projection'!$D$125:$D$129,'Sales (2)'!C31)=1),0,SUMIFS('[1]Cashflow Projection'!$C$7:$C$23,'[1]Cashflow Projection'!$B$7:$B$23,'Sales (2)'!B31,'[1]Cashflow Projection'!$A$7:$A$23,'Sales (2)'!A31))</f>
        <v>#REF!</v>
      </c>
      <c r="G31" s="4">
        <v>45688</v>
      </c>
      <c r="H31" s="4">
        <v>45688</v>
      </c>
      <c r="I31" s="3">
        <v>850000</v>
      </c>
      <c r="J31" s="3">
        <v>110869.5652173913</v>
      </c>
      <c r="K31" s="3">
        <v>739130.43478260876</v>
      </c>
      <c r="L31" s="3">
        <v>0</v>
      </c>
      <c r="M31" s="3">
        <v>1789</v>
      </c>
      <c r="N31" s="3">
        <v>4250</v>
      </c>
      <c r="O31" s="3">
        <v>42500</v>
      </c>
      <c r="P31" s="3">
        <v>3500</v>
      </c>
      <c r="Q31" s="5">
        <f t="shared" si="1"/>
        <v>687091.43478260876</v>
      </c>
      <c r="R31" s="6" t="e">
        <f>IF($F31=1,((SUMIFS([1]Investors!$M:$M,[1]Investors!$E:$E,'Sales (2)'!$C31,[1]Investors!$O:$O,FALSE)+SUMIFS([1]Investors!$S:$S,[1]Investors!$E:$E,'Sales (2)'!$C31,[1]Investors!$O:$O,FALSE))*$F31)-SUMIFS('[1]Investor Exit List'!$Q:$Q,'[1]Investor Exit List'!$Y:$Y,1,'[1]Investor Exit List'!$Z:$Z,"Release",'[1]Investor Exit List'!$C:$C,'Sales (2)'!$C31),(SUMIFS([1]Investors!$M:$M,[1]Investors!$E:$E,'Sales (2)'!$C31,[1]Investors!$O:$O,FALSE)+SUMIFS([1]Investors!$S:$S,[1]Investors!$E:$E,'Sales (2)'!$C31,[1]Investors!$O:$O,FALSE))*$F31)</f>
        <v>#REF!</v>
      </c>
      <c r="S31" s="6" t="e">
        <f>IF(T31=FALSE,Q31-R31,+#REF!)</f>
        <v>#REF!</v>
      </c>
      <c r="T31" s="3" t="b">
        <f>IF(SUMIFS('[1]Cashflow Projection'!$E$125:$E$129,'[1]Cashflow Projection'!$D$125:$D$129,'Sales (2)'!C31)&lt;&gt;0,TRUE,FALSE)</f>
        <v>0</v>
      </c>
    </row>
    <row r="32" spans="1:20" hidden="1" x14ac:dyDescent="0.2">
      <c r="A32" s="3" t="s">
        <v>21</v>
      </c>
      <c r="B32" s="3" t="s">
        <v>22</v>
      </c>
      <c r="C32" s="3" t="s">
        <v>52</v>
      </c>
      <c r="D32" s="3" t="b">
        <v>0</v>
      </c>
      <c r="E32" s="3" t="b">
        <v>0</v>
      </c>
      <c r="F32" s="3" t="e">
        <f>IF(OR(#REF!=TRUE,SUMIFS('[1]Cashflow Projection'!$E$125:$E$129,'[1]Cashflow Projection'!$D$125:$D$129,'Sales (2)'!C32)=1),0,SUMIFS('[1]Cashflow Projection'!$C$7:$C$23,'[1]Cashflow Projection'!$B$7:$B$23,'Sales (2)'!B32,'[1]Cashflow Projection'!$A$7:$A$23,'Sales (2)'!A32))</f>
        <v>#REF!</v>
      </c>
      <c r="G32" s="4">
        <v>45547</v>
      </c>
      <c r="H32" s="4">
        <v>45547</v>
      </c>
      <c r="I32" s="3">
        <v>850000</v>
      </c>
      <c r="J32" s="3">
        <v>110869.5652173913</v>
      </c>
      <c r="K32" s="3">
        <v>739130.43478260876</v>
      </c>
      <c r="L32" s="3">
        <v>0</v>
      </c>
      <c r="M32" s="3">
        <v>1789</v>
      </c>
      <c r="N32" s="3">
        <v>4250</v>
      </c>
      <c r="O32" s="3">
        <v>42500</v>
      </c>
      <c r="P32" s="3">
        <v>3500</v>
      </c>
      <c r="Q32" s="5">
        <f t="shared" si="1"/>
        <v>687091.43478260876</v>
      </c>
      <c r="R32" s="6" t="e">
        <f>IF($F32=1,((SUMIFS([1]Investors!$M:$M,[1]Investors!$E:$E,'Sales (2)'!$C32,[1]Investors!$O:$O,FALSE)+SUMIFS([1]Investors!$S:$S,[1]Investors!$E:$E,'Sales (2)'!$C32,[1]Investors!$O:$O,FALSE))*$F32)-SUMIFS('[1]Investor Exit List'!$Q:$Q,'[1]Investor Exit List'!$Y:$Y,1,'[1]Investor Exit List'!$Z:$Z,"Release",'[1]Investor Exit List'!$C:$C,'Sales (2)'!$C32),(SUMIFS([1]Investors!$M:$M,[1]Investors!$E:$E,'Sales (2)'!$C32,[1]Investors!$O:$O,FALSE)+SUMIFS([1]Investors!$S:$S,[1]Investors!$E:$E,'Sales (2)'!$C32,[1]Investors!$O:$O,FALSE))*$F32)</f>
        <v>#REF!</v>
      </c>
      <c r="S32" s="6" t="e">
        <f>IF(T32=FALSE,Q32-R32,+#REF!)</f>
        <v>#REF!</v>
      </c>
      <c r="T32" s="3" t="b">
        <f>IF(SUMIFS('[1]Cashflow Projection'!$E$125:$E$129,'[1]Cashflow Projection'!$D$125:$D$129,'Sales (2)'!C32)&lt;&gt;0,TRUE,FALSE)</f>
        <v>0</v>
      </c>
    </row>
    <row r="33" spans="1:20" hidden="1" x14ac:dyDescent="0.2">
      <c r="A33" s="3" t="s">
        <v>21</v>
      </c>
      <c r="B33" s="3" t="s">
        <v>22</v>
      </c>
      <c r="C33" s="3" t="s">
        <v>53</v>
      </c>
      <c r="D33" s="3" t="b">
        <v>0</v>
      </c>
      <c r="E33" s="3" t="b">
        <v>0</v>
      </c>
      <c r="F33" s="3" t="e">
        <f>IF(OR(#REF!=TRUE,SUMIFS('[1]Cashflow Projection'!$E$125:$E$129,'[1]Cashflow Projection'!$D$125:$D$129,'Sales (2)'!C33)=1),0,SUMIFS('[1]Cashflow Projection'!$C$7:$C$23,'[1]Cashflow Projection'!$B$7:$B$23,'Sales (2)'!B33,'[1]Cashflow Projection'!$A$7:$A$23,'Sales (2)'!A33))</f>
        <v>#REF!</v>
      </c>
      <c r="G33" s="4">
        <v>45688</v>
      </c>
      <c r="H33" s="4">
        <v>45688</v>
      </c>
      <c r="I33" s="3">
        <v>850000</v>
      </c>
      <c r="J33" s="3">
        <v>110869.5652173913</v>
      </c>
      <c r="K33" s="3">
        <v>739130.43478260876</v>
      </c>
      <c r="L33" s="3">
        <v>0</v>
      </c>
      <c r="M33" s="3">
        <v>1789</v>
      </c>
      <c r="N33" s="3">
        <v>4250</v>
      </c>
      <c r="O33" s="3">
        <v>42500</v>
      </c>
      <c r="P33" s="3">
        <v>3500</v>
      </c>
      <c r="Q33" s="5">
        <f t="shared" si="1"/>
        <v>687091.43478260876</v>
      </c>
      <c r="R33" s="6" t="e">
        <f>IF($F33=1,((SUMIFS([1]Investors!$M:$M,[1]Investors!$E:$E,'Sales (2)'!$C33,[1]Investors!$O:$O,FALSE)+SUMIFS([1]Investors!$S:$S,[1]Investors!$E:$E,'Sales (2)'!$C33,[1]Investors!$O:$O,FALSE))*$F33)-SUMIFS('[1]Investor Exit List'!$Q:$Q,'[1]Investor Exit List'!$Y:$Y,1,'[1]Investor Exit List'!$Z:$Z,"Release",'[1]Investor Exit List'!$C:$C,'Sales (2)'!$C33),(SUMIFS([1]Investors!$M:$M,[1]Investors!$E:$E,'Sales (2)'!$C33,[1]Investors!$O:$O,FALSE)+SUMIFS([1]Investors!$S:$S,[1]Investors!$E:$E,'Sales (2)'!$C33,[1]Investors!$O:$O,FALSE))*$F33)</f>
        <v>#REF!</v>
      </c>
      <c r="S33" s="6" t="e">
        <f>IF(T33=FALSE,Q33-R33,+#REF!)</f>
        <v>#REF!</v>
      </c>
      <c r="T33" s="3" t="b">
        <f>IF(SUMIFS('[1]Cashflow Projection'!$E$125:$E$129,'[1]Cashflow Projection'!$D$125:$D$129,'Sales (2)'!C33)&lt;&gt;0,TRUE,FALSE)</f>
        <v>0</v>
      </c>
    </row>
    <row r="34" spans="1:20" hidden="1" x14ac:dyDescent="0.2">
      <c r="A34" s="3" t="s">
        <v>21</v>
      </c>
      <c r="B34" s="3" t="s">
        <v>22</v>
      </c>
      <c r="C34" s="3" t="s">
        <v>54</v>
      </c>
      <c r="D34" s="3" t="b">
        <v>0</v>
      </c>
      <c r="E34" s="3" t="b">
        <v>0</v>
      </c>
      <c r="F34" s="3" t="e">
        <f>IF(OR(#REF!=TRUE,SUMIFS('[1]Cashflow Projection'!$E$125:$E$129,'[1]Cashflow Projection'!$D$125:$D$129,'Sales (2)'!C34)=1),0,SUMIFS('[1]Cashflow Projection'!$C$7:$C$23,'[1]Cashflow Projection'!$B$7:$B$23,'Sales (2)'!B34,'[1]Cashflow Projection'!$A$7:$A$23,'Sales (2)'!A34))</f>
        <v>#REF!</v>
      </c>
      <c r="G34" s="4">
        <v>45606</v>
      </c>
      <c r="H34" s="4">
        <v>45606</v>
      </c>
      <c r="I34" s="3">
        <v>850000</v>
      </c>
      <c r="J34" s="3">
        <v>110869.5652173913</v>
      </c>
      <c r="K34" s="3">
        <v>739130.43478260876</v>
      </c>
      <c r="L34" s="3">
        <v>0</v>
      </c>
      <c r="M34" s="3">
        <v>1789</v>
      </c>
      <c r="N34" s="3">
        <v>4250</v>
      </c>
      <c r="O34" s="3">
        <v>42500</v>
      </c>
      <c r="P34" s="3">
        <v>3500</v>
      </c>
      <c r="Q34" s="5">
        <f t="shared" si="1"/>
        <v>687091.43478260876</v>
      </c>
      <c r="R34" s="6" t="e">
        <f>IF($F34=1,((SUMIFS([1]Investors!$M:$M,[1]Investors!$E:$E,'Sales (2)'!$C34,[1]Investors!$O:$O,FALSE)+SUMIFS([1]Investors!$S:$S,[1]Investors!$E:$E,'Sales (2)'!$C34,[1]Investors!$O:$O,FALSE))*$F34)-SUMIFS('[1]Investor Exit List'!$Q:$Q,'[1]Investor Exit List'!$Y:$Y,1,'[1]Investor Exit List'!$Z:$Z,"Release",'[1]Investor Exit List'!$C:$C,'Sales (2)'!$C34),(SUMIFS([1]Investors!$M:$M,[1]Investors!$E:$E,'Sales (2)'!$C34,[1]Investors!$O:$O,FALSE)+SUMIFS([1]Investors!$S:$S,[1]Investors!$E:$E,'Sales (2)'!$C34,[1]Investors!$O:$O,FALSE))*$F34)</f>
        <v>#REF!</v>
      </c>
      <c r="S34" s="6" t="e">
        <f>IF(T34=FALSE,Q34-R34,+#REF!)</f>
        <v>#REF!</v>
      </c>
      <c r="T34" s="3" t="b">
        <f>IF(SUMIFS('[1]Cashflow Projection'!$E$125:$E$129,'[1]Cashflow Projection'!$D$125:$D$129,'Sales (2)'!C34)&lt;&gt;0,TRUE,FALSE)</f>
        <v>0</v>
      </c>
    </row>
    <row r="35" spans="1:20" hidden="1" x14ac:dyDescent="0.2">
      <c r="A35" s="3" t="s">
        <v>21</v>
      </c>
      <c r="B35" s="3" t="s">
        <v>22</v>
      </c>
      <c r="C35" s="3" t="s">
        <v>55</v>
      </c>
      <c r="D35" s="3" t="b">
        <v>0</v>
      </c>
      <c r="E35" s="3" t="b">
        <v>0</v>
      </c>
      <c r="F35" s="3" t="e">
        <f>IF(OR(#REF!=TRUE,SUMIFS('[1]Cashflow Projection'!$E$125:$E$129,'[1]Cashflow Projection'!$D$125:$D$129,'Sales (2)'!C35)=1),0,SUMIFS('[1]Cashflow Projection'!$C$7:$C$23,'[1]Cashflow Projection'!$B$7:$B$23,'Sales (2)'!B35,'[1]Cashflow Projection'!$A$7:$A$23,'Sales (2)'!A35))</f>
        <v>#REF!</v>
      </c>
      <c r="G35" s="4">
        <v>45581</v>
      </c>
      <c r="H35" s="4">
        <v>45581</v>
      </c>
      <c r="I35" s="3">
        <v>850000</v>
      </c>
      <c r="J35" s="3">
        <v>110869.5652173913</v>
      </c>
      <c r="K35" s="3">
        <v>739130.43478260876</v>
      </c>
      <c r="L35" s="3">
        <v>0</v>
      </c>
      <c r="M35" s="3">
        <v>1789</v>
      </c>
      <c r="N35" s="3">
        <v>4250</v>
      </c>
      <c r="O35" s="3">
        <v>42500</v>
      </c>
      <c r="P35" s="3">
        <v>3500</v>
      </c>
      <c r="Q35" s="5">
        <f t="shared" si="1"/>
        <v>687091.43478260876</v>
      </c>
      <c r="R35" s="6" t="e">
        <f>IF($F35=1,((SUMIFS([1]Investors!$M:$M,[1]Investors!$E:$E,'Sales (2)'!$C35,[1]Investors!$O:$O,FALSE)+SUMIFS([1]Investors!$S:$S,[1]Investors!$E:$E,'Sales (2)'!$C35,[1]Investors!$O:$O,FALSE))*$F35)-SUMIFS('[1]Investor Exit List'!$Q:$Q,'[1]Investor Exit List'!$Y:$Y,1,'[1]Investor Exit List'!$Z:$Z,"Release",'[1]Investor Exit List'!$C:$C,'Sales (2)'!$C35),(SUMIFS([1]Investors!$M:$M,[1]Investors!$E:$E,'Sales (2)'!$C35,[1]Investors!$O:$O,FALSE)+SUMIFS([1]Investors!$S:$S,[1]Investors!$E:$E,'Sales (2)'!$C35,[1]Investors!$O:$O,FALSE))*$F35)</f>
        <v>#REF!</v>
      </c>
      <c r="S35" s="6" t="e">
        <f>IF(T35=FALSE,Q35-R35,+#REF!)</f>
        <v>#REF!</v>
      </c>
      <c r="T35" s="3" t="b">
        <f>IF(SUMIFS('[1]Cashflow Projection'!$E$125:$E$129,'[1]Cashflow Projection'!$D$125:$D$129,'Sales (2)'!C35)&lt;&gt;0,TRUE,FALSE)</f>
        <v>0</v>
      </c>
    </row>
    <row r="36" spans="1:20" hidden="1" x14ac:dyDescent="0.2">
      <c r="A36" s="3" t="s">
        <v>21</v>
      </c>
      <c r="B36" s="3" t="s">
        <v>22</v>
      </c>
      <c r="C36" s="3" t="s">
        <v>56</v>
      </c>
      <c r="D36" s="3" t="b">
        <v>0</v>
      </c>
      <c r="E36" s="3" t="b">
        <v>0</v>
      </c>
      <c r="F36" s="3" t="e">
        <f>IF(OR(#REF!=TRUE,SUMIFS('[1]Cashflow Projection'!$E$125:$E$129,'[1]Cashflow Projection'!$D$125:$D$129,'Sales (2)'!C36)=1),0,SUMIFS('[1]Cashflow Projection'!$C$7:$C$23,'[1]Cashflow Projection'!$B$7:$B$23,'Sales (2)'!B36,'[1]Cashflow Projection'!$A$7:$A$23,'Sales (2)'!A36))</f>
        <v>#REF!</v>
      </c>
      <c r="G36" s="4">
        <v>45606</v>
      </c>
      <c r="H36" s="4">
        <v>45606</v>
      </c>
      <c r="I36" s="3">
        <v>850000</v>
      </c>
      <c r="J36" s="3">
        <v>110869.5652173913</v>
      </c>
      <c r="K36" s="3">
        <v>739130.43478260876</v>
      </c>
      <c r="L36" s="3">
        <v>0</v>
      </c>
      <c r="M36" s="3">
        <v>1789</v>
      </c>
      <c r="N36" s="3">
        <v>4250</v>
      </c>
      <c r="O36" s="3">
        <v>42500</v>
      </c>
      <c r="P36" s="3">
        <v>3500</v>
      </c>
      <c r="Q36" s="5">
        <f t="shared" si="1"/>
        <v>687091.43478260876</v>
      </c>
      <c r="R36" s="6" t="e">
        <f>IF($F36=1,((SUMIFS([1]Investors!$M:$M,[1]Investors!$E:$E,'Sales (2)'!$C36,[1]Investors!$O:$O,FALSE)+SUMIFS([1]Investors!$S:$S,[1]Investors!$E:$E,'Sales (2)'!$C36,[1]Investors!$O:$O,FALSE))*$F36)-SUMIFS('[1]Investor Exit List'!$Q:$Q,'[1]Investor Exit List'!$Y:$Y,1,'[1]Investor Exit List'!$Z:$Z,"Release",'[1]Investor Exit List'!$C:$C,'Sales (2)'!$C36),(SUMIFS([1]Investors!$M:$M,[1]Investors!$E:$E,'Sales (2)'!$C36,[1]Investors!$O:$O,FALSE)+SUMIFS([1]Investors!$S:$S,[1]Investors!$E:$E,'Sales (2)'!$C36,[1]Investors!$O:$O,FALSE))*$F36)</f>
        <v>#REF!</v>
      </c>
      <c r="S36" s="6" t="e">
        <f>IF(T36=FALSE,Q36-R36,+#REF!)</f>
        <v>#REF!</v>
      </c>
      <c r="T36" s="3" t="b">
        <f>IF(SUMIFS('[1]Cashflow Projection'!$E$125:$E$129,'[1]Cashflow Projection'!$D$125:$D$129,'Sales (2)'!C36)&lt;&gt;0,TRUE,FALSE)</f>
        <v>0</v>
      </c>
    </row>
    <row r="37" spans="1:20" hidden="1" x14ac:dyDescent="0.2">
      <c r="A37" s="3" t="s">
        <v>21</v>
      </c>
      <c r="B37" s="3" t="s">
        <v>22</v>
      </c>
      <c r="C37" s="3" t="s">
        <v>57</v>
      </c>
      <c r="D37" s="3" t="b">
        <v>0</v>
      </c>
      <c r="E37" s="3" t="b">
        <v>0</v>
      </c>
      <c r="F37" s="3" t="e">
        <f>IF(OR(#REF!=TRUE,SUMIFS('[1]Cashflow Projection'!$E$125:$E$129,'[1]Cashflow Projection'!$D$125:$D$129,'Sales (2)'!C37)=1),0,SUMIFS('[1]Cashflow Projection'!$C$7:$C$23,'[1]Cashflow Projection'!$B$7:$B$23,'Sales (2)'!B37,'[1]Cashflow Projection'!$A$7:$A$23,'Sales (2)'!A37))</f>
        <v>#REF!</v>
      </c>
      <c r="G37" s="4">
        <v>45688</v>
      </c>
      <c r="H37" s="4">
        <v>45688</v>
      </c>
      <c r="I37" s="3">
        <v>850000</v>
      </c>
      <c r="J37" s="3">
        <v>110869.5652173913</v>
      </c>
      <c r="K37" s="3">
        <v>739130.43478260876</v>
      </c>
      <c r="L37" s="3">
        <v>0</v>
      </c>
      <c r="M37" s="3">
        <v>1789</v>
      </c>
      <c r="N37" s="3">
        <v>4250</v>
      </c>
      <c r="O37" s="3">
        <v>42500</v>
      </c>
      <c r="P37" s="3">
        <v>3500</v>
      </c>
      <c r="Q37" s="5">
        <f t="shared" si="1"/>
        <v>687091.43478260876</v>
      </c>
      <c r="R37" s="6" t="e">
        <f>IF($F37=1,((SUMIFS([1]Investors!$M:$M,[1]Investors!$E:$E,'Sales (2)'!$C37,[1]Investors!$O:$O,FALSE)+SUMIFS([1]Investors!$S:$S,[1]Investors!$E:$E,'Sales (2)'!$C37,[1]Investors!$O:$O,FALSE))*$F37)-SUMIFS('[1]Investor Exit List'!$Q:$Q,'[1]Investor Exit List'!$Y:$Y,1,'[1]Investor Exit List'!$Z:$Z,"Release",'[1]Investor Exit List'!$C:$C,'Sales (2)'!$C37),(SUMIFS([1]Investors!$M:$M,[1]Investors!$E:$E,'Sales (2)'!$C37,[1]Investors!$O:$O,FALSE)+SUMIFS([1]Investors!$S:$S,[1]Investors!$E:$E,'Sales (2)'!$C37,[1]Investors!$O:$O,FALSE))*$F37)</f>
        <v>#REF!</v>
      </c>
      <c r="S37" s="6" t="e">
        <f>IF(T37=FALSE,Q37-R37,+#REF!)</f>
        <v>#REF!</v>
      </c>
      <c r="T37" s="3" t="b">
        <f>IF(SUMIFS('[1]Cashflow Projection'!$E$125:$E$129,'[1]Cashflow Projection'!$D$125:$D$129,'Sales (2)'!C37)&lt;&gt;0,TRUE,FALSE)</f>
        <v>0</v>
      </c>
    </row>
    <row r="38" spans="1:20" hidden="1" x14ac:dyDescent="0.2">
      <c r="A38" s="3" t="s">
        <v>21</v>
      </c>
      <c r="B38" s="3" t="s">
        <v>22</v>
      </c>
      <c r="C38" s="3" t="s">
        <v>58</v>
      </c>
      <c r="D38" s="3" t="b">
        <v>1</v>
      </c>
      <c r="E38" s="3" t="b">
        <v>0</v>
      </c>
      <c r="F38" s="3" t="e">
        <f>IF(OR(#REF!=TRUE,SUMIFS('[1]Cashflow Projection'!$E$125:$E$129,'[1]Cashflow Projection'!$D$125:$D$129,'Sales (2)'!C38)=1),0,SUMIFS('[1]Cashflow Projection'!$C$7:$C$23,'[1]Cashflow Projection'!$B$7:$B$23,'Sales (2)'!B38,'[1]Cashflow Projection'!$A$7:$A$23,'Sales (2)'!A38))</f>
        <v>#REF!</v>
      </c>
      <c r="G38" s="4">
        <v>45551</v>
      </c>
      <c r="H38" s="4">
        <v>45548</v>
      </c>
      <c r="I38" s="3">
        <v>785000</v>
      </c>
      <c r="J38" s="3">
        <v>110869.5652173913</v>
      </c>
      <c r="K38" s="3">
        <v>739130.43478260876</v>
      </c>
      <c r="L38" s="3">
        <v>0</v>
      </c>
      <c r="M38" s="3">
        <v>1789</v>
      </c>
      <c r="N38" s="3">
        <v>4250</v>
      </c>
      <c r="O38" s="3">
        <v>42500</v>
      </c>
      <c r="P38" s="3">
        <v>3500</v>
      </c>
      <c r="Q38" s="5">
        <f t="shared" si="1"/>
        <v>687091.43478260876</v>
      </c>
      <c r="R38" s="6" t="e">
        <f>IF($F38=1,((SUMIFS([1]Investors!$M:$M,[1]Investors!$E:$E,'Sales (2)'!$C38,[1]Investors!$O:$O,FALSE)+SUMIFS([1]Investors!$S:$S,[1]Investors!$E:$E,'Sales (2)'!$C38,[1]Investors!$O:$O,FALSE))*$F38)-SUMIFS('[1]Investor Exit List'!$Q:$Q,'[1]Investor Exit List'!$Y:$Y,1,'[1]Investor Exit List'!$Z:$Z,"Release",'[1]Investor Exit List'!$C:$C,'Sales (2)'!$C38),(SUMIFS([1]Investors!$M:$M,[1]Investors!$E:$E,'Sales (2)'!$C38,[1]Investors!$O:$O,FALSE)+SUMIFS([1]Investors!$S:$S,[1]Investors!$E:$E,'Sales (2)'!$C38,[1]Investors!$O:$O,FALSE))*$F38)</f>
        <v>#REF!</v>
      </c>
      <c r="S38" s="6" t="e">
        <f>IF(T38=FALSE,Q38-R38,+#REF!)</f>
        <v>#REF!</v>
      </c>
      <c r="T38" s="3" t="b">
        <f>IF(SUMIFS('[1]Cashflow Projection'!$E$125:$E$129,'[1]Cashflow Projection'!$D$125:$D$129,'Sales (2)'!C38)&lt;&gt;0,TRUE,FALSE)</f>
        <v>0</v>
      </c>
    </row>
    <row r="39" spans="1:20" hidden="1" x14ac:dyDescent="0.2">
      <c r="A39" s="3" t="s">
        <v>21</v>
      </c>
      <c r="B39" s="3" t="s">
        <v>22</v>
      </c>
      <c r="C39" s="3" t="s">
        <v>59</v>
      </c>
      <c r="D39" s="3" t="b">
        <v>0</v>
      </c>
      <c r="E39" s="3" t="b">
        <v>0</v>
      </c>
      <c r="F39" s="3" t="e">
        <f>IF(OR(#REF!=TRUE,SUMIFS('[1]Cashflow Projection'!$E$125:$E$129,'[1]Cashflow Projection'!$D$125:$D$129,'Sales (2)'!C39)=1),0,SUMIFS('[1]Cashflow Projection'!$C$7:$C$23,'[1]Cashflow Projection'!$B$7:$B$23,'Sales (2)'!B39,'[1]Cashflow Projection'!$A$7:$A$23,'Sales (2)'!A39))</f>
        <v>#REF!</v>
      </c>
      <c r="G39" s="4">
        <v>45551</v>
      </c>
      <c r="H39" s="4">
        <v>45551</v>
      </c>
      <c r="I39" s="3">
        <v>850000</v>
      </c>
      <c r="J39" s="3">
        <v>110869.5652173913</v>
      </c>
      <c r="K39" s="3">
        <v>739130.43478260876</v>
      </c>
      <c r="L39" s="3">
        <v>0</v>
      </c>
      <c r="M39" s="3">
        <v>1789</v>
      </c>
      <c r="N39" s="3">
        <v>4250</v>
      </c>
      <c r="O39" s="3">
        <v>42500</v>
      </c>
      <c r="P39" s="3">
        <v>3500</v>
      </c>
      <c r="Q39" s="5">
        <f t="shared" si="1"/>
        <v>687091.43478260876</v>
      </c>
      <c r="R39" s="6" t="e">
        <f>IF($F39=1,((SUMIFS([1]Investors!$M:$M,[1]Investors!$E:$E,'Sales (2)'!$C39,[1]Investors!$O:$O,FALSE)+SUMIFS([1]Investors!$S:$S,[1]Investors!$E:$E,'Sales (2)'!$C39,[1]Investors!$O:$O,FALSE))*$F39)-SUMIFS('[1]Investor Exit List'!$Q:$Q,'[1]Investor Exit List'!$Y:$Y,1,'[1]Investor Exit List'!$Z:$Z,"Release",'[1]Investor Exit List'!$C:$C,'Sales (2)'!$C39),(SUMIFS([1]Investors!$M:$M,[1]Investors!$E:$E,'Sales (2)'!$C39,[1]Investors!$O:$O,FALSE)+SUMIFS([1]Investors!$S:$S,[1]Investors!$E:$E,'Sales (2)'!$C39,[1]Investors!$O:$O,FALSE))*$F39)</f>
        <v>#REF!</v>
      </c>
      <c r="S39" s="6" t="e">
        <f>IF(T39=FALSE,Q39-R39,+#REF!)</f>
        <v>#REF!</v>
      </c>
      <c r="T39" s="3" t="b">
        <f>IF(SUMIFS('[1]Cashflow Projection'!$E$125:$E$129,'[1]Cashflow Projection'!$D$125:$D$129,'Sales (2)'!C39)&lt;&gt;0,TRUE,FALSE)</f>
        <v>0</v>
      </c>
    </row>
    <row r="40" spans="1:20" hidden="1" x14ac:dyDescent="0.2">
      <c r="A40" s="3" t="s">
        <v>21</v>
      </c>
      <c r="B40" s="3" t="s">
        <v>22</v>
      </c>
      <c r="C40" s="3" t="s">
        <v>60</v>
      </c>
      <c r="D40" s="3" t="b">
        <v>0</v>
      </c>
      <c r="E40" s="3" t="b">
        <v>0</v>
      </c>
      <c r="F40" s="3" t="e">
        <f>IF(OR(#REF!=TRUE,SUMIFS('[1]Cashflow Projection'!$E$125:$E$129,'[1]Cashflow Projection'!$D$125:$D$129,'Sales (2)'!C40)=1),0,SUMIFS('[1]Cashflow Projection'!$C$7:$C$23,'[1]Cashflow Projection'!$B$7:$B$23,'Sales (2)'!B40,'[1]Cashflow Projection'!$A$7:$A$23,'Sales (2)'!A40))</f>
        <v>#REF!</v>
      </c>
      <c r="G40" s="4">
        <v>45551</v>
      </c>
      <c r="H40" s="4">
        <v>45551</v>
      </c>
      <c r="I40" s="3">
        <v>850000</v>
      </c>
      <c r="J40" s="3">
        <v>110869.5652173913</v>
      </c>
      <c r="K40" s="3">
        <v>739130.43478260876</v>
      </c>
      <c r="L40" s="3">
        <v>0</v>
      </c>
      <c r="M40" s="3">
        <v>1789</v>
      </c>
      <c r="N40" s="3">
        <v>4250</v>
      </c>
      <c r="O40" s="3">
        <v>42500</v>
      </c>
      <c r="P40" s="3">
        <v>3500</v>
      </c>
      <c r="Q40" s="5">
        <f t="shared" si="1"/>
        <v>687091.43478260876</v>
      </c>
      <c r="R40" s="6" t="e">
        <f>IF($F40=1,((SUMIFS([1]Investors!$M:$M,[1]Investors!$E:$E,'Sales (2)'!$C40,[1]Investors!$O:$O,FALSE)+SUMIFS([1]Investors!$S:$S,[1]Investors!$E:$E,'Sales (2)'!$C40,[1]Investors!$O:$O,FALSE))*$F40)-SUMIFS('[1]Investor Exit List'!$Q:$Q,'[1]Investor Exit List'!$Y:$Y,1,'[1]Investor Exit List'!$Z:$Z,"Release",'[1]Investor Exit List'!$C:$C,'Sales (2)'!$C40),(SUMIFS([1]Investors!$M:$M,[1]Investors!$E:$E,'Sales (2)'!$C40,[1]Investors!$O:$O,FALSE)+SUMIFS([1]Investors!$S:$S,[1]Investors!$E:$E,'Sales (2)'!$C40,[1]Investors!$O:$O,FALSE))*$F40)</f>
        <v>#REF!</v>
      </c>
      <c r="S40" s="6" t="e">
        <f>IF(T40=FALSE,Q40-R40,+#REF!)</f>
        <v>#REF!</v>
      </c>
      <c r="T40" s="3" t="b">
        <f>IF(SUMIFS('[1]Cashflow Projection'!$E$125:$E$129,'[1]Cashflow Projection'!$D$125:$D$129,'Sales (2)'!C40)&lt;&gt;0,TRUE,FALSE)</f>
        <v>0</v>
      </c>
    </row>
    <row r="41" spans="1:20" hidden="1" x14ac:dyDescent="0.2">
      <c r="A41" s="3" t="s">
        <v>21</v>
      </c>
      <c r="B41" s="3" t="s">
        <v>22</v>
      </c>
      <c r="C41" s="3" t="s">
        <v>61</v>
      </c>
      <c r="D41" s="3" t="b">
        <v>0</v>
      </c>
      <c r="E41" s="3" t="b">
        <v>0</v>
      </c>
      <c r="F41" s="3" t="e">
        <f>IF(OR(#REF!=TRUE,SUMIFS('[1]Cashflow Projection'!$E$125:$E$129,'[1]Cashflow Projection'!$D$125:$D$129,'Sales (2)'!C41)=1),0,SUMIFS('[1]Cashflow Projection'!$C$7:$C$23,'[1]Cashflow Projection'!$B$7:$B$23,'Sales (2)'!B41,'[1]Cashflow Projection'!$A$7:$A$23,'Sales (2)'!A41))</f>
        <v>#REF!</v>
      </c>
      <c r="G41" s="4">
        <v>45606</v>
      </c>
      <c r="H41" s="4">
        <v>45606</v>
      </c>
      <c r="I41" s="3">
        <v>850000</v>
      </c>
      <c r="J41" s="3">
        <v>110869.5652173913</v>
      </c>
      <c r="K41" s="3">
        <v>739130.43478260876</v>
      </c>
      <c r="L41" s="3">
        <v>0</v>
      </c>
      <c r="M41" s="3">
        <v>1789</v>
      </c>
      <c r="N41" s="3">
        <v>4250</v>
      </c>
      <c r="O41" s="3">
        <v>42500</v>
      </c>
      <c r="P41" s="3">
        <v>3500</v>
      </c>
      <c r="Q41" s="5">
        <f t="shared" si="1"/>
        <v>687091.43478260876</v>
      </c>
      <c r="R41" s="6" t="e">
        <f>IF($F41=1,((SUMIFS([1]Investors!$M:$M,[1]Investors!$E:$E,'Sales (2)'!$C41,[1]Investors!$O:$O,FALSE)+SUMIFS([1]Investors!$S:$S,[1]Investors!$E:$E,'Sales (2)'!$C41,[1]Investors!$O:$O,FALSE))*$F41)-SUMIFS('[1]Investor Exit List'!$Q:$Q,'[1]Investor Exit List'!$Y:$Y,1,'[1]Investor Exit List'!$Z:$Z,"Release",'[1]Investor Exit List'!$C:$C,'Sales (2)'!$C41),(SUMIFS([1]Investors!$M:$M,[1]Investors!$E:$E,'Sales (2)'!$C41,[1]Investors!$O:$O,FALSE)+SUMIFS([1]Investors!$S:$S,[1]Investors!$E:$E,'Sales (2)'!$C41,[1]Investors!$O:$O,FALSE))*$F41)</f>
        <v>#REF!</v>
      </c>
      <c r="S41" s="6" t="e">
        <f>IF(T41=FALSE,Q41-R41,+#REF!)</f>
        <v>#REF!</v>
      </c>
      <c r="T41" s="3" t="b">
        <f>IF(SUMIFS('[1]Cashflow Projection'!$E$125:$E$129,'[1]Cashflow Projection'!$D$125:$D$129,'Sales (2)'!C41)&lt;&gt;0,TRUE,FALSE)</f>
        <v>0</v>
      </c>
    </row>
    <row r="42" spans="1:20" hidden="1" x14ac:dyDescent="0.2">
      <c r="A42" s="3" t="s">
        <v>21</v>
      </c>
      <c r="B42" s="3" t="s">
        <v>22</v>
      </c>
      <c r="C42" s="3" t="s">
        <v>62</v>
      </c>
      <c r="D42" s="3" t="b">
        <v>0</v>
      </c>
      <c r="E42" s="3" t="b">
        <v>0</v>
      </c>
      <c r="F42" s="3" t="e">
        <f>IF(OR(#REF!=TRUE,SUMIFS('[1]Cashflow Projection'!$E$125:$E$129,'[1]Cashflow Projection'!$D$125:$D$129,'Sales (2)'!C42)=1),0,SUMIFS('[1]Cashflow Projection'!$C$7:$C$23,'[1]Cashflow Projection'!$B$7:$B$23,'Sales (2)'!B42,'[1]Cashflow Projection'!$A$7:$A$23,'Sales (2)'!A42))</f>
        <v>#REF!</v>
      </c>
      <c r="G42" s="4">
        <v>45716</v>
      </c>
      <c r="H42" s="4">
        <v>45716</v>
      </c>
      <c r="I42" s="3">
        <v>850000</v>
      </c>
      <c r="J42" s="3">
        <v>110869.5652173913</v>
      </c>
      <c r="K42" s="3">
        <v>739130.43478260876</v>
      </c>
      <c r="L42" s="3">
        <v>0</v>
      </c>
      <c r="M42" s="3">
        <v>1789</v>
      </c>
      <c r="N42" s="3">
        <v>4250</v>
      </c>
      <c r="O42" s="3">
        <v>42500</v>
      </c>
      <c r="P42" s="3">
        <v>3500</v>
      </c>
      <c r="Q42" s="5">
        <f t="shared" si="1"/>
        <v>687091.43478260876</v>
      </c>
      <c r="R42" s="6" t="e">
        <f>IF($F42=1,((SUMIFS([1]Investors!$M:$M,[1]Investors!$E:$E,'Sales (2)'!$C42,[1]Investors!$O:$O,FALSE)+SUMIFS([1]Investors!$S:$S,[1]Investors!$E:$E,'Sales (2)'!$C42,[1]Investors!$O:$O,FALSE))*$F42)-SUMIFS('[1]Investor Exit List'!$Q:$Q,'[1]Investor Exit List'!$Y:$Y,1,'[1]Investor Exit List'!$Z:$Z,"Release",'[1]Investor Exit List'!$C:$C,'Sales (2)'!$C42),(SUMIFS([1]Investors!$M:$M,[1]Investors!$E:$E,'Sales (2)'!$C42,[1]Investors!$O:$O,FALSE)+SUMIFS([1]Investors!$S:$S,[1]Investors!$E:$E,'Sales (2)'!$C42,[1]Investors!$O:$O,FALSE))*$F42)</f>
        <v>#REF!</v>
      </c>
      <c r="S42" s="6" t="e">
        <f>IF(T42=FALSE,Q42-R42,+#REF!)</f>
        <v>#REF!</v>
      </c>
      <c r="T42" s="3" t="b">
        <f>IF(SUMIFS('[1]Cashflow Projection'!$E$125:$E$129,'[1]Cashflow Projection'!$D$125:$D$129,'Sales (2)'!C42)&lt;&gt;0,TRUE,FALSE)</f>
        <v>0</v>
      </c>
    </row>
    <row r="43" spans="1:20" hidden="1" x14ac:dyDescent="0.2">
      <c r="A43" s="3" t="s">
        <v>21</v>
      </c>
      <c r="B43" s="3" t="s">
        <v>22</v>
      </c>
      <c r="C43" s="3" t="s">
        <v>63</v>
      </c>
      <c r="D43" s="3" t="b">
        <v>1</v>
      </c>
      <c r="E43" s="3" t="b">
        <v>0</v>
      </c>
      <c r="F43" s="3" t="e">
        <f>IF(OR(#REF!=TRUE,SUMIFS('[1]Cashflow Projection'!$E$125:$E$129,'[1]Cashflow Projection'!$D$125:$D$129,'Sales (2)'!C43)=1),0,SUMIFS('[1]Cashflow Projection'!$C$7:$C$23,'[1]Cashflow Projection'!$B$7:$B$23,'Sales (2)'!B43,'[1]Cashflow Projection'!$A$7:$A$23,'Sales (2)'!A43))</f>
        <v>#REF!</v>
      </c>
      <c r="G43" s="4">
        <v>45505</v>
      </c>
      <c r="H43" s="4">
        <v>45505</v>
      </c>
      <c r="I43" s="3">
        <v>750000</v>
      </c>
      <c r="J43" s="3">
        <v>110869.5652173913</v>
      </c>
      <c r="K43" s="3">
        <v>739130.43478260876</v>
      </c>
      <c r="L43" s="3">
        <v>0</v>
      </c>
      <c r="M43" s="3">
        <v>1789</v>
      </c>
      <c r="N43" s="3">
        <v>4250</v>
      </c>
      <c r="O43" s="3">
        <v>42500</v>
      </c>
      <c r="P43" s="3">
        <v>3500</v>
      </c>
      <c r="Q43" s="5">
        <f t="shared" si="1"/>
        <v>687091.43478260876</v>
      </c>
      <c r="R43" s="6" t="e">
        <f>IF($F43=1,((SUMIFS([1]Investors!$M:$M,[1]Investors!$E:$E,'Sales (2)'!$C43,[1]Investors!$O:$O,FALSE)+SUMIFS([1]Investors!$S:$S,[1]Investors!$E:$E,'Sales (2)'!$C43,[1]Investors!$O:$O,FALSE))*$F43)-SUMIFS('[1]Investor Exit List'!$Q:$Q,'[1]Investor Exit List'!$Y:$Y,1,'[1]Investor Exit List'!$Z:$Z,"Release",'[1]Investor Exit List'!$C:$C,'Sales (2)'!$C43),(SUMIFS([1]Investors!$M:$M,[1]Investors!$E:$E,'Sales (2)'!$C43,[1]Investors!$O:$O,FALSE)+SUMIFS([1]Investors!$S:$S,[1]Investors!$E:$E,'Sales (2)'!$C43,[1]Investors!$O:$O,FALSE))*$F43)</f>
        <v>#REF!</v>
      </c>
      <c r="S43" s="6" t="e">
        <f>IF(T43=FALSE,Q43-R43,+#REF!)</f>
        <v>#REF!</v>
      </c>
      <c r="T43" s="3" t="b">
        <f>IF(SUMIFS('[1]Cashflow Projection'!$E$125:$E$129,'[1]Cashflow Projection'!$D$125:$D$129,'Sales (2)'!C43)&lt;&gt;0,TRUE,FALSE)</f>
        <v>0</v>
      </c>
    </row>
    <row r="44" spans="1:20" hidden="1" x14ac:dyDescent="0.2">
      <c r="A44" s="3" t="s">
        <v>21</v>
      </c>
      <c r="B44" s="3" t="s">
        <v>22</v>
      </c>
      <c r="C44" s="3" t="s">
        <v>64</v>
      </c>
      <c r="D44" s="3" t="b">
        <v>0</v>
      </c>
      <c r="E44" s="3" t="b">
        <v>0</v>
      </c>
      <c r="F44" s="3" t="e">
        <f>IF(OR(#REF!=TRUE,SUMIFS('[1]Cashflow Projection'!$E$125:$E$129,'[1]Cashflow Projection'!$D$125:$D$129,'Sales (2)'!C44)=1),0,SUMIFS('[1]Cashflow Projection'!$C$7:$C$23,'[1]Cashflow Projection'!$B$7:$B$23,'Sales (2)'!B44,'[1]Cashflow Projection'!$A$7:$A$23,'Sales (2)'!A44))</f>
        <v>#REF!</v>
      </c>
      <c r="G44" s="4">
        <v>45566</v>
      </c>
      <c r="H44" s="4">
        <v>45566</v>
      </c>
      <c r="I44" s="3">
        <v>850000</v>
      </c>
      <c r="J44" s="3">
        <v>110869.5652173913</v>
      </c>
      <c r="K44" s="3">
        <v>739130.43478260876</v>
      </c>
      <c r="L44" s="3">
        <v>0</v>
      </c>
      <c r="M44" s="3">
        <v>1789</v>
      </c>
      <c r="N44" s="3">
        <v>4250</v>
      </c>
      <c r="O44" s="3">
        <v>42500</v>
      </c>
      <c r="P44" s="3">
        <v>3500</v>
      </c>
      <c r="Q44" s="5">
        <f t="shared" si="1"/>
        <v>687091.43478260876</v>
      </c>
      <c r="R44" s="6" t="e">
        <f>IF($F44=1,((SUMIFS([1]Investors!$M:$M,[1]Investors!$E:$E,'Sales (2)'!$C44,[1]Investors!$O:$O,FALSE)+SUMIFS([1]Investors!$S:$S,[1]Investors!$E:$E,'Sales (2)'!$C44,[1]Investors!$O:$O,FALSE))*$F44)-SUMIFS('[1]Investor Exit List'!$Q:$Q,'[1]Investor Exit List'!$Y:$Y,1,'[1]Investor Exit List'!$Z:$Z,"Release",'[1]Investor Exit List'!$C:$C,'Sales (2)'!$C44),(SUMIFS([1]Investors!$M:$M,[1]Investors!$E:$E,'Sales (2)'!$C44,[1]Investors!$O:$O,FALSE)+SUMIFS([1]Investors!$S:$S,[1]Investors!$E:$E,'Sales (2)'!$C44,[1]Investors!$O:$O,FALSE))*$F44)</f>
        <v>#REF!</v>
      </c>
      <c r="S44" s="6" t="e">
        <f>IF(T44=FALSE,Q44-R44,+#REF!)</f>
        <v>#REF!</v>
      </c>
      <c r="T44" s="3" t="b">
        <f>IF(SUMIFS('[1]Cashflow Projection'!$E$125:$E$129,'[1]Cashflow Projection'!$D$125:$D$129,'Sales (2)'!C44)&lt;&gt;0,TRUE,FALSE)</f>
        <v>0</v>
      </c>
    </row>
    <row r="45" spans="1:20" hidden="1" x14ac:dyDescent="0.2">
      <c r="A45" s="3" t="s">
        <v>21</v>
      </c>
      <c r="B45" s="3" t="s">
        <v>22</v>
      </c>
      <c r="C45" s="3" t="s">
        <v>65</v>
      </c>
      <c r="D45" s="3" t="b">
        <v>0</v>
      </c>
      <c r="E45" s="3" t="b">
        <v>0</v>
      </c>
      <c r="F45" s="3" t="e">
        <f>IF(OR(#REF!=TRUE,SUMIFS('[1]Cashflow Projection'!$E$125:$E$129,'[1]Cashflow Projection'!$D$125:$D$129,'Sales (2)'!C45)=1),0,SUMIFS('[1]Cashflow Projection'!$C$7:$C$23,'[1]Cashflow Projection'!$B$7:$B$23,'Sales (2)'!B45,'[1]Cashflow Projection'!$A$7:$A$23,'Sales (2)'!A45))</f>
        <v>#REF!</v>
      </c>
      <c r="G45" s="4">
        <v>45611</v>
      </c>
      <c r="H45" s="4">
        <v>45611</v>
      </c>
      <c r="I45" s="3">
        <v>850000</v>
      </c>
      <c r="J45" s="3">
        <v>110869.5652173913</v>
      </c>
      <c r="K45" s="3">
        <v>739130.43478260876</v>
      </c>
      <c r="L45" s="3">
        <v>0</v>
      </c>
      <c r="M45" s="3">
        <v>1789</v>
      </c>
      <c r="N45" s="3">
        <v>4250</v>
      </c>
      <c r="O45" s="3">
        <v>42500</v>
      </c>
      <c r="P45" s="3">
        <v>3500</v>
      </c>
      <c r="Q45" s="5">
        <f t="shared" si="1"/>
        <v>687091.43478260876</v>
      </c>
      <c r="R45" s="6" t="e">
        <f>IF($F45=1,((SUMIFS([1]Investors!$M:$M,[1]Investors!$E:$E,'Sales (2)'!$C45,[1]Investors!$O:$O,FALSE)+SUMIFS([1]Investors!$S:$S,[1]Investors!$E:$E,'Sales (2)'!$C45,[1]Investors!$O:$O,FALSE))*$F45)-SUMIFS('[1]Investor Exit List'!$Q:$Q,'[1]Investor Exit List'!$Y:$Y,1,'[1]Investor Exit List'!$Z:$Z,"Release",'[1]Investor Exit List'!$C:$C,'Sales (2)'!$C45),(SUMIFS([1]Investors!$M:$M,[1]Investors!$E:$E,'Sales (2)'!$C45,[1]Investors!$O:$O,FALSE)+SUMIFS([1]Investors!$S:$S,[1]Investors!$E:$E,'Sales (2)'!$C45,[1]Investors!$O:$O,FALSE))*$F45)</f>
        <v>#REF!</v>
      </c>
      <c r="S45" s="6" t="e">
        <f>IF(T45=FALSE,Q45-R45,+#REF!)</f>
        <v>#REF!</v>
      </c>
      <c r="T45" s="3" t="b">
        <f>IF(SUMIFS('[1]Cashflow Projection'!$E$125:$E$129,'[1]Cashflow Projection'!$D$125:$D$129,'Sales (2)'!C45)&lt;&gt;0,TRUE,FALSE)</f>
        <v>0</v>
      </c>
    </row>
    <row r="46" spans="1:20" hidden="1" x14ac:dyDescent="0.2">
      <c r="A46" s="3" t="s">
        <v>21</v>
      </c>
      <c r="B46" s="3" t="s">
        <v>22</v>
      </c>
      <c r="C46" s="3" t="s">
        <v>66</v>
      </c>
      <c r="D46" s="3" t="b">
        <v>0</v>
      </c>
      <c r="E46" s="3" t="b">
        <v>0</v>
      </c>
      <c r="F46" s="3" t="e">
        <f>IF(OR(#REF!=TRUE,SUMIFS('[1]Cashflow Projection'!$E$125:$E$129,'[1]Cashflow Projection'!$D$125:$D$129,'Sales (2)'!C46)=1),0,SUMIFS('[1]Cashflow Projection'!$C$7:$C$23,'[1]Cashflow Projection'!$B$7:$B$23,'Sales (2)'!B46,'[1]Cashflow Projection'!$A$7:$A$23,'Sales (2)'!A46))</f>
        <v>#REF!</v>
      </c>
      <c r="G46" s="4">
        <v>45611</v>
      </c>
      <c r="H46" s="4">
        <v>45611</v>
      </c>
      <c r="I46" s="3">
        <v>850000</v>
      </c>
      <c r="J46" s="3">
        <v>110869.5652173913</v>
      </c>
      <c r="K46" s="3">
        <v>739130.43478260876</v>
      </c>
      <c r="L46" s="3">
        <v>0</v>
      </c>
      <c r="M46" s="3">
        <v>1789</v>
      </c>
      <c r="N46" s="3">
        <v>4250</v>
      </c>
      <c r="O46" s="3">
        <v>42500</v>
      </c>
      <c r="P46" s="3">
        <v>3500</v>
      </c>
      <c r="Q46" s="5">
        <f t="shared" si="1"/>
        <v>687091.43478260876</v>
      </c>
      <c r="R46" s="6" t="e">
        <f>IF($F46=1,((SUMIFS([1]Investors!$M:$M,[1]Investors!$E:$E,'Sales (2)'!$C46,[1]Investors!$O:$O,FALSE)+SUMIFS([1]Investors!$S:$S,[1]Investors!$E:$E,'Sales (2)'!$C46,[1]Investors!$O:$O,FALSE))*$F46)-SUMIFS('[1]Investor Exit List'!$Q:$Q,'[1]Investor Exit List'!$Y:$Y,1,'[1]Investor Exit List'!$Z:$Z,"Release",'[1]Investor Exit List'!$C:$C,'Sales (2)'!$C46),(SUMIFS([1]Investors!$M:$M,[1]Investors!$E:$E,'Sales (2)'!$C46,[1]Investors!$O:$O,FALSE)+SUMIFS([1]Investors!$S:$S,[1]Investors!$E:$E,'Sales (2)'!$C46,[1]Investors!$O:$O,FALSE))*$F46)</f>
        <v>#REF!</v>
      </c>
      <c r="S46" s="6" t="e">
        <f>IF(T46=FALSE,Q46-R46,+#REF!)</f>
        <v>#REF!</v>
      </c>
      <c r="T46" s="3" t="b">
        <f>IF(SUMIFS('[1]Cashflow Projection'!$E$125:$E$129,'[1]Cashflow Projection'!$D$125:$D$129,'Sales (2)'!C46)&lt;&gt;0,TRUE,FALSE)</f>
        <v>0</v>
      </c>
    </row>
    <row r="47" spans="1:20" hidden="1" x14ac:dyDescent="0.2">
      <c r="A47" s="3" t="s">
        <v>21</v>
      </c>
      <c r="B47" s="3" t="s">
        <v>22</v>
      </c>
      <c r="C47" s="3" t="s">
        <v>67</v>
      </c>
      <c r="D47" s="3" t="b">
        <v>0</v>
      </c>
      <c r="E47" s="3" t="b">
        <v>0</v>
      </c>
      <c r="F47" s="3" t="e">
        <f>IF(OR(#REF!=TRUE,SUMIFS('[1]Cashflow Projection'!$E$125:$E$129,'[1]Cashflow Projection'!$D$125:$D$129,'Sales (2)'!C47)=1),0,SUMIFS('[1]Cashflow Projection'!$C$7:$C$23,'[1]Cashflow Projection'!$B$7:$B$23,'Sales (2)'!B47,'[1]Cashflow Projection'!$A$7:$A$23,'Sales (2)'!A47))</f>
        <v>#REF!</v>
      </c>
      <c r="G47" s="4">
        <v>45644</v>
      </c>
      <c r="H47" s="4">
        <v>45644</v>
      </c>
      <c r="I47" s="3">
        <v>850000</v>
      </c>
      <c r="J47" s="3">
        <v>110869.5652173913</v>
      </c>
      <c r="K47" s="3">
        <v>739130.43478260876</v>
      </c>
      <c r="L47" s="3">
        <v>0</v>
      </c>
      <c r="M47" s="3">
        <v>1789</v>
      </c>
      <c r="N47" s="3">
        <v>4250</v>
      </c>
      <c r="O47" s="3">
        <v>42500</v>
      </c>
      <c r="P47" s="3">
        <v>3500</v>
      </c>
      <c r="Q47" s="5">
        <f t="shared" si="1"/>
        <v>687091.43478260876</v>
      </c>
      <c r="R47" s="6" t="e">
        <f>IF($F47=1,((SUMIFS([1]Investors!$M:$M,[1]Investors!$E:$E,'Sales (2)'!$C47,[1]Investors!$O:$O,FALSE)+SUMIFS([1]Investors!$S:$S,[1]Investors!$E:$E,'Sales (2)'!$C47,[1]Investors!$O:$O,FALSE))*$F47)-SUMIFS('[1]Investor Exit List'!$Q:$Q,'[1]Investor Exit List'!$Y:$Y,1,'[1]Investor Exit List'!$Z:$Z,"Release",'[1]Investor Exit List'!$C:$C,'Sales (2)'!$C47),(SUMIFS([1]Investors!$M:$M,[1]Investors!$E:$E,'Sales (2)'!$C47,[1]Investors!$O:$O,FALSE)+SUMIFS([1]Investors!$S:$S,[1]Investors!$E:$E,'Sales (2)'!$C47,[1]Investors!$O:$O,FALSE))*$F47)</f>
        <v>#REF!</v>
      </c>
      <c r="S47" s="6" t="e">
        <f>IF(T47=FALSE,Q47-R47,+#REF!)</f>
        <v>#REF!</v>
      </c>
      <c r="T47" s="3" t="b">
        <f>IF(SUMIFS('[1]Cashflow Projection'!$E$125:$E$129,'[1]Cashflow Projection'!$D$125:$D$129,'Sales (2)'!C47)&lt;&gt;0,TRUE,FALSE)</f>
        <v>0</v>
      </c>
    </row>
    <row r="48" spans="1:20" hidden="1" x14ac:dyDescent="0.2">
      <c r="A48" s="3" t="s">
        <v>21</v>
      </c>
      <c r="B48" s="3" t="s">
        <v>22</v>
      </c>
      <c r="C48" s="3" t="s">
        <v>68</v>
      </c>
      <c r="D48" s="3" t="b">
        <v>0</v>
      </c>
      <c r="E48" s="3" t="b">
        <v>0</v>
      </c>
      <c r="F48" s="3" t="e">
        <f>IF(OR(#REF!=TRUE,SUMIFS('[1]Cashflow Projection'!$E$125:$E$129,'[1]Cashflow Projection'!$D$125:$D$129,'Sales (2)'!C48)=1),0,SUMIFS('[1]Cashflow Projection'!$C$7:$C$23,'[1]Cashflow Projection'!$B$7:$B$23,'Sales (2)'!B48,'[1]Cashflow Projection'!$A$7:$A$23,'Sales (2)'!A48))</f>
        <v>#REF!</v>
      </c>
      <c r="G48" s="4">
        <v>45611</v>
      </c>
      <c r="H48" s="4">
        <v>45611</v>
      </c>
      <c r="I48" s="3">
        <v>850000</v>
      </c>
      <c r="J48" s="3">
        <v>110869.5652173913</v>
      </c>
      <c r="K48" s="3">
        <v>739130.43478260876</v>
      </c>
      <c r="L48" s="3">
        <v>0</v>
      </c>
      <c r="M48" s="3">
        <v>1789</v>
      </c>
      <c r="N48" s="3">
        <v>4250</v>
      </c>
      <c r="O48" s="3">
        <v>42500</v>
      </c>
      <c r="P48" s="3">
        <v>3500</v>
      </c>
      <c r="Q48" s="5">
        <f t="shared" si="1"/>
        <v>687091.43478260876</v>
      </c>
      <c r="R48" s="6" t="e">
        <f>IF($F48=1,((SUMIFS([1]Investors!$M:$M,[1]Investors!$E:$E,'Sales (2)'!$C48,[1]Investors!$O:$O,FALSE)+SUMIFS([1]Investors!$S:$S,[1]Investors!$E:$E,'Sales (2)'!$C48,[1]Investors!$O:$O,FALSE))*$F48)-SUMIFS('[1]Investor Exit List'!$Q:$Q,'[1]Investor Exit List'!$Y:$Y,1,'[1]Investor Exit List'!$Z:$Z,"Release",'[1]Investor Exit List'!$C:$C,'Sales (2)'!$C48),(SUMIFS([1]Investors!$M:$M,[1]Investors!$E:$E,'Sales (2)'!$C48,[1]Investors!$O:$O,FALSE)+SUMIFS([1]Investors!$S:$S,[1]Investors!$E:$E,'Sales (2)'!$C48,[1]Investors!$O:$O,FALSE))*$F48)</f>
        <v>#REF!</v>
      </c>
      <c r="S48" s="6" t="e">
        <f>IF(T48=FALSE,Q48-R48,+#REF!)</f>
        <v>#REF!</v>
      </c>
      <c r="T48" s="3" t="b">
        <f>IF(SUMIFS('[1]Cashflow Projection'!$E$125:$E$129,'[1]Cashflow Projection'!$D$125:$D$129,'Sales (2)'!C48)&lt;&gt;0,TRUE,FALSE)</f>
        <v>0</v>
      </c>
    </row>
    <row r="49" spans="1:20" hidden="1" x14ac:dyDescent="0.2">
      <c r="A49" s="3" t="s">
        <v>21</v>
      </c>
      <c r="B49" s="3" t="s">
        <v>22</v>
      </c>
      <c r="C49" s="3" t="s">
        <v>69</v>
      </c>
      <c r="D49" s="3" t="b">
        <v>0</v>
      </c>
      <c r="E49" s="3" t="b">
        <v>0</v>
      </c>
      <c r="F49" s="3" t="e">
        <f>IF(OR(#REF!=TRUE,SUMIFS('[1]Cashflow Projection'!$E$125:$E$129,'[1]Cashflow Projection'!$D$125:$D$129,'Sales (2)'!C49)=1),0,SUMIFS('[1]Cashflow Projection'!$C$7:$C$23,'[1]Cashflow Projection'!$B$7:$B$23,'Sales (2)'!B49,'[1]Cashflow Projection'!$A$7:$A$23,'Sales (2)'!A49))</f>
        <v>#REF!</v>
      </c>
      <c r="G49" s="4">
        <v>45716</v>
      </c>
      <c r="H49" s="4">
        <v>45716</v>
      </c>
      <c r="I49" s="3">
        <v>850000</v>
      </c>
      <c r="J49" s="3">
        <v>110869.5652173913</v>
      </c>
      <c r="K49" s="3">
        <v>739130.43478260876</v>
      </c>
      <c r="L49" s="3">
        <v>0</v>
      </c>
      <c r="M49" s="3">
        <v>1789</v>
      </c>
      <c r="N49" s="3">
        <v>4250</v>
      </c>
      <c r="O49" s="3">
        <v>42500</v>
      </c>
      <c r="P49" s="3">
        <v>3500</v>
      </c>
      <c r="Q49" s="5">
        <f t="shared" si="1"/>
        <v>687091.43478260876</v>
      </c>
      <c r="R49" s="6" t="e">
        <f>IF($F49=1,((SUMIFS([1]Investors!$M:$M,[1]Investors!$E:$E,'Sales (2)'!$C49,[1]Investors!$O:$O,FALSE)+SUMIFS([1]Investors!$S:$S,[1]Investors!$E:$E,'Sales (2)'!$C49,[1]Investors!$O:$O,FALSE))*$F49)-SUMIFS('[1]Investor Exit List'!$Q:$Q,'[1]Investor Exit List'!$Y:$Y,1,'[1]Investor Exit List'!$Z:$Z,"Release",'[1]Investor Exit List'!$C:$C,'Sales (2)'!$C49),(SUMIFS([1]Investors!$M:$M,[1]Investors!$E:$E,'Sales (2)'!$C49,[1]Investors!$O:$O,FALSE)+SUMIFS([1]Investors!$S:$S,[1]Investors!$E:$E,'Sales (2)'!$C49,[1]Investors!$O:$O,FALSE))*$F49)</f>
        <v>#REF!</v>
      </c>
      <c r="S49" s="6" t="e">
        <f>IF(T49=FALSE,Q49-R49,+#REF!)</f>
        <v>#REF!</v>
      </c>
      <c r="T49" s="3" t="b">
        <f>IF(SUMIFS('[1]Cashflow Projection'!$E$125:$E$129,'[1]Cashflow Projection'!$D$125:$D$129,'Sales (2)'!C49)&lt;&gt;0,TRUE,FALSE)</f>
        <v>0</v>
      </c>
    </row>
    <row r="50" spans="1:20" hidden="1" x14ac:dyDescent="0.2">
      <c r="A50" s="3" t="s">
        <v>21</v>
      </c>
      <c r="B50" s="3" t="s">
        <v>22</v>
      </c>
      <c r="C50" s="3" t="s">
        <v>70</v>
      </c>
      <c r="D50" s="3" t="b">
        <v>0</v>
      </c>
      <c r="E50" s="3" t="b">
        <v>0</v>
      </c>
      <c r="F50" s="3" t="e">
        <f>IF(OR(#REF!=TRUE,SUMIFS('[1]Cashflow Projection'!$E$125:$E$129,'[1]Cashflow Projection'!$D$125:$D$129,'Sales (2)'!C50)=1),0,SUMIFS('[1]Cashflow Projection'!$C$7:$C$23,'[1]Cashflow Projection'!$B$7:$B$23,'Sales (2)'!B50,'[1]Cashflow Projection'!$A$7:$A$23,'Sales (2)'!A50))</f>
        <v>#REF!</v>
      </c>
      <c r="G50" s="4">
        <v>45551</v>
      </c>
      <c r="H50" s="4">
        <v>45551</v>
      </c>
      <c r="I50" s="3">
        <v>850000</v>
      </c>
      <c r="J50" s="3">
        <v>110869.5652173913</v>
      </c>
      <c r="K50" s="3">
        <v>739130.43478260876</v>
      </c>
      <c r="L50" s="3">
        <v>0</v>
      </c>
      <c r="M50" s="3">
        <v>1789</v>
      </c>
      <c r="N50" s="3">
        <v>4250</v>
      </c>
      <c r="O50" s="3">
        <v>42500</v>
      </c>
      <c r="P50" s="3">
        <v>3500</v>
      </c>
      <c r="Q50" s="5">
        <f t="shared" si="1"/>
        <v>687091.43478260876</v>
      </c>
      <c r="R50" s="6" t="e">
        <f>IF($F50=1,((SUMIFS([1]Investors!$M:$M,[1]Investors!$E:$E,'Sales (2)'!$C50,[1]Investors!$O:$O,FALSE)+SUMIFS([1]Investors!$S:$S,[1]Investors!$E:$E,'Sales (2)'!$C50,[1]Investors!$O:$O,FALSE))*$F50)-SUMIFS('[1]Investor Exit List'!$Q:$Q,'[1]Investor Exit List'!$Y:$Y,1,'[1]Investor Exit List'!$Z:$Z,"Release",'[1]Investor Exit List'!$C:$C,'Sales (2)'!$C50),(SUMIFS([1]Investors!$M:$M,[1]Investors!$E:$E,'Sales (2)'!$C50,[1]Investors!$O:$O,FALSE)+SUMIFS([1]Investors!$S:$S,[1]Investors!$E:$E,'Sales (2)'!$C50,[1]Investors!$O:$O,FALSE))*$F50)</f>
        <v>#REF!</v>
      </c>
      <c r="S50" s="6" t="e">
        <f>IF(T50=FALSE,Q50-R50,+#REF!)</f>
        <v>#REF!</v>
      </c>
      <c r="T50" s="3" t="b">
        <f>IF(SUMIFS('[1]Cashflow Projection'!$E$125:$E$129,'[1]Cashflow Projection'!$D$125:$D$129,'Sales (2)'!C50)&lt;&gt;0,TRUE,FALSE)</f>
        <v>0</v>
      </c>
    </row>
    <row r="51" spans="1:20" hidden="1" x14ac:dyDescent="0.2">
      <c r="A51" s="3" t="s">
        <v>21</v>
      </c>
      <c r="B51" s="3" t="s">
        <v>22</v>
      </c>
      <c r="C51" s="3" t="s">
        <v>71</v>
      </c>
      <c r="D51" s="3" t="b">
        <v>0</v>
      </c>
      <c r="E51" s="3" t="b">
        <v>0</v>
      </c>
      <c r="F51" s="3" t="e">
        <f>IF(OR(#REF!=TRUE,SUMIFS('[1]Cashflow Projection'!$E$125:$E$129,'[1]Cashflow Projection'!$D$125:$D$129,'Sales (2)'!C51)=1),0,SUMIFS('[1]Cashflow Projection'!$C$7:$C$23,'[1]Cashflow Projection'!$B$7:$B$23,'Sales (2)'!B51,'[1]Cashflow Projection'!$A$7:$A$23,'Sales (2)'!A51))</f>
        <v>#REF!</v>
      </c>
      <c r="G51" s="4">
        <v>45565</v>
      </c>
      <c r="H51" s="4">
        <v>45565</v>
      </c>
      <c r="I51" s="3" t="s">
        <v>72</v>
      </c>
      <c r="J51" s="3">
        <v>97826.086956521744</v>
      </c>
      <c r="K51" s="3">
        <v>652173.91304347827</v>
      </c>
      <c r="L51" s="3">
        <v>0</v>
      </c>
      <c r="M51" s="3">
        <v>1789</v>
      </c>
      <c r="N51" s="3">
        <v>3750</v>
      </c>
      <c r="O51" s="3">
        <v>37500</v>
      </c>
      <c r="P51" s="3">
        <v>3500</v>
      </c>
      <c r="Q51" s="5">
        <f t="shared" si="1"/>
        <v>605634.91304347827</v>
      </c>
      <c r="R51" s="6" t="e">
        <f>IF($F51=1,((SUMIFS([1]Investors!$M:$M,[1]Investors!$E:$E,'Sales (2)'!$C51,[1]Investors!$O:$O,FALSE)+SUMIFS([1]Investors!$S:$S,[1]Investors!$E:$E,'Sales (2)'!$C51,[1]Investors!$O:$O,FALSE))*$F51)-SUMIFS('[1]Investor Exit List'!$Q:$Q,'[1]Investor Exit List'!$Y:$Y,1,'[1]Investor Exit List'!$Z:$Z,"Release",'[1]Investor Exit List'!$C:$C,'Sales (2)'!$C51),(SUMIFS([1]Investors!$M:$M,[1]Investors!$E:$E,'Sales (2)'!$C51,[1]Investors!$O:$O,FALSE)+SUMIFS([1]Investors!$S:$S,[1]Investors!$E:$E,'Sales (2)'!$C51,[1]Investors!$O:$O,FALSE))*$F51)</f>
        <v>#REF!</v>
      </c>
      <c r="S51" s="6" t="e">
        <f>IF(T51=FALSE,Q51-R51,+#REF!)</f>
        <v>#REF!</v>
      </c>
      <c r="T51" s="3" t="b">
        <f>IF(SUMIFS('[1]Cashflow Projection'!$E$125:$E$129,'[1]Cashflow Projection'!$D$125:$D$129,'Sales (2)'!C51)&lt;&gt;0,TRUE,FALSE)</f>
        <v>0</v>
      </c>
    </row>
    <row r="52" spans="1:20" hidden="1" x14ac:dyDescent="0.2">
      <c r="A52" s="3" t="s">
        <v>21</v>
      </c>
      <c r="B52" s="3" t="s">
        <v>22</v>
      </c>
      <c r="C52" s="3" t="s">
        <v>73</v>
      </c>
      <c r="D52" s="3" t="b">
        <v>0</v>
      </c>
      <c r="E52" s="3" t="b">
        <v>0</v>
      </c>
      <c r="F52" s="3" t="e">
        <f>IF(OR(#REF!=TRUE,SUMIFS('[1]Cashflow Projection'!$E$125:$E$129,'[1]Cashflow Projection'!$D$125:$D$129,'Sales (2)'!C52)=1),0,SUMIFS('[1]Cashflow Projection'!$C$7:$C$23,'[1]Cashflow Projection'!$B$7:$B$23,'Sales (2)'!B52,'[1]Cashflow Projection'!$A$7:$A$23,'Sales (2)'!A52))</f>
        <v>#REF!</v>
      </c>
      <c r="G52" s="4">
        <v>45568</v>
      </c>
      <c r="H52" s="4">
        <v>45568</v>
      </c>
      <c r="I52" s="3">
        <v>850000</v>
      </c>
      <c r="J52" s="3">
        <v>110869.5652173913</v>
      </c>
      <c r="K52" s="3">
        <v>739130.43478260876</v>
      </c>
      <c r="L52" s="3">
        <v>0</v>
      </c>
      <c r="M52" s="3">
        <v>1789</v>
      </c>
      <c r="N52" s="3">
        <v>4250</v>
      </c>
      <c r="O52" s="3">
        <v>42500</v>
      </c>
      <c r="P52" s="3">
        <v>3500</v>
      </c>
      <c r="Q52" s="5">
        <f t="shared" si="1"/>
        <v>687091.43478260876</v>
      </c>
      <c r="R52" s="6" t="e">
        <f>IF($F52=1,((SUMIFS([1]Investors!$M:$M,[1]Investors!$E:$E,'Sales (2)'!$C52,[1]Investors!$O:$O,FALSE)+SUMIFS([1]Investors!$S:$S,[1]Investors!$E:$E,'Sales (2)'!$C52,[1]Investors!$O:$O,FALSE))*$F52)-SUMIFS('[1]Investor Exit List'!$Q:$Q,'[1]Investor Exit List'!$Y:$Y,1,'[1]Investor Exit List'!$Z:$Z,"Release",'[1]Investor Exit List'!$C:$C,'Sales (2)'!$C52),(SUMIFS([1]Investors!$M:$M,[1]Investors!$E:$E,'Sales (2)'!$C52,[1]Investors!$O:$O,FALSE)+SUMIFS([1]Investors!$S:$S,[1]Investors!$E:$E,'Sales (2)'!$C52,[1]Investors!$O:$O,FALSE))*$F52)</f>
        <v>#REF!</v>
      </c>
      <c r="S52" s="6" t="e">
        <f>IF(T52=FALSE,Q52-R52,+#REF!)</f>
        <v>#REF!</v>
      </c>
      <c r="T52" s="3" t="b">
        <f>IF(SUMIFS('[1]Cashflow Projection'!$E$125:$E$129,'[1]Cashflow Projection'!$D$125:$D$129,'Sales (2)'!C52)&lt;&gt;0,TRUE,FALSE)</f>
        <v>0</v>
      </c>
    </row>
    <row r="53" spans="1:20" hidden="1" x14ac:dyDescent="0.2">
      <c r="A53" s="3" t="s">
        <v>21</v>
      </c>
      <c r="B53" s="3" t="s">
        <v>22</v>
      </c>
      <c r="C53" s="3" t="s">
        <v>74</v>
      </c>
      <c r="D53" s="3" t="b">
        <v>0</v>
      </c>
      <c r="E53" s="3" t="b">
        <v>0</v>
      </c>
      <c r="F53" s="3" t="e">
        <f>IF(OR(#REF!=TRUE,SUMIFS('[1]Cashflow Projection'!$E$125:$E$129,'[1]Cashflow Projection'!$D$125:$D$129,'Sales (2)'!C53)=1),0,SUMIFS('[1]Cashflow Projection'!$C$7:$C$23,'[1]Cashflow Projection'!$B$7:$B$23,'Sales (2)'!B53,'[1]Cashflow Projection'!$A$7:$A$23,'Sales (2)'!A53))</f>
        <v>#REF!</v>
      </c>
      <c r="G53" s="4">
        <v>45568</v>
      </c>
      <c r="H53" s="4">
        <v>45568</v>
      </c>
      <c r="I53" s="3">
        <v>850000</v>
      </c>
      <c r="J53" s="3">
        <v>110869.5652173913</v>
      </c>
      <c r="K53" s="3">
        <v>739130.43478260876</v>
      </c>
      <c r="L53" s="3">
        <v>0</v>
      </c>
      <c r="M53" s="3">
        <v>1789</v>
      </c>
      <c r="N53" s="3">
        <v>4250</v>
      </c>
      <c r="O53" s="3">
        <v>42500</v>
      </c>
      <c r="P53" s="3">
        <v>3500</v>
      </c>
      <c r="Q53" s="5">
        <f t="shared" si="1"/>
        <v>687091.43478260876</v>
      </c>
      <c r="R53" s="6" t="e">
        <f>IF($F53=1,((SUMIFS([1]Investors!$M:$M,[1]Investors!$E:$E,'Sales (2)'!$C53,[1]Investors!$O:$O,FALSE)+SUMIFS([1]Investors!$S:$S,[1]Investors!$E:$E,'Sales (2)'!$C53,[1]Investors!$O:$O,FALSE))*$F53)-SUMIFS('[1]Investor Exit List'!$Q:$Q,'[1]Investor Exit List'!$Y:$Y,1,'[1]Investor Exit List'!$Z:$Z,"Release",'[1]Investor Exit List'!$C:$C,'Sales (2)'!$C53),(SUMIFS([1]Investors!$M:$M,[1]Investors!$E:$E,'Sales (2)'!$C53,[1]Investors!$O:$O,FALSE)+SUMIFS([1]Investors!$S:$S,[1]Investors!$E:$E,'Sales (2)'!$C53,[1]Investors!$O:$O,FALSE))*$F53)</f>
        <v>#REF!</v>
      </c>
      <c r="S53" s="6" t="e">
        <f>IF(T53=FALSE,Q53-R53,+#REF!)</f>
        <v>#REF!</v>
      </c>
      <c r="T53" s="3" t="b">
        <f>IF(SUMIFS('[1]Cashflow Projection'!$E$125:$E$129,'[1]Cashflow Projection'!$D$125:$D$129,'Sales (2)'!C53)&lt;&gt;0,TRUE,FALSE)</f>
        <v>0</v>
      </c>
    </row>
    <row r="54" spans="1:20" hidden="1" x14ac:dyDescent="0.2">
      <c r="A54" s="3" t="s">
        <v>21</v>
      </c>
      <c r="B54" s="3" t="s">
        <v>22</v>
      </c>
      <c r="C54" s="3" t="s">
        <v>75</v>
      </c>
      <c r="D54" s="3" t="b">
        <v>0</v>
      </c>
      <c r="E54" s="3" t="b">
        <v>0</v>
      </c>
      <c r="F54" s="3" t="e">
        <f>IF(OR(#REF!=TRUE,SUMIFS('[1]Cashflow Projection'!$E$125:$E$129,'[1]Cashflow Projection'!$D$125:$D$129,'Sales (2)'!C54)=1),0,SUMIFS('[1]Cashflow Projection'!$C$7:$C$23,'[1]Cashflow Projection'!$B$7:$B$23,'Sales (2)'!B54,'[1]Cashflow Projection'!$A$7:$A$23,'Sales (2)'!A54))</f>
        <v>#REF!</v>
      </c>
      <c r="G54" s="4">
        <v>45568</v>
      </c>
      <c r="H54" s="4">
        <v>45568</v>
      </c>
      <c r="I54" s="3">
        <v>850000</v>
      </c>
      <c r="J54" s="3">
        <v>110869.5652173913</v>
      </c>
      <c r="K54" s="3">
        <v>739130.43478260876</v>
      </c>
      <c r="L54" s="3">
        <v>0</v>
      </c>
      <c r="M54" s="3">
        <v>1789</v>
      </c>
      <c r="N54" s="3">
        <v>4250</v>
      </c>
      <c r="O54" s="3">
        <v>42500</v>
      </c>
      <c r="P54" s="3">
        <v>3500</v>
      </c>
      <c r="Q54" s="5">
        <f t="shared" si="1"/>
        <v>687091.43478260876</v>
      </c>
      <c r="R54" s="6" t="e">
        <f>IF($F54=1,((SUMIFS([1]Investors!$M:$M,[1]Investors!$E:$E,'Sales (2)'!$C54,[1]Investors!$O:$O,FALSE)+SUMIFS([1]Investors!$S:$S,[1]Investors!$E:$E,'Sales (2)'!$C54,[1]Investors!$O:$O,FALSE))*$F54)-SUMIFS('[1]Investor Exit List'!$Q:$Q,'[1]Investor Exit List'!$Y:$Y,1,'[1]Investor Exit List'!$Z:$Z,"Release",'[1]Investor Exit List'!$C:$C,'Sales (2)'!$C54),(SUMIFS([1]Investors!$M:$M,[1]Investors!$E:$E,'Sales (2)'!$C54,[1]Investors!$O:$O,FALSE)+SUMIFS([1]Investors!$S:$S,[1]Investors!$E:$E,'Sales (2)'!$C54,[1]Investors!$O:$O,FALSE))*$F54)</f>
        <v>#REF!</v>
      </c>
      <c r="S54" s="6" t="e">
        <f>IF(T54=FALSE,Q54-R54,+#REF!)</f>
        <v>#REF!</v>
      </c>
      <c r="T54" s="3" t="b">
        <f>IF(SUMIFS('[1]Cashflow Projection'!$E$125:$E$129,'[1]Cashflow Projection'!$D$125:$D$129,'Sales (2)'!C54)&lt;&gt;0,TRUE,FALSE)</f>
        <v>0</v>
      </c>
    </row>
    <row r="55" spans="1:20" hidden="1" x14ac:dyDescent="0.2">
      <c r="A55" s="3" t="s">
        <v>21</v>
      </c>
      <c r="B55" s="3" t="s">
        <v>22</v>
      </c>
      <c r="C55" s="3" t="s">
        <v>76</v>
      </c>
      <c r="D55" s="3" t="b">
        <v>0</v>
      </c>
      <c r="E55" s="3" t="b">
        <v>0</v>
      </c>
      <c r="F55" s="3" t="e">
        <f>IF(OR(#REF!=TRUE,SUMIFS('[1]Cashflow Projection'!$E$125:$E$129,'[1]Cashflow Projection'!$D$125:$D$129,'Sales (2)'!C55)=1),0,SUMIFS('[1]Cashflow Projection'!$C$7:$C$23,'[1]Cashflow Projection'!$B$7:$B$23,'Sales (2)'!B55,'[1]Cashflow Projection'!$A$7:$A$23,'Sales (2)'!A55))</f>
        <v>#REF!</v>
      </c>
      <c r="G55" s="4">
        <v>45579</v>
      </c>
      <c r="H55" s="4">
        <v>45579</v>
      </c>
      <c r="I55" s="3">
        <v>850000</v>
      </c>
      <c r="J55" s="3">
        <v>110869.5652173913</v>
      </c>
      <c r="K55" s="3">
        <v>739130.43478260876</v>
      </c>
      <c r="L55" s="3">
        <v>0</v>
      </c>
      <c r="M55" s="3">
        <v>1789</v>
      </c>
      <c r="N55" s="3">
        <v>4250</v>
      </c>
      <c r="O55" s="3">
        <v>42500</v>
      </c>
      <c r="P55" s="3">
        <v>3500</v>
      </c>
      <c r="Q55" s="5">
        <f t="shared" si="1"/>
        <v>687091.43478260876</v>
      </c>
      <c r="R55" s="6" t="e">
        <f>IF($F55=1,((SUMIFS([1]Investors!$M:$M,[1]Investors!$E:$E,'Sales (2)'!$C55,[1]Investors!$O:$O,FALSE)+SUMIFS([1]Investors!$S:$S,[1]Investors!$E:$E,'Sales (2)'!$C55,[1]Investors!$O:$O,FALSE))*$F55)-SUMIFS('[1]Investor Exit List'!$Q:$Q,'[1]Investor Exit List'!$Y:$Y,1,'[1]Investor Exit List'!$Z:$Z,"Release",'[1]Investor Exit List'!$C:$C,'Sales (2)'!$C55),(SUMIFS([1]Investors!$M:$M,[1]Investors!$E:$E,'Sales (2)'!$C55,[1]Investors!$O:$O,FALSE)+SUMIFS([1]Investors!$S:$S,[1]Investors!$E:$E,'Sales (2)'!$C55,[1]Investors!$O:$O,FALSE))*$F55)</f>
        <v>#REF!</v>
      </c>
      <c r="S55" s="6" t="e">
        <f>IF(T55=FALSE,Q55-R55,+#REF!)</f>
        <v>#REF!</v>
      </c>
      <c r="T55" s="3" t="b">
        <f>IF(SUMIFS('[1]Cashflow Projection'!$E$125:$E$129,'[1]Cashflow Projection'!$D$125:$D$129,'Sales (2)'!C55)&lt;&gt;0,TRUE,FALSE)</f>
        <v>0</v>
      </c>
    </row>
    <row r="56" spans="1:20" hidden="1" x14ac:dyDescent="0.2">
      <c r="A56" s="3" t="s">
        <v>21</v>
      </c>
      <c r="B56" s="3" t="s">
        <v>22</v>
      </c>
      <c r="C56" s="3" t="s">
        <v>77</v>
      </c>
      <c r="D56" s="3" t="b">
        <v>0</v>
      </c>
      <c r="E56" s="3" t="b">
        <v>0</v>
      </c>
      <c r="F56" s="3" t="e">
        <f>IF(OR(#REF!=TRUE,SUMIFS('[1]Cashflow Projection'!$E$125:$E$129,'[1]Cashflow Projection'!$D$125:$D$129,'Sales (2)'!C56)=1),0,SUMIFS('[1]Cashflow Projection'!$C$7:$C$23,'[1]Cashflow Projection'!$B$7:$B$23,'Sales (2)'!B56,'[1]Cashflow Projection'!$A$7:$A$23,'Sales (2)'!A56))</f>
        <v>#REF!</v>
      </c>
      <c r="G56" s="4">
        <v>45566</v>
      </c>
      <c r="H56" s="4">
        <v>45566</v>
      </c>
      <c r="I56" s="3">
        <v>850000</v>
      </c>
      <c r="J56" s="3">
        <v>110869.5652173913</v>
      </c>
      <c r="K56" s="3">
        <v>739130.43478260876</v>
      </c>
      <c r="L56" s="3">
        <v>0</v>
      </c>
      <c r="M56" s="3">
        <v>1789</v>
      </c>
      <c r="N56" s="3">
        <v>4250</v>
      </c>
      <c r="O56" s="3">
        <v>42500</v>
      </c>
      <c r="P56" s="3">
        <v>3500</v>
      </c>
      <c r="Q56" s="5">
        <f t="shared" si="1"/>
        <v>687091.43478260876</v>
      </c>
      <c r="R56" s="6" t="e">
        <f>IF($F56=1,((SUMIFS([1]Investors!$M:$M,[1]Investors!$E:$E,'Sales (2)'!$C56,[1]Investors!$O:$O,FALSE)+SUMIFS([1]Investors!$S:$S,[1]Investors!$E:$E,'Sales (2)'!$C56,[1]Investors!$O:$O,FALSE))*$F56)-SUMIFS('[1]Investor Exit List'!$Q:$Q,'[1]Investor Exit List'!$Y:$Y,1,'[1]Investor Exit List'!$Z:$Z,"Release",'[1]Investor Exit List'!$C:$C,'Sales (2)'!$C56),(SUMIFS([1]Investors!$M:$M,[1]Investors!$E:$E,'Sales (2)'!$C56,[1]Investors!$O:$O,FALSE)+SUMIFS([1]Investors!$S:$S,[1]Investors!$E:$E,'Sales (2)'!$C56,[1]Investors!$O:$O,FALSE))*$F56)</f>
        <v>#REF!</v>
      </c>
      <c r="S56" s="6" t="e">
        <f>IF(T56=FALSE,Q56-R56,+#REF!)</f>
        <v>#REF!</v>
      </c>
      <c r="T56" s="3" t="b">
        <f>IF(SUMIFS('[1]Cashflow Projection'!$E$125:$E$129,'[1]Cashflow Projection'!$D$125:$D$129,'Sales (2)'!C56)&lt;&gt;0,TRUE,FALSE)</f>
        <v>0</v>
      </c>
    </row>
    <row r="57" spans="1:20" hidden="1" x14ac:dyDescent="0.2">
      <c r="A57" s="3" t="s">
        <v>21</v>
      </c>
      <c r="B57" s="3" t="s">
        <v>22</v>
      </c>
      <c r="C57" s="3" t="s">
        <v>78</v>
      </c>
      <c r="D57" s="3" t="b">
        <v>0</v>
      </c>
      <c r="E57" s="3" t="b">
        <v>0</v>
      </c>
      <c r="F57" s="3" t="e">
        <f>IF(OR(#REF!=TRUE,SUMIFS('[1]Cashflow Projection'!$E$125:$E$129,'[1]Cashflow Projection'!$D$125:$D$129,'Sales (2)'!C57)=1),0,SUMIFS('[1]Cashflow Projection'!$C$7:$C$23,'[1]Cashflow Projection'!$B$7:$B$23,'Sales (2)'!B57,'[1]Cashflow Projection'!$A$7:$A$23,'Sales (2)'!A57))</f>
        <v>#REF!</v>
      </c>
      <c r="G57" s="4">
        <v>45606</v>
      </c>
      <c r="H57" s="4">
        <v>45606</v>
      </c>
      <c r="I57" s="3">
        <v>850000</v>
      </c>
      <c r="J57" s="3">
        <v>110869.5652173913</v>
      </c>
      <c r="K57" s="3">
        <v>739130.43478260876</v>
      </c>
      <c r="L57" s="3">
        <v>0</v>
      </c>
      <c r="M57" s="3">
        <v>1789</v>
      </c>
      <c r="N57" s="3">
        <v>4250</v>
      </c>
      <c r="O57" s="3">
        <v>42500</v>
      </c>
      <c r="P57" s="3">
        <v>3500</v>
      </c>
      <c r="Q57" s="5">
        <f t="shared" si="1"/>
        <v>687091.43478260876</v>
      </c>
      <c r="R57" s="6" t="e">
        <f>IF($F57=1,((SUMIFS([1]Investors!$M:$M,[1]Investors!$E:$E,'Sales (2)'!$C57,[1]Investors!$O:$O,FALSE)+SUMIFS([1]Investors!$S:$S,[1]Investors!$E:$E,'Sales (2)'!$C57,[1]Investors!$O:$O,FALSE))*$F57)-SUMIFS('[1]Investor Exit List'!$Q:$Q,'[1]Investor Exit List'!$Y:$Y,1,'[1]Investor Exit List'!$Z:$Z,"Release",'[1]Investor Exit List'!$C:$C,'Sales (2)'!$C57),(SUMIFS([1]Investors!$M:$M,[1]Investors!$E:$E,'Sales (2)'!$C57,[1]Investors!$O:$O,FALSE)+SUMIFS([1]Investors!$S:$S,[1]Investors!$E:$E,'Sales (2)'!$C57,[1]Investors!$O:$O,FALSE))*$F57)</f>
        <v>#REF!</v>
      </c>
      <c r="S57" s="6" t="e">
        <f>IF(T57=FALSE,Q57-R57,+#REF!)</f>
        <v>#REF!</v>
      </c>
      <c r="T57" s="3" t="b">
        <f>IF(SUMIFS('[1]Cashflow Projection'!$E$125:$E$129,'[1]Cashflow Projection'!$D$125:$D$129,'Sales (2)'!C57)&lt;&gt;0,TRUE,FALSE)</f>
        <v>0</v>
      </c>
    </row>
    <row r="58" spans="1:20" hidden="1" x14ac:dyDescent="0.2">
      <c r="A58" s="3" t="s">
        <v>21</v>
      </c>
      <c r="B58" s="3" t="s">
        <v>22</v>
      </c>
      <c r="C58" s="3" t="s">
        <v>79</v>
      </c>
      <c r="D58" s="3" t="b">
        <v>0</v>
      </c>
      <c r="E58" s="3" t="b">
        <v>0</v>
      </c>
      <c r="F58" s="3" t="e">
        <f>IF(OR(#REF!=TRUE,SUMIFS('[1]Cashflow Projection'!$E$125:$E$129,'[1]Cashflow Projection'!$D$125:$D$129,'Sales (2)'!C58)=1),0,SUMIFS('[1]Cashflow Projection'!$C$7:$C$23,'[1]Cashflow Projection'!$B$7:$B$23,'Sales (2)'!B58,'[1]Cashflow Projection'!$A$7:$A$23,'Sales (2)'!A58))</f>
        <v>#REF!</v>
      </c>
      <c r="G58" s="4">
        <v>45716</v>
      </c>
      <c r="H58" s="4">
        <v>45716</v>
      </c>
      <c r="I58" s="3">
        <v>850000</v>
      </c>
      <c r="J58" s="3">
        <v>110869.5652173913</v>
      </c>
      <c r="K58" s="3">
        <v>739130.43478260876</v>
      </c>
      <c r="L58" s="3">
        <v>0</v>
      </c>
      <c r="M58" s="3">
        <v>1789</v>
      </c>
      <c r="N58" s="3">
        <v>4250</v>
      </c>
      <c r="O58" s="3">
        <v>42500</v>
      </c>
      <c r="P58" s="3">
        <v>3500</v>
      </c>
      <c r="Q58" s="5">
        <f t="shared" si="1"/>
        <v>687091.43478260876</v>
      </c>
      <c r="R58" s="6" t="e">
        <f>IF($F58=1,((SUMIFS([1]Investors!$M:$M,[1]Investors!$E:$E,'Sales (2)'!$C58,[1]Investors!$O:$O,FALSE)+SUMIFS([1]Investors!$S:$S,[1]Investors!$E:$E,'Sales (2)'!$C58,[1]Investors!$O:$O,FALSE))*$F58)-SUMIFS('[1]Investor Exit List'!$Q:$Q,'[1]Investor Exit List'!$Y:$Y,1,'[1]Investor Exit List'!$Z:$Z,"Release",'[1]Investor Exit List'!$C:$C,'Sales (2)'!$C58),(SUMIFS([1]Investors!$M:$M,[1]Investors!$E:$E,'Sales (2)'!$C58,[1]Investors!$O:$O,FALSE)+SUMIFS([1]Investors!$S:$S,[1]Investors!$E:$E,'Sales (2)'!$C58,[1]Investors!$O:$O,FALSE))*$F58)</f>
        <v>#REF!</v>
      </c>
      <c r="S58" s="6" t="e">
        <f>IF(T58=FALSE,Q58-R58,+#REF!)</f>
        <v>#REF!</v>
      </c>
      <c r="T58" s="3" t="b">
        <f>IF(SUMIFS('[1]Cashflow Projection'!$E$125:$E$129,'[1]Cashflow Projection'!$D$125:$D$129,'Sales (2)'!C58)&lt;&gt;0,TRUE,FALSE)</f>
        <v>0</v>
      </c>
    </row>
    <row r="59" spans="1:20" hidden="1" x14ac:dyDescent="0.2">
      <c r="A59" s="3" t="s">
        <v>21</v>
      </c>
      <c r="B59" s="3" t="s">
        <v>22</v>
      </c>
      <c r="C59" s="3" t="s">
        <v>80</v>
      </c>
      <c r="D59" s="3" t="b">
        <v>0</v>
      </c>
      <c r="E59" s="3" t="b">
        <v>0</v>
      </c>
      <c r="F59" s="3" t="e">
        <f>IF(OR(#REF!=TRUE,SUMIFS('[1]Cashflow Projection'!$E$125:$E$129,'[1]Cashflow Projection'!$D$125:$D$129,'Sales (2)'!C59)=1),0,SUMIFS('[1]Cashflow Projection'!$C$7:$C$23,'[1]Cashflow Projection'!$B$7:$B$23,'Sales (2)'!B59,'[1]Cashflow Projection'!$A$7:$A$23,'Sales (2)'!A59))</f>
        <v>#REF!</v>
      </c>
      <c r="G59" s="4">
        <v>45688</v>
      </c>
      <c r="H59" s="4">
        <v>45688</v>
      </c>
      <c r="I59" s="3">
        <v>850000</v>
      </c>
      <c r="J59" s="3">
        <v>110869.5652173913</v>
      </c>
      <c r="K59" s="3">
        <v>739130.43478260876</v>
      </c>
      <c r="L59" s="3">
        <v>0</v>
      </c>
      <c r="M59" s="3">
        <v>1789</v>
      </c>
      <c r="N59" s="3">
        <v>4250</v>
      </c>
      <c r="O59" s="3">
        <v>42500</v>
      </c>
      <c r="P59" s="3">
        <v>3500</v>
      </c>
      <c r="Q59" s="5">
        <f t="shared" si="1"/>
        <v>687091.43478260876</v>
      </c>
      <c r="R59" s="6" t="e">
        <f>IF($F59=1,((SUMIFS([1]Investors!$M:$M,[1]Investors!$E:$E,'Sales (2)'!$C59,[1]Investors!$O:$O,FALSE)+SUMIFS([1]Investors!$S:$S,[1]Investors!$E:$E,'Sales (2)'!$C59,[1]Investors!$O:$O,FALSE))*$F59)-SUMIFS('[1]Investor Exit List'!$Q:$Q,'[1]Investor Exit List'!$Y:$Y,1,'[1]Investor Exit List'!$Z:$Z,"Release",'[1]Investor Exit List'!$C:$C,'Sales (2)'!$C59),(SUMIFS([1]Investors!$M:$M,[1]Investors!$E:$E,'Sales (2)'!$C59,[1]Investors!$O:$O,FALSE)+SUMIFS([1]Investors!$S:$S,[1]Investors!$E:$E,'Sales (2)'!$C59,[1]Investors!$O:$O,FALSE))*$F59)</f>
        <v>#REF!</v>
      </c>
      <c r="S59" s="6" t="e">
        <f>IF(T59=FALSE,Q59-R59,+#REF!)</f>
        <v>#REF!</v>
      </c>
      <c r="T59" s="3" t="b">
        <f>IF(SUMIFS('[1]Cashflow Projection'!$E$125:$E$129,'[1]Cashflow Projection'!$D$125:$D$129,'Sales (2)'!C59)&lt;&gt;0,TRUE,FALSE)</f>
        <v>0</v>
      </c>
    </row>
    <row r="60" spans="1:20" hidden="1" x14ac:dyDescent="0.2">
      <c r="A60" s="3" t="s">
        <v>21</v>
      </c>
      <c r="B60" s="3" t="s">
        <v>22</v>
      </c>
      <c r="C60" s="3" t="s">
        <v>81</v>
      </c>
      <c r="D60" s="3" t="b">
        <v>0</v>
      </c>
      <c r="E60" s="3" t="b">
        <v>0</v>
      </c>
      <c r="F60" s="3" t="e">
        <f>IF(OR(#REF!=TRUE,SUMIFS('[1]Cashflow Projection'!$E$125:$E$129,'[1]Cashflow Projection'!$D$125:$D$129,'Sales (2)'!C60)=1),0,SUMIFS('[1]Cashflow Projection'!$C$7:$C$23,'[1]Cashflow Projection'!$B$7:$B$23,'Sales (2)'!B60,'[1]Cashflow Projection'!$A$7:$A$23,'Sales (2)'!A60))</f>
        <v>#REF!</v>
      </c>
      <c r="G60" s="4">
        <v>45566</v>
      </c>
      <c r="H60" s="4">
        <v>45566</v>
      </c>
      <c r="I60" s="3">
        <v>850000</v>
      </c>
      <c r="J60" s="3">
        <v>110869.5652173913</v>
      </c>
      <c r="K60" s="3">
        <v>739130.43478260876</v>
      </c>
      <c r="L60" s="3">
        <v>0</v>
      </c>
      <c r="M60" s="3">
        <v>1789</v>
      </c>
      <c r="N60" s="3">
        <v>4250</v>
      </c>
      <c r="O60" s="3">
        <v>42500</v>
      </c>
      <c r="P60" s="3">
        <v>3500</v>
      </c>
      <c r="Q60" s="5">
        <f t="shared" si="1"/>
        <v>687091.43478260876</v>
      </c>
      <c r="R60" s="6" t="e">
        <f>IF($F60=1,((SUMIFS([1]Investors!$M:$M,[1]Investors!$E:$E,'Sales (2)'!$C60,[1]Investors!$O:$O,FALSE)+SUMIFS([1]Investors!$S:$S,[1]Investors!$E:$E,'Sales (2)'!$C60,[1]Investors!$O:$O,FALSE))*$F60)-SUMIFS('[1]Investor Exit List'!$Q:$Q,'[1]Investor Exit List'!$Y:$Y,1,'[1]Investor Exit List'!$Z:$Z,"Release",'[1]Investor Exit List'!$C:$C,'Sales (2)'!$C60),(SUMIFS([1]Investors!$M:$M,[1]Investors!$E:$E,'Sales (2)'!$C60,[1]Investors!$O:$O,FALSE)+SUMIFS([1]Investors!$S:$S,[1]Investors!$E:$E,'Sales (2)'!$C60,[1]Investors!$O:$O,FALSE))*$F60)</f>
        <v>#REF!</v>
      </c>
      <c r="S60" s="6" t="e">
        <f>IF(T60=FALSE,Q60-R60,+#REF!)</f>
        <v>#REF!</v>
      </c>
      <c r="T60" s="3" t="b">
        <f>IF(SUMIFS('[1]Cashflow Projection'!$E$125:$E$129,'[1]Cashflow Projection'!$D$125:$D$129,'Sales (2)'!C60)&lt;&gt;0,TRUE,FALSE)</f>
        <v>0</v>
      </c>
    </row>
    <row r="61" spans="1:20" hidden="1" x14ac:dyDescent="0.2">
      <c r="A61" s="3" t="s">
        <v>21</v>
      </c>
      <c r="B61" s="3" t="s">
        <v>22</v>
      </c>
      <c r="C61" s="3" t="s">
        <v>82</v>
      </c>
      <c r="D61" s="3" t="b">
        <v>0</v>
      </c>
      <c r="E61" s="3" t="b">
        <v>0</v>
      </c>
      <c r="F61" s="3" t="e">
        <f>IF(OR(#REF!=TRUE,SUMIFS('[1]Cashflow Projection'!$E$125:$E$129,'[1]Cashflow Projection'!$D$125:$D$129,'Sales (2)'!C61)=1),0,SUMIFS('[1]Cashflow Projection'!$C$7:$C$23,'[1]Cashflow Projection'!$B$7:$B$23,'Sales (2)'!B61,'[1]Cashflow Projection'!$A$7:$A$23,'Sales (2)'!A61))</f>
        <v>#REF!</v>
      </c>
      <c r="G61" s="4">
        <v>45551</v>
      </c>
      <c r="H61" s="4">
        <v>45551</v>
      </c>
      <c r="I61" s="3">
        <v>850000</v>
      </c>
      <c r="J61" s="3">
        <v>110869.5652173913</v>
      </c>
      <c r="K61" s="3">
        <v>739130.43478260876</v>
      </c>
      <c r="L61" s="3">
        <v>0</v>
      </c>
      <c r="M61" s="3">
        <v>1789</v>
      </c>
      <c r="N61" s="3">
        <v>4250</v>
      </c>
      <c r="O61" s="3">
        <v>42500</v>
      </c>
      <c r="P61" s="3">
        <v>3500</v>
      </c>
      <c r="Q61" s="5">
        <f t="shared" si="1"/>
        <v>687091.43478260876</v>
      </c>
      <c r="R61" s="6" t="e">
        <f>IF($F61=1,((SUMIFS([1]Investors!$M:$M,[1]Investors!$E:$E,'Sales (2)'!$C61,[1]Investors!$O:$O,FALSE)+SUMIFS([1]Investors!$S:$S,[1]Investors!$E:$E,'Sales (2)'!$C61,[1]Investors!$O:$O,FALSE))*$F61)-SUMIFS('[1]Investor Exit List'!$Q:$Q,'[1]Investor Exit List'!$Y:$Y,1,'[1]Investor Exit List'!$Z:$Z,"Release",'[1]Investor Exit List'!$C:$C,'Sales (2)'!$C61),(SUMIFS([1]Investors!$M:$M,[1]Investors!$E:$E,'Sales (2)'!$C61,[1]Investors!$O:$O,FALSE)+SUMIFS([1]Investors!$S:$S,[1]Investors!$E:$E,'Sales (2)'!$C61,[1]Investors!$O:$O,FALSE))*$F61)</f>
        <v>#REF!</v>
      </c>
      <c r="S61" s="6" t="e">
        <f>IF(T61=FALSE,Q61-R61,+#REF!)</f>
        <v>#REF!</v>
      </c>
      <c r="T61" s="3" t="b">
        <f>IF(SUMIFS('[1]Cashflow Projection'!$E$125:$E$129,'[1]Cashflow Projection'!$D$125:$D$129,'Sales (2)'!C61)&lt;&gt;0,TRUE,FALSE)</f>
        <v>0</v>
      </c>
    </row>
    <row r="62" spans="1:20" hidden="1" x14ac:dyDescent="0.2">
      <c r="A62" s="3" t="s">
        <v>21</v>
      </c>
      <c r="B62" s="3" t="s">
        <v>22</v>
      </c>
      <c r="C62" s="3" t="s">
        <v>83</v>
      </c>
      <c r="D62" s="3" t="b">
        <v>1</v>
      </c>
      <c r="E62" s="3" t="b">
        <v>1</v>
      </c>
      <c r="F62" s="3" t="e">
        <f>IF(OR(#REF!=TRUE,SUMIFS('[1]Cashflow Projection'!$E$125:$E$129,'[1]Cashflow Projection'!$D$125:$D$129,'Sales (2)'!C62)=1),0,SUMIFS('[1]Cashflow Projection'!$C$7:$C$23,'[1]Cashflow Projection'!$B$7:$B$23,'Sales (2)'!B62,'[1]Cashflow Projection'!$A$7:$A$23,'Sales (2)'!A62))</f>
        <v>#REF!</v>
      </c>
      <c r="G62" s="4">
        <v>45485</v>
      </c>
      <c r="H62" s="4">
        <v>45485</v>
      </c>
      <c r="I62" s="3">
        <v>750000</v>
      </c>
      <c r="J62" s="3">
        <v>97826.086956521744</v>
      </c>
      <c r="K62" s="3">
        <v>652173.91304347827</v>
      </c>
      <c r="L62" s="3">
        <v>0</v>
      </c>
      <c r="M62" s="3">
        <v>1789</v>
      </c>
      <c r="N62" s="3">
        <v>3750</v>
      </c>
      <c r="O62" s="3">
        <v>37500</v>
      </c>
      <c r="P62" s="3">
        <v>3500</v>
      </c>
      <c r="Q62" s="5">
        <f t="shared" si="1"/>
        <v>605634.91304347827</v>
      </c>
      <c r="R62" s="6" t="e">
        <f>IF($F62=1,((SUMIFS([1]Investors!$M:$M,[1]Investors!$E:$E,'Sales (2)'!$C62,[1]Investors!$O:$O,FALSE)+SUMIFS([1]Investors!$S:$S,[1]Investors!$E:$E,'Sales (2)'!$C62,[1]Investors!$O:$O,FALSE))*$F62)-SUMIFS('[1]Investor Exit List'!$Q:$Q,'[1]Investor Exit List'!$Y:$Y,1,'[1]Investor Exit List'!$Z:$Z,"Release",'[1]Investor Exit List'!$C:$C,'Sales (2)'!$C62),(SUMIFS([1]Investors!$M:$M,[1]Investors!$E:$E,'Sales (2)'!$C62,[1]Investors!$O:$O,FALSE)+SUMIFS([1]Investors!$S:$S,[1]Investors!$E:$E,'Sales (2)'!$C62,[1]Investors!$O:$O,FALSE))*$F62)</f>
        <v>#REF!</v>
      </c>
      <c r="S62" s="6" t="e">
        <f>IF(T62=FALSE,Q62-R62,+#REF!)</f>
        <v>#REF!</v>
      </c>
      <c r="T62" s="3" t="b">
        <f>IF(SUMIFS('[1]Cashflow Projection'!$E$125:$E$129,'[1]Cashflow Projection'!$D$125:$D$129,'Sales (2)'!C62)&lt;&gt;0,TRUE,FALSE)</f>
        <v>0</v>
      </c>
    </row>
    <row r="63" spans="1:20" hidden="1" x14ac:dyDescent="0.2">
      <c r="A63" s="3" t="s">
        <v>21</v>
      </c>
      <c r="B63" s="3" t="s">
        <v>22</v>
      </c>
      <c r="C63" s="3" t="s">
        <v>84</v>
      </c>
      <c r="D63" s="3" t="b">
        <v>0</v>
      </c>
      <c r="E63" s="3" t="b">
        <v>0</v>
      </c>
      <c r="F63" s="3" t="e">
        <f>IF(OR(#REF!=TRUE,SUMIFS('[1]Cashflow Projection'!$E$125:$E$129,'[1]Cashflow Projection'!$D$125:$D$129,'Sales (2)'!C63)=1),0,SUMIFS('[1]Cashflow Projection'!$C$7:$C$23,'[1]Cashflow Projection'!$B$7:$B$23,'Sales (2)'!B63,'[1]Cashflow Projection'!$A$7:$A$23,'Sales (2)'!A63))</f>
        <v>#REF!</v>
      </c>
      <c r="G63" s="4">
        <v>45606</v>
      </c>
      <c r="H63" s="4">
        <v>45606</v>
      </c>
      <c r="I63" s="3">
        <v>850000</v>
      </c>
      <c r="J63" s="3">
        <v>110869.5652173913</v>
      </c>
      <c r="K63" s="3">
        <v>739130.43478260876</v>
      </c>
      <c r="L63" s="3">
        <v>0</v>
      </c>
      <c r="M63" s="3">
        <v>1789</v>
      </c>
      <c r="N63" s="3">
        <v>4250</v>
      </c>
      <c r="O63" s="3">
        <v>42500</v>
      </c>
      <c r="P63" s="3">
        <v>3500</v>
      </c>
      <c r="Q63" s="5">
        <f t="shared" si="1"/>
        <v>687091.43478260876</v>
      </c>
      <c r="R63" s="6" t="e">
        <f>IF($F63=1,((SUMIFS([1]Investors!$M:$M,[1]Investors!$E:$E,'Sales (2)'!$C63,[1]Investors!$O:$O,FALSE)+SUMIFS([1]Investors!$S:$S,[1]Investors!$E:$E,'Sales (2)'!$C63,[1]Investors!$O:$O,FALSE))*$F63)-SUMIFS('[1]Investor Exit List'!$Q:$Q,'[1]Investor Exit List'!$Y:$Y,1,'[1]Investor Exit List'!$Z:$Z,"Release",'[1]Investor Exit List'!$C:$C,'Sales (2)'!$C63),(SUMIFS([1]Investors!$M:$M,[1]Investors!$E:$E,'Sales (2)'!$C63,[1]Investors!$O:$O,FALSE)+SUMIFS([1]Investors!$S:$S,[1]Investors!$E:$E,'Sales (2)'!$C63,[1]Investors!$O:$O,FALSE))*$F63)</f>
        <v>#REF!</v>
      </c>
      <c r="S63" s="6" t="e">
        <f>IF(T63=FALSE,Q63-R63,+#REF!)</f>
        <v>#REF!</v>
      </c>
      <c r="T63" s="3" t="b">
        <f>IF(SUMIFS('[1]Cashflow Projection'!$E$125:$E$129,'[1]Cashflow Projection'!$D$125:$D$129,'Sales (2)'!C63)&lt;&gt;0,TRUE,FALSE)</f>
        <v>0</v>
      </c>
    </row>
    <row r="64" spans="1:20" hidden="1" x14ac:dyDescent="0.2">
      <c r="A64" s="3" t="s">
        <v>21</v>
      </c>
      <c r="B64" s="3" t="s">
        <v>22</v>
      </c>
      <c r="C64" s="3" t="s">
        <v>85</v>
      </c>
      <c r="D64" s="3" t="b">
        <v>0</v>
      </c>
      <c r="E64" s="3" t="b">
        <v>0</v>
      </c>
      <c r="F64" s="3" t="e">
        <f>IF(OR(#REF!=TRUE,SUMIFS('[1]Cashflow Projection'!$E$125:$E$129,'[1]Cashflow Projection'!$D$125:$D$129,'Sales (2)'!C64)=1),0,SUMIFS('[1]Cashflow Projection'!$C$7:$C$23,'[1]Cashflow Projection'!$B$7:$B$23,'Sales (2)'!B64,'[1]Cashflow Projection'!$A$7:$A$23,'Sales (2)'!A64))</f>
        <v>#REF!</v>
      </c>
      <c r="G64" s="4">
        <v>45551</v>
      </c>
      <c r="H64" s="4">
        <v>45551</v>
      </c>
      <c r="I64" s="3">
        <v>850000</v>
      </c>
      <c r="J64" s="3">
        <v>110869.5652173913</v>
      </c>
      <c r="K64" s="3">
        <v>739130.43478260876</v>
      </c>
      <c r="L64" s="3">
        <v>0</v>
      </c>
      <c r="M64" s="3">
        <v>1789</v>
      </c>
      <c r="N64" s="3">
        <v>4250</v>
      </c>
      <c r="O64" s="3">
        <v>42500</v>
      </c>
      <c r="P64" s="3">
        <v>3500</v>
      </c>
      <c r="Q64" s="5">
        <f t="shared" si="1"/>
        <v>687091.43478260876</v>
      </c>
      <c r="R64" s="6" t="e">
        <f>IF($F64=1,((SUMIFS([1]Investors!$M:$M,[1]Investors!$E:$E,'Sales (2)'!$C64,[1]Investors!$O:$O,FALSE)+SUMIFS([1]Investors!$S:$S,[1]Investors!$E:$E,'Sales (2)'!$C64,[1]Investors!$O:$O,FALSE))*$F64)-SUMIFS('[1]Investor Exit List'!$Q:$Q,'[1]Investor Exit List'!$Y:$Y,1,'[1]Investor Exit List'!$Z:$Z,"Release",'[1]Investor Exit List'!$C:$C,'Sales (2)'!$C64),(SUMIFS([1]Investors!$M:$M,[1]Investors!$E:$E,'Sales (2)'!$C64,[1]Investors!$O:$O,FALSE)+SUMIFS([1]Investors!$S:$S,[1]Investors!$E:$E,'Sales (2)'!$C64,[1]Investors!$O:$O,FALSE))*$F64)</f>
        <v>#REF!</v>
      </c>
      <c r="S64" s="6" t="e">
        <f>IF(T64=FALSE,Q64-R64,+#REF!)</f>
        <v>#REF!</v>
      </c>
      <c r="T64" s="3" t="b">
        <f>IF(SUMIFS('[1]Cashflow Projection'!$E$125:$E$129,'[1]Cashflow Projection'!$D$125:$D$129,'Sales (2)'!C64)&lt;&gt;0,TRUE,FALSE)</f>
        <v>0</v>
      </c>
    </row>
    <row r="65" spans="1:20" hidden="1" x14ac:dyDescent="0.2">
      <c r="A65" s="3" t="s">
        <v>21</v>
      </c>
      <c r="B65" s="3" t="s">
        <v>22</v>
      </c>
      <c r="C65" s="3" t="s">
        <v>86</v>
      </c>
      <c r="D65" s="3" t="b">
        <v>0</v>
      </c>
      <c r="E65" s="3" t="b">
        <v>0</v>
      </c>
      <c r="F65" s="3" t="e">
        <f>IF(OR(#REF!=TRUE,SUMIFS('[1]Cashflow Projection'!$E$125:$E$129,'[1]Cashflow Projection'!$D$125:$D$129,'Sales (2)'!C65)=1),0,SUMIFS('[1]Cashflow Projection'!$C$7:$C$23,'[1]Cashflow Projection'!$B$7:$B$23,'Sales (2)'!B65,'[1]Cashflow Projection'!$A$7:$A$23,'Sales (2)'!A65))</f>
        <v>#REF!</v>
      </c>
      <c r="G65" s="4">
        <v>45568</v>
      </c>
      <c r="H65" s="4">
        <v>45568</v>
      </c>
      <c r="I65" s="3">
        <v>850000</v>
      </c>
      <c r="J65" s="3">
        <v>110869.5652173913</v>
      </c>
      <c r="K65" s="3">
        <v>739130.43478260876</v>
      </c>
      <c r="L65" s="3">
        <v>0</v>
      </c>
      <c r="M65" s="3">
        <v>1789</v>
      </c>
      <c r="N65" s="3">
        <v>4250</v>
      </c>
      <c r="O65" s="3">
        <v>42500</v>
      </c>
      <c r="P65" s="3">
        <v>3500</v>
      </c>
      <c r="Q65" s="5">
        <f t="shared" si="1"/>
        <v>687091.43478260876</v>
      </c>
      <c r="R65" s="6" t="e">
        <f>IF($F65=1,((SUMIFS([1]Investors!$M:$M,[1]Investors!$E:$E,'Sales (2)'!$C65,[1]Investors!$O:$O,FALSE)+SUMIFS([1]Investors!$S:$S,[1]Investors!$E:$E,'Sales (2)'!$C65,[1]Investors!$O:$O,FALSE))*$F65)-SUMIFS('[1]Investor Exit List'!$Q:$Q,'[1]Investor Exit List'!$Y:$Y,1,'[1]Investor Exit List'!$Z:$Z,"Release",'[1]Investor Exit List'!$C:$C,'Sales (2)'!$C65),(SUMIFS([1]Investors!$M:$M,[1]Investors!$E:$E,'Sales (2)'!$C65,[1]Investors!$O:$O,FALSE)+SUMIFS([1]Investors!$S:$S,[1]Investors!$E:$E,'Sales (2)'!$C65,[1]Investors!$O:$O,FALSE))*$F65)</f>
        <v>#REF!</v>
      </c>
      <c r="S65" s="6" t="e">
        <f>IF(T65=FALSE,Q65-R65,+#REF!)</f>
        <v>#REF!</v>
      </c>
      <c r="T65" s="3" t="b">
        <f>IF(SUMIFS('[1]Cashflow Projection'!$E$125:$E$129,'[1]Cashflow Projection'!$D$125:$D$129,'Sales (2)'!C65)&lt;&gt;0,TRUE,FALSE)</f>
        <v>0</v>
      </c>
    </row>
    <row r="66" spans="1:20" hidden="1" x14ac:dyDescent="0.2">
      <c r="A66" s="3" t="s">
        <v>21</v>
      </c>
      <c r="B66" s="3" t="s">
        <v>22</v>
      </c>
      <c r="C66" s="3" t="s">
        <v>87</v>
      </c>
      <c r="D66" s="3" t="b">
        <v>0</v>
      </c>
      <c r="E66" s="3" t="b">
        <v>0</v>
      </c>
      <c r="F66" s="3" t="e">
        <f>IF(OR(#REF!=TRUE,SUMIFS('[1]Cashflow Projection'!$E$125:$E$129,'[1]Cashflow Projection'!$D$125:$D$129,'Sales (2)'!C66)=1),0,SUMIFS('[1]Cashflow Projection'!$C$7:$C$23,'[1]Cashflow Projection'!$B$7:$B$23,'Sales (2)'!B66,'[1]Cashflow Projection'!$A$7:$A$23,'Sales (2)'!A66))</f>
        <v>#REF!</v>
      </c>
      <c r="G66" s="4">
        <v>45606</v>
      </c>
      <c r="H66" s="4">
        <v>45606</v>
      </c>
      <c r="I66" s="3">
        <v>850000</v>
      </c>
      <c r="J66" s="3">
        <v>110869.5652173913</v>
      </c>
      <c r="K66" s="3">
        <v>739130.43478260876</v>
      </c>
      <c r="L66" s="3">
        <v>0</v>
      </c>
      <c r="M66" s="3">
        <v>1789</v>
      </c>
      <c r="N66" s="3">
        <v>4250</v>
      </c>
      <c r="O66" s="3">
        <v>42500</v>
      </c>
      <c r="P66" s="3">
        <v>3500</v>
      </c>
      <c r="Q66" s="5">
        <f t="shared" si="1"/>
        <v>687091.43478260876</v>
      </c>
      <c r="R66" s="6" t="e">
        <f>IF($F66=1,((SUMIFS([1]Investors!$M:$M,[1]Investors!$E:$E,'Sales (2)'!$C66,[1]Investors!$O:$O,FALSE)+SUMIFS([1]Investors!$S:$S,[1]Investors!$E:$E,'Sales (2)'!$C66,[1]Investors!$O:$O,FALSE))*$F66)-SUMIFS('[1]Investor Exit List'!$Q:$Q,'[1]Investor Exit List'!$Y:$Y,1,'[1]Investor Exit List'!$Z:$Z,"Release",'[1]Investor Exit List'!$C:$C,'Sales (2)'!$C66),(SUMIFS([1]Investors!$M:$M,[1]Investors!$E:$E,'Sales (2)'!$C66,[1]Investors!$O:$O,FALSE)+SUMIFS([1]Investors!$S:$S,[1]Investors!$E:$E,'Sales (2)'!$C66,[1]Investors!$O:$O,FALSE))*$F66)</f>
        <v>#REF!</v>
      </c>
      <c r="S66" s="6" t="e">
        <f>IF(T66=FALSE,Q66-R66,+#REF!)</f>
        <v>#REF!</v>
      </c>
      <c r="T66" s="3" t="b">
        <f>IF(SUMIFS('[1]Cashflow Projection'!$E$125:$E$129,'[1]Cashflow Projection'!$D$125:$D$129,'Sales (2)'!C66)&lt;&gt;0,TRUE,FALSE)</f>
        <v>0</v>
      </c>
    </row>
    <row r="67" spans="1:20" hidden="1" x14ac:dyDescent="0.2">
      <c r="A67" s="3" t="s">
        <v>21</v>
      </c>
      <c r="B67" s="3" t="s">
        <v>22</v>
      </c>
      <c r="C67" s="3" t="s">
        <v>88</v>
      </c>
      <c r="D67" s="3" t="b">
        <v>0</v>
      </c>
      <c r="E67" s="3" t="b">
        <v>0</v>
      </c>
      <c r="F67" s="3" t="e">
        <f>IF(OR(#REF!=TRUE,SUMIFS('[1]Cashflow Projection'!$E$125:$E$129,'[1]Cashflow Projection'!$D$125:$D$129,'Sales (2)'!C67)=1),0,SUMIFS('[1]Cashflow Projection'!$C$7:$C$23,'[1]Cashflow Projection'!$B$7:$B$23,'Sales (2)'!B67,'[1]Cashflow Projection'!$A$7:$A$23,'Sales (2)'!A67))</f>
        <v>#REF!</v>
      </c>
      <c r="G67" s="4">
        <v>45551</v>
      </c>
      <c r="H67" s="4">
        <v>45551</v>
      </c>
      <c r="I67" s="3">
        <v>850000</v>
      </c>
      <c r="J67" s="3">
        <v>110869.5652173913</v>
      </c>
      <c r="K67" s="3">
        <v>739130.43478260876</v>
      </c>
      <c r="L67" s="3">
        <v>0</v>
      </c>
      <c r="M67" s="3">
        <v>1789</v>
      </c>
      <c r="N67" s="3">
        <v>4250</v>
      </c>
      <c r="O67" s="3">
        <v>42500</v>
      </c>
      <c r="P67" s="3">
        <v>3500</v>
      </c>
      <c r="Q67" s="5">
        <f t="shared" si="1"/>
        <v>687091.43478260876</v>
      </c>
      <c r="R67" s="6" t="e">
        <f>IF($F67=1,((SUMIFS([1]Investors!$M:$M,[1]Investors!$E:$E,'Sales (2)'!$C67,[1]Investors!$O:$O,FALSE)+SUMIFS([1]Investors!$S:$S,[1]Investors!$E:$E,'Sales (2)'!$C67,[1]Investors!$O:$O,FALSE))*$F67)-SUMIFS('[1]Investor Exit List'!$Q:$Q,'[1]Investor Exit List'!$Y:$Y,1,'[1]Investor Exit List'!$Z:$Z,"Release",'[1]Investor Exit List'!$C:$C,'Sales (2)'!$C67),(SUMIFS([1]Investors!$M:$M,[1]Investors!$E:$E,'Sales (2)'!$C67,[1]Investors!$O:$O,FALSE)+SUMIFS([1]Investors!$S:$S,[1]Investors!$E:$E,'Sales (2)'!$C67,[1]Investors!$O:$O,FALSE))*$F67)</f>
        <v>#REF!</v>
      </c>
      <c r="S67" s="6" t="e">
        <f>IF(T67=FALSE,Q67-R67,+#REF!)</f>
        <v>#REF!</v>
      </c>
      <c r="T67" s="3" t="b">
        <f>IF(SUMIFS('[1]Cashflow Projection'!$E$125:$E$129,'[1]Cashflow Projection'!$D$125:$D$129,'Sales (2)'!C67)&lt;&gt;0,TRUE,FALSE)</f>
        <v>0</v>
      </c>
    </row>
    <row r="68" spans="1:20" hidden="1" x14ac:dyDescent="0.2">
      <c r="A68" s="3" t="s">
        <v>21</v>
      </c>
      <c r="B68" s="3" t="s">
        <v>22</v>
      </c>
      <c r="C68" s="3" t="s">
        <v>89</v>
      </c>
      <c r="D68" s="3" t="b">
        <v>0</v>
      </c>
      <c r="E68" s="3" t="b">
        <v>0</v>
      </c>
      <c r="F68" s="3" t="e">
        <f>IF(OR(#REF!=TRUE,SUMIFS('[1]Cashflow Projection'!$E$125:$E$129,'[1]Cashflow Projection'!$D$125:$D$129,'Sales (2)'!C68)=1),0,SUMIFS('[1]Cashflow Projection'!$C$7:$C$23,'[1]Cashflow Projection'!$B$7:$B$23,'Sales (2)'!B68,'[1]Cashflow Projection'!$A$7:$A$23,'Sales (2)'!A68))</f>
        <v>#REF!</v>
      </c>
      <c r="G68" s="4">
        <v>45560</v>
      </c>
      <c r="H68" s="4">
        <v>45560</v>
      </c>
      <c r="I68" s="3">
        <v>850000</v>
      </c>
      <c r="J68" s="3">
        <v>110869.5652173913</v>
      </c>
      <c r="K68" s="3">
        <v>739130.43478260876</v>
      </c>
      <c r="L68" s="3">
        <v>0</v>
      </c>
      <c r="M68" s="3">
        <v>1789</v>
      </c>
      <c r="N68" s="3">
        <v>4250</v>
      </c>
      <c r="O68" s="3">
        <v>42500</v>
      </c>
      <c r="P68" s="3">
        <v>3500</v>
      </c>
      <c r="Q68" s="5">
        <f t="shared" si="1"/>
        <v>687091.43478260876</v>
      </c>
      <c r="R68" s="6" t="e">
        <f>IF($F68=1,((SUMIFS([1]Investors!$M:$M,[1]Investors!$E:$E,'Sales (2)'!$C68,[1]Investors!$O:$O,FALSE)+SUMIFS([1]Investors!$S:$S,[1]Investors!$E:$E,'Sales (2)'!$C68,[1]Investors!$O:$O,FALSE))*$F68)-SUMIFS('[1]Investor Exit List'!$Q:$Q,'[1]Investor Exit List'!$Y:$Y,1,'[1]Investor Exit List'!$Z:$Z,"Release",'[1]Investor Exit List'!$C:$C,'Sales (2)'!$C68),(SUMIFS([1]Investors!$M:$M,[1]Investors!$E:$E,'Sales (2)'!$C68,[1]Investors!$O:$O,FALSE)+SUMIFS([1]Investors!$S:$S,[1]Investors!$E:$E,'Sales (2)'!$C68,[1]Investors!$O:$O,FALSE))*$F68)</f>
        <v>#REF!</v>
      </c>
      <c r="S68" s="6" t="e">
        <f>IF(T68=FALSE,Q68-R68,+#REF!)</f>
        <v>#REF!</v>
      </c>
      <c r="T68" s="3" t="b">
        <f>IF(SUMIFS('[1]Cashflow Projection'!$E$125:$E$129,'[1]Cashflow Projection'!$D$125:$D$129,'Sales (2)'!C68)&lt;&gt;0,TRUE,FALSE)</f>
        <v>0</v>
      </c>
    </row>
    <row r="69" spans="1:20" hidden="1" x14ac:dyDescent="0.2">
      <c r="A69" s="3" t="s">
        <v>21</v>
      </c>
      <c r="B69" s="3" t="s">
        <v>22</v>
      </c>
      <c r="C69" s="3" t="s">
        <v>90</v>
      </c>
      <c r="D69" s="3" t="b">
        <v>0</v>
      </c>
      <c r="E69" s="3" t="b">
        <v>0</v>
      </c>
      <c r="F69" s="3" t="e">
        <f>IF(OR(#REF!=TRUE,SUMIFS('[1]Cashflow Projection'!$E$125:$E$129,'[1]Cashflow Projection'!$D$125:$D$129,'Sales (2)'!C69)=1),0,SUMIFS('[1]Cashflow Projection'!$C$7:$C$23,'[1]Cashflow Projection'!$B$7:$B$23,'Sales (2)'!B69,'[1]Cashflow Projection'!$A$7:$A$23,'Sales (2)'!A69))</f>
        <v>#REF!</v>
      </c>
      <c r="G69" s="4">
        <v>45566</v>
      </c>
      <c r="H69" s="4">
        <v>45566</v>
      </c>
      <c r="I69" s="3">
        <v>850000</v>
      </c>
      <c r="J69" s="3">
        <v>110869.5652173913</v>
      </c>
      <c r="K69" s="3">
        <v>739130.43478260876</v>
      </c>
      <c r="L69" s="3">
        <v>0</v>
      </c>
      <c r="M69" s="3">
        <v>1789</v>
      </c>
      <c r="N69" s="3">
        <v>4250</v>
      </c>
      <c r="O69" s="3">
        <v>42500</v>
      </c>
      <c r="P69" s="3">
        <v>3500</v>
      </c>
      <c r="Q69" s="5">
        <f t="shared" ref="Q69:Q132" si="2">K69-SUM(L69:P69)</f>
        <v>687091.43478260876</v>
      </c>
      <c r="R69" s="6" t="e">
        <f>IF($F69=1,((SUMIFS([1]Investors!$M:$M,[1]Investors!$E:$E,'Sales (2)'!$C69,[1]Investors!$O:$O,FALSE)+SUMIFS([1]Investors!$S:$S,[1]Investors!$E:$E,'Sales (2)'!$C69,[1]Investors!$O:$O,FALSE))*$F69)-SUMIFS('[1]Investor Exit List'!$Q:$Q,'[1]Investor Exit List'!$Y:$Y,1,'[1]Investor Exit List'!$Z:$Z,"Release",'[1]Investor Exit List'!$C:$C,'Sales (2)'!$C69),(SUMIFS([1]Investors!$M:$M,[1]Investors!$E:$E,'Sales (2)'!$C69,[1]Investors!$O:$O,FALSE)+SUMIFS([1]Investors!$S:$S,[1]Investors!$E:$E,'Sales (2)'!$C69,[1]Investors!$O:$O,FALSE))*$F69)</f>
        <v>#REF!</v>
      </c>
      <c r="S69" s="6" t="e">
        <f>IF(T69=FALSE,Q69-R69,+#REF!)</f>
        <v>#REF!</v>
      </c>
      <c r="T69" s="3" t="b">
        <f>IF(SUMIFS('[1]Cashflow Projection'!$E$125:$E$129,'[1]Cashflow Projection'!$D$125:$D$129,'Sales (2)'!C69)&lt;&gt;0,TRUE,FALSE)</f>
        <v>0</v>
      </c>
    </row>
    <row r="70" spans="1:20" hidden="1" x14ac:dyDescent="0.2">
      <c r="A70" s="3" t="s">
        <v>21</v>
      </c>
      <c r="B70" s="3" t="s">
        <v>22</v>
      </c>
      <c r="C70" s="3" t="s">
        <v>91</v>
      </c>
      <c r="D70" s="3" t="b">
        <v>0</v>
      </c>
      <c r="E70" s="3" t="b">
        <v>0</v>
      </c>
      <c r="F70" s="3" t="e">
        <f>IF(OR(#REF!=TRUE,SUMIFS('[1]Cashflow Projection'!$E$125:$E$129,'[1]Cashflow Projection'!$D$125:$D$129,'Sales (2)'!C70)=1),0,SUMIFS('[1]Cashflow Projection'!$C$7:$C$23,'[1]Cashflow Projection'!$B$7:$B$23,'Sales (2)'!B70,'[1]Cashflow Projection'!$A$7:$A$23,'Sales (2)'!A70))</f>
        <v>#REF!</v>
      </c>
      <c r="G70" s="4">
        <v>45606</v>
      </c>
      <c r="H70" s="4">
        <v>45606</v>
      </c>
      <c r="I70" s="3">
        <v>850000</v>
      </c>
      <c r="J70" s="3">
        <v>110869.5652173913</v>
      </c>
      <c r="K70" s="3">
        <v>739130.43478260876</v>
      </c>
      <c r="L70" s="3">
        <v>0</v>
      </c>
      <c r="M70" s="3">
        <v>1789</v>
      </c>
      <c r="N70" s="3">
        <v>4250</v>
      </c>
      <c r="O70" s="3">
        <v>42500</v>
      </c>
      <c r="P70" s="3">
        <v>3500</v>
      </c>
      <c r="Q70" s="5">
        <f t="shared" si="2"/>
        <v>687091.43478260876</v>
      </c>
      <c r="R70" s="6" t="e">
        <f>IF($F70=1,((SUMIFS([1]Investors!$M:$M,[1]Investors!$E:$E,'Sales (2)'!$C70,[1]Investors!$O:$O,FALSE)+SUMIFS([1]Investors!$S:$S,[1]Investors!$E:$E,'Sales (2)'!$C70,[1]Investors!$O:$O,FALSE))*$F70)-SUMIFS('[1]Investor Exit List'!$Q:$Q,'[1]Investor Exit List'!$Y:$Y,1,'[1]Investor Exit List'!$Z:$Z,"Release",'[1]Investor Exit List'!$C:$C,'Sales (2)'!$C70),(SUMIFS([1]Investors!$M:$M,[1]Investors!$E:$E,'Sales (2)'!$C70,[1]Investors!$O:$O,FALSE)+SUMIFS([1]Investors!$S:$S,[1]Investors!$E:$E,'Sales (2)'!$C70,[1]Investors!$O:$O,FALSE))*$F70)</f>
        <v>#REF!</v>
      </c>
      <c r="S70" s="6" t="e">
        <f>IF(T70=FALSE,Q70-R70,+#REF!)</f>
        <v>#REF!</v>
      </c>
      <c r="T70" s="3" t="b">
        <f>IF(SUMIFS('[1]Cashflow Projection'!$E$125:$E$129,'[1]Cashflow Projection'!$D$125:$D$129,'Sales (2)'!C70)&lt;&gt;0,TRUE,FALSE)</f>
        <v>0</v>
      </c>
    </row>
    <row r="71" spans="1:20" hidden="1" x14ac:dyDescent="0.2">
      <c r="A71" s="3" t="s">
        <v>21</v>
      </c>
      <c r="B71" s="3" t="s">
        <v>22</v>
      </c>
      <c r="C71" s="3" t="s">
        <v>92</v>
      </c>
      <c r="D71" s="3" t="b">
        <v>0</v>
      </c>
      <c r="E71" s="3" t="b">
        <v>0</v>
      </c>
      <c r="F71" s="3" t="e">
        <f>IF(OR(#REF!=TRUE,SUMIFS('[1]Cashflow Projection'!$E$125:$E$129,'[1]Cashflow Projection'!$D$125:$D$129,'Sales (2)'!C71)=1),0,SUMIFS('[1]Cashflow Projection'!$C$7:$C$23,'[1]Cashflow Projection'!$B$7:$B$23,'Sales (2)'!B71,'[1]Cashflow Projection'!$A$7:$A$23,'Sales (2)'!A71))</f>
        <v>#REF!</v>
      </c>
      <c r="G71" s="4">
        <v>45568</v>
      </c>
      <c r="H71" s="4">
        <v>45568</v>
      </c>
      <c r="I71" s="3">
        <v>850000</v>
      </c>
      <c r="J71" s="3">
        <v>110869.5652173913</v>
      </c>
      <c r="K71" s="3">
        <v>739130.43478260876</v>
      </c>
      <c r="L71" s="3">
        <v>0</v>
      </c>
      <c r="M71" s="3">
        <v>1789</v>
      </c>
      <c r="N71" s="3">
        <v>4250</v>
      </c>
      <c r="O71" s="3">
        <v>42500</v>
      </c>
      <c r="P71" s="3">
        <v>3500</v>
      </c>
      <c r="Q71" s="5">
        <f t="shared" si="2"/>
        <v>687091.43478260876</v>
      </c>
      <c r="R71" s="6" t="e">
        <f>IF($F71=1,((SUMIFS([1]Investors!$M:$M,[1]Investors!$E:$E,'Sales (2)'!$C71,[1]Investors!$O:$O,FALSE)+SUMIFS([1]Investors!$S:$S,[1]Investors!$E:$E,'Sales (2)'!$C71,[1]Investors!$O:$O,FALSE))*$F71)-SUMIFS('[1]Investor Exit List'!$Q:$Q,'[1]Investor Exit List'!$Y:$Y,1,'[1]Investor Exit List'!$Z:$Z,"Release",'[1]Investor Exit List'!$C:$C,'Sales (2)'!$C71),(SUMIFS([1]Investors!$M:$M,[1]Investors!$E:$E,'Sales (2)'!$C71,[1]Investors!$O:$O,FALSE)+SUMIFS([1]Investors!$S:$S,[1]Investors!$E:$E,'Sales (2)'!$C71,[1]Investors!$O:$O,FALSE))*$F71)</f>
        <v>#REF!</v>
      </c>
      <c r="S71" s="6" t="e">
        <f>IF(T71=FALSE,Q71-R71,+#REF!)</f>
        <v>#REF!</v>
      </c>
      <c r="T71" s="3" t="b">
        <f>IF(SUMIFS('[1]Cashflow Projection'!$E$125:$E$129,'[1]Cashflow Projection'!$D$125:$D$129,'Sales (2)'!C71)&lt;&gt;0,TRUE,FALSE)</f>
        <v>0</v>
      </c>
    </row>
    <row r="72" spans="1:20" hidden="1" x14ac:dyDescent="0.2">
      <c r="A72" s="3" t="s">
        <v>21</v>
      </c>
      <c r="B72" s="3" t="s">
        <v>22</v>
      </c>
      <c r="C72" s="3" t="s">
        <v>93</v>
      </c>
      <c r="D72" s="3" t="b">
        <v>0</v>
      </c>
      <c r="E72" s="3" t="b">
        <v>0</v>
      </c>
      <c r="F72" s="3" t="e">
        <f>IF(OR(#REF!=TRUE,SUMIFS('[1]Cashflow Projection'!$E$125:$E$129,'[1]Cashflow Projection'!$D$125:$D$129,'Sales (2)'!C72)=1),0,SUMIFS('[1]Cashflow Projection'!$C$7:$C$23,'[1]Cashflow Projection'!$B$7:$B$23,'Sales (2)'!B72,'[1]Cashflow Projection'!$A$7:$A$23,'Sales (2)'!A72))</f>
        <v>#REF!</v>
      </c>
      <c r="G72" s="4">
        <v>45716</v>
      </c>
      <c r="H72" s="4">
        <v>45716</v>
      </c>
      <c r="I72" s="3">
        <v>850000</v>
      </c>
      <c r="J72" s="3">
        <v>110869.5652173913</v>
      </c>
      <c r="K72" s="3">
        <v>739130.43478260876</v>
      </c>
      <c r="L72" s="3">
        <v>0</v>
      </c>
      <c r="M72" s="3">
        <v>1789</v>
      </c>
      <c r="N72" s="3">
        <v>4250</v>
      </c>
      <c r="O72" s="3">
        <v>42500</v>
      </c>
      <c r="P72" s="3">
        <v>3500</v>
      </c>
      <c r="Q72" s="5">
        <f t="shared" si="2"/>
        <v>687091.43478260876</v>
      </c>
      <c r="R72" s="6" t="e">
        <f>IF($F72=1,((SUMIFS([1]Investors!$M:$M,[1]Investors!$E:$E,'Sales (2)'!$C72,[1]Investors!$O:$O,FALSE)+SUMIFS([1]Investors!$S:$S,[1]Investors!$E:$E,'Sales (2)'!$C72,[1]Investors!$O:$O,FALSE))*$F72)-SUMIFS('[1]Investor Exit List'!$Q:$Q,'[1]Investor Exit List'!$Y:$Y,1,'[1]Investor Exit List'!$Z:$Z,"Release",'[1]Investor Exit List'!$C:$C,'Sales (2)'!$C72),(SUMIFS([1]Investors!$M:$M,[1]Investors!$E:$E,'Sales (2)'!$C72,[1]Investors!$O:$O,FALSE)+SUMIFS([1]Investors!$S:$S,[1]Investors!$E:$E,'Sales (2)'!$C72,[1]Investors!$O:$O,FALSE))*$F72)</f>
        <v>#REF!</v>
      </c>
      <c r="S72" s="6" t="e">
        <f>IF(T72=FALSE,Q72-R72,+#REF!)</f>
        <v>#REF!</v>
      </c>
      <c r="T72" s="3" t="b">
        <f>IF(SUMIFS('[1]Cashflow Projection'!$E$125:$E$129,'[1]Cashflow Projection'!$D$125:$D$129,'Sales (2)'!C72)&lt;&gt;0,TRUE,FALSE)</f>
        <v>0</v>
      </c>
    </row>
    <row r="73" spans="1:20" hidden="1" x14ac:dyDescent="0.2">
      <c r="A73" s="3" t="s">
        <v>21</v>
      </c>
      <c r="B73" s="3" t="s">
        <v>22</v>
      </c>
      <c r="C73" s="3" t="s">
        <v>94</v>
      </c>
      <c r="D73" s="3" t="b">
        <v>0</v>
      </c>
      <c r="E73" s="3" t="b">
        <v>0</v>
      </c>
      <c r="F73" s="3" t="e">
        <f>IF(OR(#REF!=TRUE,SUMIFS('[1]Cashflow Projection'!$E$125:$E$129,'[1]Cashflow Projection'!$D$125:$D$129,'Sales (2)'!C73)=1),0,SUMIFS('[1]Cashflow Projection'!$C$7:$C$23,'[1]Cashflow Projection'!$B$7:$B$23,'Sales (2)'!B73,'[1]Cashflow Projection'!$A$7:$A$23,'Sales (2)'!A73))</f>
        <v>#REF!</v>
      </c>
      <c r="G73" s="4">
        <v>45716</v>
      </c>
      <c r="H73" s="4">
        <v>45716</v>
      </c>
      <c r="I73" s="3">
        <v>850000</v>
      </c>
      <c r="J73" s="3">
        <v>110869.5652173913</v>
      </c>
      <c r="K73" s="3">
        <v>739130.43478260876</v>
      </c>
      <c r="L73" s="3">
        <v>0</v>
      </c>
      <c r="M73" s="3">
        <v>1789</v>
      </c>
      <c r="N73" s="3">
        <v>4250</v>
      </c>
      <c r="O73" s="3">
        <v>42500</v>
      </c>
      <c r="P73" s="3">
        <v>3500</v>
      </c>
      <c r="Q73" s="5">
        <f t="shared" si="2"/>
        <v>687091.43478260876</v>
      </c>
      <c r="R73" s="6" t="e">
        <f>IF($F73=1,((SUMIFS([1]Investors!$M:$M,[1]Investors!$E:$E,'Sales (2)'!$C73,[1]Investors!$O:$O,FALSE)+SUMIFS([1]Investors!$S:$S,[1]Investors!$E:$E,'Sales (2)'!$C73,[1]Investors!$O:$O,FALSE))*$F73)-SUMIFS('[1]Investor Exit List'!$Q:$Q,'[1]Investor Exit List'!$Y:$Y,1,'[1]Investor Exit List'!$Z:$Z,"Release",'[1]Investor Exit List'!$C:$C,'Sales (2)'!$C73),(SUMIFS([1]Investors!$M:$M,[1]Investors!$E:$E,'Sales (2)'!$C73,[1]Investors!$O:$O,FALSE)+SUMIFS([1]Investors!$S:$S,[1]Investors!$E:$E,'Sales (2)'!$C73,[1]Investors!$O:$O,FALSE))*$F73)</f>
        <v>#REF!</v>
      </c>
      <c r="S73" s="6" t="e">
        <f>IF(T73=FALSE,Q73-R73,+#REF!)</f>
        <v>#REF!</v>
      </c>
      <c r="T73" s="3" t="b">
        <f>IF(SUMIFS('[1]Cashflow Projection'!$E$125:$E$129,'[1]Cashflow Projection'!$D$125:$D$129,'Sales (2)'!C73)&lt;&gt;0,TRUE,FALSE)</f>
        <v>0</v>
      </c>
    </row>
    <row r="74" spans="1:20" hidden="1" x14ac:dyDescent="0.2">
      <c r="A74" s="3" t="s">
        <v>21</v>
      </c>
      <c r="B74" s="3" t="s">
        <v>22</v>
      </c>
      <c r="C74" s="3" t="s">
        <v>95</v>
      </c>
      <c r="D74" s="3" t="b">
        <v>0</v>
      </c>
      <c r="E74" s="3" t="b">
        <v>0</v>
      </c>
      <c r="F74" s="3" t="e">
        <f>IF(OR(#REF!=TRUE,SUMIFS('[1]Cashflow Projection'!$E$125:$E$129,'[1]Cashflow Projection'!$D$125:$D$129,'Sales (2)'!C74)=1),0,SUMIFS('[1]Cashflow Projection'!$C$7:$C$23,'[1]Cashflow Projection'!$B$7:$B$23,'Sales (2)'!B74,'[1]Cashflow Projection'!$A$7:$A$23,'Sales (2)'!A74))</f>
        <v>#REF!</v>
      </c>
      <c r="G74" s="4">
        <v>45716</v>
      </c>
      <c r="H74" s="4">
        <v>45716</v>
      </c>
      <c r="I74" s="3">
        <v>850000</v>
      </c>
      <c r="J74" s="3">
        <v>110869.5652173913</v>
      </c>
      <c r="K74" s="3">
        <v>739130.43478260876</v>
      </c>
      <c r="L74" s="3">
        <v>0</v>
      </c>
      <c r="M74" s="3">
        <v>1789</v>
      </c>
      <c r="N74" s="3">
        <v>4250</v>
      </c>
      <c r="O74" s="3">
        <v>42500</v>
      </c>
      <c r="P74" s="3">
        <v>3500</v>
      </c>
      <c r="Q74" s="5">
        <f t="shared" si="2"/>
        <v>687091.43478260876</v>
      </c>
      <c r="R74" s="6" t="e">
        <f>IF($F74=1,((SUMIFS([1]Investors!$M:$M,[1]Investors!$E:$E,'Sales (2)'!$C74,[1]Investors!$O:$O,FALSE)+SUMIFS([1]Investors!$S:$S,[1]Investors!$E:$E,'Sales (2)'!$C74,[1]Investors!$O:$O,FALSE))*$F74)-SUMIFS('[1]Investor Exit List'!$Q:$Q,'[1]Investor Exit List'!$Y:$Y,1,'[1]Investor Exit List'!$Z:$Z,"Release",'[1]Investor Exit List'!$C:$C,'Sales (2)'!$C74),(SUMIFS([1]Investors!$M:$M,[1]Investors!$E:$E,'Sales (2)'!$C74,[1]Investors!$O:$O,FALSE)+SUMIFS([1]Investors!$S:$S,[1]Investors!$E:$E,'Sales (2)'!$C74,[1]Investors!$O:$O,FALSE))*$F74)</f>
        <v>#REF!</v>
      </c>
      <c r="S74" s="6" t="e">
        <f>IF(T74=FALSE,Q74-R74,+#REF!)</f>
        <v>#REF!</v>
      </c>
      <c r="T74" s="3" t="b">
        <f>IF(SUMIFS('[1]Cashflow Projection'!$E$125:$E$129,'[1]Cashflow Projection'!$D$125:$D$129,'Sales (2)'!C74)&lt;&gt;0,TRUE,FALSE)</f>
        <v>0</v>
      </c>
    </row>
    <row r="75" spans="1:20" hidden="1" x14ac:dyDescent="0.2">
      <c r="A75" s="3" t="s">
        <v>21</v>
      </c>
      <c r="B75" s="3" t="s">
        <v>22</v>
      </c>
      <c r="C75" s="3" t="s">
        <v>96</v>
      </c>
      <c r="D75" s="3" t="b">
        <v>0</v>
      </c>
      <c r="E75" s="3" t="b">
        <v>0</v>
      </c>
      <c r="F75" s="3" t="e">
        <f>IF(OR(#REF!=TRUE,SUMIFS('[1]Cashflow Projection'!$E$125:$E$129,'[1]Cashflow Projection'!$D$125:$D$129,'Sales (2)'!C75)=1),0,SUMIFS('[1]Cashflow Projection'!$C$7:$C$23,'[1]Cashflow Projection'!$B$7:$B$23,'Sales (2)'!B75,'[1]Cashflow Projection'!$A$7:$A$23,'Sales (2)'!A75))</f>
        <v>#REF!</v>
      </c>
      <c r="G75" s="4">
        <v>45716</v>
      </c>
      <c r="H75" s="4">
        <v>45716</v>
      </c>
      <c r="I75" s="3">
        <v>850000</v>
      </c>
      <c r="J75" s="3">
        <v>110869.5652173913</v>
      </c>
      <c r="K75" s="3">
        <v>739130.43478260876</v>
      </c>
      <c r="L75" s="3">
        <v>0</v>
      </c>
      <c r="M75" s="3">
        <v>1789</v>
      </c>
      <c r="N75" s="3">
        <v>4250</v>
      </c>
      <c r="O75" s="3">
        <v>42500</v>
      </c>
      <c r="P75" s="3">
        <v>3500</v>
      </c>
      <c r="Q75" s="5">
        <f t="shared" si="2"/>
        <v>687091.43478260876</v>
      </c>
      <c r="R75" s="6" t="e">
        <f>IF($F75=1,((SUMIFS([1]Investors!$M:$M,[1]Investors!$E:$E,'Sales (2)'!$C75,[1]Investors!$O:$O,FALSE)+SUMIFS([1]Investors!$S:$S,[1]Investors!$E:$E,'Sales (2)'!$C75,[1]Investors!$O:$O,FALSE))*$F75)-SUMIFS('[1]Investor Exit List'!$Q:$Q,'[1]Investor Exit List'!$Y:$Y,1,'[1]Investor Exit List'!$Z:$Z,"Release",'[1]Investor Exit List'!$C:$C,'Sales (2)'!$C75),(SUMIFS([1]Investors!$M:$M,[1]Investors!$E:$E,'Sales (2)'!$C75,[1]Investors!$O:$O,FALSE)+SUMIFS([1]Investors!$S:$S,[1]Investors!$E:$E,'Sales (2)'!$C75,[1]Investors!$O:$O,FALSE))*$F75)</f>
        <v>#REF!</v>
      </c>
      <c r="S75" s="6" t="e">
        <f>IF(T75=FALSE,Q75-R75,+#REF!)</f>
        <v>#REF!</v>
      </c>
      <c r="T75" s="3" t="b">
        <f>IF(SUMIFS('[1]Cashflow Projection'!$E$125:$E$129,'[1]Cashflow Projection'!$D$125:$D$129,'Sales (2)'!C75)&lt;&gt;0,TRUE,FALSE)</f>
        <v>0</v>
      </c>
    </row>
    <row r="76" spans="1:20" hidden="1" x14ac:dyDescent="0.2">
      <c r="A76" s="3" t="s">
        <v>21</v>
      </c>
      <c r="B76" s="3" t="s">
        <v>22</v>
      </c>
      <c r="C76" s="3" t="s">
        <v>97</v>
      </c>
      <c r="D76" s="3" t="b">
        <v>0</v>
      </c>
      <c r="E76" s="3" t="b">
        <v>0</v>
      </c>
      <c r="F76" s="3" t="e">
        <f>IF(OR(#REF!=TRUE,SUMIFS('[1]Cashflow Projection'!$E$125:$E$129,'[1]Cashflow Projection'!$D$125:$D$129,'Sales (2)'!C76)=1),0,SUMIFS('[1]Cashflow Projection'!$C$7:$C$23,'[1]Cashflow Projection'!$B$7:$B$23,'Sales (2)'!B76,'[1]Cashflow Projection'!$A$7:$A$23,'Sales (2)'!A76))</f>
        <v>#REF!</v>
      </c>
      <c r="G76" s="4">
        <v>45716</v>
      </c>
      <c r="H76" s="4">
        <v>45716</v>
      </c>
      <c r="I76" s="3">
        <v>850000</v>
      </c>
      <c r="J76" s="3">
        <v>110869.5652173913</v>
      </c>
      <c r="K76" s="3">
        <v>739130.43478260876</v>
      </c>
      <c r="L76" s="3">
        <v>0</v>
      </c>
      <c r="M76" s="3">
        <v>1789</v>
      </c>
      <c r="N76" s="3">
        <v>4250</v>
      </c>
      <c r="O76" s="3">
        <v>42500</v>
      </c>
      <c r="P76" s="3">
        <v>3500</v>
      </c>
      <c r="Q76" s="5">
        <f t="shared" si="2"/>
        <v>687091.43478260876</v>
      </c>
      <c r="R76" s="6" t="e">
        <f>IF($F76=1,((SUMIFS([1]Investors!$M:$M,[1]Investors!$E:$E,'Sales (2)'!$C76,[1]Investors!$O:$O,FALSE)+SUMIFS([1]Investors!$S:$S,[1]Investors!$E:$E,'Sales (2)'!$C76,[1]Investors!$O:$O,FALSE))*$F76)-SUMIFS('[1]Investor Exit List'!$Q:$Q,'[1]Investor Exit List'!$Y:$Y,1,'[1]Investor Exit List'!$Z:$Z,"Release",'[1]Investor Exit List'!$C:$C,'Sales (2)'!$C76),(SUMIFS([1]Investors!$M:$M,[1]Investors!$E:$E,'Sales (2)'!$C76,[1]Investors!$O:$O,FALSE)+SUMIFS([1]Investors!$S:$S,[1]Investors!$E:$E,'Sales (2)'!$C76,[1]Investors!$O:$O,FALSE))*$F76)</f>
        <v>#REF!</v>
      </c>
      <c r="S76" s="6" t="e">
        <f>IF(T76=FALSE,Q76-R76,+#REF!)</f>
        <v>#REF!</v>
      </c>
      <c r="T76" s="3" t="b">
        <f>IF(SUMIFS('[1]Cashflow Projection'!$E$125:$E$129,'[1]Cashflow Projection'!$D$125:$D$129,'Sales (2)'!C76)&lt;&gt;0,TRUE,FALSE)</f>
        <v>0</v>
      </c>
    </row>
    <row r="77" spans="1:20" hidden="1" x14ac:dyDescent="0.2">
      <c r="A77" s="3" t="s">
        <v>21</v>
      </c>
      <c r="B77" s="3" t="s">
        <v>22</v>
      </c>
      <c r="C77" s="3" t="s">
        <v>98</v>
      </c>
      <c r="D77" s="3" t="b">
        <v>0</v>
      </c>
      <c r="E77" s="3" t="b">
        <v>0</v>
      </c>
      <c r="F77" s="3" t="e">
        <f>IF(OR(#REF!=TRUE,SUMIFS('[1]Cashflow Projection'!$E$125:$E$129,'[1]Cashflow Projection'!$D$125:$D$129,'Sales (2)'!C77)=1),0,SUMIFS('[1]Cashflow Projection'!$C$7:$C$23,'[1]Cashflow Projection'!$B$7:$B$23,'Sales (2)'!B77,'[1]Cashflow Projection'!$A$7:$A$23,'Sales (2)'!A77))</f>
        <v>#REF!</v>
      </c>
      <c r="G77" s="4">
        <v>45606</v>
      </c>
      <c r="H77" s="4">
        <v>45606</v>
      </c>
      <c r="I77" s="3">
        <v>850000</v>
      </c>
      <c r="J77" s="3">
        <v>110869.5652173913</v>
      </c>
      <c r="K77" s="3">
        <v>739130.43478260876</v>
      </c>
      <c r="L77" s="3">
        <v>0</v>
      </c>
      <c r="M77" s="3">
        <v>1789</v>
      </c>
      <c r="N77" s="3">
        <v>4250</v>
      </c>
      <c r="O77" s="3">
        <v>42500</v>
      </c>
      <c r="P77" s="3">
        <v>3500</v>
      </c>
      <c r="Q77" s="5">
        <f t="shared" si="2"/>
        <v>687091.43478260876</v>
      </c>
      <c r="R77" s="6" t="e">
        <f>IF($F77=1,((SUMIFS([1]Investors!$M:$M,[1]Investors!$E:$E,'Sales (2)'!$C77,[1]Investors!$O:$O,FALSE)+SUMIFS([1]Investors!$S:$S,[1]Investors!$E:$E,'Sales (2)'!$C77,[1]Investors!$O:$O,FALSE))*$F77)-SUMIFS('[1]Investor Exit List'!$Q:$Q,'[1]Investor Exit List'!$Y:$Y,1,'[1]Investor Exit List'!$Z:$Z,"Release",'[1]Investor Exit List'!$C:$C,'Sales (2)'!$C77),(SUMIFS([1]Investors!$M:$M,[1]Investors!$E:$E,'Sales (2)'!$C77,[1]Investors!$O:$O,FALSE)+SUMIFS([1]Investors!$S:$S,[1]Investors!$E:$E,'Sales (2)'!$C77,[1]Investors!$O:$O,FALSE))*$F77)</f>
        <v>#REF!</v>
      </c>
      <c r="S77" s="6" t="e">
        <f>IF(T77=FALSE,Q77-R77,+#REF!)</f>
        <v>#REF!</v>
      </c>
      <c r="T77" s="3" t="b">
        <f>IF(SUMIFS('[1]Cashflow Projection'!$E$125:$E$129,'[1]Cashflow Projection'!$D$125:$D$129,'Sales (2)'!C77)&lt;&gt;0,TRUE,FALSE)</f>
        <v>0</v>
      </c>
    </row>
    <row r="78" spans="1:20" hidden="1" x14ac:dyDescent="0.2">
      <c r="A78" s="3" t="s">
        <v>21</v>
      </c>
      <c r="B78" s="3" t="s">
        <v>22</v>
      </c>
      <c r="C78" s="3" t="s">
        <v>99</v>
      </c>
      <c r="D78" s="3" t="b">
        <v>0</v>
      </c>
      <c r="E78" s="3" t="b">
        <v>0</v>
      </c>
      <c r="F78" s="3" t="e">
        <f>IF(OR(#REF!=TRUE,SUMIFS('[1]Cashflow Projection'!$E$125:$E$129,'[1]Cashflow Projection'!$D$125:$D$129,'Sales (2)'!C78)=1),0,SUMIFS('[1]Cashflow Projection'!$C$7:$C$23,'[1]Cashflow Projection'!$B$7:$B$23,'Sales (2)'!B78,'[1]Cashflow Projection'!$A$7:$A$23,'Sales (2)'!A78))</f>
        <v>#REF!</v>
      </c>
      <c r="G78" s="4">
        <v>45568</v>
      </c>
      <c r="H78" s="4">
        <v>45568</v>
      </c>
      <c r="I78" s="3">
        <v>850000</v>
      </c>
      <c r="J78" s="3">
        <v>110869.5652173913</v>
      </c>
      <c r="K78" s="3">
        <v>739130.43478260876</v>
      </c>
      <c r="L78" s="3">
        <v>0</v>
      </c>
      <c r="M78" s="3">
        <v>1789</v>
      </c>
      <c r="N78" s="3">
        <v>4250</v>
      </c>
      <c r="O78" s="3">
        <v>42500</v>
      </c>
      <c r="P78" s="3">
        <v>3500</v>
      </c>
      <c r="Q78" s="5">
        <f t="shared" si="2"/>
        <v>687091.43478260876</v>
      </c>
      <c r="R78" s="6" t="e">
        <f>IF($F78=1,((SUMIFS([1]Investors!$M:$M,[1]Investors!$E:$E,'Sales (2)'!$C78,[1]Investors!$O:$O,FALSE)+SUMIFS([1]Investors!$S:$S,[1]Investors!$E:$E,'Sales (2)'!$C78,[1]Investors!$O:$O,FALSE))*$F78)-SUMIFS('[1]Investor Exit List'!$Q:$Q,'[1]Investor Exit List'!$Y:$Y,1,'[1]Investor Exit List'!$Z:$Z,"Release",'[1]Investor Exit List'!$C:$C,'Sales (2)'!$C78),(SUMIFS([1]Investors!$M:$M,[1]Investors!$E:$E,'Sales (2)'!$C78,[1]Investors!$O:$O,FALSE)+SUMIFS([1]Investors!$S:$S,[1]Investors!$E:$E,'Sales (2)'!$C78,[1]Investors!$O:$O,FALSE))*$F78)</f>
        <v>#REF!</v>
      </c>
      <c r="S78" s="6" t="e">
        <f>IF(T78=FALSE,Q78-R78,+#REF!)</f>
        <v>#REF!</v>
      </c>
      <c r="T78" s="3" t="b">
        <f>IF(SUMIFS('[1]Cashflow Projection'!$E$125:$E$129,'[1]Cashflow Projection'!$D$125:$D$129,'Sales (2)'!C78)&lt;&gt;0,TRUE,FALSE)</f>
        <v>0</v>
      </c>
    </row>
    <row r="79" spans="1:20" hidden="1" x14ac:dyDescent="0.2">
      <c r="A79" s="3" t="s">
        <v>21</v>
      </c>
      <c r="B79" s="3" t="s">
        <v>22</v>
      </c>
      <c r="C79" s="3" t="s">
        <v>100</v>
      </c>
      <c r="D79" s="3" t="b">
        <v>1</v>
      </c>
      <c r="E79" s="3" t="b">
        <v>0</v>
      </c>
      <c r="F79" s="3" t="e">
        <f>IF(OR(#REF!=TRUE,SUMIFS('[1]Cashflow Projection'!$E$125:$E$129,'[1]Cashflow Projection'!$D$125:$D$129,'Sales (2)'!C79)=1),0,SUMIFS('[1]Cashflow Projection'!$C$7:$C$23,'[1]Cashflow Projection'!$B$7:$B$23,'Sales (2)'!B79,'[1]Cashflow Projection'!$A$7:$A$23,'Sales (2)'!A79))</f>
        <v>#REF!</v>
      </c>
      <c r="G79" s="4">
        <v>45512</v>
      </c>
      <c r="H79" s="4">
        <v>45511</v>
      </c>
      <c r="I79" s="3">
        <v>750000</v>
      </c>
      <c r="J79" s="3">
        <v>110869.5652173913</v>
      </c>
      <c r="K79" s="3">
        <v>739130.43478260876</v>
      </c>
      <c r="L79" s="3">
        <v>0</v>
      </c>
      <c r="M79" s="3">
        <v>1789</v>
      </c>
      <c r="N79" s="3">
        <v>4250</v>
      </c>
      <c r="O79" s="3">
        <v>42500</v>
      </c>
      <c r="P79" s="3">
        <v>3500</v>
      </c>
      <c r="Q79" s="5">
        <f t="shared" si="2"/>
        <v>687091.43478260876</v>
      </c>
      <c r="R79" s="6" t="e">
        <f>IF($F79=1,((SUMIFS([1]Investors!$M:$M,[1]Investors!$E:$E,'Sales (2)'!$C79,[1]Investors!$O:$O,FALSE)+SUMIFS([1]Investors!$S:$S,[1]Investors!$E:$E,'Sales (2)'!$C79,[1]Investors!$O:$O,FALSE))*$F79)-SUMIFS('[1]Investor Exit List'!$Q:$Q,'[1]Investor Exit List'!$Y:$Y,1,'[1]Investor Exit List'!$Z:$Z,"Release",'[1]Investor Exit List'!$C:$C,'Sales (2)'!$C79),(SUMIFS([1]Investors!$M:$M,[1]Investors!$E:$E,'Sales (2)'!$C79,[1]Investors!$O:$O,FALSE)+SUMIFS([1]Investors!$S:$S,[1]Investors!$E:$E,'Sales (2)'!$C79,[1]Investors!$O:$O,FALSE))*$F79)</f>
        <v>#REF!</v>
      </c>
      <c r="S79" s="6" t="e">
        <f>IF(T79=FALSE,Q79-R79,+#REF!)</f>
        <v>#REF!</v>
      </c>
      <c r="T79" s="3" t="b">
        <f>IF(SUMIFS('[1]Cashflow Projection'!$E$125:$E$129,'[1]Cashflow Projection'!$D$125:$D$129,'Sales (2)'!C79)&lt;&gt;0,TRUE,FALSE)</f>
        <v>0</v>
      </c>
    </row>
    <row r="80" spans="1:20" hidden="1" x14ac:dyDescent="0.2">
      <c r="A80" s="3" t="s">
        <v>21</v>
      </c>
      <c r="B80" s="3" t="s">
        <v>22</v>
      </c>
      <c r="C80" s="3" t="s">
        <v>101</v>
      </c>
      <c r="D80" s="3" t="b">
        <v>0</v>
      </c>
      <c r="E80" s="3" t="b">
        <v>0</v>
      </c>
      <c r="F80" s="3" t="e">
        <f>IF(OR(#REF!=TRUE,SUMIFS('[1]Cashflow Projection'!$E$125:$E$129,'[1]Cashflow Projection'!$D$125:$D$129,'Sales (2)'!C80)=1),0,SUMIFS('[1]Cashflow Projection'!$C$7:$C$23,'[1]Cashflow Projection'!$B$7:$B$23,'Sales (2)'!B80,'[1]Cashflow Projection'!$A$7:$A$23,'Sales (2)'!A80))</f>
        <v>#REF!</v>
      </c>
      <c r="G80" s="4">
        <v>45716</v>
      </c>
      <c r="H80" s="4">
        <v>45716</v>
      </c>
      <c r="I80" s="3">
        <v>850000</v>
      </c>
      <c r="J80" s="3">
        <v>110869.5652173913</v>
      </c>
      <c r="K80" s="3">
        <v>739130.43478260876</v>
      </c>
      <c r="L80" s="3">
        <v>0</v>
      </c>
      <c r="M80" s="3">
        <v>1789</v>
      </c>
      <c r="N80" s="3">
        <v>4250</v>
      </c>
      <c r="O80" s="3">
        <v>42500</v>
      </c>
      <c r="P80" s="3">
        <v>3500</v>
      </c>
      <c r="Q80" s="5">
        <f t="shared" si="2"/>
        <v>687091.43478260876</v>
      </c>
      <c r="R80" s="6" t="e">
        <f>IF($F80=1,((SUMIFS([1]Investors!$M:$M,[1]Investors!$E:$E,'Sales (2)'!$C80,[1]Investors!$O:$O,FALSE)+SUMIFS([1]Investors!$S:$S,[1]Investors!$E:$E,'Sales (2)'!$C80,[1]Investors!$O:$O,FALSE))*$F80)-SUMIFS('[1]Investor Exit List'!$Q:$Q,'[1]Investor Exit List'!$Y:$Y,1,'[1]Investor Exit List'!$Z:$Z,"Release",'[1]Investor Exit List'!$C:$C,'Sales (2)'!$C80),(SUMIFS([1]Investors!$M:$M,[1]Investors!$E:$E,'Sales (2)'!$C80,[1]Investors!$O:$O,FALSE)+SUMIFS([1]Investors!$S:$S,[1]Investors!$E:$E,'Sales (2)'!$C80,[1]Investors!$O:$O,FALSE))*$F80)</f>
        <v>#REF!</v>
      </c>
      <c r="S80" s="6" t="e">
        <f>IF(T80=FALSE,Q80-R80,+#REF!)</f>
        <v>#REF!</v>
      </c>
      <c r="T80" s="3" t="b">
        <f>IF(SUMIFS('[1]Cashflow Projection'!$E$125:$E$129,'[1]Cashflow Projection'!$D$125:$D$129,'Sales (2)'!C80)&lt;&gt;0,TRUE,FALSE)</f>
        <v>0</v>
      </c>
    </row>
    <row r="81" spans="1:20" hidden="1" x14ac:dyDescent="0.2">
      <c r="A81" s="3" t="s">
        <v>21</v>
      </c>
      <c r="B81" s="3" t="s">
        <v>22</v>
      </c>
      <c r="C81" s="3" t="s">
        <v>102</v>
      </c>
      <c r="D81" s="3" t="b">
        <v>0</v>
      </c>
      <c r="E81" s="3" t="b">
        <v>0</v>
      </c>
      <c r="F81" s="3" t="e">
        <f>IF(OR(#REF!=TRUE,SUMIFS('[1]Cashflow Projection'!$E$125:$E$129,'[1]Cashflow Projection'!$D$125:$D$129,'Sales (2)'!C81)=1),0,SUMIFS('[1]Cashflow Projection'!$C$7:$C$23,'[1]Cashflow Projection'!$B$7:$B$23,'Sales (2)'!B81,'[1]Cashflow Projection'!$A$7:$A$23,'Sales (2)'!A81))</f>
        <v>#REF!</v>
      </c>
      <c r="G81" s="4">
        <v>45716</v>
      </c>
      <c r="H81" s="4">
        <v>45716</v>
      </c>
      <c r="I81" s="3">
        <v>850000</v>
      </c>
      <c r="J81" s="3">
        <v>110869.5652173913</v>
      </c>
      <c r="K81" s="3">
        <v>739130.43478260876</v>
      </c>
      <c r="L81" s="3">
        <v>0</v>
      </c>
      <c r="M81" s="3">
        <v>1789</v>
      </c>
      <c r="N81" s="3">
        <v>4250</v>
      </c>
      <c r="O81" s="3">
        <v>42500</v>
      </c>
      <c r="P81" s="3">
        <v>3500</v>
      </c>
      <c r="Q81" s="5">
        <f t="shared" si="2"/>
        <v>687091.43478260876</v>
      </c>
      <c r="R81" s="6" t="e">
        <f>IF($F81=1,((SUMIFS([1]Investors!$M:$M,[1]Investors!$E:$E,'Sales (2)'!$C81,[1]Investors!$O:$O,FALSE)+SUMIFS([1]Investors!$S:$S,[1]Investors!$E:$E,'Sales (2)'!$C81,[1]Investors!$O:$O,FALSE))*$F81)-SUMIFS('[1]Investor Exit List'!$Q:$Q,'[1]Investor Exit List'!$Y:$Y,1,'[1]Investor Exit List'!$Z:$Z,"Release",'[1]Investor Exit List'!$C:$C,'Sales (2)'!$C81),(SUMIFS([1]Investors!$M:$M,[1]Investors!$E:$E,'Sales (2)'!$C81,[1]Investors!$O:$O,FALSE)+SUMIFS([1]Investors!$S:$S,[1]Investors!$E:$E,'Sales (2)'!$C81,[1]Investors!$O:$O,FALSE))*$F81)</f>
        <v>#REF!</v>
      </c>
      <c r="S81" s="6" t="e">
        <f>IF(T81=FALSE,Q81-R81,+#REF!)</f>
        <v>#REF!</v>
      </c>
      <c r="T81" s="3" t="b">
        <f>IF(SUMIFS('[1]Cashflow Projection'!$E$125:$E$129,'[1]Cashflow Projection'!$D$125:$D$129,'Sales (2)'!C81)&lt;&gt;0,TRUE,FALSE)</f>
        <v>0</v>
      </c>
    </row>
    <row r="82" spans="1:20" hidden="1" x14ac:dyDescent="0.2">
      <c r="A82" s="3" t="s">
        <v>21</v>
      </c>
      <c r="B82" s="3" t="s">
        <v>22</v>
      </c>
      <c r="C82" s="3" t="s">
        <v>103</v>
      </c>
      <c r="D82" s="3" t="b">
        <v>0</v>
      </c>
      <c r="E82" s="3" t="b">
        <v>0</v>
      </c>
      <c r="F82" s="3" t="e">
        <f>IF(OR(#REF!=TRUE,SUMIFS('[1]Cashflow Projection'!$E$125:$E$129,'[1]Cashflow Projection'!$D$125:$D$129,'Sales (2)'!C82)=1),0,SUMIFS('[1]Cashflow Projection'!$C$7:$C$23,'[1]Cashflow Projection'!$B$7:$B$23,'Sales (2)'!B82,'[1]Cashflow Projection'!$A$7:$A$23,'Sales (2)'!A82))</f>
        <v>#REF!</v>
      </c>
      <c r="G82" s="4">
        <v>45568</v>
      </c>
      <c r="H82" s="4">
        <v>45568</v>
      </c>
      <c r="I82" s="3">
        <v>850000</v>
      </c>
      <c r="J82" s="3">
        <v>110869.5652173913</v>
      </c>
      <c r="K82" s="3">
        <v>739130.43478260876</v>
      </c>
      <c r="L82" s="3">
        <v>0</v>
      </c>
      <c r="M82" s="3">
        <v>1789</v>
      </c>
      <c r="N82" s="3">
        <v>4250</v>
      </c>
      <c r="O82" s="3">
        <v>42500</v>
      </c>
      <c r="P82" s="3">
        <v>3500</v>
      </c>
      <c r="Q82" s="5">
        <f t="shared" si="2"/>
        <v>687091.43478260876</v>
      </c>
      <c r="R82" s="6" t="e">
        <f>IF($F82=1,((SUMIFS([1]Investors!$M:$M,[1]Investors!$E:$E,'Sales (2)'!$C82,[1]Investors!$O:$O,FALSE)+SUMIFS([1]Investors!$S:$S,[1]Investors!$E:$E,'Sales (2)'!$C82,[1]Investors!$O:$O,FALSE))*$F82)-SUMIFS('[1]Investor Exit List'!$Q:$Q,'[1]Investor Exit List'!$Y:$Y,1,'[1]Investor Exit List'!$Z:$Z,"Release",'[1]Investor Exit List'!$C:$C,'Sales (2)'!$C82),(SUMIFS([1]Investors!$M:$M,[1]Investors!$E:$E,'Sales (2)'!$C82,[1]Investors!$O:$O,FALSE)+SUMIFS([1]Investors!$S:$S,[1]Investors!$E:$E,'Sales (2)'!$C82,[1]Investors!$O:$O,FALSE))*$F82)</f>
        <v>#REF!</v>
      </c>
      <c r="S82" s="6" t="e">
        <f>IF(T82=FALSE,Q82-R82,+#REF!)</f>
        <v>#REF!</v>
      </c>
      <c r="T82" s="3" t="b">
        <f>IF(SUMIFS('[1]Cashflow Projection'!$E$125:$E$129,'[1]Cashflow Projection'!$D$125:$D$129,'Sales (2)'!C82)&lt;&gt;0,TRUE,FALSE)</f>
        <v>0</v>
      </c>
    </row>
    <row r="83" spans="1:20" hidden="1" x14ac:dyDescent="0.2">
      <c r="A83" s="3" t="s">
        <v>21</v>
      </c>
      <c r="B83" s="3" t="s">
        <v>22</v>
      </c>
      <c r="C83" s="3" t="s">
        <v>104</v>
      </c>
      <c r="D83" s="3" t="b">
        <v>0</v>
      </c>
      <c r="E83" s="3" t="b">
        <v>0</v>
      </c>
      <c r="F83" s="3" t="e">
        <f>IF(OR(#REF!=TRUE,SUMIFS('[1]Cashflow Projection'!$E$125:$E$129,'[1]Cashflow Projection'!$D$125:$D$129,'Sales (2)'!C83)=1),0,SUMIFS('[1]Cashflow Projection'!$C$7:$C$23,'[1]Cashflow Projection'!$B$7:$B$23,'Sales (2)'!B83,'[1]Cashflow Projection'!$A$7:$A$23,'Sales (2)'!A83))</f>
        <v>#REF!</v>
      </c>
      <c r="G83" s="4">
        <v>45606</v>
      </c>
      <c r="H83" s="4">
        <v>45606</v>
      </c>
      <c r="I83" s="3">
        <v>850000</v>
      </c>
      <c r="J83" s="3">
        <v>110869.5652173913</v>
      </c>
      <c r="K83" s="3">
        <v>739130.43478260876</v>
      </c>
      <c r="L83" s="3">
        <v>0</v>
      </c>
      <c r="M83" s="3">
        <v>1789</v>
      </c>
      <c r="N83" s="3">
        <v>4250</v>
      </c>
      <c r="O83" s="3">
        <v>42500</v>
      </c>
      <c r="P83" s="3">
        <v>3500</v>
      </c>
      <c r="Q83" s="5">
        <f t="shared" si="2"/>
        <v>687091.43478260876</v>
      </c>
      <c r="R83" s="6" t="e">
        <f>IF($F83=1,((SUMIFS([1]Investors!$M:$M,[1]Investors!$E:$E,'Sales (2)'!$C83,[1]Investors!$O:$O,FALSE)+SUMIFS([1]Investors!$S:$S,[1]Investors!$E:$E,'Sales (2)'!$C83,[1]Investors!$O:$O,FALSE))*$F83)-SUMIFS('[1]Investor Exit List'!$Q:$Q,'[1]Investor Exit List'!$Y:$Y,1,'[1]Investor Exit List'!$Z:$Z,"Release",'[1]Investor Exit List'!$C:$C,'Sales (2)'!$C83),(SUMIFS([1]Investors!$M:$M,[1]Investors!$E:$E,'Sales (2)'!$C83,[1]Investors!$O:$O,FALSE)+SUMIFS([1]Investors!$S:$S,[1]Investors!$E:$E,'Sales (2)'!$C83,[1]Investors!$O:$O,FALSE))*$F83)</f>
        <v>#REF!</v>
      </c>
      <c r="S83" s="6" t="e">
        <f>IF(T83=FALSE,Q83-R83,+#REF!)</f>
        <v>#REF!</v>
      </c>
      <c r="T83" s="3" t="b">
        <f>IF(SUMIFS('[1]Cashflow Projection'!$E$125:$E$129,'[1]Cashflow Projection'!$D$125:$D$129,'Sales (2)'!C83)&lt;&gt;0,TRUE,FALSE)</f>
        <v>0</v>
      </c>
    </row>
    <row r="84" spans="1:20" hidden="1" x14ac:dyDescent="0.2">
      <c r="A84" s="3" t="s">
        <v>21</v>
      </c>
      <c r="B84" s="3" t="s">
        <v>22</v>
      </c>
      <c r="C84" s="3" t="s">
        <v>105</v>
      </c>
      <c r="D84" s="3" t="b">
        <v>0</v>
      </c>
      <c r="E84" s="3" t="b">
        <v>0</v>
      </c>
      <c r="F84" s="3" t="e">
        <f>IF(OR(#REF!=TRUE,SUMIFS('[1]Cashflow Projection'!$E$125:$E$129,'[1]Cashflow Projection'!$D$125:$D$129,'Sales (2)'!C84)=1),0,SUMIFS('[1]Cashflow Projection'!$C$7:$C$23,'[1]Cashflow Projection'!$B$7:$B$23,'Sales (2)'!B84,'[1]Cashflow Projection'!$A$7:$A$23,'Sales (2)'!A84))</f>
        <v>#REF!</v>
      </c>
      <c r="G84" s="4">
        <v>45644</v>
      </c>
      <c r="H84" s="4">
        <v>45644</v>
      </c>
      <c r="I84" s="3">
        <v>850000</v>
      </c>
      <c r="J84" s="3">
        <v>110869.5652173913</v>
      </c>
      <c r="K84" s="3">
        <v>739130.43478260876</v>
      </c>
      <c r="L84" s="3">
        <v>0</v>
      </c>
      <c r="M84" s="3">
        <v>1789</v>
      </c>
      <c r="N84" s="3">
        <v>4250</v>
      </c>
      <c r="O84" s="3">
        <v>42500</v>
      </c>
      <c r="P84" s="3">
        <v>3500</v>
      </c>
      <c r="Q84" s="5">
        <f t="shared" si="2"/>
        <v>687091.43478260876</v>
      </c>
      <c r="R84" s="6" t="e">
        <f>IF($F84=1,((SUMIFS([1]Investors!$M:$M,[1]Investors!$E:$E,'Sales (2)'!$C84,[1]Investors!$O:$O,FALSE)+SUMIFS([1]Investors!$S:$S,[1]Investors!$E:$E,'Sales (2)'!$C84,[1]Investors!$O:$O,FALSE))*$F84)-SUMIFS('[1]Investor Exit List'!$Q:$Q,'[1]Investor Exit List'!$Y:$Y,1,'[1]Investor Exit List'!$Z:$Z,"Release",'[1]Investor Exit List'!$C:$C,'Sales (2)'!$C84),(SUMIFS([1]Investors!$M:$M,[1]Investors!$E:$E,'Sales (2)'!$C84,[1]Investors!$O:$O,FALSE)+SUMIFS([1]Investors!$S:$S,[1]Investors!$E:$E,'Sales (2)'!$C84,[1]Investors!$O:$O,FALSE))*$F84)</f>
        <v>#REF!</v>
      </c>
      <c r="S84" s="6" t="e">
        <f>IF(T84=FALSE,Q84-R84,+#REF!)</f>
        <v>#REF!</v>
      </c>
      <c r="T84" s="3" t="b">
        <f>IF(SUMIFS('[1]Cashflow Projection'!$E$125:$E$129,'[1]Cashflow Projection'!$D$125:$D$129,'Sales (2)'!C84)&lt;&gt;0,TRUE,FALSE)</f>
        <v>0</v>
      </c>
    </row>
    <row r="85" spans="1:20" hidden="1" x14ac:dyDescent="0.2">
      <c r="A85" s="3" t="s">
        <v>21</v>
      </c>
      <c r="B85" s="3" t="s">
        <v>22</v>
      </c>
      <c r="C85" s="3" t="s">
        <v>106</v>
      </c>
      <c r="D85" s="3" t="b">
        <v>0</v>
      </c>
      <c r="E85" s="3" t="b">
        <v>0</v>
      </c>
      <c r="F85" s="3" t="e">
        <f>IF(OR(#REF!=TRUE,SUMIFS('[1]Cashflow Projection'!$E$125:$E$129,'[1]Cashflow Projection'!$D$125:$D$129,'Sales (2)'!C85)=1),0,SUMIFS('[1]Cashflow Projection'!$C$7:$C$23,'[1]Cashflow Projection'!$B$7:$B$23,'Sales (2)'!B85,'[1]Cashflow Projection'!$A$7:$A$23,'Sales (2)'!A85))</f>
        <v>#REF!</v>
      </c>
      <c r="G85" s="4">
        <v>45730</v>
      </c>
      <c r="H85" s="4">
        <v>45730</v>
      </c>
      <c r="I85" s="3">
        <v>850000</v>
      </c>
      <c r="J85" s="3">
        <v>110869.5652173913</v>
      </c>
      <c r="K85" s="3">
        <v>739130.43478260876</v>
      </c>
      <c r="L85" s="3">
        <v>0</v>
      </c>
      <c r="M85" s="3">
        <v>1789</v>
      </c>
      <c r="N85" s="3">
        <v>4250</v>
      </c>
      <c r="O85" s="3">
        <v>42500</v>
      </c>
      <c r="P85" s="3">
        <v>3500</v>
      </c>
      <c r="Q85" s="5">
        <f t="shared" si="2"/>
        <v>687091.43478260876</v>
      </c>
      <c r="R85" s="6" t="e">
        <f>IF($F85=1,((SUMIFS([1]Investors!$M:$M,[1]Investors!$E:$E,'Sales (2)'!$C85,[1]Investors!$O:$O,FALSE)+SUMIFS([1]Investors!$S:$S,[1]Investors!$E:$E,'Sales (2)'!$C85,[1]Investors!$O:$O,FALSE))*$F85)-SUMIFS('[1]Investor Exit List'!$Q:$Q,'[1]Investor Exit List'!$Y:$Y,1,'[1]Investor Exit List'!$Z:$Z,"Release",'[1]Investor Exit List'!$C:$C,'Sales (2)'!$C85),(SUMIFS([1]Investors!$M:$M,[1]Investors!$E:$E,'Sales (2)'!$C85,[1]Investors!$O:$O,FALSE)+SUMIFS([1]Investors!$S:$S,[1]Investors!$E:$E,'Sales (2)'!$C85,[1]Investors!$O:$O,FALSE))*$F85)</f>
        <v>#REF!</v>
      </c>
      <c r="S85" s="6" t="e">
        <f>IF(T85=FALSE,Q85-R85,+#REF!)</f>
        <v>#REF!</v>
      </c>
      <c r="T85" s="3" t="b">
        <f>IF(SUMIFS('[1]Cashflow Projection'!$E$125:$E$129,'[1]Cashflow Projection'!$D$125:$D$129,'Sales (2)'!C85)&lt;&gt;0,TRUE,FALSE)</f>
        <v>0</v>
      </c>
    </row>
    <row r="86" spans="1:20" hidden="1" x14ac:dyDescent="0.2">
      <c r="A86" s="3" t="s">
        <v>21</v>
      </c>
      <c r="B86" s="3" t="s">
        <v>22</v>
      </c>
      <c r="C86" s="3" t="s">
        <v>107</v>
      </c>
      <c r="D86" s="3" t="b">
        <v>0</v>
      </c>
      <c r="E86" s="3" t="b">
        <v>0</v>
      </c>
      <c r="F86" s="3" t="e">
        <f>IF(OR(#REF!=TRUE,SUMIFS('[1]Cashflow Projection'!$E$125:$E$129,'[1]Cashflow Projection'!$D$125:$D$129,'Sales (2)'!C86)=1),0,SUMIFS('[1]Cashflow Projection'!$C$7:$C$23,'[1]Cashflow Projection'!$B$7:$B$23,'Sales (2)'!B86,'[1]Cashflow Projection'!$A$7:$A$23,'Sales (2)'!A86))</f>
        <v>#REF!</v>
      </c>
      <c r="G86" s="4">
        <v>45730</v>
      </c>
      <c r="H86" s="4">
        <v>45730</v>
      </c>
      <c r="I86" s="3">
        <v>850000</v>
      </c>
      <c r="J86" s="3">
        <v>110869.5652173913</v>
      </c>
      <c r="K86" s="3">
        <v>739130.43478260876</v>
      </c>
      <c r="L86" s="3">
        <v>0</v>
      </c>
      <c r="M86" s="3">
        <v>1789</v>
      </c>
      <c r="N86" s="3">
        <v>4250</v>
      </c>
      <c r="O86" s="3">
        <v>42500</v>
      </c>
      <c r="P86" s="3">
        <v>3500</v>
      </c>
      <c r="Q86" s="5">
        <f t="shared" si="2"/>
        <v>687091.43478260876</v>
      </c>
      <c r="R86" s="6" t="e">
        <f>IF($F86=1,((SUMIFS([1]Investors!$M:$M,[1]Investors!$E:$E,'Sales (2)'!$C86,[1]Investors!$O:$O,FALSE)+SUMIFS([1]Investors!$S:$S,[1]Investors!$E:$E,'Sales (2)'!$C86,[1]Investors!$O:$O,FALSE))*$F86)-SUMIFS('[1]Investor Exit List'!$Q:$Q,'[1]Investor Exit List'!$Y:$Y,1,'[1]Investor Exit List'!$Z:$Z,"Release",'[1]Investor Exit List'!$C:$C,'Sales (2)'!$C86),(SUMIFS([1]Investors!$M:$M,[1]Investors!$E:$E,'Sales (2)'!$C86,[1]Investors!$O:$O,FALSE)+SUMIFS([1]Investors!$S:$S,[1]Investors!$E:$E,'Sales (2)'!$C86,[1]Investors!$O:$O,FALSE))*$F86)</f>
        <v>#REF!</v>
      </c>
      <c r="S86" s="6" t="e">
        <f>IF(T86=FALSE,Q86-R86,+#REF!)</f>
        <v>#REF!</v>
      </c>
      <c r="T86" s="3" t="b">
        <f>IF(SUMIFS('[1]Cashflow Projection'!$E$125:$E$129,'[1]Cashflow Projection'!$D$125:$D$129,'Sales (2)'!C86)&lt;&gt;0,TRUE,FALSE)</f>
        <v>0</v>
      </c>
    </row>
    <row r="87" spans="1:20" hidden="1" x14ac:dyDescent="0.2">
      <c r="A87" s="3" t="s">
        <v>21</v>
      </c>
      <c r="B87" s="3" t="s">
        <v>22</v>
      </c>
      <c r="C87" s="3" t="s">
        <v>108</v>
      </c>
      <c r="D87" s="3" t="b">
        <v>0</v>
      </c>
      <c r="E87" s="3" t="b">
        <v>0</v>
      </c>
      <c r="F87" s="3" t="e">
        <f>IF(OR(#REF!=TRUE,SUMIFS('[1]Cashflow Projection'!$E$125:$E$129,'[1]Cashflow Projection'!$D$125:$D$129,'Sales (2)'!C87)=1),0,SUMIFS('[1]Cashflow Projection'!$C$7:$C$23,'[1]Cashflow Projection'!$B$7:$B$23,'Sales (2)'!B87,'[1]Cashflow Projection'!$A$7:$A$23,'Sales (2)'!A87))</f>
        <v>#REF!</v>
      </c>
      <c r="G87" s="4">
        <v>45730</v>
      </c>
      <c r="H87" s="4">
        <v>45730</v>
      </c>
      <c r="I87" s="3">
        <v>850000</v>
      </c>
      <c r="J87" s="3">
        <v>110869.5652173913</v>
      </c>
      <c r="K87" s="3">
        <v>739130.43478260876</v>
      </c>
      <c r="L87" s="3">
        <v>0</v>
      </c>
      <c r="M87" s="3">
        <v>1789</v>
      </c>
      <c r="N87" s="3">
        <v>4250</v>
      </c>
      <c r="O87" s="3">
        <v>42500</v>
      </c>
      <c r="P87" s="3">
        <v>3500</v>
      </c>
      <c r="Q87" s="5">
        <f t="shared" si="2"/>
        <v>687091.43478260876</v>
      </c>
      <c r="R87" s="6" t="e">
        <f>IF($F87=1,((SUMIFS([1]Investors!$M:$M,[1]Investors!$E:$E,'Sales (2)'!$C87,[1]Investors!$O:$O,FALSE)+SUMIFS([1]Investors!$S:$S,[1]Investors!$E:$E,'Sales (2)'!$C87,[1]Investors!$O:$O,FALSE))*$F87)-SUMIFS('[1]Investor Exit List'!$Q:$Q,'[1]Investor Exit List'!$Y:$Y,1,'[1]Investor Exit List'!$Z:$Z,"Release",'[1]Investor Exit List'!$C:$C,'Sales (2)'!$C87),(SUMIFS([1]Investors!$M:$M,[1]Investors!$E:$E,'Sales (2)'!$C87,[1]Investors!$O:$O,FALSE)+SUMIFS([1]Investors!$S:$S,[1]Investors!$E:$E,'Sales (2)'!$C87,[1]Investors!$O:$O,FALSE))*$F87)</f>
        <v>#REF!</v>
      </c>
      <c r="S87" s="6" t="e">
        <f>IF(T87=FALSE,Q87-R87,+#REF!)</f>
        <v>#REF!</v>
      </c>
      <c r="T87" s="3" t="b">
        <f>IF(SUMIFS('[1]Cashflow Projection'!$E$125:$E$129,'[1]Cashflow Projection'!$D$125:$D$129,'Sales (2)'!C87)&lt;&gt;0,TRUE,FALSE)</f>
        <v>0</v>
      </c>
    </row>
    <row r="88" spans="1:20" hidden="1" x14ac:dyDescent="0.2">
      <c r="A88" s="3" t="s">
        <v>21</v>
      </c>
      <c r="B88" s="3" t="s">
        <v>22</v>
      </c>
      <c r="C88" s="3" t="s">
        <v>109</v>
      </c>
      <c r="D88" s="3" t="b">
        <v>0</v>
      </c>
      <c r="E88" s="3" t="b">
        <v>0</v>
      </c>
      <c r="F88" s="3" t="e">
        <f>IF(OR(#REF!=TRUE,SUMIFS('[1]Cashflow Projection'!$E$125:$E$129,'[1]Cashflow Projection'!$D$125:$D$129,'Sales (2)'!C88)=1),0,SUMIFS('[1]Cashflow Projection'!$C$7:$C$23,'[1]Cashflow Projection'!$B$7:$B$23,'Sales (2)'!B88,'[1]Cashflow Projection'!$A$7:$A$23,'Sales (2)'!A88))</f>
        <v>#REF!</v>
      </c>
      <c r="G88" s="4">
        <v>45730</v>
      </c>
      <c r="H88" s="4">
        <v>45730</v>
      </c>
      <c r="I88" s="3">
        <v>850000</v>
      </c>
      <c r="J88" s="3">
        <v>110869.5652173913</v>
      </c>
      <c r="K88" s="3">
        <v>739130.43478260876</v>
      </c>
      <c r="L88" s="3">
        <v>0</v>
      </c>
      <c r="M88" s="3">
        <v>1789</v>
      </c>
      <c r="N88" s="3">
        <v>4250</v>
      </c>
      <c r="O88" s="3">
        <v>42500</v>
      </c>
      <c r="P88" s="3">
        <v>3500</v>
      </c>
      <c r="Q88" s="5">
        <f t="shared" si="2"/>
        <v>687091.43478260876</v>
      </c>
      <c r="R88" s="6" t="e">
        <f>IF($F88=1,((SUMIFS([1]Investors!$M:$M,[1]Investors!$E:$E,'Sales (2)'!$C88,[1]Investors!$O:$O,FALSE)+SUMIFS([1]Investors!$S:$S,[1]Investors!$E:$E,'Sales (2)'!$C88,[1]Investors!$O:$O,FALSE))*$F88)-SUMIFS('[1]Investor Exit List'!$Q:$Q,'[1]Investor Exit List'!$Y:$Y,1,'[1]Investor Exit List'!$Z:$Z,"Release",'[1]Investor Exit List'!$C:$C,'Sales (2)'!$C88),(SUMIFS([1]Investors!$M:$M,[1]Investors!$E:$E,'Sales (2)'!$C88,[1]Investors!$O:$O,FALSE)+SUMIFS([1]Investors!$S:$S,[1]Investors!$E:$E,'Sales (2)'!$C88,[1]Investors!$O:$O,FALSE))*$F88)</f>
        <v>#REF!</v>
      </c>
      <c r="S88" s="6" t="e">
        <f>IF(T88=FALSE,Q88-R88,+#REF!)</f>
        <v>#REF!</v>
      </c>
      <c r="T88" s="3" t="b">
        <f>IF(SUMIFS('[1]Cashflow Projection'!$E$125:$E$129,'[1]Cashflow Projection'!$D$125:$D$129,'Sales (2)'!C88)&lt;&gt;0,TRUE,FALSE)</f>
        <v>0</v>
      </c>
    </row>
    <row r="89" spans="1:20" hidden="1" x14ac:dyDescent="0.2">
      <c r="A89" s="3" t="s">
        <v>21</v>
      </c>
      <c r="B89" s="3" t="s">
        <v>22</v>
      </c>
      <c r="C89" s="3" t="s">
        <v>110</v>
      </c>
      <c r="D89" s="3" t="b">
        <v>0</v>
      </c>
      <c r="E89" s="3" t="b">
        <v>0</v>
      </c>
      <c r="F89" s="3" t="e">
        <f>IF(OR(#REF!=TRUE,SUMIFS('[1]Cashflow Projection'!$E$125:$E$129,'[1]Cashflow Projection'!$D$125:$D$129,'Sales (2)'!C89)=1),0,SUMIFS('[1]Cashflow Projection'!$C$7:$C$23,'[1]Cashflow Projection'!$B$7:$B$23,'Sales (2)'!B89,'[1]Cashflow Projection'!$A$7:$A$23,'Sales (2)'!A89))</f>
        <v>#REF!</v>
      </c>
      <c r="G89" s="4">
        <v>45730</v>
      </c>
      <c r="H89" s="4">
        <v>45730</v>
      </c>
      <c r="I89" s="3">
        <v>850000</v>
      </c>
      <c r="J89" s="3">
        <v>110869.5652173913</v>
      </c>
      <c r="K89" s="3">
        <v>739130.43478260876</v>
      </c>
      <c r="L89" s="3">
        <v>0</v>
      </c>
      <c r="M89" s="3">
        <v>1789</v>
      </c>
      <c r="N89" s="3">
        <v>4250</v>
      </c>
      <c r="O89" s="3">
        <v>42500</v>
      </c>
      <c r="P89" s="3">
        <v>3500</v>
      </c>
      <c r="Q89" s="5">
        <f t="shared" si="2"/>
        <v>687091.43478260876</v>
      </c>
      <c r="R89" s="6" t="e">
        <f>IF($F89=1,((SUMIFS([1]Investors!$M:$M,[1]Investors!$E:$E,'Sales (2)'!$C89,[1]Investors!$O:$O,FALSE)+SUMIFS([1]Investors!$S:$S,[1]Investors!$E:$E,'Sales (2)'!$C89,[1]Investors!$O:$O,FALSE))*$F89)-SUMIFS('[1]Investor Exit List'!$Q:$Q,'[1]Investor Exit List'!$Y:$Y,1,'[1]Investor Exit List'!$Z:$Z,"Release",'[1]Investor Exit List'!$C:$C,'Sales (2)'!$C89),(SUMIFS([1]Investors!$M:$M,[1]Investors!$E:$E,'Sales (2)'!$C89,[1]Investors!$O:$O,FALSE)+SUMIFS([1]Investors!$S:$S,[1]Investors!$E:$E,'Sales (2)'!$C89,[1]Investors!$O:$O,FALSE))*$F89)</f>
        <v>#REF!</v>
      </c>
      <c r="S89" s="6" t="e">
        <f>IF(T89=FALSE,Q89-R89,+#REF!)</f>
        <v>#REF!</v>
      </c>
      <c r="T89" s="3" t="b">
        <f>IF(SUMIFS('[1]Cashflow Projection'!$E$125:$E$129,'[1]Cashflow Projection'!$D$125:$D$129,'Sales (2)'!C89)&lt;&gt;0,TRUE,FALSE)</f>
        <v>0</v>
      </c>
    </row>
    <row r="90" spans="1:20" hidden="1" x14ac:dyDescent="0.2">
      <c r="A90" s="3" t="s">
        <v>21</v>
      </c>
      <c r="B90" s="3" t="s">
        <v>22</v>
      </c>
      <c r="C90" s="3" t="s">
        <v>111</v>
      </c>
      <c r="D90" s="3" t="b">
        <v>0</v>
      </c>
      <c r="E90" s="3" t="b">
        <v>0</v>
      </c>
      <c r="F90" s="3" t="e">
        <f>IF(OR(#REF!=TRUE,SUMIFS('[1]Cashflow Projection'!$E$125:$E$129,'[1]Cashflow Projection'!$D$125:$D$129,'Sales (2)'!C90)=1),0,SUMIFS('[1]Cashflow Projection'!$C$7:$C$23,'[1]Cashflow Projection'!$B$7:$B$23,'Sales (2)'!B90,'[1]Cashflow Projection'!$A$7:$A$23,'Sales (2)'!A90))</f>
        <v>#REF!</v>
      </c>
      <c r="G90" s="4">
        <v>45730</v>
      </c>
      <c r="H90" s="4">
        <v>45730</v>
      </c>
      <c r="I90" s="3">
        <v>850000</v>
      </c>
      <c r="J90" s="3">
        <v>110869.5652173913</v>
      </c>
      <c r="K90" s="3">
        <v>739130.43478260876</v>
      </c>
      <c r="L90" s="3">
        <v>0</v>
      </c>
      <c r="M90" s="3">
        <v>1789</v>
      </c>
      <c r="N90" s="3">
        <v>4250</v>
      </c>
      <c r="O90" s="3">
        <v>42500</v>
      </c>
      <c r="P90" s="3">
        <v>3500</v>
      </c>
      <c r="Q90" s="5">
        <f t="shared" si="2"/>
        <v>687091.43478260876</v>
      </c>
      <c r="R90" s="6" t="e">
        <f>IF($F90=1,((SUMIFS([1]Investors!$M:$M,[1]Investors!$E:$E,'Sales (2)'!$C90,[1]Investors!$O:$O,FALSE)+SUMIFS([1]Investors!$S:$S,[1]Investors!$E:$E,'Sales (2)'!$C90,[1]Investors!$O:$O,FALSE))*$F90)-SUMIFS('[1]Investor Exit List'!$Q:$Q,'[1]Investor Exit List'!$Y:$Y,1,'[1]Investor Exit List'!$Z:$Z,"Release",'[1]Investor Exit List'!$C:$C,'Sales (2)'!$C90),(SUMIFS([1]Investors!$M:$M,[1]Investors!$E:$E,'Sales (2)'!$C90,[1]Investors!$O:$O,FALSE)+SUMIFS([1]Investors!$S:$S,[1]Investors!$E:$E,'Sales (2)'!$C90,[1]Investors!$O:$O,FALSE))*$F90)</f>
        <v>#REF!</v>
      </c>
      <c r="S90" s="6" t="e">
        <f>IF(T90=FALSE,Q90-R90,+#REF!)</f>
        <v>#REF!</v>
      </c>
      <c r="T90" s="3" t="b">
        <f>IF(SUMIFS('[1]Cashflow Projection'!$E$125:$E$129,'[1]Cashflow Projection'!$D$125:$D$129,'Sales (2)'!C90)&lt;&gt;0,TRUE,FALSE)</f>
        <v>0</v>
      </c>
    </row>
    <row r="91" spans="1:20" hidden="1" x14ac:dyDescent="0.2">
      <c r="A91" s="3" t="s">
        <v>21</v>
      </c>
      <c r="B91" s="3" t="s">
        <v>22</v>
      </c>
      <c r="C91" s="3" t="s">
        <v>112</v>
      </c>
      <c r="D91" s="3" t="b">
        <v>0</v>
      </c>
      <c r="E91" s="3" t="b">
        <v>0</v>
      </c>
      <c r="F91" s="3" t="e">
        <f>IF(OR(#REF!=TRUE,SUMIFS('[1]Cashflow Projection'!$E$125:$E$129,'[1]Cashflow Projection'!$D$125:$D$129,'Sales (2)'!C91)=1),0,SUMIFS('[1]Cashflow Projection'!$C$7:$C$23,'[1]Cashflow Projection'!$B$7:$B$23,'Sales (2)'!B91,'[1]Cashflow Projection'!$A$7:$A$23,'Sales (2)'!A91))</f>
        <v>#REF!</v>
      </c>
      <c r="G91" s="4">
        <v>45730</v>
      </c>
      <c r="H91" s="4">
        <v>45730</v>
      </c>
      <c r="I91" s="3">
        <v>850000</v>
      </c>
      <c r="J91" s="3">
        <v>110869.5652173913</v>
      </c>
      <c r="K91" s="3">
        <v>739130.43478260876</v>
      </c>
      <c r="L91" s="3">
        <v>0</v>
      </c>
      <c r="M91" s="3">
        <v>1789</v>
      </c>
      <c r="N91" s="3">
        <v>4250</v>
      </c>
      <c r="O91" s="3">
        <v>42500</v>
      </c>
      <c r="P91" s="3">
        <v>3500</v>
      </c>
      <c r="Q91" s="5">
        <f t="shared" si="2"/>
        <v>687091.43478260876</v>
      </c>
      <c r="R91" s="6" t="e">
        <f>IF($F91=1,((SUMIFS([1]Investors!$M:$M,[1]Investors!$E:$E,'Sales (2)'!$C91,[1]Investors!$O:$O,FALSE)+SUMIFS([1]Investors!$S:$S,[1]Investors!$E:$E,'Sales (2)'!$C91,[1]Investors!$O:$O,FALSE))*$F91)-SUMIFS('[1]Investor Exit List'!$Q:$Q,'[1]Investor Exit List'!$Y:$Y,1,'[1]Investor Exit List'!$Z:$Z,"Release",'[1]Investor Exit List'!$C:$C,'Sales (2)'!$C91),(SUMIFS([1]Investors!$M:$M,[1]Investors!$E:$E,'Sales (2)'!$C91,[1]Investors!$O:$O,FALSE)+SUMIFS([1]Investors!$S:$S,[1]Investors!$E:$E,'Sales (2)'!$C91,[1]Investors!$O:$O,FALSE))*$F91)</f>
        <v>#REF!</v>
      </c>
      <c r="S91" s="6" t="e">
        <f>IF(T91=FALSE,Q91-R91,+#REF!)</f>
        <v>#REF!</v>
      </c>
      <c r="T91" s="3" t="b">
        <f>IF(SUMIFS('[1]Cashflow Projection'!$E$125:$E$129,'[1]Cashflow Projection'!$D$125:$D$129,'Sales (2)'!C91)&lt;&gt;0,TRUE,FALSE)</f>
        <v>0</v>
      </c>
    </row>
    <row r="92" spans="1:20" hidden="1" x14ac:dyDescent="0.2">
      <c r="A92" s="3" t="s">
        <v>113</v>
      </c>
      <c r="B92" s="3" t="s">
        <v>114</v>
      </c>
      <c r="C92" s="3" t="s">
        <v>115</v>
      </c>
      <c r="D92" s="3" t="b">
        <v>0</v>
      </c>
      <c r="E92" s="3" t="b">
        <v>0</v>
      </c>
      <c r="F92" s="3" t="e">
        <f>IF(OR(#REF!=TRUE,SUMIFS('[1]Cashflow Projection'!$E$125:$E$129,'[1]Cashflow Projection'!$D$125:$D$129,'Sales (2)'!C92)=1),0,SUMIFS('[1]Cashflow Projection'!$C$7:$C$23,'[1]Cashflow Projection'!$B$7:$B$23,'Sales (2)'!B92,'[1]Cashflow Projection'!$A$7:$A$23,'Sales (2)'!A92))</f>
        <v>#REF!</v>
      </c>
      <c r="G92" s="4">
        <v>44887</v>
      </c>
      <c r="H92" s="4">
        <v>44887</v>
      </c>
      <c r="I92" s="3">
        <v>1479900</v>
      </c>
      <c r="J92" s="3">
        <v>193030.4347826087</v>
      </c>
      <c r="K92" s="3">
        <v>1286869.5652173909</v>
      </c>
      <c r="L92" s="3">
        <v>18502.080000000002</v>
      </c>
      <c r="M92" s="3">
        <v>1789</v>
      </c>
      <c r="N92" s="3">
        <v>7399.5</v>
      </c>
      <c r="O92" s="3">
        <v>73995</v>
      </c>
      <c r="P92" s="3">
        <v>19224.37</v>
      </c>
      <c r="Q92" s="5">
        <f t="shared" si="2"/>
        <v>1165959.6152173909</v>
      </c>
      <c r="R92" s="6" t="e">
        <f>IF($F92=1,((SUMIFS([1]Investors!$M:$M,[1]Investors!$E:$E,'Sales (2)'!$C92,[1]Investors!$O:$O,FALSE)+SUMIFS([1]Investors!$S:$S,[1]Investors!$E:$E,'Sales (2)'!$C92,[1]Investors!$O:$O,FALSE))*$F92)-SUMIFS('[1]Investor Exit List'!$Q:$Q,'[1]Investor Exit List'!$Y:$Y,1,'[1]Investor Exit List'!$Z:$Z,"Release",'[1]Investor Exit List'!$C:$C,'Sales (2)'!$C92),(SUMIFS([1]Investors!$M:$M,[1]Investors!$E:$E,'Sales (2)'!$C92,[1]Investors!$O:$O,FALSE)+SUMIFS([1]Investors!$S:$S,[1]Investors!$E:$E,'Sales (2)'!$C92,[1]Investors!$O:$O,FALSE))*$F92)</f>
        <v>#REF!</v>
      </c>
      <c r="S92" s="6" t="e">
        <f>IF(T92=FALSE,Q92-R92,+#REF!)</f>
        <v>#REF!</v>
      </c>
      <c r="T92" s="3" t="b">
        <f>IF(SUMIFS('[1]Cashflow Projection'!$E$125:$E$129,'[1]Cashflow Projection'!$D$125:$D$129,'Sales (2)'!C92)&lt;&gt;0,TRUE,FALSE)</f>
        <v>0</v>
      </c>
    </row>
    <row r="93" spans="1:20" hidden="1" x14ac:dyDescent="0.2">
      <c r="A93" s="3" t="s">
        <v>113</v>
      </c>
      <c r="B93" s="3" t="s">
        <v>114</v>
      </c>
      <c r="C93" s="3" t="s">
        <v>116</v>
      </c>
      <c r="D93" s="3" t="b">
        <v>1</v>
      </c>
      <c r="E93" s="3" t="b">
        <v>1</v>
      </c>
      <c r="F93" s="3" t="e">
        <f>IF(OR(#REF!=TRUE,SUMIFS('[1]Cashflow Projection'!$E$125:$E$129,'[1]Cashflow Projection'!$D$125:$D$129,'Sales (2)'!C93)=1),0,SUMIFS('[1]Cashflow Projection'!$C$7:$C$23,'[1]Cashflow Projection'!$B$7:$B$23,'Sales (2)'!B93,'[1]Cashflow Projection'!$A$7:$A$23,'Sales (2)'!A93))</f>
        <v>#REF!</v>
      </c>
      <c r="G93" s="4">
        <v>44887</v>
      </c>
      <c r="H93" s="4">
        <v>44887</v>
      </c>
      <c r="I93" s="3">
        <v>1499900</v>
      </c>
      <c r="J93" s="3">
        <v>195639.13043478259</v>
      </c>
      <c r="K93" s="3">
        <v>1304260.869565218</v>
      </c>
      <c r="L93" s="3">
        <v>18502.080000000002</v>
      </c>
      <c r="M93" s="3">
        <v>1789</v>
      </c>
      <c r="N93" s="3">
        <v>7499.5</v>
      </c>
      <c r="O93" s="3">
        <v>74995</v>
      </c>
      <c r="P93" s="3">
        <v>19224.37</v>
      </c>
      <c r="Q93" s="5">
        <f t="shared" si="2"/>
        <v>1182250.919565218</v>
      </c>
      <c r="R93" s="6" t="e">
        <f>IF($F93=1,((SUMIFS([1]Investors!$M:$M,[1]Investors!$E:$E,'Sales (2)'!$C93,[1]Investors!$O:$O,FALSE)+SUMIFS([1]Investors!$S:$S,[1]Investors!$E:$E,'Sales (2)'!$C93,[1]Investors!$O:$O,FALSE))*$F93)-SUMIFS('[1]Investor Exit List'!$Q:$Q,'[1]Investor Exit List'!$Y:$Y,1,'[1]Investor Exit List'!$Z:$Z,"Release",'[1]Investor Exit List'!$C:$C,'Sales (2)'!$C93),(SUMIFS([1]Investors!$M:$M,[1]Investors!$E:$E,'Sales (2)'!$C93,[1]Investors!$O:$O,FALSE)+SUMIFS([1]Investors!$S:$S,[1]Investors!$E:$E,'Sales (2)'!$C93,[1]Investors!$O:$O,FALSE))*$F93)</f>
        <v>#REF!</v>
      </c>
      <c r="S93" s="6" t="e">
        <f>IF(T93=FALSE,Q93-R93,+#REF!)</f>
        <v>#REF!</v>
      </c>
      <c r="T93" s="3" t="b">
        <f>IF(SUMIFS('[1]Cashflow Projection'!$E$125:$E$129,'[1]Cashflow Projection'!$D$125:$D$129,'Sales (2)'!C93)&lt;&gt;0,TRUE,FALSE)</f>
        <v>0</v>
      </c>
    </row>
    <row r="94" spans="1:20" hidden="1" x14ac:dyDescent="0.2">
      <c r="A94" s="3" t="s">
        <v>113</v>
      </c>
      <c r="B94" s="3" t="s">
        <v>114</v>
      </c>
      <c r="C94" s="3" t="s">
        <v>117</v>
      </c>
      <c r="D94" s="3" t="b">
        <v>1</v>
      </c>
      <c r="E94" s="3" t="b">
        <v>1</v>
      </c>
      <c r="F94" s="3" t="e">
        <f>IF(OR(#REF!=TRUE,SUMIFS('[1]Cashflow Projection'!$E$125:$E$129,'[1]Cashflow Projection'!$D$125:$D$129,'Sales (2)'!C94)=1),0,SUMIFS('[1]Cashflow Projection'!$C$7:$C$23,'[1]Cashflow Projection'!$B$7:$B$23,'Sales (2)'!B94,'[1]Cashflow Projection'!$A$7:$A$23,'Sales (2)'!A94))</f>
        <v>#REF!</v>
      </c>
      <c r="G94" s="4">
        <v>44887</v>
      </c>
      <c r="H94" s="4">
        <v>44887</v>
      </c>
      <c r="I94" s="3">
        <v>1549900</v>
      </c>
      <c r="J94" s="3">
        <v>202160.86956521741</v>
      </c>
      <c r="K94" s="3">
        <v>1347739.1304347829</v>
      </c>
      <c r="L94" s="3">
        <v>18502.080000000002</v>
      </c>
      <c r="M94" s="3">
        <v>1789</v>
      </c>
      <c r="N94" s="3">
        <v>7749.5</v>
      </c>
      <c r="O94" s="3">
        <v>77495</v>
      </c>
      <c r="P94" s="3">
        <v>19224.37</v>
      </c>
      <c r="Q94" s="5">
        <f t="shared" si="2"/>
        <v>1222979.180434783</v>
      </c>
      <c r="R94" s="6" t="e">
        <f>IF($F94=1,((SUMIFS([1]Investors!$M:$M,[1]Investors!$E:$E,'Sales (2)'!$C94,[1]Investors!$O:$O,FALSE)+SUMIFS([1]Investors!$S:$S,[1]Investors!$E:$E,'Sales (2)'!$C94,[1]Investors!$O:$O,FALSE))*$F94)-SUMIFS('[1]Investor Exit List'!$Q:$Q,'[1]Investor Exit List'!$Y:$Y,1,'[1]Investor Exit List'!$Z:$Z,"Release",'[1]Investor Exit List'!$C:$C,'Sales (2)'!$C94),(SUMIFS([1]Investors!$M:$M,[1]Investors!$E:$E,'Sales (2)'!$C94,[1]Investors!$O:$O,FALSE)+SUMIFS([1]Investors!$S:$S,[1]Investors!$E:$E,'Sales (2)'!$C94,[1]Investors!$O:$O,FALSE))*$F94)</f>
        <v>#REF!</v>
      </c>
      <c r="S94" s="6" t="e">
        <f>IF(T94=FALSE,Q94-R94,+#REF!)</f>
        <v>#REF!</v>
      </c>
      <c r="T94" s="3" t="b">
        <f>IF(SUMIFS('[1]Cashflow Projection'!$E$125:$E$129,'[1]Cashflow Projection'!$D$125:$D$129,'Sales (2)'!C94)&lt;&gt;0,TRUE,FALSE)</f>
        <v>0</v>
      </c>
    </row>
    <row r="95" spans="1:20" hidden="1" x14ac:dyDescent="0.2">
      <c r="A95" s="3" t="s">
        <v>113</v>
      </c>
      <c r="B95" s="3" t="s">
        <v>114</v>
      </c>
      <c r="C95" s="3" t="s">
        <v>118</v>
      </c>
      <c r="D95" s="3" t="b">
        <v>1</v>
      </c>
      <c r="E95" s="3" t="b">
        <v>1</v>
      </c>
      <c r="F95" s="3" t="e">
        <f>IF(OR(#REF!=TRUE,SUMIFS('[1]Cashflow Projection'!$E$125:$E$129,'[1]Cashflow Projection'!$D$125:$D$129,'Sales (2)'!C95)=1),0,SUMIFS('[1]Cashflow Projection'!$C$7:$C$23,'[1]Cashflow Projection'!$B$7:$B$23,'Sales (2)'!B95,'[1]Cashflow Projection'!$A$7:$A$23,'Sales (2)'!A95))</f>
        <v>#REF!</v>
      </c>
      <c r="G95" s="4">
        <v>44887</v>
      </c>
      <c r="H95" s="4">
        <v>44887</v>
      </c>
      <c r="I95" s="3">
        <v>1519900</v>
      </c>
      <c r="J95" s="3">
        <v>198247.82608695651</v>
      </c>
      <c r="K95" s="3">
        <v>1321652.1739130439</v>
      </c>
      <c r="L95" s="3">
        <v>18502.080000000002</v>
      </c>
      <c r="M95" s="3">
        <v>1789</v>
      </c>
      <c r="N95" s="3">
        <v>7599.5</v>
      </c>
      <c r="O95" s="3">
        <v>75995</v>
      </c>
      <c r="P95" s="3">
        <v>19224.37</v>
      </c>
      <c r="Q95" s="5">
        <f t="shared" si="2"/>
        <v>1198542.223913044</v>
      </c>
      <c r="R95" s="6" t="e">
        <f>IF($F95=1,((SUMIFS([1]Investors!$M:$M,[1]Investors!$E:$E,'Sales (2)'!$C95,[1]Investors!$O:$O,FALSE)+SUMIFS([1]Investors!$S:$S,[1]Investors!$E:$E,'Sales (2)'!$C95,[1]Investors!$O:$O,FALSE))*$F95)-SUMIFS('[1]Investor Exit List'!$Q:$Q,'[1]Investor Exit List'!$Y:$Y,1,'[1]Investor Exit List'!$Z:$Z,"Release",'[1]Investor Exit List'!$C:$C,'Sales (2)'!$C95),(SUMIFS([1]Investors!$M:$M,[1]Investors!$E:$E,'Sales (2)'!$C95,[1]Investors!$O:$O,FALSE)+SUMIFS([1]Investors!$S:$S,[1]Investors!$E:$E,'Sales (2)'!$C95,[1]Investors!$O:$O,FALSE))*$F95)</f>
        <v>#REF!</v>
      </c>
      <c r="S95" s="6" t="e">
        <f>IF(T95=FALSE,Q95-R95,+#REF!)</f>
        <v>#REF!</v>
      </c>
      <c r="T95" s="3" t="b">
        <f>IF(SUMIFS('[1]Cashflow Projection'!$E$125:$E$129,'[1]Cashflow Projection'!$D$125:$D$129,'Sales (2)'!C95)&lt;&gt;0,TRUE,FALSE)</f>
        <v>0</v>
      </c>
    </row>
    <row r="96" spans="1:20" hidden="1" x14ac:dyDescent="0.2">
      <c r="A96" s="3" t="s">
        <v>113</v>
      </c>
      <c r="B96" s="3" t="s">
        <v>114</v>
      </c>
      <c r="C96" s="3" t="s">
        <v>119</v>
      </c>
      <c r="D96" s="3" t="b">
        <v>1</v>
      </c>
      <c r="E96" s="3" t="b">
        <v>1</v>
      </c>
      <c r="F96" s="3" t="e">
        <f>IF(OR(#REF!=TRUE,SUMIFS('[1]Cashflow Projection'!$E$125:$E$129,'[1]Cashflow Projection'!$D$125:$D$129,'Sales (2)'!C96)=1),0,SUMIFS('[1]Cashflow Projection'!$C$7:$C$23,'[1]Cashflow Projection'!$B$7:$B$23,'Sales (2)'!B96,'[1]Cashflow Projection'!$A$7:$A$23,'Sales (2)'!A96))</f>
        <v>#REF!</v>
      </c>
      <c r="G96" s="4">
        <v>44887</v>
      </c>
      <c r="H96" s="4">
        <v>44887</v>
      </c>
      <c r="I96" s="3">
        <v>1509900</v>
      </c>
      <c r="J96" s="3">
        <v>196943.4782608696</v>
      </c>
      <c r="K96" s="3">
        <v>1312956.5217391311</v>
      </c>
      <c r="L96" s="3">
        <v>18502.080000000002</v>
      </c>
      <c r="M96" s="3">
        <v>1789</v>
      </c>
      <c r="N96" s="3">
        <v>7549.5</v>
      </c>
      <c r="O96" s="3">
        <v>75495</v>
      </c>
      <c r="P96" s="3">
        <v>19224.37</v>
      </c>
      <c r="Q96" s="5">
        <f t="shared" si="2"/>
        <v>1190396.5717391311</v>
      </c>
      <c r="R96" s="6" t="e">
        <f>IF($F96=1,((SUMIFS([1]Investors!$M:$M,[1]Investors!$E:$E,'Sales (2)'!$C96,[1]Investors!$O:$O,FALSE)+SUMIFS([1]Investors!$S:$S,[1]Investors!$E:$E,'Sales (2)'!$C96,[1]Investors!$O:$O,FALSE))*$F96)-SUMIFS('[1]Investor Exit List'!$Q:$Q,'[1]Investor Exit List'!$Y:$Y,1,'[1]Investor Exit List'!$Z:$Z,"Release",'[1]Investor Exit List'!$C:$C,'Sales (2)'!$C96),(SUMIFS([1]Investors!$M:$M,[1]Investors!$E:$E,'Sales (2)'!$C96,[1]Investors!$O:$O,FALSE)+SUMIFS([1]Investors!$S:$S,[1]Investors!$E:$E,'Sales (2)'!$C96,[1]Investors!$O:$O,FALSE))*$F96)</f>
        <v>#REF!</v>
      </c>
      <c r="S96" s="6" t="e">
        <f>IF(T96=FALSE,Q96-R96,+#REF!)</f>
        <v>#REF!</v>
      </c>
      <c r="T96" s="3" t="b">
        <f>IF(SUMIFS('[1]Cashflow Projection'!$E$125:$E$129,'[1]Cashflow Projection'!$D$125:$D$129,'Sales (2)'!C96)&lt;&gt;0,TRUE,FALSE)</f>
        <v>0</v>
      </c>
    </row>
    <row r="97" spans="1:20" hidden="1" x14ac:dyDescent="0.2">
      <c r="A97" s="3" t="s">
        <v>113</v>
      </c>
      <c r="B97" s="3" t="s">
        <v>114</v>
      </c>
      <c r="C97" s="3" t="s">
        <v>120</v>
      </c>
      <c r="D97" s="3" t="b">
        <v>1</v>
      </c>
      <c r="E97" s="3" t="b">
        <v>1</v>
      </c>
      <c r="F97" s="3" t="e">
        <f>IF(OR(#REF!=TRUE,SUMIFS('[1]Cashflow Projection'!$E$125:$E$129,'[1]Cashflow Projection'!$D$125:$D$129,'Sales (2)'!C97)=1),0,SUMIFS('[1]Cashflow Projection'!$C$7:$C$23,'[1]Cashflow Projection'!$B$7:$B$23,'Sales (2)'!B97,'[1]Cashflow Projection'!$A$7:$A$23,'Sales (2)'!A97))</f>
        <v>#REF!</v>
      </c>
      <c r="G97" s="4">
        <v>44887</v>
      </c>
      <c r="H97" s="4">
        <v>44887</v>
      </c>
      <c r="I97" s="3">
        <v>1549900</v>
      </c>
      <c r="J97" s="3">
        <v>202160.86956521741</v>
      </c>
      <c r="K97" s="3">
        <v>1347739.1304347829</v>
      </c>
      <c r="L97" s="3">
        <v>18502.080000000002</v>
      </c>
      <c r="M97" s="3">
        <v>1789</v>
      </c>
      <c r="N97" s="3">
        <v>7749.5</v>
      </c>
      <c r="O97" s="3">
        <v>77495</v>
      </c>
      <c r="P97" s="3">
        <v>19224.37</v>
      </c>
      <c r="Q97" s="5">
        <f t="shared" si="2"/>
        <v>1222979.180434783</v>
      </c>
      <c r="R97" s="6" t="e">
        <f>IF($F97=1,((SUMIFS([1]Investors!$M:$M,[1]Investors!$E:$E,'Sales (2)'!$C97,[1]Investors!$O:$O,FALSE)+SUMIFS([1]Investors!$S:$S,[1]Investors!$E:$E,'Sales (2)'!$C97,[1]Investors!$O:$O,FALSE))*$F97)-SUMIFS('[1]Investor Exit List'!$Q:$Q,'[1]Investor Exit List'!$Y:$Y,1,'[1]Investor Exit List'!$Z:$Z,"Release",'[1]Investor Exit List'!$C:$C,'Sales (2)'!$C97),(SUMIFS([1]Investors!$M:$M,[1]Investors!$E:$E,'Sales (2)'!$C97,[1]Investors!$O:$O,FALSE)+SUMIFS([1]Investors!$S:$S,[1]Investors!$E:$E,'Sales (2)'!$C97,[1]Investors!$O:$O,FALSE))*$F97)</f>
        <v>#REF!</v>
      </c>
      <c r="S97" s="6" t="e">
        <f>IF(T97=FALSE,Q97-R97,+#REF!)</f>
        <v>#REF!</v>
      </c>
      <c r="T97" s="3" t="b">
        <f>IF(SUMIFS('[1]Cashflow Projection'!$E$125:$E$129,'[1]Cashflow Projection'!$D$125:$D$129,'Sales (2)'!C97)&lt;&gt;0,TRUE,FALSE)</f>
        <v>0</v>
      </c>
    </row>
    <row r="98" spans="1:20" hidden="1" x14ac:dyDescent="0.2">
      <c r="A98" s="3" t="s">
        <v>113</v>
      </c>
      <c r="B98" s="3" t="s">
        <v>114</v>
      </c>
      <c r="C98" s="3" t="s">
        <v>121</v>
      </c>
      <c r="D98" s="3" t="b">
        <v>1</v>
      </c>
      <c r="E98" s="3" t="b">
        <v>1</v>
      </c>
      <c r="F98" s="3" t="e">
        <f>IF(OR(#REF!=TRUE,SUMIFS('[1]Cashflow Projection'!$E$125:$E$129,'[1]Cashflow Projection'!$D$125:$D$129,'Sales (2)'!C98)=1),0,SUMIFS('[1]Cashflow Projection'!$C$7:$C$23,'[1]Cashflow Projection'!$B$7:$B$23,'Sales (2)'!B98,'[1]Cashflow Projection'!$A$7:$A$23,'Sales (2)'!A98))</f>
        <v>#REF!</v>
      </c>
      <c r="G98" s="4">
        <v>44887</v>
      </c>
      <c r="H98" s="4">
        <v>44887</v>
      </c>
      <c r="I98" s="3">
        <v>1279900</v>
      </c>
      <c r="J98" s="3">
        <v>166943.4782608696</v>
      </c>
      <c r="K98" s="3">
        <v>1112956.5217391311</v>
      </c>
      <c r="L98" s="3">
        <v>18502.080000000002</v>
      </c>
      <c r="M98" s="3">
        <v>1789</v>
      </c>
      <c r="N98" s="3">
        <v>6399.5</v>
      </c>
      <c r="O98" s="3">
        <v>63995</v>
      </c>
      <c r="P98" s="3">
        <v>19224.37</v>
      </c>
      <c r="Q98" s="5">
        <f t="shared" si="2"/>
        <v>1003046.5717391311</v>
      </c>
      <c r="R98" s="6" t="e">
        <f>IF($F98=1,((SUMIFS([1]Investors!$M:$M,[1]Investors!$E:$E,'Sales (2)'!$C98,[1]Investors!$O:$O,FALSE)+SUMIFS([1]Investors!$S:$S,[1]Investors!$E:$E,'Sales (2)'!$C98,[1]Investors!$O:$O,FALSE))*$F98)-SUMIFS('[1]Investor Exit List'!$Q:$Q,'[1]Investor Exit List'!$Y:$Y,1,'[1]Investor Exit List'!$Z:$Z,"Release",'[1]Investor Exit List'!$C:$C,'Sales (2)'!$C98),(SUMIFS([1]Investors!$M:$M,[1]Investors!$E:$E,'Sales (2)'!$C98,[1]Investors!$O:$O,FALSE)+SUMIFS([1]Investors!$S:$S,[1]Investors!$E:$E,'Sales (2)'!$C98,[1]Investors!$O:$O,FALSE))*$F98)</f>
        <v>#REF!</v>
      </c>
      <c r="S98" s="6" t="e">
        <f>IF(T98=FALSE,Q98-R98,+#REF!)</f>
        <v>#REF!</v>
      </c>
      <c r="T98" s="3" t="b">
        <f>IF(SUMIFS('[1]Cashflow Projection'!$E$125:$E$129,'[1]Cashflow Projection'!$D$125:$D$129,'Sales (2)'!C98)&lt;&gt;0,TRUE,FALSE)</f>
        <v>0</v>
      </c>
    </row>
    <row r="99" spans="1:20" hidden="1" x14ac:dyDescent="0.2">
      <c r="A99" s="3" t="s">
        <v>113</v>
      </c>
      <c r="B99" s="3" t="s">
        <v>114</v>
      </c>
      <c r="C99" s="3" t="s">
        <v>122</v>
      </c>
      <c r="D99" s="3" t="b">
        <v>1</v>
      </c>
      <c r="E99" s="3" t="b">
        <v>1</v>
      </c>
      <c r="F99" s="3" t="e">
        <f>IF(OR(#REF!=TRUE,SUMIFS('[1]Cashflow Projection'!$E$125:$E$129,'[1]Cashflow Projection'!$D$125:$D$129,'Sales (2)'!C99)=1),0,SUMIFS('[1]Cashflow Projection'!$C$7:$C$23,'[1]Cashflow Projection'!$B$7:$B$23,'Sales (2)'!B99,'[1]Cashflow Projection'!$A$7:$A$23,'Sales (2)'!A99))</f>
        <v>#REF!</v>
      </c>
      <c r="G99" s="4">
        <v>44943</v>
      </c>
      <c r="H99" s="4">
        <v>44943</v>
      </c>
      <c r="I99" s="3">
        <v>1279900</v>
      </c>
      <c r="J99" s="3">
        <v>166943.4782608696</v>
      </c>
      <c r="K99" s="3">
        <v>1112956.5217391311</v>
      </c>
      <c r="L99" s="3">
        <v>18502.080000000002</v>
      </c>
      <c r="M99" s="3">
        <v>1789</v>
      </c>
      <c r="N99" s="3">
        <v>6399.5</v>
      </c>
      <c r="O99" s="3">
        <v>63995</v>
      </c>
      <c r="P99" s="3">
        <v>19224.37</v>
      </c>
      <c r="Q99" s="5">
        <f t="shared" si="2"/>
        <v>1003046.5717391311</v>
      </c>
      <c r="R99" s="6" t="e">
        <f>IF($F99=1,((SUMIFS([1]Investors!$M:$M,[1]Investors!$E:$E,'Sales (2)'!$C99,[1]Investors!$O:$O,FALSE)+SUMIFS([1]Investors!$S:$S,[1]Investors!$E:$E,'Sales (2)'!$C99,[1]Investors!$O:$O,FALSE))*$F99)-SUMIFS('[1]Investor Exit List'!$Q:$Q,'[1]Investor Exit List'!$Y:$Y,1,'[1]Investor Exit List'!$Z:$Z,"Release",'[1]Investor Exit List'!$C:$C,'Sales (2)'!$C99),(SUMIFS([1]Investors!$M:$M,[1]Investors!$E:$E,'Sales (2)'!$C99,[1]Investors!$O:$O,FALSE)+SUMIFS([1]Investors!$S:$S,[1]Investors!$E:$E,'Sales (2)'!$C99,[1]Investors!$O:$O,FALSE))*$F99)</f>
        <v>#REF!</v>
      </c>
      <c r="S99" s="6" t="e">
        <f>IF(T99=FALSE,Q99-R99,+#REF!)</f>
        <v>#REF!</v>
      </c>
      <c r="T99" s="3" t="b">
        <f>IF(SUMIFS('[1]Cashflow Projection'!$E$125:$E$129,'[1]Cashflow Projection'!$D$125:$D$129,'Sales (2)'!C99)&lt;&gt;0,TRUE,FALSE)</f>
        <v>0</v>
      </c>
    </row>
    <row r="100" spans="1:20" hidden="1" x14ac:dyDescent="0.2">
      <c r="A100" s="3" t="s">
        <v>113</v>
      </c>
      <c r="B100" s="3" t="s">
        <v>114</v>
      </c>
      <c r="C100" s="3" t="s">
        <v>123</v>
      </c>
      <c r="D100" s="3" t="b">
        <v>1</v>
      </c>
      <c r="E100" s="3" t="b">
        <v>1</v>
      </c>
      <c r="F100" s="3" t="e">
        <f>IF(OR(#REF!=TRUE,SUMIFS('[1]Cashflow Projection'!$E$125:$E$129,'[1]Cashflow Projection'!$D$125:$D$129,'Sales (2)'!C100)=1),0,SUMIFS('[1]Cashflow Projection'!$C$7:$C$23,'[1]Cashflow Projection'!$B$7:$B$23,'Sales (2)'!B100,'[1]Cashflow Projection'!$A$7:$A$23,'Sales (2)'!A100))</f>
        <v>#REF!</v>
      </c>
      <c r="G100" s="4">
        <v>44897</v>
      </c>
      <c r="H100" s="4">
        <v>44897</v>
      </c>
      <c r="I100" s="3">
        <v>1349900</v>
      </c>
      <c r="J100" s="3">
        <v>176073.91304347821</v>
      </c>
      <c r="K100" s="3">
        <v>1173826.086956522</v>
      </c>
      <c r="L100" s="3">
        <v>18502.080000000002</v>
      </c>
      <c r="M100" s="3">
        <v>1789</v>
      </c>
      <c r="N100" s="3">
        <v>6749.5</v>
      </c>
      <c r="O100" s="3">
        <v>67495</v>
      </c>
      <c r="P100" s="3">
        <v>19224.37</v>
      </c>
      <c r="Q100" s="5">
        <f t="shared" si="2"/>
        <v>1060066.136956522</v>
      </c>
      <c r="R100" s="6" t="e">
        <f>IF($F100=1,((SUMIFS([1]Investors!$M:$M,[1]Investors!$E:$E,'Sales (2)'!$C100,[1]Investors!$O:$O,FALSE)+SUMIFS([1]Investors!$S:$S,[1]Investors!$E:$E,'Sales (2)'!$C100,[1]Investors!$O:$O,FALSE))*$F100)-SUMIFS('[1]Investor Exit List'!$Q:$Q,'[1]Investor Exit List'!$Y:$Y,1,'[1]Investor Exit List'!$Z:$Z,"Release",'[1]Investor Exit List'!$C:$C,'Sales (2)'!$C100),(SUMIFS([1]Investors!$M:$M,[1]Investors!$E:$E,'Sales (2)'!$C100,[1]Investors!$O:$O,FALSE)+SUMIFS([1]Investors!$S:$S,[1]Investors!$E:$E,'Sales (2)'!$C100,[1]Investors!$O:$O,FALSE))*$F100)</f>
        <v>#REF!</v>
      </c>
      <c r="S100" s="6" t="e">
        <f>IF(T100=FALSE,Q100-R100,+#REF!)</f>
        <v>#REF!</v>
      </c>
      <c r="T100" s="3" t="b">
        <f>IF(SUMIFS('[1]Cashflow Projection'!$E$125:$E$129,'[1]Cashflow Projection'!$D$125:$D$129,'Sales (2)'!C100)&lt;&gt;0,TRUE,FALSE)</f>
        <v>0</v>
      </c>
    </row>
    <row r="101" spans="1:20" hidden="1" x14ac:dyDescent="0.2">
      <c r="A101" s="3" t="s">
        <v>113</v>
      </c>
      <c r="B101" s="3" t="s">
        <v>114</v>
      </c>
      <c r="C101" s="3" t="s">
        <v>124</v>
      </c>
      <c r="D101" s="3" t="b">
        <v>1</v>
      </c>
      <c r="E101" s="3" t="b">
        <v>1</v>
      </c>
      <c r="F101" s="3" t="e">
        <f>IF(OR(#REF!=TRUE,SUMIFS('[1]Cashflow Projection'!$E$125:$E$129,'[1]Cashflow Projection'!$D$125:$D$129,'Sales (2)'!C101)=1),0,SUMIFS('[1]Cashflow Projection'!$C$7:$C$23,'[1]Cashflow Projection'!$B$7:$B$23,'Sales (2)'!B101,'[1]Cashflow Projection'!$A$7:$A$23,'Sales (2)'!A101))</f>
        <v>#REF!</v>
      </c>
      <c r="G101" s="4">
        <v>44887</v>
      </c>
      <c r="H101" s="4">
        <v>44887</v>
      </c>
      <c r="I101" s="3">
        <v>1299900</v>
      </c>
      <c r="J101" s="3">
        <v>169552.17391304349</v>
      </c>
      <c r="K101" s="3">
        <v>1130347.826086957</v>
      </c>
      <c r="L101" s="3">
        <v>18502.080000000002</v>
      </c>
      <c r="M101" s="3">
        <v>1789</v>
      </c>
      <c r="N101" s="3">
        <v>6499.5</v>
      </c>
      <c r="O101" s="3">
        <v>64995</v>
      </c>
      <c r="P101" s="3">
        <v>19224.37</v>
      </c>
      <c r="Q101" s="5">
        <f t="shared" si="2"/>
        <v>1019337.8760869571</v>
      </c>
      <c r="R101" s="6" t="e">
        <f>IF($F101=1,((SUMIFS([1]Investors!$M:$M,[1]Investors!$E:$E,'Sales (2)'!$C101,[1]Investors!$O:$O,FALSE)+SUMIFS([1]Investors!$S:$S,[1]Investors!$E:$E,'Sales (2)'!$C101,[1]Investors!$O:$O,FALSE))*$F101)-SUMIFS('[1]Investor Exit List'!$Q:$Q,'[1]Investor Exit List'!$Y:$Y,1,'[1]Investor Exit List'!$Z:$Z,"Release",'[1]Investor Exit List'!$C:$C,'Sales (2)'!$C101),(SUMIFS([1]Investors!$M:$M,[1]Investors!$E:$E,'Sales (2)'!$C101,[1]Investors!$O:$O,FALSE)+SUMIFS([1]Investors!$S:$S,[1]Investors!$E:$E,'Sales (2)'!$C101,[1]Investors!$O:$O,FALSE))*$F101)</f>
        <v>#REF!</v>
      </c>
      <c r="S101" s="6" t="e">
        <f>IF(T101=FALSE,Q101-R101,+#REF!)</f>
        <v>#REF!</v>
      </c>
      <c r="T101" s="3" t="b">
        <f>IF(SUMIFS('[1]Cashflow Projection'!$E$125:$E$129,'[1]Cashflow Projection'!$D$125:$D$129,'Sales (2)'!C101)&lt;&gt;0,TRUE,FALSE)</f>
        <v>0</v>
      </c>
    </row>
    <row r="102" spans="1:20" hidden="1" x14ac:dyDescent="0.2">
      <c r="A102" s="3" t="s">
        <v>113</v>
      </c>
      <c r="B102" s="3" t="s">
        <v>114</v>
      </c>
      <c r="C102" s="3" t="s">
        <v>125</v>
      </c>
      <c r="D102" s="3" t="b">
        <v>1</v>
      </c>
      <c r="E102" s="3" t="b">
        <v>1</v>
      </c>
      <c r="F102" s="3" t="e">
        <f>IF(OR(#REF!=TRUE,SUMIFS('[1]Cashflow Projection'!$E$125:$E$129,'[1]Cashflow Projection'!$D$125:$D$129,'Sales (2)'!C102)=1),0,SUMIFS('[1]Cashflow Projection'!$C$7:$C$23,'[1]Cashflow Projection'!$B$7:$B$23,'Sales (2)'!B102,'[1]Cashflow Projection'!$A$7:$A$23,'Sales (2)'!A102))</f>
        <v>#REF!</v>
      </c>
      <c r="G102" s="4">
        <v>44943</v>
      </c>
      <c r="H102" s="4">
        <v>44943</v>
      </c>
      <c r="I102" s="3">
        <v>1279900</v>
      </c>
      <c r="J102" s="3">
        <v>166943.4782608696</v>
      </c>
      <c r="K102" s="3">
        <v>1112956.5217391311</v>
      </c>
      <c r="L102" s="3">
        <v>18502.080000000002</v>
      </c>
      <c r="M102" s="3">
        <v>1789</v>
      </c>
      <c r="N102" s="3">
        <v>6399.5</v>
      </c>
      <c r="O102" s="3">
        <v>63995</v>
      </c>
      <c r="P102" s="3">
        <v>19224.37</v>
      </c>
      <c r="Q102" s="5">
        <f t="shared" si="2"/>
        <v>1003046.5717391311</v>
      </c>
      <c r="R102" s="6" t="e">
        <f>IF($F102=1,((SUMIFS([1]Investors!$M:$M,[1]Investors!$E:$E,'Sales (2)'!$C102,[1]Investors!$O:$O,FALSE)+SUMIFS([1]Investors!$S:$S,[1]Investors!$E:$E,'Sales (2)'!$C102,[1]Investors!$O:$O,FALSE))*$F102)-SUMIFS('[1]Investor Exit List'!$Q:$Q,'[1]Investor Exit List'!$Y:$Y,1,'[1]Investor Exit List'!$Z:$Z,"Release",'[1]Investor Exit List'!$C:$C,'Sales (2)'!$C102),(SUMIFS([1]Investors!$M:$M,[1]Investors!$E:$E,'Sales (2)'!$C102,[1]Investors!$O:$O,FALSE)+SUMIFS([1]Investors!$S:$S,[1]Investors!$E:$E,'Sales (2)'!$C102,[1]Investors!$O:$O,FALSE))*$F102)</f>
        <v>#REF!</v>
      </c>
      <c r="S102" s="6" t="e">
        <f>IF(T102=FALSE,Q102-R102,+#REF!)</f>
        <v>#REF!</v>
      </c>
      <c r="T102" s="3" t="b">
        <f>IF(SUMIFS('[1]Cashflow Projection'!$E$125:$E$129,'[1]Cashflow Projection'!$D$125:$D$129,'Sales (2)'!C102)&lt;&gt;0,TRUE,FALSE)</f>
        <v>0</v>
      </c>
    </row>
    <row r="103" spans="1:20" hidden="1" x14ac:dyDescent="0.2">
      <c r="A103" s="3" t="s">
        <v>113</v>
      </c>
      <c r="B103" s="3" t="s">
        <v>114</v>
      </c>
      <c r="C103" s="3" t="s">
        <v>126</v>
      </c>
      <c r="D103" s="3" t="b">
        <v>1</v>
      </c>
      <c r="E103" s="3" t="b">
        <v>1</v>
      </c>
      <c r="F103" s="3" t="e">
        <f>IF(OR(#REF!=TRUE,SUMIFS('[1]Cashflow Projection'!$E$125:$E$129,'[1]Cashflow Projection'!$D$125:$D$129,'Sales (2)'!C103)=1),0,SUMIFS('[1]Cashflow Projection'!$C$7:$C$23,'[1]Cashflow Projection'!$B$7:$B$23,'Sales (2)'!B103,'[1]Cashflow Projection'!$A$7:$A$23,'Sales (2)'!A103))</f>
        <v>#REF!</v>
      </c>
      <c r="G103" s="4">
        <v>44887</v>
      </c>
      <c r="H103" s="4">
        <v>44887</v>
      </c>
      <c r="I103" s="3">
        <v>1329900</v>
      </c>
      <c r="J103" s="3">
        <v>173465.21739130441</v>
      </c>
      <c r="K103" s="3">
        <v>1156434.782608696</v>
      </c>
      <c r="L103" s="3">
        <v>18502.080000000002</v>
      </c>
      <c r="M103" s="3">
        <v>1789</v>
      </c>
      <c r="N103" s="3">
        <v>6649.5</v>
      </c>
      <c r="O103" s="3">
        <v>66495</v>
      </c>
      <c r="P103" s="3">
        <v>19224.37</v>
      </c>
      <c r="Q103" s="5">
        <f t="shared" si="2"/>
        <v>1043774.8326086961</v>
      </c>
      <c r="R103" s="6" t="e">
        <f>IF($F103=1,((SUMIFS([1]Investors!$M:$M,[1]Investors!$E:$E,'Sales (2)'!$C103,[1]Investors!$O:$O,FALSE)+SUMIFS([1]Investors!$S:$S,[1]Investors!$E:$E,'Sales (2)'!$C103,[1]Investors!$O:$O,FALSE))*$F103)-SUMIFS('[1]Investor Exit List'!$Q:$Q,'[1]Investor Exit List'!$Y:$Y,1,'[1]Investor Exit List'!$Z:$Z,"Release",'[1]Investor Exit List'!$C:$C,'Sales (2)'!$C103),(SUMIFS([1]Investors!$M:$M,[1]Investors!$E:$E,'Sales (2)'!$C103,[1]Investors!$O:$O,FALSE)+SUMIFS([1]Investors!$S:$S,[1]Investors!$E:$E,'Sales (2)'!$C103,[1]Investors!$O:$O,FALSE))*$F103)</f>
        <v>#REF!</v>
      </c>
      <c r="S103" s="6" t="e">
        <f>IF(T103=FALSE,Q103-R103,+#REF!)</f>
        <v>#REF!</v>
      </c>
      <c r="T103" s="3" t="b">
        <f>IF(SUMIFS('[1]Cashflow Projection'!$E$125:$E$129,'[1]Cashflow Projection'!$D$125:$D$129,'Sales (2)'!C103)&lt;&gt;0,TRUE,FALSE)</f>
        <v>0</v>
      </c>
    </row>
    <row r="104" spans="1:20" hidden="1" x14ac:dyDescent="0.2">
      <c r="A104" s="3" t="s">
        <v>113</v>
      </c>
      <c r="B104" s="3" t="s">
        <v>114</v>
      </c>
      <c r="C104" s="3" t="s">
        <v>127</v>
      </c>
      <c r="D104" s="3" t="b">
        <v>1</v>
      </c>
      <c r="E104" s="3" t="b">
        <v>1</v>
      </c>
      <c r="F104" s="3" t="e">
        <f>IF(OR(#REF!=TRUE,SUMIFS('[1]Cashflow Projection'!$E$125:$E$129,'[1]Cashflow Projection'!$D$125:$D$129,'Sales (2)'!C104)=1),0,SUMIFS('[1]Cashflow Projection'!$C$7:$C$23,'[1]Cashflow Projection'!$B$7:$B$23,'Sales (2)'!B104,'[1]Cashflow Projection'!$A$7:$A$23,'Sales (2)'!A104))</f>
        <v>#REF!</v>
      </c>
      <c r="G104" s="4">
        <v>44901</v>
      </c>
      <c r="H104" s="4">
        <v>44901</v>
      </c>
      <c r="I104" s="3">
        <v>1399900</v>
      </c>
      <c r="J104" s="3">
        <v>182595.65217391311</v>
      </c>
      <c r="K104" s="3">
        <v>1217304.3478260869</v>
      </c>
      <c r="L104" s="3">
        <v>18502.080000000002</v>
      </c>
      <c r="M104" s="3">
        <v>1789</v>
      </c>
      <c r="N104" s="3">
        <v>6999.5</v>
      </c>
      <c r="O104" s="3">
        <v>69995</v>
      </c>
      <c r="P104" s="3">
        <v>19224.37</v>
      </c>
      <c r="Q104" s="5">
        <f t="shared" si="2"/>
        <v>1100794.397826087</v>
      </c>
      <c r="R104" s="6" t="e">
        <f>IF($F104=1,((SUMIFS([1]Investors!$M:$M,[1]Investors!$E:$E,'Sales (2)'!$C104,[1]Investors!$O:$O,FALSE)+SUMIFS([1]Investors!$S:$S,[1]Investors!$E:$E,'Sales (2)'!$C104,[1]Investors!$O:$O,FALSE))*$F104)-SUMIFS('[1]Investor Exit List'!$Q:$Q,'[1]Investor Exit List'!$Y:$Y,1,'[1]Investor Exit List'!$Z:$Z,"Release",'[1]Investor Exit List'!$C:$C,'Sales (2)'!$C104),(SUMIFS([1]Investors!$M:$M,[1]Investors!$E:$E,'Sales (2)'!$C104,[1]Investors!$O:$O,FALSE)+SUMIFS([1]Investors!$S:$S,[1]Investors!$E:$E,'Sales (2)'!$C104,[1]Investors!$O:$O,FALSE))*$F104)</f>
        <v>#REF!</v>
      </c>
      <c r="S104" s="6" t="e">
        <f>IF(T104=FALSE,Q104-R104,+#REF!)</f>
        <v>#REF!</v>
      </c>
      <c r="T104" s="3" t="b">
        <f>IF(SUMIFS('[1]Cashflow Projection'!$E$125:$E$129,'[1]Cashflow Projection'!$D$125:$D$129,'Sales (2)'!C104)&lt;&gt;0,TRUE,FALSE)</f>
        <v>0</v>
      </c>
    </row>
    <row r="105" spans="1:20" hidden="1" x14ac:dyDescent="0.2">
      <c r="A105" s="3" t="s">
        <v>113</v>
      </c>
      <c r="B105" s="3" t="s">
        <v>114</v>
      </c>
      <c r="C105" s="3" t="s">
        <v>128</v>
      </c>
      <c r="D105" s="3" t="b">
        <v>1</v>
      </c>
      <c r="E105" s="3" t="b">
        <v>1</v>
      </c>
      <c r="F105" s="3" t="e">
        <f>IF(OR(#REF!=TRUE,SUMIFS('[1]Cashflow Projection'!$E$125:$E$129,'[1]Cashflow Projection'!$D$125:$D$129,'Sales (2)'!C105)=1),0,SUMIFS('[1]Cashflow Projection'!$C$7:$C$23,'[1]Cashflow Projection'!$B$7:$B$23,'Sales (2)'!B105,'[1]Cashflow Projection'!$A$7:$A$23,'Sales (2)'!A105))</f>
        <v>#REF!</v>
      </c>
      <c r="G105" s="4">
        <v>44887</v>
      </c>
      <c r="H105" s="4">
        <v>44887</v>
      </c>
      <c r="I105" s="3">
        <v>1309900</v>
      </c>
      <c r="J105" s="3">
        <v>170856.5217391304</v>
      </c>
      <c r="K105" s="3">
        <v>1139043.4782608701</v>
      </c>
      <c r="L105" s="3">
        <v>18502.080000000002</v>
      </c>
      <c r="M105" s="3">
        <v>1789</v>
      </c>
      <c r="N105" s="3">
        <v>6549.5</v>
      </c>
      <c r="O105" s="3">
        <v>65495</v>
      </c>
      <c r="P105" s="3">
        <v>19224.37</v>
      </c>
      <c r="Q105" s="5">
        <f t="shared" si="2"/>
        <v>1027483.5282608701</v>
      </c>
      <c r="R105" s="6" t="e">
        <f>IF($F105=1,((SUMIFS([1]Investors!$M:$M,[1]Investors!$E:$E,'Sales (2)'!$C105,[1]Investors!$O:$O,FALSE)+SUMIFS([1]Investors!$S:$S,[1]Investors!$E:$E,'Sales (2)'!$C105,[1]Investors!$O:$O,FALSE))*$F105)-SUMIFS('[1]Investor Exit List'!$Q:$Q,'[1]Investor Exit List'!$Y:$Y,1,'[1]Investor Exit List'!$Z:$Z,"Release",'[1]Investor Exit List'!$C:$C,'Sales (2)'!$C105),(SUMIFS([1]Investors!$M:$M,[1]Investors!$E:$E,'Sales (2)'!$C105,[1]Investors!$O:$O,FALSE)+SUMIFS([1]Investors!$S:$S,[1]Investors!$E:$E,'Sales (2)'!$C105,[1]Investors!$O:$O,FALSE))*$F105)</f>
        <v>#REF!</v>
      </c>
      <c r="S105" s="6" t="e">
        <f>IF(T105=FALSE,Q105-R105,+#REF!)</f>
        <v>#REF!</v>
      </c>
      <c r="T105" s="3" t="b">
        <f>IF(SUMIFS('[1]Cashflow Projection'!$E$125:$E$129,'[1]Cashflow Projection'!$D$125:$D$129,'Sales (2)'!C105)&lt;&gt;0,TRUE,FALSE)</f>
        <v>0</v>
      </c>
    </row>
    <row r="106" spans="1:20" hidden="1" x14ac:dyDescent="0.2">
      <c r="A106" s="3" t="s">
        <v>113</v>
      </c>
      <c r="B106" s="3" t="s">
        <v>114</v>
      </c>
      <c r="C106" s="3" t="s">
        <v>129</v>
      </c>
      <c r="D106" s="3" t="b">
        <v>1</v>
      </c>
      <c r="E106" s="3" t="b">
        <v>1</v>
      </c>
      <c r="F106" s="3" t="e">
        <f>IF(OR(#REF!=TRUE,SUMIFS('[1]Cashflow Projection'!$E$125:$E$129,'[1]Cashflow Projection'!$D$125:$D$129,'Sales (2)'!C106)=1),0,SUMIFS('[1]Cashflow Projection'!$C$7:$C$23,'[1]Cashflow Projection'!$B$7:$B$23,'Sales (2)'!B106,'[1]Cashflow Projection'!$A$7:$A$23,'Sales (2)'!A106))</f>
        <v>#REF!</v>
      </c>
      <c r="G106" s="4">
        <v>44896</v>
      </c>
      <c r="H106" s="4">
        <v>44896</v>
      </c>
      <c r="I106" s="3">
        <v>1349900</v>
      </c>
      <c r="J106" s="3">
        <v>176073.91304347821</v>
      </c>
      <c r="K106" s="3">
        <v>1173826.086956522</v>
      </c>
      <c r="L106" s="3">
        <v>18502.080000000002</v>
      </c>
      <c r="M106" s="3">
        <v>1789</v>
      </c>
      <c r="N106" s="3">
        <v>6749.5</v>
      </c>
      <c r="O106" s="3">
        <v>67495</v>
      </c>
      <c r="P106" s="3">
        <v>19224.37</v>
      </c>
      <c r="Q106" s="5">
        <f t="shared" si="2"/>
        <v>1060066.136956522</v>
      </c>
      <c r="R106" s="6" t="e">
        <f>IF($F106=1,((SUMIFS([1]Investors!$M:$M,[1]Investors!$E:$E,'Sales (2)'!$C106,[1]Investors!$O:$O,FALSE)+SUMIFS([1]Investors!$S:$S,[1]Investors!$E:$E,'Sales (2)'!$C106,[1]Investors!$O:$O,FALSE))*$F106)-SUMIFS('[1]Investor Exit List'!$Q:$Q,'[1]Investor Exit List'!$Y:$Y,1,'[1]Investor Exit List'!$Z:$Z,"Release",'[1]Investor Exit List'!$C:$C,'Sales (2)'!$C106),(SUMIFS([1]Investors!$M:$M,[1]Investors!$E:$E,'Sales (2)'!$C106,[1]Investors!$O:$O,FALSE)+SUMIFS([1]Investors!$S:$S,[1]Investors!$E:$E,'Sales (2)'!$C106,[1]Investors!$O:$O,FALSE))*$F106)</f>
        <v>#REF!</v>
      </c>
      <c r="S106" s="6" t="e">
        <f>IF(T106=FALSE,Q106-R106,+#REF!)</f>
        <v>#REF!</v>
      </c>
      <c r="T106" s="3" t="b">
        <f>IF(SUMIFS('[1]Cashflow Projection'!$E$125:$E$129,'[1]Cashflow Projection'!$D$125:$D$129,'Sales (2)'!C106)&lt;&gt;0,TRUE,FALSE)</f>
        <v>0</v>
      </c>
    </row>
    <row r="107" spans="1:20" hidden="1" x14ac:dyDescent="0.2">
      <c r="A107" s="3" t="s">
        <v>113</v>
      </c>
      <c r="B107" s="3" t="s">
        <v>114</v>
      </c>
      <c r="C107" s="3" t="s">
        <v>130</v>
      </c>
      <c r="D107" s="3" t="b">
        <v>1</v>
      </c>
      <c r="E107" s="3" t="b">
        <v>1</v>
      </c>
      <c r="F107" s="3" t="e">
        <f>IF(OR(#REF!=TRUE,SUMIFS('[1]Cashflow Projection'!$E$125:$E$129,'[1]Cashflow Projection'!$D$125:$D$129,'Sales (2)'!C107)=1),0,SUMIFS('[1]Cashflow Projection'!$C$7:$C$23,'[1]Cashflow Projection'!$B$7:$B$23,'Sales (2)'!B107,'[1]Cashflow Projection'!$A$7:$A$23,'Sales (2)'!A107))</f>
        <v>#REF!</v>
      </c>
      <c r="G107" s="4">
        <v>45056</v>
      </c>
      <c r="H107" s="4">
        <v>45056</v>
      </c>
      <c r="I107" s="3">
        <v>1379900</v>
      </c>
      <c r="J107" s="3">
        <v>179986.95652173911</v>
      </c>
      <c r="K107" s="3">
        <v>1199913.043478261</v>
      </c>
      <c r="L107" s="3">
        <v>18502.080000000002</v>
      </c>
      <c r="M107" s="3">
        <v>1789</v>
      </c>
      <c r="N107" s="3">
        <v>6899.5</v>
      </c>
      <c r="O107" s="3">
        <v>68995</v>
      </c>
      <c r="P107" s="3">
        <v>19224.37</v>
      </c>
      <c r="Q107" s="5">
        <f t="shared" si="2"/>
        <v>1084503.093478261</v>
      </c>
      <c r="R107" s="6" t="e">
        <f>IF($F107=1,((SUMIFS([1]Investors!$M:$M,[1]Investors!$E:$E,'Sales (2)'!$C107,[1]Investors!$O:$O,FALSE)+SUMIFS([1]Investors!$S:$S,[1]Investors!$E:$E,'Sales (2)'!$C107,[1]Investors!$O:$O,FALSE))*$F107)-SUMIFS('[1]Investor Exit List'!$Q:$Q,'[1]Investor Exit List'!$Y:$Y,1,'[1]Investor Exit List'!$Z:$Z,"Release",'[1]Investor Exit List'!$C:$C,'Sales (2)'!$C107),(SUMIFS([1]Investors!$M:$M,[1]Investors!$E:$E,'Sales (2)'!$C107,[1]Investors!$O:$O,FALSE)+SUMIFS([1]Investors!$S:$S,[1]Investors!$E:$E,'Sales (2)'!$C107,[1]Investors!$O:$O,FALSE))*$F107)</f>
        <v>#REF!</v>
      </c>
      <c r="S107" s="6" t="e">
        <f>IF(T107=FALSE,Q107-R107,+#REF!)</f>
        <v>#REF!</v>
      </c>
      <c r="T107" s="3" t="b">
        <f>IF(SUMIFS('[1]Cashflow Projection'!$E$125:$E$129,'[1]Cashflow Projection'!$D$125:$D$129,'Sales (2)'!C107)&lt;&gt;0,TRUE,FALSE)</f>
        <v>0</v>
      </c>
    </row>
    <row r="108" spans="1:20" hidden="1" x14ac:dyDescent="0.2">
      <c r="A108" s="3" t="s">
        <v>113</v>
      </c>
      <c r="B108" s="3" t="s">
        <v>114</v>
      </c>
      <c r="C108" s="3" t="s">
        <v>131</v>
      </c>
      <c r="D108" s="3" t="b">
        <v>1</v>
      </c>
      <c r="E108" s="3" t="b">
        <v>1</v>
      </c>
      <c r="F108" s="3" t="e">
        <f>IF(OR(#REF!=TRUE,SUMIFS('[1]Cashflow Projection'!$E$125:$E$129,'[1]Cashflow Projection'!$D$125:$D$129,'Sales (2)'!C108)=1),0,SUMIFS('[1]Cashflow Projection'!$C$7:$C$23,'[1]Cashflow Projection'!$B$7:$B$23,'Sales (2)'!B108,'[1]Cashflow Projection'!$A$7:$A$23,'Sales (2)'!A108))</f>
        <v>#REF!</v>
      </c>
      <c r="G108" s="4">
        <v>44942</v>
      </c>
      <c r="H108" s="4">
        <v>44942</v>
      </c>
      <c r="I108" s="3">
        <v>1379900</v>
      </c>
      <c r="J108" s="3">
        <v>179986.95652173911</v>
      </c>
      <c r="K108" s="3">
        <v>1199913.043478261</v>
      </c>
      <c r="L108" s="3">
        <v>18502.080000000002</v>
      </c>
      <c r="M108" s="3">
        <v>1789</v>
      </c>
      <c r="N108" s="3">
        <v>6899.5</v>
      </c>
      <c r="O108" s="3">
        <v>68995</v>
      </c>
      <c r="P108" s="3">
        <v>19224.37</v>
      </c>
      <c r="Q108" s="5">
        <f t="shared" si="2"/>
        <v>1084503.093478261</v>
      </c>
      <c r="R108" s="6" t="e">
        <f>IF($F108=1,((SUMIFS([1]Investors!$M:$M,[1]Investors!$E:$E,'Sales (2)'!$C108,[1]Investors!$O:$O,FALSE)+SUMIFS([1]Investors!$S:$S,[1]Investors!$E:$E,'Sales (2)'!$C108,[1]Investors!$O:$O,FALSE))*$F108)-SUMIFS('[1]Investor Exit List'!$Q:$Q,'[1]Investor Exit List'!$Y:$Y,1,'[1]Investor Exit List'!$Z:$Z,"Release",'[1]Investor Exit List'!$C:$C,'Sales (2)'!$C108),(SUMIFS([1]Investors!$M:$M,[1]Investors!$E:$E,'Sales (2)'!$C108,[1]Investors!$O:$O,FALSE)+SUMIFS([1]Investors!$S:$S,[1]Investors!$E:$E,'Sales (2)'!$C108,[1]Investors!$O:$O,FALSE))*$F108)</f>
        <v>#REF!</v>
      </c>
      <c r="S108" s="6" t="e">
        <f>IF(T108=FALSE,Q108-R108,+#REF!)</f>
        <v>#REF!</v>
      </c>
      <c r="T108" s="3" t="b">
        <f>IF(SUMIFS('[1]Cashflow Projection'!$E$125:$E$129,'[1]Cashflow Projection'!$D$125:$D$129,'Sales (2)'!C108)&lt;&gt;0,TRUE,FALSE)</f>
        <v>0</v>
      </c>
    </row>
    <row r="109" spans="1:20" hidden="1" x14ac:dyDescent="0.2">
      <c r="A109" s="3" t="s">
        <v>113</v>
      </c>
      <c r="B109" s="3" t="s">
        <v>114</v>
      </c>
      <c r="C109" s="3" t="s">
        <v>132</v>
      </c>
      <c r="D109" s="3" t="b">
        <v>1</v>
      </c>
      <c r="E109" s="3" t="b">
        <v>1</v>
      </c>
      <c r="F109" s="3" t="e">
        <f>IF(OR(#REF!=TRUE,SUMIFS('[1]Cashflow Projection'!$E$125:$E$129,'[1]Cashflow Projection'!$D$125:$D$129,'Sales (2)'!C109)=1),0,SUMIFS('[1]Cashflow Projection'!$C$7:$C$23,'[1]Cashflow Projection'!$B$7:$B$23,'Sales (2)'!B109,'[1]Cashflow Projection'!$A$7:$A$23,'Sales (2)'!A109))</f>
        <v>#REF!</v>
      </c>
      <c r="G109" s="4">
        <v>44901</v>
      </c>
      <c r="H109" s="4">
        <v>44901</v>
      </c>
      <c r="I109" s="3">
        <v>1389900</v>
      </c>
      <c r="J109" s="3">
        <v>181291.30434782611</v>
      </c>
      <c r="K109" s="3">
        <v>1208608.6956521741</v>
      </c>
      <c r="L109" s="3">
        <v>18502.080000000002</v>
      </c>
      <c r="M109" s="3">
        <v>1789</v>
      </c>
      <c r="N109" s="3">
        <v>6949.5</v>
      </c>
      <c r="O109" s="3">
        <v>69495</v>
      </c>
      <c r="P109" s="3">
        <v>19224.37</v>
      </c>
      <c r="Q109" s="5">
        <f t="shared" si="2"/>
        <v>1092648.7456521741</v>
      </c>
      <c r="R109" s="6" t="e">
        <f>IF($F109=1,((SUMIFS([1]Investors!$M:$M,[1]Investors!$E:$E,'Sales (2)'!$C109,[1]Investors!$O:$O,FALSE)+SUMIFS([1]Investors!$S:$S,[1]Investors!$E:$E,'Sales (2)'!$C109,[1]Investors!$O:$O,FALSE))*$F109)-SUMIFS('[1]Investor Exit List'!$Q:$Q,'[1]Investor Exit List'!$Y:$Y,1,'[1]Investor Exit List'!$Z:$Z,"Release",'[1]Investor Exit List'!$C:$C,'Sales (2)'!$C109),(SUMIFS([1]Investors!$M:$M,[1]Investors!$E:$E,'Sales (2)'!$C109,[1]Investors!$O:$O,FALSE)+SUMIFS([1]Investors!$S:$S,[1]Investors!$E:$E,'Sales (2)'!$C109,[1]Investors!$O:$O,FALSE))*$F109)</f>
        <v>#REF!</v>
      </c>
      <c r="S109" s="6" t="e">
        <f>IF(T109=FALSE,Q109-R109,+#REF!)</f>
        <v>#REF!</v>
      </c>
      <c r="T109" s="3" t="b">
        <f>IF(SUMIFS('[1]Cashflow Projection'!$E$125:$E$129,'[1]Cashflow Projection'!$D$125:$D$129,'Sales (2)'!C109)&lt;&gt;0,TRUE,FALSE)</f>
        <v>0</v>
      </c>
    </row>
    <row r="110" spans="1:20" hidden="1" x14ac:dyDescent="0.2">
      <c r="A110" s="3" t="s">
        <v>113</v>
      </c>
      <c r="B110" s="3" t="s">
        <v>133</v>
      </c>
      <c r="C110" s="3" t="s">
        <v>134</v>
      </c>
      <c r="D110" s="3" t="b">
        <v>1</v>
      </c>
      <c r="E110" s="3" t="b">
        <v>1</v>
      </c>
      <c r="F110" s="3" t="e">
        <f>IF(OR(#REF!=TRUE,SUMIFS('[1]Cashflow Projection'!$E$125:$E$129,'[1]Cashflow Projection'!$D$125:$D$129,'Sales (2)'!C110)=1),0,SUMIFS('[1]Cashflow Projection'!$C$7:$C$23,'[1]Cashflow Projection'!$B$7:$B$23,'Sales (2)'!B110,'[1]Cashflow Projection'!$A$7:$A$23,'Sales (2)'!A110))</f>
        <v>#REF!</v>
      </c>
      <c r="G110" s="4">
        <v>44909</v>
      </c>
      <c r="H110" s="4">
        <v>44909</v>
      </c>
      <c r="I110" s="3">
        <v>1595900</v>
      </c>
      <c r="J110" s="3">
        <v>208160.86956521741</v>
      </c>
      <c r="K110" s="3">
        <v>1387739.1304347829</v>
      </c>
      <c r="L110" s="3">
        <v>18502.080000000002</v>
      </c>
      <c r="M110" s="3">
        <v>1789</v>
      </c>
      <c r="N110" s="3">
        <v>7979.5</v>
      </c>
      <c r="O110" s="3">
        <v>79795</v>
      </c>
      <c r="P110" s="3">
        <v>19224.37</v>
      </c>
      <c r="Q110" s="5">
        <f t="shared" si="2"/>
        <v>1260449.180434783</v>
      </c>
      <c r="R110" s="6" t="e">
        <f>IF($F110=1,((SUMIFS([1]Investors!$M:$M,[1]Investors!$E:$E,'Sales (2)'!$C110,[1]Investors!$O:$O,FALSE)+SUMIFS([1]Investors!$S:$S,[1]Investors!$E:$E,'Sales (2)'!$C110,[1]Investors!$O:$O,FALSE))*$F110)-SUMIFS('[1]Investor Exit List'!$Q:$Q,'[1]Investor Exit List'!$Y:$Y,1,'[1]Investor Exit List'!$Z:$Z,"Release",'[1]Investor Exit List'!$C:$C,'Sales (2)'!$C110),(SUMIFS([1]Investors!$M:$M,[1]Investors!$E:$E,'Sales (2)'!$C110,[1]Investors!$O:$O,FALSE)+SUMIFS([1]Investors!$S:$S,[1]Investors!$E:$E,'Sales (2)'!$C110,[1]Investors!$O:$O,FALSE))*$F110)</f>
        <v>#REF!</v>
      </c>
      <c r="S110" s="6" t="e">
        <f>IF(T110=FALSE,Q110-R110,+#REF!)</f>
        <v>#REF!</v>
      </c>
      <c r="T110" s="3" t="b">
        <f>IF(SUMIFS('[1]Cashflow Projection'!$E$125:$E$129,'[1]Cashflow Projection'!$D$125:$D$129,'Sales (2)'!C110)&lt;&gt;0,TRUE,FALSE)</f>
        <v>0</v>
      </c>
    </row>
    <row r="111" spans="1:20" hidden="1" x14ac:dyDescent="0.2">
      <c r="A111" s="3" t="s">
        <v>113</v>
      </c>
      <c r="B111" s="3" t="s">
        <v>133</v>
      </c>
      <c r="C111" s="3" t="s">
        <v>135</v>
      </c>
      <c r="D111" s="3" t="b">
        <v>1</v>
      </c>
      <c r="E111" s="3" t="b">
        <v>1</v>
      </c>
      <c r="F111" s="3" t="e">
        <f>IF(OR(#REF!=TRUE,SUMIFS('[1]Cashflow Projection'!$E$125:$E$129,'[1]Cashflow Projection'!$D$125:$D$129,'Sales (2)'!C111)=1),0,SUMIFS('[1]Cashflow Projection'!$C$7:$C$23,'[1]Cashflow Projection'!$B$7:$B$23,'Sales (2)'!B111,'[1]Cashflow Projection'!$A$7:$A$23,'Sales (2)'!A111))</f>
        <v>#REF!</v>
      </c>
      <c r="G111" s="4">
        <v>44896</v>
      </c>
      <c r="H111" s="4">
        <v>44896</v>
      </c>
      <c r="I111" s="3">
        <v>1559900</v>
      </c>
      <c r="J111" s="3">
        <v>203465.21739130441</v>
      </c>
      <c r="K111" s="3">
        <v>1356434.782608696</v>
      </c>
      <c r="L111" s="3">
        <v>18502.080000000002</v>
      </c>
      <c r="M111" s="3">
        <v>1789</v>
      </c>
      <c r="N111" s="3">
        <v>7799.5</v>
      </c>
      <c r="O111" s="3">
        <v>77995</v>
      </c>
      <c r="P111" s="3">
        <v>19224.37</v>
      </c>
      <c r="Q111" s="5">
        <f t="shared" si="2"/>
        <v>1231124.8326086961</v>
      </c>
      <c r="R111" s="6" t="e">
        <f>IF($F111=1,((SUMIFS([1]Investors!$M:$M,[1]Investors!$E:$E,'Sales (2)'!$C111,[1]Investors!$O:$O,FALSE)+SUMIFS([1]Investors!$S:$S,[1]Investors!$E:$E,'Sales (2)'!$C111,[1]Investors!$O:$O,FALSE))*$F111)-SUMIFS('[1]Investor Exit List'!$Q:$Q,'[1]Investor Exit List'!$Y:$Y,1,'[1]Investor Exit List'!$Z:$Z,"Release",'[1]Investor Exit List'!$C:$C,'Sales (2)'!$C111),(SUMIFS([1]Investors!$M:$M,[1]Investors!$E:$E,'Sales (2)'!$C111,[1]Investors!$O:$O,FALSE)+SUMIFS([1]Investors!$S:$S,[1]Investors!$E:$E,'Sales (2)'!$C111,[1]Investors!$O:$O,FALSE))*$F111)</f>
        <v>#REF!</v>
      </c>
      <c r="S111" s="6" t="e">
        <f>IF(T111=FALSE,Q111-R111,+#REF!)</f>
        <v>#REF!</v>
      </c>
      <c r="T111" s="3" t="b">
        <f>IF(SUMIFS('[1]Cashflow Projection'!$E$125:$E$129,'[1]Cashflow Projection'!$D$125:$D$129,'Sales (2)'!C111)&lt;&gt;0,TRUE,FALSE)</f>
        <v>0</v>
      </c>
    </row>
    <row r="112" spans="1:20" hidden="1" x14ac:dyDescent="0.2">
      <c r="A112" s="3" t="s">
        <v>113</v>
      </c>
      <c r="B112" s="3" t="s">
        <v>133</v>
      </c>
      <c r="C112" s="3" t="s">
        <v>136</v>
      </c>
      <c r="D112" s="3" t="b">
        <v>1</v>
      </c>
      <c r="E112" s="3" t="b">
        <v>1</v>
      </c>
      <c r="F112" s="3" t="e">
        <f>IF(OR(#REF!=TRUE,SUMIFS('[1]Cashflow Projection'!$E$125:$E$129,'[1]Cashflow Projection'!$D$125:$D$129,'Sales (2)'!C112)=1),0,SUMIFS('[1]Cashflow Projection'!$C$7:$C$23,'[1]Cashflow Projection'!$B$7:$B$23,'Sales (2)'!B112,'[1]Cashflow Projection'!$A$7:$A$23,'Sales (2)'!A112))</f>
        <v>#REF!</v>
      </c>
      <c r="G112" s="4">
        <v>44887</v>
      </c>
      <c r="H112" s="4">
        <v>44887</v>
      </c>
      <c r="I112" s="3">
        <v>1514900</v>
      </c>
      <c r="J112" s="3">
        <v>197595.65217391311</v>
      </c>
      <c r="K112" s="3">
        <v>1317304.3478260869</v>
      </c>
      <c r="L112" s="3">
        <v>18502.080000000002</v>
      </c>
      <c r="M112" s="3">
        <v>1789</v>
      </c>
      <c r="N112" s="3">
        <v>7574.5</v>
      </c>
      <c r="O112" s="3">
        <v>75745</v>
      </c>
      <c r="P112" s="3">
        <v>19224.37</v>
      </c>
      <c r="Q112" s="5">
        <f t="shared" si="2"/>
        <v>1194469.397826087</v>
      </c>
      <c r="R112" s="6" t="e">
        <f>IF($F112=1,((SUMIFS([1]Investors!$M:$M,[1]Investors!$E:$E,'Sales (2)'!$C112,[1]Investors!$O:$O,FALSE)+SUMIFS([1]Investors!$S:$S,[1]Investors!$E:$E,'Sales (2)'!$C112,[1]Investors!$O:$O,FALSE))*$F112)-SUMIFS('[1]Investor Exit List'!$Q:$Q,'[1]Investor Exit List'!$Y:$Y,1,'[1]Investor Exit List'!$Z:$Z,"Release",'[1]Investor Exit List'!$C:$C,'Sales (2)'!$C112),(SUMIFS([1]Investors!$M:$M,[1]Investors!$E:$E,'Sales (2)'!$C112,[1]Investors!$O:$O,FALSE)+SUMIFS([1]Investors!$S:$S,[1]Investors!$E:$E,'Sales (2)'!$C112,[1]Investors!$O:$O,FALSE))*$F112)</f>
        <v>#REF!</v>
      </c>
      <c r="S112" s="6" t="e">
        <f>IF(T112=FALSE,Q112-R112,+#REF!)</f>
        <v>#REF!</v>
      </c>
      <c r="T112" s="3" t="b">
        <f>IF(SUMIFS('[1]Cashflow Projection'!$E$125:$E$129,'[1]Cashflow Projection'!$D$125:$D$129,'Sales (2)'!C112)&lt;&gt;0,TRUE,FALSE)</f>
        <v>0</v>
      </c>
    </row>
    <row r="113" spans="1:20" hidden="1" x14ac:dyDescent="0.2">
      <c r="A113" s="3" t="s">
        <v>113</v>
      </c>
      <c r="B113" s="3" t="s">
        <v>133</v>
      </c>
      <c r="C113" s="3" t="s">
        <v>137</v>
      </c>
      <c r="D113" s="3" t="b">
        <v>1</v>
      </c>
      <c r="E113" s="3" t="b">
        <v>1</v>
      </c>
      <c r="F113" s="3" t="e">
        <f>IF(OR(#REF!=TRUE,SUMIFS('[1]Cashflow Projection'!$E$125:$E$129,'[1]Cashflow Projection'!$D$125:$D$129,'Sales (2)'!C113)=1),0,SUMIFS('[1]Cashflow Projection'!$C$7:$C$23,'[1]Cashflow Projection'!$B$7:$B$23,'Sales (2)'!B113,'[1]Cashflow Projection'!$A$7:$A$23,'Sales (2)'!A113))</f>
        <v>#REF!</v>
      </c>
      <c r="G113" s="4">
        <v>44908</v>
      </c>
      <c r="H113" s="4">
        <v>44908</v>
      </c>
      <c r="I113" s="3">
        <v>1579900</v>
      </c>
      <c r="J113" s="3">
        <v>206073.91304347821</v>
      </c>
      <c r="K113" s="3">
        <v>1373826.086956522</v>
      </c>
      <c r="L113" s="3">
        <v>18502.080000000002</v>
      </c>
      <c r="M113" s="3">
        <v>1789</v>
      </c>
      <c r="N113" s="3">
        <v>7899.5</v>
      </c>
      <c r="O113" s="3">
        <v>78995</v>
      </c>
      <c r="P113" s="3">
        <v>19224.37</v>
      </c>
      <c r="Q113" s="5">
        <f t="shared" si="2"/>
        <v>1247416.136956522</v>
      </c>
      <c r="R113" s="6" t="e">
        <f>IF($F113=1,((SUMIFS([1]Investors!$M:$M,[1]Investors!$E:$E,'Sales (2)'!$C113,[1]Investors!$O:$O,FALSE)+SUMIFS([1]Investors!$S:$S,[1]Investors!$E:$E,'Sales (2)'!$C113,[1]Investors!$O:$O,FALSE))*$F113)-SUMIFS('[1]Investor Exit List'!$Q:$Q,'[1]Investor Exit List'!$Y:$Y,1,'[1]Investor Exit List'!$Z:$Z,"Release",'[1]Investor Exit List'!$C:$C,'Sales (2)'!$C113),(SUMIFS([1]Investors!$M:$M,[1]Investors!$E:$E,'Sales (2)'!$C113,[1]Investors!$O:$O,FALSE)+SUMIFS([1]Investors!$S:$S,[1]Investors!$E:$E,'Sales (2)'!$C113,[1]Investors!$O:$O,FALSE))*$F113)</f>
        <v>#REF!</v>
      </c>
      <c r="S113" s="6" t="e">
        <f>IF(T113=FALSE,Q113-R113,+#REF!)</f>
        <v>#REF!</v>
      </c>
      <c r="T113" s="3" t="b">
        <f>IF(SUMIFS('[1]Cashflow Projection'!$E$125:$E$129,'[1]Cashflow Projection'!$D$125:$D$129,'Sales (2)'!C113)&lt;&gt;0,TRUE,FALSE)</f>
        <v>0</v>
      </c>
    </row>
    <row r="114" spans="1:20" hidden="1" x14ac:dyDescent="0.2">
      <c r="A114" s="3" t="s">
        <v>113</v>
      </c>
      <c r="B114" s="3" t="s">
        <v>133</v>
      </c>
      <c r="C114" s="3" t="s">
        <v>138</v>
      </c>
      <c r="D114" s="3" t="b">
        <v>1</v>
      </c>
      <c r="E114" s="3" t="b">
        <v>1</v>
      </c>
      <c r="F114" s="3" t="e">
        <f>IF(OR(#REF!=TRUE,SUMIFS('[1]Cashflow Projection'!$E$125:$E$129,'[1]Cashflow Projection'!$D$125:$D$129,'Sales (2)'!C114)=1),0,SUMIFS('[1]Cashflow Projection'!$C$7:$C$23,'[1]Cashflow Projection'!$B$7:$B$23,'Sales (2)'!B114,'[1]Cashflow Projection'!$A$7:$A$23,'Sales (2)'!A114))</f>
        <v>#REF!</v>
      </c>
      <c r="G114" s="4">
        <v>44992</v>
      </c>
      <c r="H114" s="4">
        <v>44992</v>
      </c>
      <c r="I114" s="3">
        <v>1649900</v>
      </c>
      <c r="J114" s="3">
        <v>215204.34782608689</v>
      </c>
      <c r="K114" s="3">
        <v>1434695.6521739131</v>
      </c>
      <c r="L114" s="3">
        <v>18502.080000000002</v>
      </c>
      <c r="M114" s="3">
        <v>1789</v>
      </c>
      <c r="N114" s="3">
        <v>8249.5</v>
      </c>
      <c r="O114" s="3">
        <v>82495</v>
      </c>
      <c r="P114" s="3">
        <v>19224.37</v>
      </c>
      <c r="Q114" s="5">
        <f t="shared" si="2"/>
        <v>1304435.7021739131</v>
      </c>
      <c r="R114" s="6" t="e">
        <f>IF($F114=1,((SUMIFS([1]Investors!$M:$M,[1]Investors!$E:$E,'Sales (2)'!$C114,[1]Investors!$O:$O,FALSE)+SUMIFS([1]Investors!$S:$S,[1]Investors!$E:$E,'Sales (2)'!$C114,[1]Investors!$O:$O,FALSE))*$F114)-SUMIFS('[1]Investor Exit List'!$Q:$Q,'[1]Investor Exit List'!$Y:$Y,1,'[1]Investor Exit List'!$Z:$Z,"Release",'[1]Investor Exit List'!$C:$C,'Sales (2)'!$C114),(SUMIFS([1]Investors!$M:$M,[1]Investors!$E:$E,'Sales (2)'!$C114,[1]Investors!$O:$O,FALSE)+SUMIFS([1]Investors!$S:$S,[1]Investors!$E:$E,'Sales (2)'!$C114,[1]Investors!$O:$O,FALSE))*$F114)</f>
        <v>#REF!</v>
      </c>
      <c r="S114" s="6" t="e">
        <f>IF(T114=FALSE,Q114-R114,+#REF!)</f>
        <v>#REF!</v>
      </c>
      <c r="T114" s="3" t="b">
        <f>IF(SUMIFS('[1]Cashflow Projection'!$E$125:$E$129,'[1]Cashflow Projection'!$D$125:$D$129,'Sales (2)'!C114)&lt;&gt;0,TRUE,FALSE)</f>
        <v>0</v>
      </c>
    </row>
    <row r="115" spans="1:20" hidden="1" x14ac:dyDescent="0.2">
      <c r="A115" s="3" t="s">
        <v>113</v>
      </c>
      <c r="B115" s="3" t="s">
        <v>133</v>
      </c>
      <c r="C115" s="3" t="s">
        <v>139</v>
      </c>
      <c r="D115" s="3" t="b">
        <v>1</v>
      </c>
      <c r="E115" s="3" t="b">
        <v>1</v>
      </c>
      <c r="F115" s="3" t="e">
        <f>IF(OR(#REF!=TRUE,SUMIFS('[1]Cashflow Projection'!$E$125:$E$129,'[1]Cashflow Projection'!$D$125:$D$129,'Sales (2)'!C115)=1),0,SUMIFS('[1]Cashflow Projection'!$C$7:$C$23,'[1]Cashflow Projection'!$B$7:$B$23,'Sales (2)'!B115,'[1]Cashflow Projection'!$A$7:$A$23,'Sales (2)'!A115))</f>
        <v>#REF!</v>
      </c>
      <c r="G115" s="4">
        <v>44956</v>
      </c>
      <c r="H115" s="4">
        <v>44956</v>
      </c>
      <c r="I115" s="3">
        <v>1529900</v>
      </c>
      <c r="J115" s="3">
        <v>199552.17391304349</v>
      </c>
      <c r="K115" s="3">
        <v>1330347.826086957</v>
      </c>
      <c r="L115" s="3">
        <v>18502.080000000002</v>
      </c>
      <c r="M115" s="3">
        <v>1789</v>
      </c>
      <c r="N115" s="3">
        <v>7649.5</v>
      </c>
      <c r="O115" s="3">
        <v>76495</v>
      </c>
      <c r="P115" s="3">
        <v>19224.37</v>
      </c>
      <c r="Q115" s="5">
        <f t="shared" si="2"/>
        <v>1206687.8760869571</v>
      </c>
      <c r="R115" s="6" t="e">
        <f>IF($F115=1,((SUMIFS([1]Investors!$M:$M,[1]Investors!$E:$E,'Sales (2)'!$C115,[1]Investors!$O:$O,FALSE)+SUMIFS([1]Investors!$S:$S,[1]Investors!$E:$E,'Sales (2)'!$C115,[1]Investors!$O:$O,FALSE))*$F115)-SUMIFS('[1]Investor Exit List'!$Q:$Q,'[1]Investor Exit List'!$Y:$Y,1,'[1]Investor Exit List'!$Z:$Z,"Release",'[1]Investor Exit List'!$C:$C,'Sales (2)'!$C115),(SUMIFS([1]Investors!$M:$M,[1]Investors!$E:$E,'Sales (2)'!$C115,[1]Investors!$O:$O,FALSE)+SUMIFS([1]Investors!$S:$S,[1]Investors!$E:$E,'Sales (2)'!$C115,[1]Investors!$O:$O,FALSE))*$F115)</f>
        <v>#REF!</v>
      </c>
      <c r="S115" s="6" t="e">
        <f>IF(T115=FALSE,Q115-R115,+#REF!)</f>
        <v>#REF!</v>
      </c>
      <c r="T115" s="3" t="b">
        <f>IF(SUMIFS('[1]Cashflow Projection'!$E$125:$E$129,'[1]Cashflow Projection'!$D$125:$D$129,'Sales (2)'!C115)&lt;&gt;0,TRUE,FALSE)</f>
        <v>0</v>
      </c>
    </row>
    <row r="116" spans="1:20" hidden="1" x14ac:dyDescent="0.2">
      <c r="A116" s="3" t="s">
        <v>113</v>
      </c>
      <c r="B116" s="3" t="s">
        <v>133</v>
      </c>
      <c r="C116" s="3" t="s">
        <v>140</v>
      </c>
      <c r="D116" s="3" t="b">
        <v>1</v>
      </c>
      <c r="E116" s="3" t="b">
        <v>1</v>
      </c>
      <c r="F116" s="3" t="e">
        <f>IF(OR(#REF!=TRUE,SUMIFS('[1]Cashflow Projection'!$E$125:$E$129,'[1]Cashflow Projection'!$D$125:$D$129,'Sales (2)'!C116)=1),0,SUMIFS('[1]Cashflow Projection'!$C$7:$C$23,'[1]Cashflow Projection'!$B$7:$B$23,'Sales (2)'!B116,'[1]Cashflow Projection'!$A$7:$A$23,'Sales (2)'!A116))</f>
        <v>#REF!</v>
      </c>
      <c r="G116" s="4">
        <v>45027</v>
      </c>
      <c r="H116" s="4">
        <v>45027</v>
      </c>
      <c r="I116" s="3">
        <v>1549900</v>
      </c>
      <c r="J116" s="3">
        <v>202160.86956521741</v>
      </c>
      <c r="K116" s="3">
        <v>1347739.1304347829</v>
      </c>
      <c r="L116" s="3">
        <v>18502.080000000002</v>
      </c>
      <c r="M116" s="3">
        <v>1789</v>
      </c>
      <c r="N116" s="3">
        <v>7749.5</v>
      </c>
      <c r="O116" s="3">
        <v>77495</v>
      </c>
      <c r="P116" s="3">
        <v>19224.37</v>
      </c>
      <c r="Q116" s="5">
        <f t="shared" si="2"/>
        <v>1222979.180434783</v>
      </c>
      <c r="R116" s="6" t="e">
        <f>IF($F116=1,((SUMIFS([1]Investors!$M:$M,[1]Investors!$E:$E,'Sales (2)'!$C116,[1]Investors!$O:$O,FALSE)+SUMIFS([1]Investors!$S:$S,[1]Investors!$E:$E,'Sales (2)'!$C116,[1]Investors!$O:$O,FALSE))*$F116)-SUMIFS('[1]Investor Exit List'!$Q:$Q,'[1]Investor Exit List'!$Y:$Y,1,'[1]Investor Exit List'!$Z:$Z,"Release",'[1]Investor Exit List'!$C:$C,'Sales (2)'!$C116),(SUMIFS([1]Investors!$M:$M,[1]Investors!$E:$E,'Sales (2)'!$C116,[1]Investors!$O:$O,FALSE)+SUMIFS([1]Investors!$S:$S,[1]Investors!$E:$E,'Sales (2)'!$C116,[1]Investors!$O:$O,FALSE))*$F116)</f>
        <v>#REF!</v>
      </c>
      <c r="S116" s="6" t="e">
        <f>IF(T116=FALSE,Q116-R116,+#REF!)</f>
        <v>#REF!</v>
      </c>
      <c r="T116" s="3" t="b">
        <f>IF(SUMIFS('[1]Cashflow Projection'!$E$125:$E$129,'[1]Cashflow Projection'!$D$125:$D$129,'Sales (2)'!C116)&lt;&gt;0,TRUE,FALSE)</f>
        <v>0</v>
      </c>
    </row>
    <row r="117" spans="1:20" hidden="1" x14ac:dyDescent="0.2">
      <c r="A117" s="3" t="s">
        <v>113</v>
      </c>
      <c r="B117" s="3" t="s">
        <v>133</v>
      </c>
      <c r="C117" s="3" t="s">
        <v>141</v>
      </c>
      <c r="D117" s="3" t="b">
        <v>1</v>
      </c>
      <c r="E117" s="3" t="b">
        <v>1</v>
      </c>
      <c r="F117" s="3" t="e">
        <f>IF(OR(#REF!=TRUE,SUMIFS('[1]Cashflow Projection'!$E$125:$E$129,'[1]Cashflow Projection'!$D$125:$D$129,'Sales (2)'!C117)=1),0,SUMIFS('[1]Cashflow Projection'!$C$7:$C$23,'[1]Cashflow Projection'!$B$7:$B$23,'Sales (2)'!B117,'[1]Cashflow Projection'!$A$7:$A$23,'Sales (2)'!A117))</f>
        <v>#REF!</v>
      </c>
      <c r="G117" s="4">
        <v>44984</v>
      </c>
      <c r="H117" s="4">
        <v>44984</v>
      </c>
      <c r="I117" s="3">
        <v>1599900</v>
      </c>
      <c r="J117" s="3">
        <v>208682.60869565219</v>
      </c>
      <c r="K117" s="3">
        <v>1391217.3913043479</v>
      </c>
      <c r="L117" s="3">
        <v>18502.080000000002</v>
      </c>
      <c r="M117" s="3">
        <v>1789</v>
      </c>
      <c r="N117" s="3">
        <v>7999.5</v>
      </c>
      <c r="O117" s="3">
        <v>79995</v>
      </c>
      <c r="P117" s="3">
        <v>19224.37</v>
      </c>
      <c r="Q117" s="5">
        <f t="shared" si="2"/>
        <v>1263707.4413043479</v>
      </c>
      <c r="R117" s="6" t="e">
        <f>IF($F117=1,((SUMIFS([1]Investors!$M:$M,[1]Investors!$E:$E,'Sales (2)'!$C117,[1]Investors!$O:$O,FALSE)+SUMIFS([1]Investors!$S:$S,[1]Investors!$E:$E,'Sales (2)'!$C117,[1]Investors!$O:$O,FALSE))*$F117)-SUMIFS('[1]Investor Exit List'!$Q:$Q,'[1]Investor Exit List'!$Y:$Y,1,'[1]Investor Exit List'!$Z:$Z,"Release",'[1]Investor Exit List'!$C:$C,'Sales (2)'!$C117),(SUMIFS([1]Investors!$M:$M,[1]Investors!$E:$E,'Sales (2)'!$C117,[1]Investors!$O:$O,FALSE)+SUMIFS([1]Investors!$S:$S,[1]Investors!$E:$E,'Sales (2)'!$C117,[1]Investors!$O:$O,FALSE))*$F117)</f>
        <v>#REF!</v>
      </c>
      <c r="S117" s="6" t="e">
        <f>IF(T117=FALSE,Q117-R117,+#REF!)</f>
        <v>#REF!</v>
      </c>
      <c r="T117" s="3" t="b">
        <f>IF(SUMIFS('[1]Cashflow Projection'!$E$125:$E$129,'[1]Cashflow Projection'!$D$125:$D$129,'Sales (2)'!C117)&lt;&gt;0,TRUE,FALSE)</f>
        <v>0</v>
      </c>
    </row>
    <row r="118" spans="1:20" hidden="1" x14ac:dyDescent="0.2">
      <c r="A118" s="3" t="s">
        <v>113</v>
      </c>
      <c r="B118" s="3" t="s">
        <v>133</v>
      </c>
      <c r="C118" s="3" t="s">
        <v>142</v>
      </c>
      <c r="D118" s="3" t="b">
        <v>1</v>
      </c>
      <c r="E118" s="3" t="b">
        <v>1</v>
      </c>
      <c r="F118" s="3" t="e">
        <f>IF(OR(#REF!=TRUE,SUMIFS('[1]Cashflow Projection'!$E$125:$E$129,'[1]Cashflow Projection'!$D$125:$D$129,'Sales (2)'!C118)=1),0,SUMIFS('[1]Cashflow Projection'!$C$7:$C$23,'[1]Cashflow Projection'!$B$7:$B$23,'Sales (2)'!B118,'[1]Cashflow Projection'!$A$7:$A$23,'Sales (2)'!A118))</f>
        <v>#REF!</v>
      </c>
      <c r="G118" s="4">
        <v>44999</v>
      </c>
      <c r="H118" s="4">
        <v>44999</v>
      </c>
      <c r="I118" s="3">
        <v>1599900</v>
      </c>
      <c r="J118" s="3">
        <v>208682.60869565219</v>
      </c>
      <c r="K118" s="3">
        <v>1391217.3913043479</v>
      </c>
      <c r="L118" s="3">
        <v>18502.080000000002</v>
      </c>
      <c r="M118" s="3">
        <v>1789</v>
      </c>
      <c r="N118" s="3">
        <v>7999.5</v>
      </c>
      <c r="O118" s="3">
        <v>79995</v>
      </c>
      <c r="P118" s="3">
        <v>19224.37</v>
      </c>
      <c r="Q118" s="5">
        <f t="shared" si="2"/>
        <v>1263707.4413043479</v>
      </c>
      <c r="R118" s="6" t="e">
        <f>IF($F118=1,((SUMIFS([1]Investors!$M:$M,[1]Investors!$E:$E,'Sales (2)'!$C118,[1]Investors!$O:$O,FALSE)+SUMIFS([1]Investors!$S:$S,[1]Investors!$E:$E,'Sales (2)'!$C118,[1]Investors!$O:$O,FALSE))*$F118)-SUMIFS('[1]Investor Exit List'!$Q:$Q,'[1]Investor Exit List'!$Y:$Y,1,'[1]Investor Exit List'!$Z:$Z,"Release",'[1]Investor Exit List'!$C:$C,'Sales (2)'!$C118),(SUMIFS([1]Investors!$M:$M,[1]Investors!$E:$E,'Sales (2)'!$C118,[1]Investors!$O:$O,FALSE)+SUMIFS([1]Investors!$S:$S,[1]Investors!$E:$E,'Sales (2)'!$C118,[1]Investors!$O:$O,FALSE))*$F118)</f>
        <v>#REF!</v>
      </c>
      <c r="S118" s="6" t="e">
        <f>IF(T118=FALSE,Q118-R118,+#REF!)</f>
        <v>#REF!</v>
      </c>
      <c r="T118" s="3" t="b">
        <f>IF(SUMIFS('[1]Cashflow Projection'!$E$125:$E$129,'[1]Cashflow Projection'!$D$125:$D$129,'Sales (2)'!C118)&lt;&gt;0,TRUE,FALSE)</f>
        <v>0</v>
      </c>
    </row>
    <row r="119" spans="1:20" hidden="1" x14ac:dyDescent="0.2">
      <c r="A119" s="3" t="s">
        <v>113</v>
      </c>
      <c r="B119" s="3" t="s">
        <v>133</v>
      </c>
      <c r="C119" s="3" t="s">
        <v>143</v>
      </c>
      <c r="D119" s="3" t="b">
        <v>1</v>
      </c>
      <c r="E119" s="3" t="b">
        <v>1</v>
      </c>
      <c r="F119" s="3" t="e">
        <f>IF(OR(#REF!=TRUE,SUMIFS('[1]Cashflow Projection'!$E$125:$E$129,'[1]Cashflow Projection'!$D$125:$D$129,'Sales (2)'!C119)=1),0,SUMIFS('[1]Cashflow Projection'!$C$7:$C$23,'[1]Cashflow Projection'!$B$7:$B$23,'Sales (2)'!B119,'[1]Cashflow Projection'!$A$7:$A$23,'Sales (2)'!A119))</f>
        <v>#REF!</v>
      </c>
      <c r="G119" s="4">
        <v>45019</v>
      </c>
      <c r="H119" s="4">
        <v>45019</v>
      </c>
      <c r="I119" s="3">
        <v>1549900</v>
      </c>
      <c r="J119" s="3">
        <v>202160.86956521741</v>
      </c>
      <c r="K119" s="3">
        <v>1347739.1304347829</v>
      </c>
      <c r="L119" s="3">
        <v>18502.080000000002</v>
      </c>
      <c r="M119" s="3">
        <v>1789</v>
      </c>
      <c r="N119" s="3">
        <v>7749.5</v>
      </c>
      <c r="O119" s="3">
        <v>77495</v>
      </c>
      <c r="P119" s="3">
        <v>19224.37</v>
      </c>
      <c r="Q119" s="5">
        <f t="shared" si="2"/>
        <v>1222979.180434783</v>
      </c>
      <c r="R119" s="6" t="e">
        <f>IF($F119=1,((SUMIFS([1]Investors!$M:$M,[1]Investors!$E:$E,'Sales (2)'!$C119,[1]Investors!$O:$O,FALSE)+SUMIFS([1]Investors!$S:$S,[1]Investors!$E:$E,'Sales (2)'!$C119,[1]Investors!$O:$O,FALSE))*$F119)-SUMIFS('[1]Investor Exit List'!$Q:$Q,'[1]Investor Exit List'!$Y:$Y,1,'[1]Investor Exit List'!$Z:$Z,"Release",'[1]Investor Exit List'!$C:$C,'Sales (2)'!$C119),(SUMIFS([1]Investors!$M:$M,[1]Investors!$E:$E,'Sales (2)'!$C119,[1]Investors!$O:$O,FALSE)+SUMIFS([1]Investors!$S:$S,[1]Investors!$E:$E,'Sales (2)'!$C119,[1]Investors!$O:$O,FALSE))*$F119)</f>
        <v>#REF!</v>
      </c>
      <c r="S119" s="6" t="e">
        <f>IF(T119=FALSE,Q119-R119,+#REF!)</f>
        <v>#REF!</v>
      </c>
      <c r="T119" s="3" t="b">
        <f>IF(SUMIFS('[1]Cashflow Projection'!$E$125:$E$129,'[1]Cashflow Projection'!$D$125:$D$129,'Sales (2)'!C119)&lt;&gt;0,TRUE,FALSE)</f>
        <v>0</v>
      </c>
    </row>
    <row r="120" spans="1:20" hidden="1" x14ac:dyDescent="0.2">
      <c r="A120" s="3" t="s">
        <v>113</v>
      </c>
      <c r="B120" s="3" t="s">
        <v>133</v>
      </c>
      <c r="C120" s="3" t="s">
        <v>144</v>
      </c>
      <c r="D120" s="3" t="b">
        <v>1</v>
      </c>
      <c r="E120" s="3" t="b">
        <v>1</v>
      </c>
      <c r="F120" s="3" t="e">
        <f>IF(OR(#REF!=TRUE,SUMIFS('[1]Cashflow Projection'!$E$125:$E$129,'[1]Cashflow Projection'!$D$125:$D$129,'Sales (2)'!C120)=1),0,SUMIFS('[1]Cashflow Projection'!$C$7:$C$23,'[1]Cashflow Projection'!$B$7:$B$23,'Sales (2)'!B120,'[1]Cashflow Projection'!$A$7:$A$23,'Sales (2)'!A120))</f>
        <v>#REF!</v>
      </c>
      <c r="G120" s="4">
        <v>45027</v>
      </c>
      <c r="H120" s="4">
        <v>45027</v>
      </c>
      <c r="I120" s="3">
        <v>1574900</v>
      </c>
      <c r="J120" s="3">
        <v>205421.73913043481</v>
      </c>
      <c r="K120" s="3">
        <v>1369478.260869565</v>
      </c>
      <c r="L120" s="3">
        <v>18502.080000000002</v>
      </c>
      <c r="M120" s="3">
        <v>1789</v>
      </c>
      <c r="N120" s="3">
        <v>7874.5</v>
      </c>
      <c r="O120" s="3">
        <v>78745</v>
      </c>
      <c r="P120" s="3">
        <v>19224.37</v>
      </c>
      <c r="Q120" s="5">
        <f t="shared" si="2"/>
        <v>1243343.310869565</v>
      </c>
      <c r="R120" s="6" t="e">
        <f>IF($F120=1,((SUMIFS([1]Investors!$M:$M,[1]Investors!$E:$E,'Sales (2)'!$C120,[1]Investors!$O:$O,FALSE)+SUMIFS([1]Investors!$S:$S,[1]Investors!$E:$E,'Sales (2)'!$C120,[1]Investors!$O:$O,FALSE))*$F120)-SUMIFS('[1]Investor Exit List'!$Q:$Q,'[1]Investor Exit List'!$Y:$Y,1,'[1]Investor Exit List'!$Z:$Z,"Release",'[1]Investor Exit List'!$C:$C,'Sales (2)'!$C120),(SUMIFS([1]Investors!$M:$M,[1]Investors!$E:$E,'Sales (2)'!$C120,[1]Investors!$O:$O,FALSE)+SUMIFS([1]Investors!$S:$S,[1]Investors!$E:$E,'Sales (2)'!$C120,[1]Investors!$O:$O,FALSE))*$F120)</f>
        <v>#REF!</v>
      </c>
      <c r="S120" s="6" t="e">
        <f>IF(T120=FALSE,Q120-R120,+#REF!)</f>
        <v>#REF!</v>
      </c>
      <c r="T120" s="3" t="b">
        <f>IF(SUMIFS('[1]Cashflow Projection'!$E$125:$E$129,'[1]Cashflow Projection'!$D$125:$D$129,'Sales (2)'!C120)&lt;&gt;0,TRUE,FALSE)</f>
        <v>0</v>
      </c>
    </row>
    <row r="121" spans="1:20" hidden="1" x14ac:dyDescent="0.2">
      <c r="A121" s="3" t="s">
        <v>113</v>
      </c>
      <c r="B121" s="3" t="s">
        <v>133</v>
      </c>
      <c r="C121" s="3" t="s">
        <v>145</v>
      </c>
      <c r="D121" s="3" t="b">
        <v>1</v>
      </c>
      <c r="E121" s="3" t="b">
        <v>1</v>
      </c>
      <c r="F121" s="3" t="e">
        <f>IF(OR(#REF!=TRUE,SUMIFS('[1]Cashflow Projection'!$E$125:$E$129,'[1]Cashflow Projection'!$D$125:$D$129,'Sales (2)'!C121)=1),0,SUMIFS('[1]Cashflow Projection'!$C$7:$C$23,'[1]Cashflow Projection'!$B$7:$B$23,'Sales (2)'!B121,'[1]Cashflow Projection'!$A$7:$A$23,'Sales (2)'!A121))</f>
        <v>#REF!</v>
      </c>
      <c r="G121" s="4">
        <v>44936</v>
      </c>
      <c r="H121" s="4">
        <v>44936</v>
      </c>
      <c r="I121" s="3">
        <v>1449900</v>
      </c>
      <c r="J121" s="3">
        <v>189117.39130434781</v>
      </c>
      <c r="K121" s="3">
        <v>1260782.6086956521</v>
      </c>
      <c r="L121" s="3">
        <v>18502.080000000002</v>
      </c>
      <c r="M121" s="3">
        <v>1789</v>
      </c>
      <c r="N121" s="3">
        <v>7249.5</v>
      </c>
      <c r="O121" s="3">
        <v>72495</v>
      </c>
      <c r="P121" s="3">
        <v>19224.37</v>
      </c>
      <c r="Q121" s="5">
        <f t="shared" si="2"/>
        <v>1141522.6586956521</v>
      </c>
      <c r="R121" s="6" t="e">
        <f>IF($F121=1,((SUMIFS([1]Investors!$M:$M,[1]Investors!$E:$E,'Sales (2)'!$C121,[1]Investors!$O:$O,FALSE)+SUMIFS([1]Investors!$S:$S,[1]Investors!$E:$E,'Sales (2)'!$C121,[1]Investors!$O:$O,FALSE))*$F121)-SUMIFS('[1]Investor Exit List'!$Q:$Q,'[1]Investor Exit List'!$Y:$Y,1,'[1]Investor Exit List'!$Z:$Z,"Release",'[1]Investor Exit List'!$C:$C,'Sales (2)'!$C121),(SUMIFS([1]Investors!$M:$M,[1]Investors!$E:$E,'Sales (2)'!$C121,[1]Investors!$O:$O,FALSE)+SUMIFS([1]Investors!$S:$S,[1]Investors!$E:$E,'Sales (2)'!$C121,[1]Investors!$O:$O,FALSE))*$F121)</f>
        <v>#REF!</v>
      </c>
      <c r="S121" s="6" t="e">
        <f>IF(T121=FALSE,Q121-R121,+#REF!)</f>
        <v>#REF!</v>
      </c>
      <c r="T121" s="3" t="b">
        <f>IF(SUMIFS('[1]Cashflow Projection'!$E$125:$E$129,'[1]Cashflow Projection'!$D$125:$D$129,'Sales (2)'!C121)&lt;&gt;0,TRUE,FALSE)</f>
        <v>0</v>
      </c>
    </row>
    <row r="122" spans="1:20" hidden="1" x14ac:dyDescent="0.2">
      <c r="A122" s="3" t="s">
        <v>113</v>
      </c>
      <c r="B122" s="3" t="s">
        <v>133</v>
      </c>
      <c r="C122" s="3" t="s">
        <v>146</v>
      </c>
      <c r="D122" s="3" t="b">
        <v>1</v>
      </c>
      <c r="E122" s="3" t="b">
        <v>1</v>
      </c>
      <c r="F122" s="3" t="e">
        <f>IF(OR(#REF!=TRUE,SUMIFS('[1]Cashflow Projection'!$E$125:$E$129,'[1]Cashflow Projection'!$D$125:$D$129,'Sales (2)'!C122)=1),0,SUMIFS('[1]Cashflow Projection'!$C$7:$C$23,'[1]Cashflow Projection'!$B$7:$B$23,'Sales (2)'!B122,'[1]Cashflow Projection'!$A$7:$A$23,'Sales (2)'!A122))</f>
        <v>#REF!</v>
      </c>
      <c r="G122" s="4">
        <v>45007</v>
      </c>
      <c r="H122" s="4">
        <v>45007</v>
      </c>
      <c r="I122" s="3">
        <v>1424900</v>
      </c>
      <c r="J122" s="3">
        <v>185856.5217391304</v>
      </c>
      <c r="K122" s="3">
        <v>1239043.4782608701</v>
      </c>
      <c r="L122" s="3">
        <v>18502.080000000002</v>
      </c>
      <c r="M122" s="3">
        <v>1789</v>
      </c>
      <c r="N122" s="3">
        <v>7124.5</v>
      </c>
      <c r="O122" s="3">
        <v>71245</v>
      </c>
      <c r="P122" s="3">
        <v>19224.37</v>
      </c>
      <c r="Q122" s="5">
        <f t="shared" si="2"/>
        <v>1121158.5282608701</v>
      </c>
      <c r="R122" s="6" t="e">
        <f>IF($F122=1,((SUMIFS([1]Investors!$M:$M,[1]Investors!$E:$E,'Sales (2)'!$C122,[1]Investors!$O:$O,FALSE)+SUMIFS([1]Investors!$S:$S,[1]Investors!$E:$E,'Sales (2)'!$C122,[1]Investors!$O:$O,FALSE))*$F122)-SUMIFS('[1]Investor Exit List'!$Q:$Q,'[1]Investor Exit List'!$Y:$Y,1,'[1]Investor Exit List'!$Z:$Z,"Release",'[1]Investor Exit List'!$C:$C,'Sales (2)'!$C122),(SUMIFS([1]Investors!$M:$M,[1]Investors!$E:$E,'Sales (2)'!$C122,[1]Investors!$O:$O,FALSE)+SUMIFS([1]Investors!$S:$S,[1]Investors!$E:$E,'Sales (2)'!$C122,[1]Investors!$O:$O,FALSE))*$F122)</f>
        <v>#REF!</v>
      </c>
      <c r="S122" s="6" t="e">
        <f>IF(T122=FALSE,Q122-R122,+#REF!)</f>
        <v>#REF!</v>
      </c>
      <c r="T122" s="3" t="b">
        <f>IF(SUMIFS('[1]Cashflow Projection'!$E$125:$E$129,'[1]Cashflow Projection'!$D$125:$D$129,'Sales (2)'!C122)&lt;&gt;0,TRUE,FALSE)</f>
        <v>0</v>
      </c>
    </row>
    <row r="123" spans="1:20" hidden="1" x14ac:dyDescent="0.2">
      <c r="A123" s="3" t="s">
        <v>113</v>
      </c>
      <c r="B123" s="3" t="s">
        <v>133</v>
      </c>
      <c r="C123" s="3" t="s">
        <v>147</v>
      </c>
      <c r="D123" s="3" t="b">
        <v>1</v>
      </c>
      <c r="E123" s="3" t="b">
        <v>1</v>
      </c>
      <c r="F123" s="3" t="e">
        <f>IF(OR(#REF!=TRUE,SUMIFS('[1]Cashflow Projection'!$E$125:$E$129,'[1]Cashflow Projection'!$D$125:$D$129,'Sales (2)'!C123)=1),0,SUMIFS('[1]Cashflow Projection'!$C$7:$C$23,'[1]Cashflow Projection'!$B$7:$B$23,'Sales (2)'!B123,'[1]Cashflow Projection'!$A$7:$A$23,'Sales (2)'!A123))</f>
        <v>#REF!</v>
      </c>
      <c r="G123" s="4">
        <v>44936</v>
      </c>
      <c r="H123" s="4">
        <v>44936</v>
      </c>
      <c r="I123" s="3">
        <v>1329900</v>
      </c>
      <c r="J123" s="3">
        <v>173465.21739130441</v>
      </c>
      <c r="K123" s="3">
        <v>1156434.782608696</v>
      </c>
      <c r="L123" s="3">
        <v>18502.080000000002</v>
      </c>
      <c r="M123" s="3">
        <v>1789</v>
      </c>
      <c r="N123" s="3">
        <v>6649.5</v>
      </c>
      <c r="O123" s="3">
        <v>66495</v>
      </c>
      <c r="P123" s="3">
        <v>19224.37</v>
      </c>
      <c r="Q123" s="5">
        <f t="shared" si="2"/>
        <v>1043774.8326086961</v>
      </c>
      <c r="R123" s="6" t="e">
        <f>IF($F123=1,((SUMIFS([1]Investors!$M:$M,[1]Investors!$E:$E,'Sales (2)'!$C123,[1]Investors!$O:$O,FALSE)+SUMIFS([1]Investors!$S:$S,[1]Investors!$E:$E,'Sales (2)'!$C123,[1]Investors!$O:$O,FALSE))*$F123)-SUMIFS('[1]Investor Exit List'!$Q:$Q,'[1]Investor Exit List'!$Y:$Y,1,'[1]Investor Exit List'!$Z:$Z,"Release",'[1]Investor Exit List'!$C:$C,'Sales (2)'!$C123),(SUMIFS([1]Investors!$M:$M,[1]Investors!$E:$E,'Sales (2)'!$C123,[1]Investors!$O:$O,FALSE)+SUMIFS([1]Investors!$S:$S,[1]Investors!$E:$E,'Sales (2)'!$C123,[1]Investors!$O:$O,FALSE))*$F123)</f>
        <v>#REF!</v>
      </c>
      <c r="S123" s="6" t="e">
        <f>IF(T123=FALSE,Q123-R123,+#REF!)</f>
        <v>#REF!</v>
      </c>
      <c r="T123" s="3" t="b">
        <f>IF(SUMIFS('[1]Cashflow Projection'!$E$125:$E$129,'[1]Cashflow Projection'!$D$125:$D$129,'Sales (2)'!C123)&lt;&gt;0,TRUE,FALSE)</f>
        <v>0</v>
      </c>
    </row>
    <row r="124" spans="1:20" hidden="1" x14ac:dyDescent="0.2">
      <c r="A124" s="3" t="s">
        <v>113</v>
      </c>
      <c r="B124" s="3" t="s">
        <v>133</v>
      </c>
      <c r="C124" s="3" t="s">
        <v>148</v>
      </c>
      <c r="D124" s="3" t="b">
        <v>1</v>
      </c>
      <c r="E124" s="3" t="b">
        <v>1</v>
      </c>
      <c r="F124" s="3" t="e">
        <f>IF(OR(#REF!=TRUE,SUMIFS('[1]Cashflow Projection'!$E$125:$E$129,'[1]Cashflow Projection'!$D$125:$D$129,'Sales (2)'!C124)=1),0,SUMIFS('[1]Cashflow Projection'!$C$7:$C$23,'[1]Cashflow Projection'!$B$7:$B$23,'Sales (2)'!B124,'[1]Cashflow Projection'!$A$7:$A$23,'Sales (2)'!A124))</f>
        <v>#REF!</v>
      </c>
      <c r="G124" s="4">
        <v>45007</v>
      </c>
      <c r="H124" s="4">
        <v>45007</v>
      </c>
      <c r="I124" s="3">
        <v>1424900</v>
      </c>
      <c r="J124" s="3">
        <v>185856.5217391304</v>
      </c>
      <c r="K124" s="3">
        <v>1239043.4782608701</v>
      </c>
      <c r="L124" s="3">
        <v>18502.080000000002</v>
      </c>
      <c r="M124" s="3">
        <v>1789</v>
      </c>
      <c r="N124" s="3">
        <v>7124.5</v>
      </c>
      <c r="O124" s="3">
        <v>71245</v>
      </c>
      <c r="P124" s="3">
        <v>19224.37</v>
      </c>
      <c r="Q124" s="5">
        <f t="shared" si="2"/>
        <v>1121158.5282608701</v>
      </c>
      <c r="R124" s="6" t="e">
        <f>IF($F124=1,((SUMIFS([1]Investors!$M:$M,[1]Investors!$E:$E,'Sales (2)'!$C124,[1]Investors!$O:$O,FALSE)+SUMIFS([1]Investors!$S:$S,[1]Investors!$E:$E,'Sales (2)'!$C124,[1]Investors!$O:$O,FALSE))*$F124)-SUMIFS('[1]Investor Exit List'!$Q:$Q,'[1]Investor Exit List'!$Y:$Y,1,'[1]Investor Exit List'!$Z:$Z,"Release",'[1]Investor Exit List'!$C:$C,'Sales (2)'!$C124),(SUMIFS([1]Investors!$M:$M,[1]Investors!$E:$E,'Sales (2)'!$C124,[1]Investors!$O:$O,FALSE)+SUMIFS([1]Investors!$S:$S,[1]Investors!$E:$E,'Sales (2)'!$C124,[1]Investors!$O:$O,FALSE))*$F124)</f>
        <v>#REF!</v>
      </c>
      <c r="S124" s="6" t="e">
        <f>IF(T124=FALSE,Q124-R124,+#REF!)</f>
        <v>#REF!</v>
      </c>
      <c r="T124" s="3" t="b">
        <f>IF(SUMIFS('[1]Cashflow Projection'!$E$125:$E$129,'[1]Cashflow Projection'!$D$125:$D$129,'Sales (2)'!C124)&lt;&gt;0,TRUE,FALSE)</f>
        <v>0</v>
      </c>
    </row>
    <row r="125" spans="1:20" hidden="1" x14ac:dyDescent="0.2">
      <c r="A125" s="3" t="s">
        <v>113</v>
      </c>
      <c r="B125" s="3" t="s">
        <v>133</v>
      </c>
      <c r="C125" s="3" t="s">
        <v>149</v>
      </c>
      <c r="D125" s="3" t="b">
        <v>1</v>
      </c>
      <c r="E125" s="3" t="b">
        <v>1</v>
      </c>
      <c r="F125" s="3" t="e">
        <f>IF(OR(#REF!=TRUE,SUMIFS('[1]Cashflow Projection'!$E$125:$E$129,'[1]Cashflow Projection'!$D$125:$D$129,'Sales (2)'!C125)=1),0,SUMIFS('[1]Cashflow Projection'!$C$7:$C$23,'[1]Cashflow Projection'!$B$7:$B$23,'Sales (2)'!B125,'[1]Cashflow Projection'!$A$7:$A$23,'Sales (2)'!A125))</f>
        <v>#REF!</v>
      </c>
      <c r="G125" s="4">
        <v>44974</v>
      </c>
      <c r="H125" s="4">
        <v>44974</v>
      </c>
      <c r="I125" s="3">
        <v>1579900</v>
      </c>
      <c r="J125" s="3">
        <v>206073.91304347821</v>
      </c>
      <c r="K125" s="3">
        <v>1373826.086956522</v>
      </c>
      <c r="L125" s="3">
        <v>18502.080000000002</v>
      </c>
      <c r="M125" s="3">
        <v>1789</v>
      </c>
      <c r="N125" s="3">
        <v>7899.5</v>
      </c>
      <c r="O125" s="3">
        <v>78995</v>
      </c>
      <c r="P125" s="3">
        <v>19224.37</v>
      </c>
      <c r="Q125" s="5">
        <f t="shared" si="2"/>
        <v>1247416.136956522</v>
      </c>
      <c r="R125" s="6" t="e">
        <f>IF($F125=1,((SUMIFS([1]Investors!$M:$M,[1]Investors!$E:$E,'Sales (2)'!$C125,[1]Investors!$O:$O,FALSE)+SUMIFS([1]Investors!$S:$S,[1]Investors!$E:$E,'Sales (2)'!$C125,[1]Investors!$O:$O,FALSE))*$F125)-SUMIFS('[1]Investor Exit List'!$Q:$Q,'[1]Investor Exit List'!$Y:$Y,1,'[1]Investor Exit List'!$Z:$Z,"Release",'[1]Investor Exit List'!$C:$C,'Sales (2)'!$C125),(SUMIFS([1]Investors!$M:$M,[1]Investors!$E:$E,'Sales (2)'!$C125,[1]Investors!$O:$O,FALSE)+SUMIFS([1]Investors!$S:$S,[1]Investors!$E:$E,'Sales (2)'!$C125,[1]Investors!$O:$O,FALSE))*$F125)</f>
        <v>#REF!</v>
      </c>
      <c r="S125" s="6" t="e">
        <f>IF(T125=FALSE,Q125-R125,+#REF!)</f>
        <v>#REF!</v>
      </c>
      <c r="T125" s="3" t="b">
        <f>IF(SUMIFS('[1]Cashflow Projection'!$E$125:$E$129,'[1]Cashflow Projection'!$D$125:$D$129,'Sales (2)'!C125)&lt;&gt;0,TRUE,FALSE)</f>
        <v>0</v>
      </c>
    </row>
    <row r="126" spans="1:20" hidden="1" x14ac:dyDescent="0.2">
      <c r="A126" s="3" t="s">
        <v>113</v>
      </c>
      <c r="B126" s="3" t="s">
        <v>133</v>
      </c>
      <c r="C126" s="3" t="s">
        <v>150</v>
      </c>
      <c r="D126" s="3" t="b">
        <v>1</v>
      </c>
      <c r="E126" s="3" t="b">
        <v>1</v>
      </c>
      <c r="F126" s="3" t="e">
        <f>IF(OR(#REF!=TRUE,SUMIFS('[1]Cashflow Projection'!$E$125:$E$129,'[1]Cashflow Projection'!$D$125:$D$129,'Sales (2)'!C126)=1),0,SUMIFS('[1]Cashflow Projection'!$C$7:$C$23,'[1]Cashflow Projection'!$B$7:$B$23,'Sales (2)'!B126,'[1]Cashflow Projection'!$A$7:$A$23,'Sales (2)'!A126))</f>
        <v>#REF!</v>
      </c>
      <c r="G126" s="4">
        <v>45408</v>
      </c>
      <c r="H126" s="4">
        <v>45471</v>
      </c>
      <c r="I126" s="3">
        <v>1399900</v>
      </c>
      <c r="J126" s="3">
        <v>0</v>
      </c>
      <c r="K126" s="3">
        <v>1217304.3478260869</v>
      </c>
      <c r="L126" s="3">
        <v>18502.080000000002</v>
      </c>
      <c r="M126" s="3">
        <v>1789</v>
      </c>
      <c r="N126" s="3">
        <v>6999.5</v>
      </c>
      <c r="O126" s="3">
        <v>69995</v>
      </c>
      <c r="P126" s="3">
        <v>19224.37</v>
      </c>
      <c r="Q126" s="5">
        <f t="shared" si="2"/>
        <v>1100794.397826087</v>
      </c>
      <c r="R126" s="6" t="e">
        <f>IF($F126=1,((SUMIFS([1]Investors!$M:$M,[1]Investors!$E:$E,'Sales (2)'!$C126,[1]Investors!$O:$O,FALSE)+SUMIFS([1]Investors!$S:$S,[1]Investors!$E:$E,'Sales (2)'!$C126,[1]Investors!$O:$O,FALSE))*$F126)-SUMIFS('[1]Investor Exit List'!$Q:$Q,'[1]Investor Exit List'!$Y:$Y,1,'[1]Investor Exit List'!$Z:$Z,"Release",'[1]Investor Exit List'!$C:$C,'Sales (2)'!$C126),(SUMIFS([1]Investors!$M:$M,[1]Investors!$E:$E,'Sales (2)'!$C126,[1]Investors!$O:$O,FALSE)+SUMIFS([1]Investors!$S:$S,[1]Investors!$E:$E,'Sales (2)'!$C126,[1]Investors!$O:$O,FALSE))*$F126)</f>
        <v>#REF!</v>
      </c>
      <c r="S126" s="6" t="e">
        <f>IF(T126=FALSE,Q126-R126,+#REF!)</f>
        <v>#REF!</v>
      </c>
      <c r="T126" s="3" t="b">
        <f>IF(SUMIFS('[1]Cashflow Projection'!$E$125:$E$129,'[1]Cashflow Projection'!$D$125:$D$129,'Sales (2)'!C126)&lt;&gt;0,TRUE,FALSE)</f>
        <v>0</v>
      </c>
    </row>
    <row r="127" spans="1:20" hidden="1" x14ac:dyDescent="0.2">
      <c r="A127" s="3" t="s">
        <v>113</v>
      </c>
      <c r="B127" s="3" t="s">
        <v>133</v>
      </c>
      <c r="C127" s="3" t="s">
        <v>151</v>
      </c>
      <c r="D127" s="3" t="b">
        <v>1</v>
      </c>
      <c r="E127" s="3" t="b">
        <v>1</v>
      </c>
      <c r="F127" s="3" t="e">
        <f>IF(OR(#REF!=TRUE,SUMIFS('[1]Cashflow Projection'!$E$125:$E$129,'[1]Cashflow Projection'!$D$125:$D$129,'Sales (2)'!C127)=1),0,SUMIFS('[1]Cashflow Projection'!$C$7:$C$23,'[1]Cashflow Projection'!$B$7:$B$23,'Sales (2)'!B127,'[1]Cashflow Projection'!$A$7:$A$23,'Sales (2)'!A127))</f>
        <v>#REF!</v>
      </c>
      <c r="G127" s="4">
        <v>45408</v>
      </c>
      <c r="H127" s="4">
        <v>45485</v>
      </c>
      <c r="I127" s="3">
        <v>1200000</v>
      </c>
      <c r="J127" s="3">
        <v>0</v>
      </c>
      <c r="K127" s="3">
        <v>1260782.6086956521</v>
      </c>
      <c r="L127" s="3">
        <v>18502.080000000002</v>
      </c>
      <c r="M127" s="3">
        <v>1789</v>
      </c>
      <c r="N127" s="3">
        <v>7249.5</v>
      </c>
      <c r="O127" s="3">
        <v>72495</v>
      </c>
      <c r="P127" s="3">
        <v>19224.37</v>
      </c>
      <c r="Q127" s="5">
        <f t="shared" si="2"/>
        <v>1141522.6586956521</v>
      </c>
      <c r="R127" s="6" t="e">
        <f>IF($F127=1,((SUMIFS([1]Investors!$M:$M,[1]Investors!$E:$E,'Sales (2)'!$C127,[1]Investors!$O:$O,FALSE)+SUMIFS([1]Investors!$S:$S,[1]Investors!$E:$E,'Sales (2)'!$C127,[1]Investors!$O:$O,FALSE))*$F127)-SUMIFS('[1]Investor Exit List'!$Q:$Q,'[1]Investor Exit List'!$Y:$Y,1,'[1]Investor Exit List'!$Z:$Z,"Release",'[1]Investor Exit List'!$C:$C,'Sales (2)'!$C127),(SUMIFS([1]Investors!$M:$M,[1]Investors!$E:$E,'Sales (2)'!$C127,[1]Investors!$O:$O,FALSE)+SUMIFS([1]Investors!$S:$S,[1]Investors!$E:$E,'Sales (2)'!$C127,[1]Investors!$O:$O,FALSE))*$F127)</f>
        <v>#REF!</v>
      </c>
      <c r="S127" s="6" t="e">
        <f>IF(T127=FALSE,Q127-R127,+#REF!)</f>
        <v>#REF!</v>
      </c>
      <c r="T127" s="3" t="b">
        <f>IF(SUMIFS('[1]Cashflow Projection'!$E$125:$E$129,'[1]Cashflow Projection'!$D$125:$D$129,'Sales (2)'!C127)&lt;&gt;0,TRUE,FALSE)</f>
        <v>0</v>
      </c>
    </row>
    <row r="128" spans="1:20" hidden="1" x14ac:dyDescent="0.2">
      <c r="A128" s="3" t="s">
        <v>113</v>
      </c>
      <c r="B128" s="3" t="s">
        <v>133</v>
      </c>
      <c r="C128" s="3" t="s">
        <v>152</v>
      </c>
      <c r="D128" s="3" t="b">
        <v>1</v>
      </c>
      <c r="E128" s="3" t="b">
        <v>1</v>
      </c>
      <c r="F128" s="3" t="e">
        <f>IF(OR(#REF!=TRUE,SUMIFS('[1]Cashflow Projection'!$E$125:$E$129,'[1]Cashflow Projection'!$D$125:$D$129,'Sales (2)'!C128)=1),0,SUMIFS('[1]Cashflow Projection'!$C$7:$C$23,'[1]Cashflow Projection'!$B$7:$B$23,'Sales (2)'!B128,'[1]Cashflow Projection'!$A$7:$A$23,'Sales (2)'!A128))</f>
        <v>#REF!</v>
      </c>
      <c r="G128" s="4">
        <v>45002</v>
      </c>
      <c r="H128" s="4">
        <v>45002</v>
      </c>
      <c r="I128" s="3">
        <v>1422900</v>
      </c>
      <c r="J128" s="3">
        <v>185204.34782608689</v>
      </c>
      <c r="K128" s="3">
        <v>1234695.6521739131</v>
      </c>
      <c r="L128" s="3">
        <v>18502.080000000002</v>
      </c>
      <c r="M128" s="3">
        <v>1789</v>
      </c>
      <c r="N128" s="3">
        <v>7099.5</v>
      </c>
      <c r="O128" s="3">
        <v>70995</v>
      </c>
      <c r="P128" s="3">
        <v>19224.37</v>
      </c>
      <c r="Q128" s="5">
        <f t="shared" si="2"/>
        <v>1117085.7021739131</v>
      </c>
      <c r="R128" s="6" t="e">
        <f>IF($F128=1,((SUMIFS([1]Investors!$M:$M,[1]Investors!$E:$E,'Sales (2)'!$C128,[1]Investors!$O:$O,FALSE)+SUMIFS([1]Investors!$S:$S,[1]Investors!$E:$E,'Sales (2)'!$C128,[1]Investors!$O:$O,FALSE))*$F128)-SUMIFS('[1]Investor Exit List'!$Q:$Q,'[1]Investor Exit List'!$Y:$Y,1,'[1]Investor Exit List'!$Z:$Z,"Release",'[1]Investor Exit List'!$C:$C,'Sales (2)'!$C128),(SUMIFS([1]Investors!$M:$M,[1]Investors!$E:$E,'Sales (2)'!$C128,[1]Investors!$O:$O,FALSE)+SUMIFS([1]Investors!$S:$S,[1]Investors!$E:$E,'Sales (2)'!$C128,[1]Investors!$O:$O,FALSE))*$F128)</f>
        <v>#REF!</v>
      </c>
      <c r="S128" s="6" t="e">
        <f>IF(T128=FALSE,Q128-R128,+#REF!)</f>
        <v>#REF!</v>
      </c>
      <c r="T128" s="3" t="b">
        <f>IF(SUMIFS('[1]Cashflow Projection'!$E$125:$E$129,'[1]Cashflow Projection'!$D$125:$D$129,'Sales (2)'!C128)&lt;&gt;0,TRUE,FALSE)</f>
        <v>0</v>
      </c>
    </row>
    <row r="129" spans="1:20" hidden="1" x14ac:dyDescent="0.2">
      <c r="A129" s="3" t="s">
        <v>113</v>
      </c>
      <c r="B129" s="3" t="s">
        <v>133</v>
      </c>
      <c r="C129" s="3" t="s">
        <v>153</v>
      </c>
      <c r="D129" s="3" t="b">
        <v>1</v>
      </c>
      <c r="E129" s="3" t="b">
        <v>1</v>
      </c>
      <c r="F129" s="3" t="e">
        <f>IF(OR(#REF!=TRUE,SUMIFS('[1]Cashflow Projection'!$E$125:$E$129,'[1]Cashflow Projection'!$D$125:$D$129,'Sales (2)'!C129)=1),0,SUMIFS('[1]Cashflow Projection'!$C$7:$C$23,'[1]Cashflow Projection'!$B$7:$B$23,'Sales (2)'!B129,'[1]Cashflow Projection'!$A$7:$A$23,'Sales (2)'!A129))</f>
        <v>#REF!</v>
      </c>
      <c r="G129" s="4">
        <v>45415</v>
      </c>
      <c r="H129" s="4">
        <v>45390</v>
      </c>
      <c r="I129" s="3">
        <v>1499900</v>
      </c>
      <c r="J129" s="3">
        <v>0</v>
      </c>
      <c r="K129" s="3">
        <v>1304260.869565218</v>
      </c>
      <c r="L129" s="3">
        <v>18502.080000000002</v>
      </c>
      <c r="M129" s="3">
        <v>1789</v>
      </c>
      <c r="N129" s="3">
        <v>7499.5</v>
      </c>
      <c r="O129" s="3">
        <v>74995</v>
      </c>
      <c r="P129" s="3">
        <v>19224.37</v>
      </c>
      <c r="Q129" s="5">
        <f t="shared" si="2"/>
        <v>1182250.919565218</v>
      </c>
      <c r="R129" s="6" t="e">
        <f>IF($F129=1,((SUMIFS([1]Investors!$M:$M,[1]Investors!$E:$E,'Sales (2)'!$C129,[1]Investors!$O:$O,FALSE)+SUMIFS([1]Investors!$S:$S,[1]Investors!$E:$E,'Sales (2)'!$C129,[1]Investors!$O:$O,FALSE))*$F129)-SUMIFS('[1]Investor Exit List'!$Q:$Q,'[1]Investor Exit List'!$Y:$Y,1,'[1]Investor Exit List'!$Z:$Z,"Release",'[1]Investor Exit List'!$C:$C,'Sales (2)'!$C129),(SUMIFS([1]Investors!$M:$M,[1]Investors!$E:$E,'Sales (2)'!$C129,[1]Investors!$O:$O,FALSE)+SUMIFS([1]Investors!$S:$S,[1]Investors!$E:$E,'Sales (2)'!$C129,[1]Investors!$O:$O,FALSE))*$F129)</f>
        <v>#REF!</v>
      </c>
      <c r="S129" s="6" t="e">
        <f>IF(T129=FALSE,Q129-R129,+#REF!)</f>
        <v>#REF!</v>
      </c>
      <c r="T129" s="3" t="b">
        <f>IF(SUMIFS('[1]Cashflow Projection'!$E$125:$E$129,'[1]Cashflow Projection'!$D$125:$D$129,'Sales (2)'!C129)&lt;&gt;0,TRUE,FALSE)</f>
        <v>0</v>
      </c>
    </row>
    <row r="130" spans="1:20" hidden="1" x14ac:dyDescent="0.2">
      <c r="A130" s="3" t="s">
        <v>113</v>
      </c>
      <c r="B130" s="3" t="s">
        <v>133</v>
      </c>
      <c r="C130" s="3" t="s">
        <v>154</v>
      </c>
      <c r="D130" s="3" t="b">
        <v>1</v>
      </c>
      <c r="E130" s="3" t="b">
        <v>1</v>
      </c>
      <c r="F130" s="3" t="e">
        <f>IF(OR(#REF!=TRUE,SUMIFS('[1]Cashflow Projection'!$E$125:$E$129,'[1]Cashflow Projection'!$D$125:$D$129,'Sales (2)'!C130)=1),0,SUMIFS('[1]Cashflow Projection'!$C$7:$C$23,'[1]Cashflow Projection'!$B$7:$B$23,'Sales (2)'!B130,'[1]Cashflow Projection'!$A$7:$A$23,'Sales (2)'!A130))</f>
        <v>#REF!</v>
      </c>
      <c r="G130" s="4">
        <v>45439</v>
      </c>
      <c r="H130" s="4">
        <v>45485</v>
      </c>
      <c r="I130" s="3">
        <v>1200000</v>
      </c>
      <c r="J130" s="3">
        <v>0</v>
      </c>
      <c r="K130" s="3">
        <v>1304260.869565218</v>
      </c>
      <c r="L130" s="3">
        <v>18502.080000000002</v>
      </c>
      <c r="M130" s="3">
        <v>1789</v>
      </c>
      <c r="N130" s="3">
        <v>7499.5</v>
      </c>
      <c r="O130" s="3">
        <v>74995</v>
      </c>
      <c r="P130" s="3">
        <v>19224.37</v>
      </c>
      <c r="Q130" s="5">
        <f t="shared" si="2"/>
        <v>1182250.919565218</v>
      </c>
      <c r="R130" s="6" t="e">
        <f>IF($F130=1,((SUMIFS([1]Investors!$M:$M,[1]Investors!$E:$E,'Sales (2)'!$C130,[1]Investors!$O:$O,FALSE)+SUMIFS([1]Investors!$S:$S,[1]Investors!$E:$E,'Sales (2)'!$C130,[1]Investors!$O:$O,FALSE))*$F130)-SUMIFS('[1]Investor Exit List'!$Q:$Q,'[1]Investor Exit List'!$Y:$Y,1,'[1]Investor Exit List'!$Z:$Z,"Release",'[1]Investor Exit List'!$C:$C,'Sales (2)'!$C130),(SUMIFS([1]Investors!$M:$M,[1]Investors!$E:$E,'Sales (2)'!$C130,[1]Investors!$O:$O,FALSE)+SUMIFS([1]Investors!$S:$S,[1]Investors!$E:$E,'Sales (2)'!$C130,[1]Investors!$O:$O,FALSE))*$F130)</f>
        <v>#REF!</v>
      </c>
      <c r="S130" s="6" t="e">
        <f>IF(T130=FALSE,Q130-R130,+#REF!)</f>
        <v>#REF!</v>
      </c>
      <c r="T130" s="3" t="b">
        <f>IF(SUMIFS('[1]Cashflow Projection'!$E$125:$E$129,'[1]Cashflow Projection'!$D$125:$D$129,'Sales (2)'!C130)&lt;&gt;0,TRUE,FALSE)</f>
        <v>0</v>
      </c>
    </row>
    <row r="131" spans="1:20" hidden="1" x14ac:dyDescent="0.2">
      <c r="A131" s="3" t="s">
        <v>113</v>
      </c>
      <c r="B131" s="3" t="s">
        <v>133</v>
      </c>
      <c r="C131" s="3" t="s">
        <v>155</v>
      </c>
      <c r="D131" s="3" t="b">
        <v>1</v>
      </c>
      <c r="E131" s="3" t="b">
        <v>1</v>
      </c>
      <c r="F131" s="3" t="e">
        <f>IF(OR(#REF!=TRUE,SUMIFS('[1]Cashflow Projection'!$E$125:$E$129,'[1]Cashflow Projection'!$D$125:$D$129,'Sales (2)'!C131)=1),0,SUMIFS('[1]Cashflow Projection'!$C$7:$C$23,'[1]Cashflow Projection'!$B$7:$B$23,'Sales (2)'!B131,'[1]Cashflow Projection'!$A$7:$A$23,'Sales (2)'!A131))</f>
        <v>#REF!</v>
      </c>
      <c r="G131" s="4">
        <v>45439</v>
      </c>
      <c r="H131" s="4">
        <v>45484</v>
      </c>
      <c r="I131" s="3">
        <v>1200000</v>
      </c>
      <c r="J131" s="3">
        <v>0</v>
      </c>
      <c r="K131" s="3">
        <v>1304260.869565218</v>
      </c>
      <c r="L131" s="3">
        <v>18502.080000000002</v>
      </c>
      <c r="M131" s="3">
        <v>1789</v>
      </c>
      <c r="N131" s="3">
        <v>7499.5</v>
      </c>
      <c r="O131" s="3">
        <v>74995</v>
      </c>
      <c r="P131" s="3">
        <v>19224.37</v>
      </c>
      <c r="Q131" s="5">
        <f t="shared" si="2"/>
        <v>1182250.919565218</v>
      </c>
      <c r="R131" s="6" t="e">
        <f>IF($F131=1,((SUMIFS([1]Investors!$M:$M,[1]Investors!$E:$E,'Sales (2)'!$C131,[1]Investors!$O:$O,FALSE)+SUMIFS([1]Investors!$S:$S,[1]Investors!$E:$E,'Sales (2)'!$C131,[1]Investors!$O:$O,FALSE))*$F131)-SUMIFS('[1]Investor Exit List'!$Q:$Q,'[1]Investor Exit List'!$Y:$Y,1,'[1]Investor Exit List'!$Z:$Z,"Release",'[1]Investor Exit List'!$C:$C,'Sales (2)'!$C131),(SUMIFS([1]Investors!$M:$M,[1]Investors!$E:$E,'Sales (2)'!$C131,[1]Investors!$O:$O,FALSE)+SUMIFS([1]Investors!$S:$S,[1]Investors!$E:$E,'Sales (2)'!$C131,[1]Investors!$O:$O,FALSE))*$F131)</f>
        <v>#REF!</v>
      </c>
      <c r="S131" s="6" t="e">
        <f>IF(T131=FALSE,Q131-R131,+#REF!)</f>
        <v>#REF!</v>
      </c>
      <c r="T131" s="3" t="b">
        <f>IF(SUMIFS('[1]Cashflow Projection'!$E$125:$E$129,'[1]Cashflow Projection'!$D$125:$D$129,'Sales (2)'!C131)&lt;&gt;0,TRUE,FALSE)</f>
        <v>0</v>
      </c>
    </row>
    <row r="132" spans="1:20" hidden="1" x14ac:dyDescent="0.2">
      <c r="A132" s="3" t="s">
        <v>113</v>
      </c>
      <c r="B132" s="3" t="s">
        <v>133</v>
      </c>
      <c r="C132" s="3" t="s">
        <v>156</v>
      </c>
      <c r="D132" s="3" t="b">
        <v>1</v>
      </c>
      <c r="E132" s="3" t="b">
        <v>1</v>
      </c>
      <c r="F132" s="3" t="e">
        <f>IF(OR(#REF!=TRUE,SUMIFS('[1]Cashflow Projection'!$E$125:$E$129,'[1]Cashflow Projection'!$D$125:$D$129,'Sales (2)'!C132)=1),0,SUMIFS('[1]Cashflow Projection'!$C$7:$C$23,'[1]Cashflow Projection'!$B$7:$B$23,'Sales (2)'!B132,'[1]Cashflow Projection'!$A$7:$A$23,'Sales (2)'!A132))</f>
        <v>#REF!</v>
      </c>
      <c r="G132" s="4">
        <v>45439</v>
      </c>
      <c r="H132" s="4">
        <v>45484</v>
      </c>
      <c r="I132" s="3">
        <v>1200000</v>
      </c>
      <c r="J132" s="3">
        <v>0</v>
      </c>
      <c r="K132" s="3">
        <v>1252086.956521739</v>
      </c>
      <c r="L132" s="3">
        <v>18502.080000000002</v>
      </c>
      <c r="M132" s="3">
        <v>1789</v>
      </c>
      <c r="N132" s="3">
        <v>7199.5</v>
      </c>
      <c r="O132" s="3">
        <v>71995</v>
      </c>
      <c r="P132" s="3">
        <v>19224.37</v>
      </c>
      <c r="Q132" s="5">
        <f t="shared" si="2"/>
        <v>1133377.0065217391</v>
      </c>
      <c r="R132" s="6" t="e">
        <f>IF($F132=1,((SUMIFS([1]Investors!$M:$M,[1]Investors!$E:$E,'Sales (2)'!$C132,[1]Investors!$O:$O,FALSE)+SUMIFS([1]Investors!$S:$S,[1]Investors!$E:$E,'Sales (2)'!$C132,[1]Investors!$O:$O,FALSE))*$F132)-SUMIFS('[1]Investor Exit List'!$Q:$Q,'[1]Investor Exit List'!$Y:$Y,1,'[1]Investor Exit List'!$Z:$Z,"Release",'[1]Investor Exit List'!$C:$C,'Sales (2)'!$C132),(SUMIFS([1]Investors!$M:$M,[1]Investors!$E:$E,'Sales (2)'!$C132,[1]Investors!$O:$O,FALSE)+SUMIFS([1]Investors!$S:$S,[1]Investors!$E:$E,'Sales (2)'!$C132,[1]Investors!$O:$O,FALSE))*$F132)</f>
        <v>#REF!</v>
      </c>
      <c r="S132" s="6" t="e">
        <f>IF(T132=FALSE,Q132-R132,+#REF!)</f>
        <v>#REF!</v>
      </c>
      <c r="T132" s="3" t="b">
        <f>IF(SUMIFS('[1]Cashflow Projection'!$E$125:$E$129,'[1]Cashflow Projection'!$D$125:$D$129,'Sales (2)'!C132)&lt;&gt;0,TRUE,FALSE)</f>
        <v>0</v>
      </c>
    </row>
    <row r="133" spans="1:20" hidden="1" x14ac:dyDescent="0.2">
      <c r="A133" s="3" t="s">
        <v>113</v>
      </c>
      <c r="B133" s="3" t="s">
        <v>133</v>
      </c>
      <c r="C133" s="3" t="s">
        <v>157</v>
      </c>
      <c r="D133" s="3" t="b">
        <v>1</v>
      </c>
      <c r="E133" s="3" t="b">
        <v>1</v>
      </c>
      <c r="F133" s="3" t="e">
        <f>IF(OR(#REF!=TRUE,SUMIFS('[1]Cashflow Projection'!$E$125:$E$129,'[1]Cashflow Projection'!$D$125:$D$129,'Sales (2)'!C133)=1),0,SUMIFS('[1]Cashflow Projection'!$C$7:$C$23,'[1]Cashflow Projection'!$B$7:$B$23,'Sales (2)'!B133,'[1]Cashflow Projection'!$A$7:$A$23,'Sales (2)'!A133))</f>
        <v>#REF!</v>
      </c>
      <c r="G133" s="4">
        <v>45471</v>
      </c>
      <c r="H133" s="4">
        <v>45484</v>
      </c>
      <c r="I133" s="3">
        <v>1200000</v>
      </c>
      <c r="J133" s="3">
        <v>0</v>
      </c>
      <c r="K133" s="3">
        <v>1260782.6086956521</v>
      </c>
      <c r="L133" s="3">
        <v>18502.080000000002</v>
      </c>
      <c r="M133" s="3">
        <v>1789</v>
      </c>
      <c r="N133" s="3">
        <v>7249.5</v>
      </c>
      <c r="O133" s="3">
        <v>72495</v>
      </c>
      <c r="P133" s="3">
        <v>19224.37</v>
      </c>
      <c r="Q133" s="5">
        <f t="shared" ref="Q133:Q196" si="3">K133-SUM(L133:P133)</f>
        <v>1141522.6586956521</v>
      </c>
      <c r="R133" s="6" t="e">
        <f>IF($F133=1,((SUMIFS([1]Investors!$M:$M,[1]Investors!$E:$E,'Sales (2)'!$C133,[1]Investors!$O:$O,FALSE)+SUMIFS([1]Investors!$S:$S,[1]Investors!$E:$E,'Sales (2)'!$C133,[1]Investors!$O:$O,FALSE))*$F133)-SUMIFS('[1]Investor Exit List'!$Q:$Q,'[1]Investor Exit List'!$Y:$Y,1,'[1]Investor Exit List'!$Z:$Z,"Release",'[1]Investor Exit List'!$C:$C,'Sales (2)'!$C133),(SUMIFS([1]Investors!$M:$M,[1]Investors!$E:$E,'Sales (2)'!$C133,[1]Investors!$O:$O,FALSE)+SUMIFS([1]Investors!$S:$S,[1]Investors!$E:$E,'Sales (2)'!$C133,[1]Investors!$O:$O,FALSE))*$F133)</f>
        <v>#REF!</v>
      </c>
      <c r="S133" s="6" t="e">
        <f>IF(T133=FALSE,Q133-R133,+#REF!)</f>
        <v>#REF!</v>
      </c>
      <c r="T133" s="3" t="b">
        <f>IF(SUMIFS('[1]Cashflow Projection'!$E$125:$E$129,'[1]Cashflow Projection'!$D$125:$D$129,'Sales (2)'!C133)&lt;&gt;0,TRUE,FALSE)</f>
        <v>0</v>
      </c>
    </row>
    <row r="134" spans="1:20" hidden="1" x14ac:dyDescent="0.2">
      <c r="A134" s="3" t="s">
        <v>113</v>
      </c>
      <c r="B134" s="3" t="s">
        <v>133</v>
      </c>
      <c r="C134" s="3" t="s">
        <v>158</v>
      </c>
      <c r="D134" s="3" t="b">
        <v>1</v>
      </c>
      <c r="E134" s="3" t="b">
        <v>1</v>
      </c>
      <c r="F134" s="3" t="e">
        <f>IF(OR(#REF!=TRUE,SUMIFS('[1]Cashflow Projection'!$E$125:$E$129,'[1]Cashflow Projection'!$D$125:$D$129,'Sales (2)'!C134)=1),0,SUMIFS('[1]Cashflow Projection'!$C$7:$C$23,'[1]Cashflow Projection'!$B$7:$B$23,'Sales (2)'!B134,'[1]Cashflow Projection'!$A$7:$A$23,'Sales (2)'!A134))</f>
        <v>#REF!</v>
      </c>
      <c r="G134" s="4">
        <v>45128</v>
      </c>
      <c r="H134" s="4">
        <v>45128</v>
      </c>
      <c r="I134" s="3">
        <v>1439900</v>
      </c>
      <c r="J134" s="3">
        <v>187813.04347826089</v>
      </c>
      <c r="K134" s="3">
        <v>1252086.956521739</v>
      </c>
      <c r="L134" s="3">
        <v>18502.080000000002</v>
      </c>
      <c r="M134" s="3">
        <v>1789</v>
      </c>
      <c r="N134" s="3">
        <v>7199.5</v>
      </c>
      <c r="O134" s="3">
        <v>71995</v>
      </c>
      <c r="P134" s="3">
        <v>19224.37</v>
      </c>
      <c r="Q134" s="5">
        <f t="shared" si="3"/>
        <v>1133377.0065217391</v>
      </c>
      <c r="R134" s="6" t="e">
        <f>IF($F134=1,((SUMIFS([1]Investors!$M:$M,[1]Investors!$E:$E,'Sales (2)'!$C134,[1]Investors!$O:$O,FALSE)+SUMIFS([1]Investors!$S:$S,[1]Investors!$E:$E,'Sales (2)'!$C134,[1]Investors!$O:$O,FALSE))*$F134)-SUMIFS('[1]Investor Exit List'!$Q:$Q,'[1]Investor Exit List'!$Y:$Y,1,'[1]Investor Exit List'!$Z:$Z,"Release",'[1]Investor Exit List'!$C:$C,'Sales (2)'!$C134),(SUMIFS([1]Investors!$M:$M,[1]Investors!$E:$E,'Sales (2)'!$C134,[1]Investors!$O:$O,FALSE)+SUMIFS([1]Investors!$S:$S,[1]Investors!$E:$E,'Sales (2)'!$C134,[1]Investors!$O:$O,FALSE))*$F134)</f>
        <v>#REF!</v>
      </c>
      <c r="S134" s="6" t="e">
        <f>IF(T134=FALSE,Q134-R134,+#REF!)</f>
        <v>#REF!</v>
      </c>
      <c r="T134" s="3" t="b">
        <f>IF(SUMIFS('[1]Cashflow Projection'!$E$125:$E$129,'[1]Cashflow Projection'!$D$125:$D$129,'Sales (2)'!C134)&lt;&gt;0,TRUE,FALSE)</f>
        <v>0</v>
      </c>
    </row>
    <row r="135" spans="1:20" hidden="1" x14ac:dyDescent="0.2">
      <c r="A135" s="3" t="s">
        <v>113</v>
      </c>
      <c r="B135" s="3" t="s">
        <v>133</v>
      </c>
      <c r="C135" s="3" t="s">
        <v>159</v>
      </c>
      <c r="D135" s="3" t="b">
        <v>1</v>
      </c>
      <c r="E135" s="3" t="b">
        <v>1</v>
      </c>
      <c r="F135" s="3" t="e">
        <f>IF(OR(#REF!=TRUE,SUMIFS('[1]Cashflow Projection'!$E$125:$E$129,'[1]Cashflow Projection'!$D$125:$D$129,'Sales (2)'!C135)=1),0,SUMIFS('[1]Cashflow Projection'!$C$7:$C$23,'[1]Cashflow Projection'!$B$7:$B$23,'Sales (2)'!B135,'[1]Cashflow Projection'!$A$7:$A$23,'Sales (2)'!A135))</f>
        <v>#REF!</v>
      </c>
      <c r="G135" s="4">
        <v>45471</v>
      </c>
      <c r="H135" s="4">
        <v>45484</v>
      </c>
      <c r="I135" s="3">
        <v>1200000</v>
      </c>
      <c r="J135" s="3">
        <v>0</v>
      </c>
      <c r="K135" s="3">
        <v>1260782.6086956521</v>
      </c>
      <c r="L135" s="3">
        <v>18502.080000000002</v>
      </c>
      <c r="M135" s="3">
        <v>1789</v>
      </c>
      <c r="N135" s="3">
        <v>7249.5</v>
      </c>
      <c r="O135" s="3">
        <v>72495</v>
      </c>
      <c r="P135" s="3">
        <v>19224.37</v>
      </c>
      <c r="Q135" s="5">
        <f t="shared" si="3"/>
        <v>1141522.6586956521</v>
      </c>
      <c r="R135" s="6" t="e">
        <f>IF($F135=1,((SUMIFS([1]Investors!$M:$M,[1]Investors!$E:$E,'Sales (2)'!$C135,[1]Investors!$O:$O,FALSE)+SUMIFS([1]Investors!$S:$S,[1]Investors!$E:$E,'Sales (2)'!$C135,[1]Investors!$O:$O,FALSE))*$F135)-SUMIFS('[1]Investor Exit List'!$Q:$Q,'[1]Investor Exit List'!$Y:$Y,1,'[1]Investor Exit List'!$Z:$Z,"Release",'[1]Investor Exit List'!$C:$C,'Sales (2)'!$C135),(SUMIFS([1]Investors!$M:$M,[1]Investors!$E:$E,'Sales (2)'!$C135,[1]Investors!$O:$O,FALSE)+SUMIFS([1]Investors!$S:$S,[1]Investors!$E:$E,'Sales (2)'!$C135,[1]Investors!$O:$O,FALSE))*$F135)</f>
        <v>#REF!</v>
      </c>
      <c r="S135" s="6" t="e">
        <f>IF(T135=FALSE,Q135-R135,+#REF!)</f>
        <v>#REF!</v>
      </c>
      <c r="T135" s="3" t="b">
        <f>IF(SUMIFS('[1]Cashflow Projection'!$E$125:$E$129,'[1]Cashflow Projection'!$D$125:$D$129,'Sales (2)'!C135)&lt;&gt;0,TRUE,FALSE)</f>
        <v>0</v>
      </c>
    </row>
    <row r="136" spans="1:20" hidden="1" x14ac:dyDescent="0.2">
      <c r="A136" s="3" t="s">
        <v>113</v>
      </c>
      <c r="B136" s="3" t="s">
        <v>133</v>
      </c>
      <c r="C136" s="3" t="s">
        <v>160</v>
      </c>
      <c r="D136" s="3" t="b">
        <v>1</v>
      </c>
      <c r="E136" s="3" t="b">
        <v>1</v>
      </c>
      <c r="F136" s="3" t="e">
        <f>IF(OR(#REF!=TRUE,SUMIFS('[1]Cashflow Projection'!$E$125:$E$129,'[1]Cashflow Projection'!$D$125:$D$129,'Sales (2)'!C136)=1),0,SUMIFS('[1]Cashflow Projection'!$C$7:$C$23,'[1]Cashflow Projection'!$B$7:$B$23,'Sales (2)'!B136,'[1]Cashflow Projection'!$A$7:$A$23,'Sales (2)'!A136))</f>
        <v>#REF!</v>
      </c>
      <c r="G136" s="4">
        <v>44956</v>
      </c>
      <c r="H136" s="4">
        <v>44956</v>
      </c>
      <c r="I136" s="3">
        <v>1499900</v>
      </c>
      <c r="J136" s="3">
        <v>195639.13043478259</v>
      </c>
      <c r="K136" s="3">
        <v>1304260.869565218</v>
      </c>
      <c r="L136" s="3">
        <v>18502.080000000002</v>
      </c>
      <c r="M136" s="3">
        <v>1789</v>
      </c>
      <c r="N136" s="3">
        <v>7499.5</v>
      </c>
      <c r="O136" s="3">
        <v>74995</v>
      </c>
      <c r="P136" s="3">
        <v>19224.37</v>
      </c>
      <c r="Q136" s="5">
        <f t="shared" si="3"/>
        <v>1182250.919565218</v>
      </c>
      <c r="R136" s="6" t="e">
        <f>IF($F136=1,((SUMIFS([1]Investors!$M:$M,[1]Investors!$E:$E,'Sales (2)'!$C136,[1]Investors!$O:$O,FALSE)+SUMIFS([1]Investors!$S:$S,[1]Investors!$E:$E,'Sales (2)'!$C136,[1]Investors!$O:$O,FALSE))*$F136)-SUMIFS('[1]Investor Exit List'!$Q:$Q,'[1]Investor Exit List'!$Y:$Y,1,'[1]Investor Exit List'!$Z:$Z,"Release",'[1]Investor Exit List'!$C:$C,'Sales (2)'!$C136),(SUMIFS([1]Investors!$M:$M,[1]Investors!$E:$E,'Sales (2)'!$C136,[1]Investors!$O:$O,FALSE)+SUMIFS([1]Investors!$S:$S,[1]Investors!$E:$E,'Sales (2)'!$C136,[1]Investors!$O:$O,FALSE))*$F136)</f>
        <v>#REF!</v>
      </c>
      <c r="S136" s="6" t="e">
        <f>IF(T136=FALSE,Q136-R136,+#REF!)</f>
        <v>#REF!</v>
      </c>
      <c r="T136" s="3" t="b">
        <f>IF(SUMIFS('[1]Cashflow Projection'!$E$125:$E$129,'[1]Cashflow Projection'!$D$125:$D$129,'Sales (2)'!C136)&lt;&gt;0,TRUE,FALSE)</f>
        <v>0</v>
      </c>
    </row>
    <row r="137" spans="1:20" hidden="1" x14ac:dyDescent="0.2">
      <c r="A137" s="3" t="s">
        <v>113</v>
      </c>
      <c r="B137" s="3" t="s">
        <v>133</v>
      </c>
      <c r="C137" s="3" t="s">
        <v>161</v>
      </c>
      <c r="D137" s="3" t="b">
        <v>1</v>
      </c>
      <c r="E137" s="3" t="b">
        <v>1</v>
      </c>
      <c r="F137" s="3" t="e">
        <f>IF(OR(#REF!=TRUE,SUMIFS('[1]Cashflow Projection'!$E$125:$E$129,'[1]Cashflow Projection'!$D$125:$D$129,'Sales (2)'!C137)=1),0,SUMIFS('[1]Cashflow Projection'!$C$7:$C$23,'[1]Cashflow Projection'!$B$7:$B$23,'Sales (2)'!B137,'[1]Cashflow Projection'!$A$7:$A$23,'Sales (2)'!A137))</f>
        <v>#REF!</v>
      </c>
      <c r="G137" s="4">
        <v>44952</v>
      </c>
      <c r="H137" s="4">
        <v>44952</v>
      </c>
      <c r="I137" s="3">
        <v>1309900</v>
      </c>
      <c r="J137" s="3">
        <v>189117.39130434781</v>
      </c>
      <c r="K137" s="3">
        <v>1260782.6086956521</v>
      </c>
      <c r="L137" s="3">
        <v>18502.080000000002</v>
      </c>
      <c r="M137" s="3">
        <v>1789</v>
      </c>
      <c r="N137" s="3">
        <v>7249.5</v>
      </c>
      <c r="O137" s="3">
        <v>72495</v>
      </c>
      <c r="P137" s="3">
        <v>19224.37</v>
      </c>
      <c r="Q137" s="5">
        <f t="shared" si="3"/>
        <v>1141522.6586956521</v>
      </c>
      <c r="R137" s="6" t="e">
        <f>IF($F137=1,((SUMIFS([1]Investors!$M:$M,[1]Investors!$E:$E,'Sales (2)'!$C137,[1]Investors!$O:$O,FALSE)+SUMIFS([1]Investors!$S:$S,[1]Investors!$E:$E,'Sales (2)'!$C137,[1]Investors!$O:$O,FALSE))*$F137)-SUMIFS('[1]Investor Exit List'!$Q:$Q,'[1]Investor Exit List'!$Y:$Y,1,'[1]Investor Exit List'!$Z:$Z,"Release",'[1]Investor Exit List'!$C:$C,'Sales (2)'!$C137),(SUMIFS([1]Investors!$M:$M,[1]Investors!$E:$E,'Sales (2)'!$C137,[1]Investors!$O:$O,FALSE)+SUMIFS([1]Investors!$S:$S,[1]Investors!$E:$E,'Sales (2)'!$C137,[1]Investors!$O:$O,FALSE))*$F137)</f>
        <v>#REF!</v>
      </c>
      <c r="S137" s="6" t="e">
        <f>IF(T137=FALSE,Q137-R137,+#REF!)</f>
        <v>#REF!</v>
      </c>
      <c r="T137" s="3" t="b">
        <f>IF(SUMIFS('[1]Cashflow Projection'!$E$125:$E$129,'[1]Cashflow Projection'!$D$125:$D$129,'Sales (2)'!C137)&lt;&gt;0,TRUE,FALSE)</f>
        <v>0</v>
      </c>
    </row>
    <row r="138" spans="1:20" hidden="1" x14ac:dyDescent="0.2">
      <c r="A138" s="3" t="s">
        <v>113</v>
      </c>
      <c r="B138" s="3" t="s">
        <v>133</v>
      </c>
      <c r="C138" s="3" t="s">
        <v>162</v>
      </c>
      <c r="D138" s="3" t="b">
        <v>1</v>
      </c>
      <c r="E138" s="3" t="b">
        <v>1</v>
      </c>
      <c r="F138" s="3" t="e">
        <f>IF(OR(#REF!=TRUE,SUMIFS('[1]Cashflow Projection'!$E$125:$E$129,'[1]Cashflow Projection'!$D$125:$D$129,'Sales (2)'!C138)=1),0,SUMIFS('[1]Cashflow Projection'!$C$7:$C$23,'[1]Cashflow Projection'!$B$7:$B$23,'Sales (2)'!B138,'[1]Cashflow Projection'!$A$7:$A$23,'Sales (2)'!A138))</f>
        <v>#REF!</v>
      </c>
      <c r="G138" s="4">
        <v>44942</v>
      </c>
      <c r="H138" s="4">
        <v>44942</v>
      </c>
      <c r="I138" s="3">
        <v>1379900</v>
      </c>
      <c r="J138" s="3">
        <v>179986.95652173911</v>
      </c>
      <c r="K138" s="3">
        <v>1199913.043478261</v>
      </c>
      <c r="L138" s="3">
        <v>18502.080000000002</v>
      </c>
      <c r="M138" s="3">
        <v>1789</v>
      </c>
      <c r="N138" s="3">
        <v>6899.5</v>
      </c>
      <c r="O138" s="3">
        <v>68995</v>
      </c>
      <c r="P138" s="3">
        <v>19224.37</v>
      </c>
      <c r="Q138" s="5">
        <f t="shared" si="3"/>
        <v>1084503.093478261</v>
      </c>
      <c r="R138" s="6" t="e">
        <f>IF($F138=1,((SUMIFS([1]Investors!$M:$M,[1]Investors!$E:$E,'Sales (2)'!$C138,[1]Investors!$O:$O,FALSE)+SUMIFS([1]Investors!$S:$S,[1]Investors!$E:$E,'Sales (2)'!$C138,[1]Investors!$O:$O,FALSE))*$F138)-SUMIFS('[1]Investor Exit List'!$Q:$Q,'[1]Investor Exit List'!$Y:$Y,1,'[1]Investor Exit List'!$Z:$Z,"Release",'[1]Investor Exit List'!$C:$C,'Sales (2)'!$C138),(SUMIFS([1]Investors!$M:$M,[1]Investors!$E:$E,'Sales (2)'!$C138,[1]Investors!$O:$O,FALSE)+SUMIFS([1]Investors!$S:$S,[1]Investors!$E:$E,'Sales (2)'!$C138,[1]Investors!$O:$O,FALSE))*$F138)</f>
        <v>#REF!</v>
      </c>
      <c r="S138" s="6" t="e">
        <f>IF(T138=FALSE,Q138-R138,+#REF!)</f>
        <v>#REF!</v>
      </c>
      <c r="T138" s="3" t="b">
        <f>IF(SUMIFS('[1]Cashflow Projection'!$E$125:$E$129,'[1]Cashflow Projection'!$D$125:$D$129,'Sales (2)'!C138)&lt;&gt;0,TRUE,FALSE)</f>
        <v>0</v>
      </c>
    </row>
    <row r="139" spans="1:20" hidden="1" x14ac:dyDescent="0.2">
      <c r="A139" s="3" t="s">
        <v>113</v>
      </c>
      <c r="B139" s="3" t="s">
        <v>133</v>
      </c>
      <c r="C139" s="3" t="s">
        <v>163</v>
      </c>
      <c r="D139" s="3" t="b">
        <v>1</v>
      </c>
      <c r="E139" s="3" t="b">
        <v>1</v>
      </c>
      <c r="F139" s="3" t="e">
        <f>IF(OR(#REF!=TRUE,SUMIFS('[1]Cashflow Projection'!$E$125:$E$129,'[1]Cashflow Projection'!$D$125:$D$129,'Sales (2)'!C139)=1),0,SUMIFS('[1]Cashflow Projection'!$C$7:$C$23,'[1]Cashflow Projection'!$B$7:$B$23,'Sales (2)'!B139,'[1]Cashflow Projection'!$A$7:$A$23,'Sales (2)'!A139))</f>
        <v>#REF!</v>
      </c>
      <c r="G139" s="4">
        <v>45027</v>
      </c>
      <c r="H139" s="4">
        <v>45027</v>
      </c>
      <c r="I139" s="3">
        <v>1449900</v>
      </c>
      <c r="J139" s="3">
        <v>189117.39130434781</v>
      </c>
      <c r="K139" s="3">
        <v>1260782.6086956521</v>
      </c>
      <c r="L139" s="3">
        <v>18502.080000000002</v>
      </c>
      <c r="M139" s="3">
        <v>1789</v>
      </c>
      <c r="N139" s="3">
        <v>7249.5</v>
      </c>
      <c r="O139" s="3">
        <v>72495</v>
      </c>
      <c r="P139" s="3">
        <v>19224.37</v>
      </c>
      <c r="Q139" s="5">
        <f t="shared" si="3"/>
        <v>1141522.6586956521</v>
      </c>
      <c r="R139" s="6" t="e">
        <f>IF($F139=1,((SUMIFS([1]Investors!$M:$M,[1]Investors!$E:$E,'Sales (2)'!$C139,[1]Investors!$O:$O,FALSE)+SUMIFS([1]Investors!$S:$S,[1]Investors!$E:$E,'Sales (2)'!$C139,[1]Investors!$O:$O,FALSE))*$F139)-SUMIFS('[1]Investor Exit List'!$Q:$Q,'[1]Investor Exit List'!$Y:$Y,1,'[1]Investor Exit List'!$Z:$Z,"Release",'[1]Investor Exit List'!$C:$C,'Sales (2)'!$C139),(SUMIFS([1]Investors!$M:$M,[1]Investors!$E:$E,'Sales (2)'!$C139,[1]Investors!$O:$O,FALSE)+SUMIFS([1]Investors!$S:$S,[1]Investors!$E:$E,'Sales (2)'!$C139,[1]Investors!$O:$O,FALSE))*$F139)</f>
        <v>#REF!</v>
      </c>
      <c r="S139" s="6" t="e">
        <f>IF(T139=FALSE,Q139-R139,+#REF!)</f>
        <v>#REF!</v>
      </c>
      <c r="T139" s="3" t="b">
        <f>IF(SUMIFS('[1]Cashflow Projection'!$E$125:$E$129,'[1]Cashflow Projection'!$D$125:$D$129,'Sales (2)'!C139)&lt;&gt;0,TRUE,FALSE)</f>
        <v>0</v>
      </c>
    </row>
    <row r="140" spans="1:20" hidden="1" x14ac:dyDescent="0.2">
      <c r="A140" s="3" t="s">
        <v>113</v>
      </c>
      <c r="B140" s="3" t="s">
        <v>133</v>
      </c>
      <c r="C140" s="3" t="s">
        <v>164</v>
      </c>
      <c r="D140" s="3" t="b">
        <v>1</v>
      </c>
      <c r="E140" s="3" t="b">
        <v>1</v>
      </c>
      <c r="F140" s="3" t="e">
        <f>IF(OR(#REF!=TRUE,SUMIFS('[1]Cashflow Projection'!$E$125:$E$129,'[1]Cashflow Projection'!$D$125:$D$129,'Sales (2)'!C140)=1),0,SUMIFS('[1]Cashflow Projection'!$C$7:$C$23,'[1]Cashflow Projection'!$B$7:$B$23,'Sales (2)'!B140,'[1]Cashflow Projection'!$A$7:$A$23,'Sales (2)'!A140))</f>
        <v>#REF!</v>
      </c>
      <c r="G140" s="4">
        <v>45007</v>
      </c>
      <c r="H140" s="4">
        <v>45007</v>
      </c>
      <c r="I140" s="3">
        <v>1604900</v>
      </c>
      <c r="J140" s="3">
        <v>209334.78260869559</v>
      </c>
      <c r="K140" s="3">
        <v>1395565.217391304</v>
      </c>
      <c r="L140" s="3">
        <v>18502.080000000002</v>
      </c>
      <c r="M140" s="3">
        <v>1789</v>
      </c>
      <c r="N140" s="3">
        <v>8024.5</v>
      </c>
      <c r="O140" s="3">
        <v>80245</v>
      </c>
      <c r="P140" s="3">
        <v>19224.37</v>
      </c>
      <c r="Q140" s="5">
        <f t="shared" si="3"/>
        <v>1267780.267391304</v>
      </c>
      <c r="R140" s="6" t="e">
        <f>IF($F140=1,((SUMIFS([1]Investors!$M:$M,[1]Investors!$E:$E,'Sales (2)'!$C140,[1]Investors!$O:$O,FALSE)+SUMIFS([1]Investors!$S:$S,[1]Investors!$E:$E,'Sales (2)'!$C140,[1]Investors!$O:$O,FALSE))*$F140)-SUMIFS('[1]Investor Exit List'!$Q:$Q,'[1]Investor Exit List'!$Y:$Y,1,'[1]Investor Exit List'!$Z:$Z,"Release",'[1]Investor Exit List'!$C:$C,'Sales (2)'!$C140),(SUMIFS([1]Investors!$M:$M,[1]Investors!$E:$E,'Sales (2)'!$C140,[1]Investors!$O:$O,FALSE)+SUMIFS([1]Investors!$S:$S,[1]Investors!$E:$E,'Sales (2)'!$C140,[1]Investors!$O:$O,FALSE))*$F140)</f>
        <v>#REF!</v>
      </c>
      <c r="S140" s="6" t="e">
        <f>IF(T140=FALSE,Q140-R140,+#REF!)</f>
        <v>#REF!</v>
      </c>
      <c r="T140" s="3" t="b">
        <f>IF(SUMIFS('[1]Cashflow Projection'!$E$125:$E$129,'[1]Cashflow Projection'!$D$125:$D$129,'Sales (2)'!C140)&lt;&gt;0,TRUE,FALSE)</f>
        <v>0</v>
      </c>
    </row>
    <row r="141" spans="1:20" hidden="1" x14ac:dyDescent="0.2">
      <c r="A141" s="3" t="s">
        <v>113</v>
      </c>
      <c r="B141" s="3" t="s">
        <v>133</v>
      </c>
      <c r="C141" s="3" t="s">
        <v>165</v>
      </c>
      <c r="D141" s="3" t="b">
        <v>1</v>
      </c>
      <c r="E141" s="3" t="b">
        <v>1</v>
      </c>
      <c r="F141" s="3" t="e">
        <f>IF(OR(#REF!=TRUE,SUMIFS('[1]Cashflow Projection'!$E$125:$E$129,'[1]Cashflow Projection'!$D$125:$D$129,'Sales (2)'!C141)=1),0,SUMIFS('[1]Cashflow Projection'!$C$7:$C$23,'[1]Cashflow Projection'!$B$7:$B$23,'Sales (2)'!B141,'[1]Cashflow Projection'!$A$7:$A$23,'Sales (2)'!A141))</f>
        <v>#REF!</v>
      </c>
      <c r="G141" s="4">
        <v>45061</v>
      </c>
      <c r="H141" s="4">
        <v>45061</v>
      </c>
      <c r="I141" s="3">
        <v>1399900</v>
      </c>
      <c r="J141" s="3">
        <v>182595.65217391311</v>
      </c>
      <c r="K141" s="3">
        <v>1217304.3478260869</v>
      </c>
      <c r="L141" s="3">
        <v>18502.080000000002</v>
      </c>
      <c r="M141" s="3">
        <v>1789</v>
      </c>
      <c r="N141" s="3">
        <v>6999.5</v>
      </c>
      <c r="O141" s="3">
        <v>69995</v>
      </c>
      <c r="P141" s="3">
        <v>19224.37</v>
      </c>
      <c r="Q141" s="5">
        <f t="shared" si="3"/>
        <v>1100794.397826087</v>
      </c>
      <c r="R141" s="6" t="e">
        <f>IF($F141=1,((SUMIFS([1]Investors!$M:$M,[1]Investors!$E:$E,'Sales (2)'!$C141,[1]Investors!$O:$O,FALSE)+SUMIFS([1]Investors!$S:$S,[1]Investors!$E:$E,'Sales (2)'!$C141,[1]Investors!$O:$O,FALSE))*$F141)-SUMIFS('[1]Investor Exit List'!$Q:$Q,'[1]Investor Exit List'!$Y:$Y,1,'[1]Investor Exit List'!$Z:$Z,"Release",'[1]Investor Exit List'!$C:$C,'Sales (2)'!$C141),(SUMIFS([1]Investors!$M:$M,[1]Investors!$E:$E,'Sales (2)'!$C141,[1]Investors!$O:$O,FALSE)+SUMIFS([1]Investors!$S:$S,[1]Investors!$E:$E,'Sales (2)'!$C141,[1]Investors!$O:$O,FALSE))*$F141)</f>
        <v>#REF!</v>
      </c>
      <c r="S141" s="6" t="e">
        <f>IF(T141=FALSE,Q141-R141,+#REF!)</f>
        <v>#REF!</v>
      </c>
      <c r="T141" s="3" t="b">
        <f>IF(SUMIFS('[1]Cashflow Projection'!$E$125:$E$129,'[1]Cashflow Projection'!$D$125:$D$129,'Sales (2)'!C141)&lt;&gt;0,TRUE,FALSE)</f>
        <v>0</v>
      </c>
    </row>
    <row r="142" spans="1:20" hidden="1" x14ac:dyDescent="0.2">
      <c r="A142" s="3" t="s">
        <v>113</v>
      </c>
      <c r="B142" s="3" t="s">
        <v>133</v>
      </c>
      <c r="C142" s="3" t="s">
        <v>166</v>
      </c>
      <c r="D142" s="3" t="b">
        <v>1</v>
      </c>
      <c r="E142" s="3" t="b">
        <v>1</v>
      </c>
      <c r="F142" s="3" t="e">
        <f>IF(OR(#REF!=TRUE,SUMIFS('[1]Cashflow Projection'!$E$125:$E$129,'[1]Cashflow Projection'!$D$125:$D$129,'Sales (2)'!C142)=1),0,SUMIFS('[1]Cashflow Projection'!$C$7:$C$23,'[1]Cashflow Projection'!$B$7:$B$23,'Sales (2)'!B142,'[1]Cashflow Projection'!$A$7:$A$23,'Sales (2)'!A142))</f>
        <v>#REF!</v>
      </c>
      <c r="G142" s="4">
        <v>45054</v>
      </c>
      <c r="H142" s="4">
        <v>45054</v>
      </c>
      <c r="I142" s="3">
        <v>1399900</v>
      </c>
      <c r="J142" s="3">
        <v>182595.65217391311</v>
      </c>
      <c r="K142" s="3">
        <v>1217304.3478260869</v>
      </c>
      <c r="L142" s="3">
        <v>18502.080000000002</v>
      </c>
      <c r="M142" s="3">
        <v>1789</v>
      </c>
      <c r="N142" s="3">
        <v>6999.5</v>
      </c>
      <c r="O142" s="3">
        <v>69995</v>
      </c>
      <c r="P142" s="3">
        <v>19224.37</v>
      </c>
      <c r="Q142" s="5">
        <f t="shared" si="3"/>
        <v>1100794.397826087</v>
      </c>
      <c r="R142" s="6" t="e">
        <f>IF($F142=1,((SUMIFS([1]Investors!$M:$M,[1]Investors!$E:$E,'Sales (2)'!$C142,[1]Investors!$O:$O,FALSE)+SUMIFS([1]Investors!$S:$S,[1]Investors!$E:$E,'Sales (2)'!$C142,[1]Investors!$O:$O,FALSE))*$F142)-SUMIFS('[1]Investor Exit List'!$Q:$Q,'[1]Investor Exit List'!$Y:$Y,1,'[1]Investor Exit List'!$Z:$Z,"Release",'[1]Investor Exit List'!$C:$C,'Sales (2)'!$C142),(SUMIFS([1]Investors!$M:$M,[1]Investors!$E:$E,'Sales (2)'!$C142,[1]Investors!$O:$O,FALSE)+SUMIFS([1]Investors!$S:$S,[1]Investors!$E:$E,'Sales (2)'!$C142,[1]Investors!$O:$O,FALSE))*$F142)</f>
        <v>#REF!</v>
      </c>
      <c r="S142" s="6" t="e">
        <f>IF(T142=FALSE,Q142-R142,+#REF!)</f>
        <v>#REF!</v>
      </c>
      <c r="T142" s="3" t="b">
        <f>IF(SUMIFS('[1]Cashflow Projection'!$E$125:$E$129,'[1]Cashflow Projection'!$D$125:$D$129,'Sales (2)'!C142)&lt;&gt;0,TRUE,FALSE)</f>
        <v>0</v>
      </c>
    </row>
    <row r="143" spans="1:20" hidden="1" x14ac:dyDescent="0.2">
      <c r="A143" s="3" t="s">
        <v>113</v>
      </c>
      <c r="B143" s="3" t="s">
        <v>133</v>
      </c>
      <c r="C143" s="3" t="s">
        <v>167</v>
      </c>
      <c r="D143" s="3" t="b">
        <v>1</v>
      </c>
      <c r="E143" s="3" t="b">
        <v>1</v>
      </c>
      <c r="F143" s="3" t="e">
        <f>IF(OR(#REF!=TRUE,SUMIFS('[1]Cashflow Projection'!$E$125:$E$129,'[1]Cashflow Projection'!$D$125:$D$129,'Sales (2)'!C143)=1),0,SUMIFS('[1]Cashflow Projection'!$C$7:$C$23,'[1]Cashflow Projection'!$B$7:$B$23,'Sales (2)'!B143,'[1]Cashflow Projection'!$A$7:$A$23,'Sales (2)'!A143))</f>
        <v>#REF!</v>
      </c>
      <c r="G143" s="4">
        <v>45027</v>
      </c>
      <c r="H143" s="4">
        <v>45027</v>
      </c>
      <c r="I143" s="3">
        <v>1459900</v>
      </c>
      <c r="J143" s="3">
        <v>190421.73913043481</v>
      </c>
      <c r="K143" s="3">
        <v>1269478.260869565</v>
      </c>
      <c r="L143" s="3">
        <v>18502.080000000002</v>
      </c>
      <c r="M143" s="3">
        <v>1789</v>
      </c>
      <c r="N143" s="3">
        <v>7299.5</v>
      </c>
      <c r="O143" s="3">
        <v>72995</v>
      </c>
      <c r="P143" s="3">
        <v>19224.37</v>
      </c>
      <c r="Q143" s="5">
        <f t="shared" si="3"/>
        <v>1149668.310869565</v>
      </c>
      <c r="R143" s="6" t="e">
        <f>IF($F143=1,((SUMIFS([1]Investors!$M:$M,[1]Investors!$E:$E,'Sales (2)'!$C143,[1]Investors!$O:$O,FALSE)+SUMIFS([1]Investors!$S:$S,[1]Investors!$E:$E,'Sales (2)'!$C143,[1]Investors!$O:$O,FALSE))*$F143)-SUMIFS('[1]Investor Exit List'!$Q:$Q,'[1]Investor Exit List'!$Y:$Y,1,'[1]Investor Exit List'!$Z:$Z,"Release",'[1]Investor Exit List'!$C:$C,'Sales (2)'!$C143),(SUMIFS([1]Investors!$M:$M,[1]Investors!$E:$E,'Sales (2)'!$C143,[1]Investors!$O:$O,FALSE)+SUMIFS([1]Investors!$S:$S,[1]Investors!$E:$E,'Sales (2)'!$C143,[1]Investors!$O:$O,FALSE))*$F143)</f>
        <v>#REF!</v>
      </c>
      <c r="S143" s="6" t="e">
        <f>IF(T143=FALSE,Q143-R143,+#REF!)</f>
        <v>#REF!</v>
      </c>
      <c r="T143" s="3" t="b">
        <f>IF(SUMIFS('[1]Cashflow Projection'!$E$125:$E$129,'[1]Cashflow Projection'!$D$125:$D$129,'Sales (2)'!C143)&lt;&gt;0,TRUE,FALSE)</f>
        <v>0</v>
      </c>
    </row>
    <row r="144" spans="1:20" hidden="1" x14ac:dyDescent="0.2">
      <c r="A144" s="3" t="s">
        <v>113</v>
      </c>
      <c r="B144" s="3" t="s">
        <v>133</v>
      </c>
      <c r="C144" s="3" t="s">
        <v>168</v>
      </c>
      <c r="D144" s="3" t="b">
        <v>1</v>
      </c>
      <c r="E144" s="3" t="b">
        <v>1</v>
      </c>
      <c r="F144" s="3" t="e">
        <f>IF(OR(#REF!=TRUE,SUMIFS('[1]Cashflow Projection'!$E$125:$E$129,'[1]Cashflow Projection'!$D$125:$D$129,'Sales (2)'!C144)=1),0,SUMIFS('[1]Cashflow Projection'!$C$7:$C$23,'[1]Cashflow Projection'!$B$7:$B$23,'Sales (2)'!B144,'[1]Cashflow Projection'!$A$7:$A$23,'Sales (2)'!A144))</f>
        <v>#REF!</v>
      </c>
      <c r="G144" s="4">
        <v>45086</v>
      </c>
      <c r="H144" s="4">
        <v>45086</v>
      </c>
      <c r="I144" s="3">
        <v>1429900</v>
      </c>
      <c r="J144" s="3">
        <v>186508.69565217389</v>
      </c>
      <c r="K144" s="3">
        <v>1243391.3043478259</v>
      </c>
      <c r="L144" s="3">
        <v>18502.080000000002</v>
      </c>
      <c r="M144" s="3">
        <v>1789</v>
      </c>
      <c r="N144" s="3">
        <v>7149.5</v>
      </c>
      <c r="O144" s="3">
        <v>71495</v>
      </c>
      <c r="P144" s="3">
        <v>19224.37</v>
      </c>
      <c r="Q144" s="5">
        <f t="shared" si="3"/>
        <v>1125231.354347826</v>
      </c>
      <c r="R144" s="6" t="e">
        <f>IF($F144=1,((SUMIFS([1]Investors!$M:$M,[1]Investors!$E:$E,'Sales (2)'!$C144,[1]Investors!$O:$O,FALSE)+SUMIFS([1]Investors!$S:$S,[1]Investors!$E:$E,'Sales (2)'!$C144,[1]Investors!$O:$O,FALSE))*$F144)-SUMIFS('[1]Investor Exit List'!$Q:$Q,'[1]Investor Exit List'!$Y:$Y,1,'[1]Investor Exit List'!$Z:$Z,"Release",'[1]Investor Exit List'!$C:$C,'Sales (2)'!$C144),(SUMIFS([1]Investors!$M:$M,[1]Investors!$E:$E,'Sales (2)'!$C144,[1]Investors!$O:$O,FALSE)+SUMIFS([1]Investors!$S:$S,[1]Investors!$E:$E,'Sales (2)'!$C144,[1]Investors!$O:$O,FALSE))*$F144)</f>
        <v>#REF!</v>
      </c>
      <c r="S144" s="6" t="e">
        <f>IF(T144=FALSE,Q144-R144,+#REF!)</f>
        <v>#REF!</v>
      </c>
      <c r="T144" s="3" t="b">
        <f>IF(SUMIFS('[1]Cashflow Projection'!$E$125:$E$129,'[1]Cashflow Projection'!$D$125:$D$129,'Sales (2)'!C144)&lt;&gt;0,TRUE,FALSE)</f>
        <v>0</v>
      </c>
    </row>
    <row r="145" spans="1:20" hidden="1" x14ac:dyDescent="0.2">
      <c r="A145" s="3" t="s">
        <v>113</v>
      </c>
      <c r="B145" s="3" t="s">
        <v>133</v>
      </c>
      <c r="C145" s="3" t="s">
        <v>169</v>
      </c>
      <c r="D145" s="3" t="b">
        <v>1</v>
      </c>
      <c r="E145" s="3" t="b">
        <v>1</v>
      </c>
      <c r="F145" s="3" t="e">
        <f>IF(OR(#REF!=TRUE,SUMIFS('[1]Cashflow Projection'!$E$125:$E$129,'[1]Cashflow Projection'!$D$125:$D$129,'Sales (2)'!C145)=1),0,SUMIFS('[1]Cashflow Projection'!$C$7:$C$23,'[1]Cashflow Projection'!$B$7:$B$23,'Sales (2)'!B145,'[1]Cashflow Projection'!$A$7:$A$23,'Sales (2)'!A145))</f>
        <v>#REF!</v>
      </c>
      <c r="G145" s="4">
        <v>45014</v>
      </c>
      <c r="H145" s="4">
        <v>45014</v>
      </c>
      <c r="I145" s="3">
        <v>1449900</v>
      </c>
      <c r="J145" s="3">
        <v>189117.39130434781</v>
      </c>
      <c r="K145" s="3">
        <v>1260782.6086956521</v>
      </c>
      <c r="L145" s="3">
        <v>18502.080000000002</v>
      </c>
      <c r="M145" s="3">
        <v>1789</v>
      </c>
      <c r="N145" s="3">
        <v>7249.5</v>
      </c>
      <c r="O145" s="3">
        <v>72495</v>
      </c>
      <c r="P145" s="3">
        <v>19224.37</v>
      </c>
      <c r="Q145" s="5">
        <f t="shared" si="3"/>
        <v>1141522.6586956521</v>
      </c>
      <c r="R145" s="6" t="e">
        <f>IF($F145=1,((SUMIFS([1]Investors!$M:$M,[1]Investors!$E:$E,'Sales (2)'!$C145,[1]Investors!$O:$O,FALSE)+SUMIFS([1]Investors!$S:$S,[1]Investors!$E:$E,'Sales (2)'!$C145,[1]Investors!$O:$O,FALSE))*$F145)-SUMIFS('[1]Investor Exit List'!$Q:$Q,'[1]Investor Exit List'!$Y:$Y,1,'[1]Investor Exit List'!$Z:$Z,"Release",'[1]Investor Exit List'!$C:$C,'Sales (2)'!$C145),(SUMIFS([1]Investors!$M:$M,[1]Investors!$E:$E,'Sales (2)'!$C145,[1]Investors!$O:$O,FALSE)+SUMIFS([1]Investors!$S:$S,[1]Investors!$E:$E,'Sales (2)'!$C145,[1]Investors!$O:$O,FALSE))*$F145)</f>
        <v>#REF!</v>
      </c>
      <c r="S145" s="6" t="e">
        <f>IF(T145=FALSE,Q145-R145,+#REF!)</f>
        <v>#REF!</v>
      </c>
      <c r="T145" s="3" t="b">
        <f>IF(SUMIFS('[1]Cashflow Projection'!$E$125:$E$129,'[1]Cashflow Projection'!$D$125:$D$129,'Sales (2)'!C145)&lt;&gt;0,TRUE,FALSE)</f>
        <v>0</v>
      </c>
    </row>
    <row r="146" spans="1:20" hidden="1" x14ac:dyDescent="0.2">
      <c r="A146" s="3" t="s">
        <v>113</v>
      </c>
      <c r="B146" s="3" t="s">
        <v>133</v>
      </c>
      <c r="C146" s="3" t="s">
        <v>170</v>
      </c>
      <c r="D146" s="3" t="b">
        <v>1</v>
      </c>
      <c r="E146" s="3" t="b">
        <v>1</v>
      </c>
      <c r="F146" s="3" t="e">
        <f>IF(OR(#REF!=TRUE,SUMIFS('[1]Cashflow Projection'!$E$125:$E$129,'[1]Cashflow Projection'!$D$125:$D$129,'Sales (2)'!C146)=1),0,SUMIFS('[1]Cashflow Projection'!$C$7:$C$23,'[1]Cashflow Projection'!$B$7:$B$23,'Sales (2)'!B146,'[1]Cashflow Projection'!$A$7:$A$23,'Sales (2)'!A146))</f>
        <v>#REF!</v>
      </c>
      <c r="G146" s="4">
        <v>45035</v>
      </c>
      <c r="H146" s="4">
        <v>45035</v>
      </c>
      <c r="I146" s="3">
        <v>1459900</v>
      </c>
      <c r="J146" s="3">
        <v>190421.73913043481</v>
      </c>
      <c r="K146" s="3">
        <v>1269478.260869565</v>
      </c>
      <c r="L146" s="3">
        <v>18502.080000000002</v>
      </c>
      <c r="M146" s="3">
        <v>1789</v>
      </c>
      <c r="N146" s="3">
        <v>7299.5</v>
      </c>
      <c r="O146" s="3">
        <v>72995</v>
      </c>
      <c r="P146" s="3">
        <v>19224.37</v>
      </c>
      <c r="Q146" s="5">
        <f t="shared" si="3"/>
        <v>1149668.310869565</v>
      </c>
      <c r="R146" s="6" t="e">
        <f>IF($F146=1,((SUMIFS([1]Investors!$M:$M,[1]Investors!$E:$E,'Sales (2)'!$C146,[1]Investors!$O:$O,FALSE)+SUMIFS([1]Investors!$S:$S,[1]Investors!$E:$E,'Sales (2)'!$C146,[1]Investors!$O:$O,FALSE))*$F146)-SUMIFS('[1]Investor Exit List'!$Q:$Q,'[1]Investor Exit List'!$Y:$Y,1,'[1]Investor Exit List'!$Z:$Z,"Release",'[1]Investor Exit List'!$C:$C,'Sales (2)'!$C146),(SUMIFS([1]Investors!$M:$M,[1]Investors!$E:$E,'Sales (2)'!$C146,[1]Investors!$O:$O,FALSE)+SUMIFS([1]Investors!$S:$S,[1]Investors!$E:$E,'Sales (2)'!$C146,[1]Investors!$O:$O,FALSE))*$F146)</f>
        <v>#REF!</v>
      </c>
      <c r="S146" s="6" t="e">
        <f>IF(T146=FALSE,Q146-R146,+#REF!)</f>
        <v>#REF!</v>
      </c>
      <c r="T146" s="3" t="b">
        <f>IF(SUMIFS('[1]Cashflow Projection'!$E$125:$E$129,'[1]Cashflow Projection'!$D$125:$D$129,'Sales (2)'!C146)&lt;&gt;0,TRUE,FALSE)</f>
        <v>0</v>
      </c>
    </row>
    <row r="147" spans="1:20" hidden="1" x14ac:dyDescent="0.2">
      <c r="A147" s="3" t="s">
        <v>113</v>
      </c>
      <c r="B147" s="3" t="s">
        <v>133</v>
      </c>
      <c r="C147" s="3" t="s">
        <v>171</v>
      </c>
      <c r="D147" s="3" t="b">
        <v>1</v>
      </c>
      <c r="E147" s="3" t="b">
        <v>1</v>
      </c>
      <c r="F147" s="3" t="e">
        <f>IF(OR(#REF!=TRUE,SUMIFS('[1]Cashflow Projection'!$E$125:$E$129,'[1]Cashflow Projection'!$D$125:$D$129,'Sales (2)'!C147)=1),0,SUMIFS('[1]Cashflow Projection'!$C$7:$C$23,'[1]Cashflow Projection'!$B$7:$B$23,'Sales (2)'!B147,'[1]Cashflow Projection'!$A$7:$A$23,'Sales (2)'!A147))</f>
        <v>#REF!</v>
      </c>
      <c r="G147" s="4">
        <v>45027</v>
      </c>
      <c r="H147" s="4">
        <v>45027</v>
      </c>
      <c r="I147" s="3">
        <v>1399900</v>
      </c>
      <c r="J147" s="3">
        <v>182595.65217391311</v>
      </c>
      <c r="K147" s="3">
        <v>1217304.3478260869</v>
      </c>
      <c r="L147" s="3">
        <v>18502.080000000002</v>
      </c>
      <c r="M147" s="3">
        <v>1789</v>
      </c>
      <c r="N147" s="3">
        <v>6999.5</v>
      </c>
      <c r="O147" s="3">
        <v>69995</v>
      </c>
      <c r="P147" s="3">
        <v>19224.37</v>
      </c>
      <c r="Q147" s="5">
        <f t="shared" si="3"/>
        <v>1100794.397826087</v>
      </c>
      <c r="R147" s="6" t="e">
        <f>IF($F147=1,((SUMIFS([1]Investors!$M:$M,[1]Investors!$E:$E,'Sales (2)'!$C147,[1]Investors!$O:$O,FALSE)+SUMIFS([1]Investors!$S:$S,[1]Investors!$E:$E,'Sales (2)'!$C147,[1]Investors!$O:$O,FALSE))*$F147)-SUMIFS('[1]Investor Exit List'!$Q:$Q,'[1]Investor Exit List'!$Y:$Y,1,'[1]Investor Exit List'!$Z:$Z,"Release",'[1]Investor Exit List'!$C:$C,'Sales (2)'!$C147),(SUMIFS([1]Investors!$M:$M,[1]Investors!$E:$E,'Sales (2)'!$C147,[1]Investors!$O:$O,FALSE)+SUMIFS([1]Investors!$S:$S,[1]Investors!$E:$E,'Sales (2)'!$C147,[1]Investors!$O:$O,FALSE))*$F147)</f>
        <v>#REF!</v>
      </c>
      <c r="S147" s="6" t="e">
        <f>IF(T147=FALSE,Q147-R147,+#REF!)</f>
        <v>#REF!</v>
      </c>
      <c r="T147" s="3" t="b">
        <f>IF(SUMIFS('[1]Cashflow Projection'!$E$125:$E$129,'[1]Cashflow Projection'!$D$125:$D$129,'Sales (2)'!C147)&lt;&gt;0,TRUE,FALSE)</f>
        <v>0</v>
      </c>
    </row>
    <row r="148" spans="1:20" hidden="1" x14ac:dyDescent="0.2">
      <c r="A148" s="3" t="s">
        <v>113</v>
      </c>
      <c r="B148" s="3" t="s">
        <v>133</v>
      </c>
      <c r="C148" s="3" t="s">
        <v>172</v>
      </c>
      <c r="D148" s="3" t="b">
        <v>1</v>
      </c>
      <c r="E148" s="3" t="b">
        <v>1</v>
      </c>
      <c r="F148" s="3" t="e">
        <f>IF(OR(#REF!=TRUE,SUMIFS('[1]Cashflow Projection'!$E$125:$E$129,'[1]Cashflow Projection'!$D$125:$D$129,'Sales (2)'!C148)=1),0,SUMIFS('[1]Cashflow Projection'!$C$7:$C$23,'[1]Cashflow Projection'!$B$7:$B$23,'Sales (2)'!B148,'[1]Cashflow Projection'!$A$7:$A$23,'Sales (2)'!A148))</f>
        <v>#REF!</v>
      </c>
      <c r="G148" s="4">
        <v>45051</v>
      </c>
      <c r="H148" s="4">
        <v>45051</v>
      </c>
      <c r="I148" s="3">
        <v>1399900</v>
      </c>
      <c r="J148" s="3">
        <v>182595.65217391311</v>
      </c>
      <c r="K148" s="3">
        <v>1217304.3478260869</v>
      </c>
      <c r="L148" s="3">
        <v>18502.080000000002</v>
      </c>
      <c r="M148" s="3">
        <v>1789</v>
      </c>
      <c r="N148" s="3">
        <v>6999.5</v>
      </c>
      <c r="O148" s="3">
        <v>69995</v>
      </c>
      <c r="P148" s="3">
        <v>19224.37</v>
      </c>
      <c r="Q148" s="5">
        <f t="shared" si="3"/>
        <v>1100794.397826087</v>
      </c>
      <c r="R148" s="6" t="e">
        <f>IF($F148=1,((SUMIFS([1]Investors!$M:$M,[1]Investors!$E:$E,'Sales (2)'!$C148,[1]Investors!$O:$O,FALSE)+SUMIFS([1]Investors!$S:$S,[1]Investors!$E:$E,'Sales (2)'!$C148,[1]Investors!$O:$O,FALSE))*$F148)-SUMIFS('[1]Investor Exit List'!$Q:$Q,'[1]Investor Exit List'!$Y:$Y,1,'[1]Investor Exit List'!$Z:$Z,"Release",'[1]Investor Exit List'!$C:$C,'Sales (2)'!$C148),(SUMIFS([1]Investors!$M:$M,[1]Investors!$E:$E,'Sales (2)'!$C148,[1]Investors!$O:$O,FALSE)+SUMIFS([1]Investors!$S:$S,[1]Investors!$E:$E,'Sales (2)'!$C148,[1]Investors!$O:$O,FALSE))*$F148)</f>
        <v>#REF!</v>
      </c>
      <c r="S148" s="6" t="e">
        <f>IF(T148=FALSE,Q148-R148,+#REF!)</f>
        <v>#REF!</v>
      </c>
      <c r="T148" s="3" t="b">
        <f>IF(SUMIFS('[1]Cashflow Projection'!$E$125:$E$129,'[1]Cashflow Projection'!$D$125:$D$129,'Sales (2)'!C148)&lt;&gt;0,TRUE,FALSE)</f>
        <v>0</v>
      </c>
    </row>
    <row r="149" spans="1:20" hidden="1" x14ac:dyDescent="0.2">
      <c r="A149" s="3" t="s">
        <v>113</v>
      </c>
      <c r="B149" s="3" t="s">
        <v>133</v>
      </c>
      <c r="C149" s="3" t="s">
        <v>173</v>
      </c>
      <c r="D149" s="3" t="b">
        <v>1</v>
      </c>
      <c r="E149" s="3" t="b">
        <v>1</v>
      </c>
      <c r="F149" s="3" t="e">
        <f>IF(OR(#REF!=TRUE,SUMIFS('[1]Cashflow Projection'!$E$125:$E$129,'[1]Cashflow Projection'!$D$125:$D$129,'Sales (2)'!C149)=1),0,SUMIFS('[1]Cashflow Projection'!$C$7:$C$23,'[1]Cashflow Projection'!$B$7:$B$23,'Sales (2)'!B149,'[1]Cashflow Projection'!$A$7:$A$23,'Sales (2)'!A149))</f>
        <v>#REF!</v>
      </c>
      <c r="G149" s="4">
        <v>45027</v>
      </c>
      <c r="H149" s="4">
        <v>45027</v>
      </c>
      <c r="I149" s="3">
        <v>1429900</v>
      </c>
      <c r="J149" s="3">
        <v>186508.69565217389</v>
      </c>
      <c r="K149" s="3">
        <v>1243391.3043478259</v>
      </c>
      <c r="L149" s="3">
        <v>18502.080000000002</v>
      </c>
      <c r="M149" s="3">
        <v>1789</v>
      </c>
      <c r="N149" s="3">
        <v>7149.5</v>
      </c>
      <c r="O149" s="3">
        <v>71495</v>
      </c>
      <c r="P149" s="3">
        <v>19224.37</v>
      </c>
      <c r="Q149" s="5">
        <f t="shared" si="3"/>
        <v>1125231.354347826</v>
      </c>
      <c r="R149" s="6" t="e">
        <f>IF($F149=1,((SUMIFS([1]Investors!$M:$M,[1]Investors!$E:$E,'Sales (2)'!$C149,[1]Investors!$O:$O,FALSE)+SUMIFS([1]Investors!$S:$S,[1]Investors!$E:$E,'Sales (2)'!$C149,[1]Investors!$O:$O,FALSE))*$F149)-SUMIFS('[1]Investor Exit List'!$Q:$Q,'[1]Investor Exit List'!$Y:$Y,1,'[1]Investor Exit List'!$Z:$Z,"Release",'[1]Investor Exit List'!$C:$C,'Sales (2)'!$C149),(SUMIFS([1]Investors!$M:$M,[1]Investors!$E:$E,'Sales (2)'!$C149,[1]Investors!$O:$O,FALSE)+SUMIFS([1]Investors!$S:$S,[1]Investors!$E:$E,'Sales (2)'!$C149,[1]Investors!$O:$O,FALSE))*$F149)</f>
        <v>#REF!</v>
      </c>
      <c r="S149" s="6" t="e">
        <f>IF(T149=FALSE,Q149-R149,+#REF!)</f>
        <v>#REF!</v>
      </c>
      <c r="T149" s="3" t="b">
        <f>IF(SUMIFS('[1]Cashflow Projection'!$E$125:$E$129,'[1]Cashflow Projection'!$D$125:$D$129,'Sales (2)'!C149)&lt;&gt;0,TRUE,FALSE)</f>
        <v>0</v>
      </c>
    </row>
    <row r="150" spans="1:20" hidden="1" x14ac:dyDescent="0.2">
      <c r="A150" s="3" t="s">
        <v>113</v>
      </c>
      <c r="B150" s="3" t="s">
        <v>133</v>
      </c>
      <c r="C150" s="3" t="s">
        <v>174</v>
      </c>
      <c r="D150" s="3" t="b">
        <v>1</v>
      </c>
      <c r="E150" s="3" t="b">
        <v>1</v>
      </c>
      <c r="F150" s="3" t="e">
        <f>IF(OR(#REF!=TRUE,SUMIFS('[1]Cashflow Projection'!$E$125:$E$129,'[1]Cashflow Projection'!$D$125:$D$129,'Sales (2)'!C150)=1),0,SUMIFS('[1]Cashflow Projection'!$C$7:$C$23,'[1]Cashflow Projection'!$B$7:$B$23,'Sales (2)'!B150,'[1]Cashflow Projection'!$A$7:$A$23,'Sales (2)'!A150))</f>
        <v>#REF!</v>
      </c>
      <c r="G150" s="4">
        <v>45204</v>
      </c>
      <c r="H150" s="4">
        <v>45204</v>
      </c>
      <c r="I150" s="3">
        <v>1429900</v>
      </c>
      <c r="J150" s="3">
        <v>186508.69565217389</v>
      </c>
      <c r="K150" s="3">
        <v>1243391.3043478259</v>
      </c>
      <c r="L150" s="3">
        <v>18502.080000000002</v>
      </c>
      <c r="M150" s="3">
        <v>1789</v>
      </c>
      <c r="N150" s="3">
        <v>7149.5</v>
      </c>
      <c r="O150" s="3">
        <v>71495</v>
      </c>
      <c r="P150" s="3">
        <v>19224.37</v>
      </c>
      <c r="Q150" s="5">
        <f t="shared" si="3"/>
        <v>1125231.354347826</v>
      </c>
      <c r="R150" s="6" t="e">
        <f>IF($F150=1,((SUMIFS([1]Investors!$M:$M,[1]Investors!$E:$E,'Sales (2)'!$C150,[1]Investors!$O:$O,FALSE)+SUMIFS([1]Investors!$S:$S,[1]Investors!$E:$E,'Sales (2)'!$C150,[1]Investors!$O:$O,FALSE))*$F150)-SUMIFS('[1]Investor Exit List'!$Q:$Q,'[1]Investor Exit List'!$Y:$Y,1,'[1]Investor Exit List'!$Z:$Z,"Release",'[1]Investor Exit List'!$C:$C,'Sales (2)'!$C150),(SUMIFS([1]Investors!$M:$M,[1]Investors!$E:$E,'Sales (2)'!$C150,[1]Investors!$O:$O,FALSE)+SUMIFS([1]Investors!$S:$S,[1]Investors!$E:$E,'Sales (2)'!$C150,[1]Investors!$O:$O,FALSE))*$F150)</f>
        <v>#REF!</v>
      </c>
      <c r="S150" s="6" t="e">
        <f>IF(T150=FALSE,Q150-R150,+#REF!)</f>
        <v>#REF!</v>
      </c>
      <c r="T150" s="3" t="b">
        <f>IF(SUMIFS('[1]Cashflow Projection'!$E$125:$E$129,'[1]Cashflow Projection'!$D$125:$D$129,'Sales (2)'!C150)&lt;&gt;0,TRUE,FALSE)</f>
        <v>0</v>
      </c>
    </row>
    <row r="151" spans="1:20" hidden="1" x14ac:dyDescent="0.2">
      <c r="A151" s="3" t="s">
        <v>175</v>
      </c>
      <c r="B151" s="3" t="s">
        <v>176</v>
      </c>
      <c r="C151" s="3" t="s">
        <v>177</v>
      </c>
      <c r="D151" s="3" t="b">
        <v>1</v>
      </c>
      <c r="E151" s="3" t="b">
        <v>1</v>
      </c>
      <c r="F151" s="3" t="e">
        <f>IF(OR(#REF!=TRUE,SUMIFS('[1]Cashflow Projection'!$E$125:$E$129,'[1]Cashflow Projection'!$D$125:$D$129,'Sales (2)'!C151)=1),0,SUMIFS('[1]Cashflow Projection'!$C$7:$C$23,'[1]Cashflow Projection'!$B$7:$B$23,'Sales (2)'!B151,'[1]Cashflow Projection'!$A$7:$A$23,'Sales (2)'!A151))</f>
        <v>#REF!</v>
      </c>
      <c r="G151" s="4">
        <v>45154</v>
      </c>
      <c r="H151" s="4">
        <v>45154</v>
      </c>
      <c r="I151" s="3">
        <v>1649900</v>
      </c>
      <c r="J151" s="3">
        <v>215204.34782608689</v>
      </c>
      <c r="K151" s="3">
        <v>1434695.6521739131</v>
      </c>
      <c r="L151" s="3">
        <v>18502.080000000002</v>
      </c>
      <c r="M151" s="3">
        <v>1789</v>
      </c>
      <c r="N151" s="3">
        <v>8249.5</v>
      </c>
      <c r="O151" s="3">
        <v>82495</v>
      </c>
      <c r="P151" s="3">
        <v>19224.37</v>
      </c>
      <c r="Q151" s="5">
        <f t="shared" si="3"/>
        <v>1304435.7021739131</v>
      </c>
      <c r="R151" s="6" t="e">
        <f>IF($F151=1,((SUMIFS([1]Investors!$M:$M,[1]Investors!$E:$E,'Sales (2)'!$C151,[1]Investors!$O:$O,FALSE)+SUMIFS([1]Investors!$S:$S,[1]Investors!$E:$E,'Sales (2)'!$C151,[1]Investors!$O:$O,FALSE))*$F151)-SUMIFS('[1]Investor Exit List'!$Q:$Q,'[1]Investor Exit List'!$Y:$Y,1,'[1]Investor Exit List'!$Z:$Z,"Release",'[1]Investor Exit List'!$C:$C,'Sales (2)'!$C151),(SUMIFS([1]Investors!$M:$M,[1]Investors!$E:$E,'Sales (2)'!$C151,[1]Investors!$O:$O,FALSE)+SUMIFS([1]Investors!$S:$S,[1]Investors!$E:$E,'Sales (2)'!$C151,[1]Investors!$O:$O,FALSE))*$F151)</f>
        <v>#REF!</v>
      </c>
      <c r="S151" s="6" t="e">
        <f>IF(T151=FALSE,Q151-R151,+#REF!)</f>
        <v>#REF!</v>
      </c>
      <c r="T151" s="3" t="b">
        <f>IF(SUMIFS('[1]Cashflow Projection'!$E$125:$E$129,'[1]Cashflow Projection'!$D$125:$D$129,'Sales (2)'!C151)&lt;&gt;0,TRUE,FALSE)</f>
        <v>0</v>
      </c>
    </row>
    <row r="152" spans="1:20" hidden="1" x14ac:dyDescent="0.2">
      <c r="A152" s="3" t="s">
        <v>175</v>
      </c>
      <c r="B152" s="3" t="s">
        <v>176</v>
      </c>
      <c r="C152" s="3" t="s">
        <v>178</v>
      </c>
      <c r="D152" s="3" t="b">
        <v>1</v>
      </c>
      <c r="E152" s="3" t="b">
        <v>1</v>
      </c>
      <c r="F152" s="3" t="e">
        <f>IF(OR(#REF!=TRUE,SUMIFS('[1]Cashflow Projection'!$E$125:$E$129,'[1]Cashflow Projection'!$D$125:$D$129,'Sales (2)'!C152)=1),0,SUMIFS('[1]Cashflow Projection'!$C$7:$C$23,'[1]Cashflow Projection'!$B$7:$B$23,'Sales (2)'!B152,'[1]Cashflow Projection'!$A$7:$A$23,'Sales (2)'!A152))</f>
        <v>#REF!</v>
      </c>
      <c r="G152" s="4">
        <v>45154</v>
      </c>
      <c r="H152" s="4">
        <v>45154</v>
      </c>
      <c r="I152" s="3">
        <v>1619900</v>
      </c>
      <c r="J152" s="3">
        <v>211291.30434782611</v>
      </c>
      <c r="K152" s="3">
        <v>1408608.6956521741</v>
      </c>
      <c r="L152" s="3">
        <v>18502.080000000002</v>
      </c>
      <c r="M152" s="3">
        <v>1789</v>
      </c>
      <c r="N152" s="3">
        <v>8099.5</v>
      </c>
      <c r="O152" s="3">
        <v>80995</v>
      </c>
      <c r="P152" s="3">
        <v>19224.37</v>
      </c>
      <c r="Q152" s="5">
        <f t="shared" si="3"/>
        <v>1279998.7456521741</v>
      </c>
      <c r="R152" s="6" t="e">
        <f>IF($F152=1,((SUMIFS([1]Investors!$M:$M,[1]Investors!$E:$E,'Sales (2)'!$C152,[1]Investors!$O:$O,FALSE)+SUMIFS([1]Investors!$S:$S,[1]Investors!$E:$E,'Sales (2)'!$C152,[1]Investors!$O:$O,FALSE))*$F152)-SUMIFS('[1]Investor Exit List'!$Q:$Q,'[1]Investor Exit List'!$Y:$Y,1,'[1]Investor Exit List'!$Z:$Z,"Release",'[1]Investor Exit List'!$C:$C,'Sales (2)'!$C152),(SUMIFS([1]Investors!$M:$M,[1]Investors!$E:$E,'Sales (2)'!$C152,[1]Investors!$O:$O,FALSE)+SUMIFS([1]Investors!$S:$S,[1]Investors!$E:$E,'Sales (2)'!$C152,[1]Investors!$O:$O,FALSE))*$F152)</f>
        <v>#REF!</v>
      </c>
      <c r="S152" s="6" t="e">
        <f>IF(T152=FALSE,Q152-R152,+#REF!)</f>
        <v>#REF!</v>
      </c>
      <c r="T152" s="3" t="b">
        <f>IF(SUMIFS('[1]Cashflow Projection'!$E$125:$E$129,'[1]Cashflow Projection'!$D$125:$D$129,'Sales (2)'!C152)&lt;&gt;0,TRUE,FALSE)</f>
        <v>0</v>
      </c>
    </row>
    <row r="153" spans="1:20" hidden="1" x14ac:dyDescent="0.2">
      <c r="A153" s="3" t="s">
        <v>175</v>
      </c>
      <c r="B153" s="3" t="s">
        <v>176</v>
      </c>
      <c r="C153" s="3" t="s">
        <v>179</v>
      </c>
      <c r="D153" s="3" t="b">
        <v>1</v>
      </c>
      <c r="E153" s="3" t="b">
        <v>1</v>
      </c>
      <c r="F153" s="3" t="e">
        <f>IF(OR(#REF!=TRUE,SUMIFS('[1]Cashflow Projection'!$E$125:$E$129,'[1]Cashflow Projection'!$D$125:$D$129,'Sales (2)'!C153)=1),0,SUMIFS('[1]Cashflow Projection'!$C$7:$C$23,'[1]Cashflow Projection'!$B$7:$B$23,'Sales (2)'!B153,'[1]Cashflow Projection'!$A$7:$A$23,'Sales (2)'!A153))</f>
        <v>#REF!</v>
      </c>
      <c r="G153" s="4">
        <v>45174</v>
      </c>
      <c r="H153" s="4">
        <v>45174</v>
      </c>
      <c r="I153" s="3">
        <v>1599900</v>
      </c>
      <c r="J153" s="3">
        <v>211291.30434782611</v>
      </c>
      <c r="K153" s="3">
        <v>1408608.6956521741</v>
      </c>
      <c r="L153" s="3">
        <v>18502.080000000002</v>
      </c>
      <c r="M153" s="3">
        <v>1789</v>
      </c>
      <c r="N153" s="3">
        <v>8099.5</v>
      </c>
      <c r="O153" s="3">
        <v>80995</v>
      </c>
      <c r="P153" s="3">
        <v>19224.37</v>
      </c>
      <c r="Q153" s="5">
        <f t="shared" si="3"/>
        <v>1279998.7456521741</v>
      </c>
      <c r="R153" s="6" t="e">
        <f>IF($F153=1,((SUMIFS([1]Investors!$M:$M,[1]Investors!$E:$E,'Sales (2)'!$C153,[1]Investors!$O:$O,FALSE)+SUMIFS([1]Investors!$S:$S,[1]Investors!$E:$E,'Sales (2)'!$C153,[1]Investors!$O:$O,FALSE))*$F153)-SUMIFS('[1]Investor Exit List'!$Q:$Q,'[1]Investor Exit List'!$Y:$Y,1,'[1]Investor Exit List'!$Z:$Z,"Release",'[1]Investor Exit List'!$C:$C,'Sales (2)'!$C153),(SUMIFS([1]Investors!$M:$M,[1]Investors!$E:$E,'Sales (2)'!$C153,[1]Investors!$O:$O,FALSE)+SUMIFS([1]Investors!$S:$S,[1]Investors!$E:$E,'Sales (2)'!$C153,[1]Investors!$O:$O,FALSE))*$F153)</f>
        <v>#REF!</v>
      </c>
      <c r="S153" s="6" t="e">
        <f>IF(T153=FALSE,Q153-R153,+#REF!)</f>
        <v>#REF!</v>
      </c>
      <c r="T153" s="3" t="b">
        <f>IF(SUMIFS('[1]Cashflow Projection'!$E$125:$E$129,'[1]Cashflow Projection'!$D$125:$D$129,'Sales (2)'!C153)&lt;&gt;0,TRUE,FALSE)</f>
        <v>0</v>
      </c>
    </row>
    <row r="154" spans="1:20" hidden="1" x14ac:dyDescent="0.2">
      <c r="A154" s="3" t="s">
        <v>175</v>
      </c>
      <c r="B154" s="3" t="s">
        <v>176</v>
      </c>
      <c r="C154" s="3" t="s">
        <v>180</v>
      </c>
      <c r="D154" s="3" t="b">
        <v>1</v>
      </c>
      <c r="E154" s="3" t="b">
        <v>1</v>
      </c>
      <c r="F154" s="3" t="e">
        <f>IF(OR(#REF!=TRUE,SUMIFS('[1]Cashflow Projection'!$E$125:$E$129,'[1]Cashflow Projection'!$D$125:$D$129,'Sales (2)'!C154)=1),0,SUMIFS('[1]Cashflow Projection'!$C$7:$C$23,'[1]Cashflow Projection'!$B$7:$B$23,'Sales (2)'!B154,'[1]Cashflow Projection'!$A$7:$A$23,'Sales (2)'!A154))</f>
        <v>#REF!</v>
      </c>
      <c r="G154" s="4">
        <v>45167</v>
      </c>
      <c r="H154" s="4">
        <v>45167</v>
      </c>
      <c r="I154" s="3">
        <v>1579900</v>
      </c>
      <c r="J154" s="3">
        <v>206073.91304347821</v>
      </c>
      <c r="K154" s="3">
        <v>1373826.086956522</v>
      </c>
      <c r="L154" s="3">
        <v>18502.080000000002</v>
      </c>
      <c r="M154" s="3">
        <v>1789</v>
      </c>
      <c r="N154" s="3">
        <v>7899.5</v>
      </c>
      <c r="O154" s="3">
        <v>78995</v>
      </c>
      <c r="P154" s="3">
        <v>19224.37</v>
      </c>
      <c r="Q154" s="5">
        <f t="shared" si="3"/>
        <v>1247416.136956522</v>
      </c>
      <c r="R154" s="6" t="e">
        <f>IF($F154=1,((SUMIFS([1]Investors!$M:$M,[1]Investors!$E:$E,'Sales (2)'!$C154,[1]Investors!$O:$O,FALSE)+SUMIFS([1]Investors!$S:$S,[1]Investors!$E:$E,'Sales (2)'!$C154,[1]Investors!$O:$O,FALSE))*$F154)-SUMIFS('[1]Investor Exit List'!$Q:$Q,'[1]Investor Exit List'!$Y:$Y,1,'[1]Investor Exit List'!$Z:$Z,"Release",'[1]Investor Exit List'!$C:$C,'Sales (2)'!$C154),(SUMIFS([1]Investors!$M:$M,[1]Investors!$E:$E,'Sales (2)'!$C154,[1]Investors!$O:$O,FALSE)+SUMIFS([1]Investors!$S:$S,[1]Investors!$E:$E,'Sales (2)'!$C154,[1]Investors!$O:$O,FALSE))*$F154)</f>
        <v>#REF!</v>
      </c>
      <c r="S154" s="6" t="e">
        <f>IF(T154=FALSE,Q154-R154,+#REF!)</f>
        <v>#REF!</v>
      </c>
      <c r="T154" s="3" t="b">
        <f>IF(SUMIFS('[1]Cashflow Projection'!$E$125:$E$129,'[1]Cashflow Projection'!$D$125:$D$129,'Sales (2)'!C154)&lt;&gt;0,TRUE,FALSE)</f>
        <v>0</v>
      </c>
    </row>
    <row r="155" spans="1:20" hidden="1" x14ac:dyDescent="0.2">
      <c r="A155" s="3" t="s">
        <v>175</v>
      </c>
      <c r="B155" s="3" t="s">
        <v>176</v>
      </c>
      <c r="C155" s="3" t="s">
        <v>181</v>
      </c>
      <c r="D155" s="3" t="b">
        <v>1</v>
      </c>
      <c r="E155" s="3" t="b">
        <v>1</v>
      </c>
      <c r="F155" s="3" t="e">
        <f>IF(OR(#REF!=TRUE,SUMIFS('[1]Cashflow Projection'!$E$125:$E$129,'[1]Cashflow Projection'!$D$125:$D$129,'Sales (2)'!C155)=1),0,SUMIFS('[1]Cashflow Projection'!$C$7:$C$23,'[1]Cashflow Projection'!$B$7:$B$23,'Sales (2)'!B155,'[1]Cashflow Projection'!$A$7:$A$23,'Sales (2)'!A155))</f>
        <v>#REF!</v>
      </c>
      <c r="G155" s="4">
        <v>45175</v>
      </c>
      <c r="H155" s="4">
        <v>45175</v>
      </c>
      <c r="I155" s="3">
        <v>1619900</v>
      </c>
      <c r="J155" s="3">
        <v>211291.30434782611</v>
      </c>
      <c r="K155" s="3">
        <v>1408608.6956521741</v>
      </c>
      <c r="L155" s="3">
        <v>18502.080000000002</v>
      </c>
      <c r="M155" s="3">
        <v>1789</v>
      </c>
      <c r="N155" s="3">
        <v>8099.5</v>
      </c>
      <c r="O155" s="3">
        <v>80995</v>
      </c>
      <c r="P155" s="3">
        <v>19224.37</v>
      </c>
      <c r="Q155" s="5">
        <f t="shared" si="3"/>
        <v>1279998.7456521741</v>
      </c>
      <c r="R155" s="6" t="e">
        <f>IF($F155=1,((SUMIFS([1]Investors!$M:$M,[1]Investors!$E:$E,'Sales (2)'!$C155,[1]Investors!$O:$O,FALSE)+SUMIFS([1]Investors!$S:$S,[1]Investors!$E:$E,'Sales (2)'!$C155,[1]Investors!$O:$O,FALSE))*$F155)-SUMIFS('[1]Investor Exit List'!$Q:$Q,'[1]Investor Exit List'!$Y:$Y,1,'[1]Investor Exit List'!$Z:$Z,"Release",'[1]Investor Exit List'!$C:$C,'Sales (2)'!$C155),(SUMIFS([1]Investors!$M:$M,[1]Investors!$E:$E,'Sales (2)'!$C155,[1]Investors!$O:$O,FALSE)+SUMIFS([1]Investors!$S:$S,[1]Investors!$E:$E,'Sales (2)'!$C155,[1]Investors!$O:$O,FALSE))*$F155)</f>
        <v>#REF!</v>
      </c>
      <c r="S155" s="6" t="e">
        <f>IF(T155=FALSE,Q155-R155,+#REF!)</f>
        <v>#REF!</v>
      </c>
      <c r="T155" s="3" t="b">
        <f>IF(SUMIFS('[1]Cashflow Projection'!$E$125:$E$129,'[1]Cashflow Projection'!$D$125:$D$129,'Sales (2)'!C155)&lt;&gt;0,TRUE,FALSE)</f>
        <v>0</v>
      </c>
    </row>
    <row r="156" spans="1:20" hidden="1" x14ac:dyDescent="0.2">
      <c r="A156" s="3" t="s">
        <v>175</v>
      </c>
      <c r="B156" s="3" t="s">
        <v>176</v>
      </c>
      <c r="C156" s="3" t="s">
        <v>182</v>
      </c>
      <c r="D156" s="3" t="b">
        <v>1</v>
      </c>
      <c r="E156" s="3" t="b">
        <v>1</v>
      </c>
      <c r="F156" s="3" t="e">
        <f>IF(OR(#REF!=TRUE,SUMIFS('[1]Cashflow Projection'!$E$125:$E$129,'[1]Cashflow Projection'!$D$125:$D$129,'Sales (2)'!C156)=1),0,SUMIFS('[1]Cashflow Projection'!$C$7:$C$23,'[1]Cashflow Projection'!$B$7:$B$23,'Sales (2)'!B156,'[1]Cashflow Projection'!$A$7:$A$23,'Sales (2)'!A156))</f>
        <v>#REF!</v>
      </c>
      <c r="G156" s="4">
        <v>45170</v>
      </c>
      <c r="H156" s="4">
        <v>45170</v>
      </c>
      <c r="I156" s="3">
        <v>1619900</v>
      </c>
      <c r="J156" s="3">
        <v>211291.30434782611</v>
      </c>
      <c r="K156" s="3">
        <v>1408608.6956521741</v>
      </c>
      <c r="L156" s="3">
        <v>18502.080000000002</v>
      </c>
      <c r="M156" s="3">
        <v>1789</v>
      </c>
      <c r="N156" s="3">
        <v>8099.5</v>
      </c>
      <c r="O156" s="3">
        <v>80995</v>
      </c>
      <c r="P156" s="3">
        <v>19224.37</v>
      </c>
      <c r="Q156" s="5">
        <f t="shared" si="3"/>
        <v>1279998.7456521741</v>
      </c>
      <c r="R156" s="6" t="e">
        <f>IF($F156=1,((SUMIFS([1]Investors!$M:$M,[1]Investors!$E:$E,'Sales (2)'!$C156,[1]Investors!$O:$O,FALSE)+SUMIFS([1]Investors!$S:$S,[1]Investors!$E:$E,'Sales (2)'!$C156,[1]Investors!$O:$O,FALSE))*$F156)-SUMIFS('[1]Investor Exit List'!$Q:$Q,'[1]Investor Exit List'!$Y:$Y,1,'[1]Investor Exit List'!$Z:$Z,"Release",'[1]Investor Exit List'!$C:$C,'Sales (2)'!$C156),(SUMIFS([1]Investors!$M:$M,[1]Investors!$E:$E,'Sales (2)'!$C156,[1]Investors!$O:$O,FALSE)+SUMIFS([1]Investors!$S:$S,[1]Investors!$E:$E,'Sales (2)'!$C156,[1]Investors!$O:$O,FALSE))*$F156)</f>
        <v>#REF!</v>
      </c>
      <c r="S156" s="6" t="e">
        <f>IF(T156=FALSE,Q156-R156,+#REF!)</f>
        <v>#REF!</v>
      </c>
      <c r="T156" s="3" t="b">
        <f>IF(SUMIFS('[1]Cashflow Projection'!$E$125:$E$129,'[1]Cashflow Projection'!$D$125:$D$129,'Sales (2)'!C156)&lt;&gt;0,TRUE,FALSE)</f>
        <v>0</v>
      </c>
    </row>
    <row r="157" spans="1:20" hidden="1" x14ac:dyDescent="0.2">
      <c r="A157" s="3" t="s">
        <v>175</v>
      </c>
      <c r="B157" s="3" t="s">
        <v>176</v>
      </c>
      <c r="C157" s="3" t="s">
        <v>183</v>
      </c>
      <c r="D157" s="3" t="b">
        <v>1</v>
      </c>
      <c r="E157" s="3" t="b">
        <v>1</v>
      </c>
      <c r="F157" s="3" t="e">
        <f>IF(OR(#REF!=TRUE,SUMIFS('[1]Cashflow Projection'!$E$125:$E$129,'[1]Cashflow Projection'!$D$125:$D$129,'Sales (2)'!C157)=1),0,SUMIFS('[1]Cashflow Projection'!$C$7:$C$23,'[1]Cashflow Projection'!$B$7:$B$23,'Sales (2)'!B157,'[1]Cashflow Projection'!$A$7:$A$23,'Sales (2)'!A157))</f>
        <v>#REF!</v>
      </c>
      <c r="G157" s="4">
        <v>45177</v>
      </c>
      <c r="H157" s="4">
        <v>45177</v>
      </c>
      <c r="I157" s="3">
        <v>1529900</v>
      </c>
      <c r="J157" s="3">
        <v>199552.17391304349</v>
      </c>
      <c r="K157" s="3">
        <v>1330347.826086957</v>
      </c>
      <c r="L157" s="3">
        <v>18502.080000000002</v>
      </c>
      <c r="M157" s="3">
        <v>1789</v>
      </c>
      <c r="N157" s="3">
        <v>7649.5</v>
      </c>
      <c r="O157" s="3">
        <v>76495</v>
      </c>
      <c r="P157" s="3">
        <v>19224.37</v>
      </c>
      <c r="Q157" s="5">
        <f t="shared" si="3"/>
        <v>1206687.8760869571</v>
      </c>
      <c r="R157" s="6" t="e">
        <f>IF($F157=1,((SUMIFS([1]Investors!$M:$M,[1]Investors!$E:$E,'Sales (2)'!$C157,[1]Investors!$O:$O,FALSE)+SUMIFS([1]Investors!$S:$S,[1]Investors!$E:$E,'Sales (2)'!$C157,[1]Investors!$O:$O,FALSE))*$F157)-SUMIFS('[1]Investor Exit List'!$Q:$Q,'[1]Investor Exit List'!$Y:$Y,1,'[1]Investor Exit List'!$Z:$Z,"Release",'[1]Investor Exit List'!$C:$C,'Sales (2)'!$C157),(SUMIFS([1]Investors!$M:$M,[1]Investors!$E:$E,'Sales (2)'!$C157,[1]Investors!$O:$O,FALSE)+SUMIFS([1]Investors!$S:$S,[1]Investors!$E:$E,'Sales (2)'!$C157,[1]Investors!$O:$O,FALSE))*$F157)</f>
        <v>#REF!</v>
      </c>
      <c r="S157" s="6" t="e">
        <f>IF(T157=FALSE,Q157-R157,+#REF!)</f>
        <v>#REF!</v>
      </c>
      <c r="T157" s="3" t="b">
        <f>IF(SUMIFS('[1]Cashflow Projection'!$E$125:$E$129,'[1]Cashflow Projection'!$D$125:$D$129,'Sales (2)'!C157)&lt;&gt;0,TRUE,FALSE)</f>
        <v>0</v>
      </c>
    </row>
    <row r="158" spans="1:20" hidden="1" x14ac:dyDescent="0.2">
      <c r="A158" s="3" t="s">
        <v>175</v>
      </c>
      <c r="B158" s="3" t="s">
        <v>176</v>
      </c>
      <c r="C158" s="3" t="s">
        <v>184</v>
      </c>
      <c r="D158" s="3" t="b">
        <v>0</v>
      </c>
      <c r="E158" s="3" t="b">
        <v>0</v>
      </c>
      <c r="F158" s="3" t="e">
        <f>IF(OR(#REF!=TRUE,SUMIFS('[1]Cashflow Projection'!$E$125:$E$129,'[1]Cashflow Projection'!$D$125:$D$129,'Sales (2)'!C158)=1),0,SUMIFS('[1]Cashflow Projection'!$C$7:$C$23,'[1]Cashflow Projection'!$B$7:$B$23,'Sales (2)'!B158,'[1]Cashflow Projection'!$A$7:$A$23,'Sales (2)'!A158))</f>
        <v>#REF!</v>
      </c>
      <c r="G158" s="4">
        <v>45485</v>
      </c>
      <c r="H158" s="4">
        <v>45533</v>
      </c>
      <c r="I158" s="3">
        <v>1499900</v>
      </c>
      <c r="J158" s="3">
        <v>195639.13043478259</v>
      </c>
      <c r="K158" s="3">
        <v>1304260.869565218</v>
      </c>
      <c r="L158" s="3">
        <v>18502.080000000002</v>
      </c>
      <c r="M158" s="3">
        <v>1789</v>
      </c>
      <c r="N158" s="3">
        <v>7499.5</v>
      </c>
      <c r="O158" s="3">
        <v>74995</v>
      </c>
      <c r="P158" s="3">
        <v>19224.37</v>
      </c>
      <c r="Q158" s="5">
        <f t="shared" si="3"/>
        <v>1182250.919565218</v>
      </c>
      <c r="R158" s="6" t="e">
        <f>IF($F158=1,((SUMIFS([1]Investors!$M:$M,[1]Investors!$E:$E,'Sales (2)'!$C158,[1]Investors!$O:$O,FALSE)+SUMIFS([1]Investors!$S:$S,[1]Investors!$E:$E,'Sales (2)'!$C158,[1]Investors!$O:$O,FALSE))*$F158)-SUMIFS('[1]Investor Exit List'!$Q:$Q,'[1]Investor Exit List'!$Y:$Y,1,'[1]Investor Exit List'!$Z:$Z,"Release",'[1]Investor Exit List'!$C:$C,'Sales (2)'!$C158),(SUMIFS([1]Investors!$M:$M,[1]Investors!$E:$E,'Sales (2)'!$C158,[1]Investors!$O:$O,FALSE)+SUMIFS([1]Investors!$S:$S,[1]Investors!$E:$E,'Sales (2)'!$C158,[1]Investors!$O:$O,FALSE))*$F158)</f>
        <v>#REF!</v>
      </c>
      <c r="S158" s="6" t="e">
        <f>IF(T158=FALSE,Q158-R158,+#REF!)</f>
        <v>#REF!</v>
      </c>
      <c r="T158" s="3" t="b">
        <f>IF(SUMIFS('[1]Cashflow Projection'!$E$125:$E$129,'[1]Cashflow Projection'!$D$125:$D$129,'Sales (2)'!C158)&lt;&gt;0,TRUE,FALSE)</f>
        <v>0</v>
      </c>
    </row>
    <row r="159" spans="1:20" hidden="1" x14ac:dyDescent="0.2">
      <c r="A159" s="3" t="s">
        <v>175</v>
      </c>
      <c r="B159" s="3" t="s">
        <v>176</v>
      </c>
      <c r="C159" s="3" t="s">
        <v>185</v>
      </c>
      <c r="D159" s="3" t="b">
        <v>1</v>
      </c>
      <c r="E159" s="3" t="b">
        <v>1</v>
      </c>
      <c r="F159" s="3" t="e">
        <f>IF(OR(#REF!=TRUE,SUMIFS('[1]Cashflow Projection'!$E$125:$E$129,'[1]Cashflow Projection'!$D$125:$D$129,'Sales (2)'!C159)=1),0,SUMIFS('[1]Cashflow Projection'!$C$7:$C$23,'[1]Cashflow Projection'!$B$7:$B$23,'Sales (2)'!B159,'[1]Cashflow Projection'!$A$7:$A$23,'Sales (2)'!A159))</f>
        <v>#REF!</v>
      </c>
      <c r="G159" s="4">
        <v>45154</v>
      </c>
      <c r="H159" s="4">
        <v>45154</v>
      </c>
      <c r="I159" s="3">
        <v>1499900</v>
      </c>
      <c r="J159" s="3">
        <v>195639.13043478259</v>
      </c>
      <c r="K159" s="3">
        <v>1304260.869565218</v>
      </c>
      <c r="L159" s="3">
        <v>18502.080000000002</v>
      </c>
      <c r="M159" s="3">
        <v>1789</v>
      </c>
      <c r="N159" s="3">
        <v>7499.5</v>
      </c>
      <c r="O159" s="3">
        <v>74995</v>
      </c>
      <c r="P159" s="3">
        <v>19224.37</v>
      </c>
      <c r="Q159" s="5">
        <f t="shared" si="3"/>
        <v>1182250.919565218</v>
      </c>
      <c r="R159" s="6" t="e">
        <f>IF($F159=1,((SUMIFS([1]Investors!$M:$M,[1]Investors!$E:$E,'Sales (2)'!$C159,[1]Investors!$O:$O,FALSE)+SUMIFS([1]Investors!$S:$S,[1]Investors!$E:$E,'Sales (2)'!$C159,[1]Investors!$O:$O,FALSE))*$F159)-SUMIFS('[1]Investor Exit List'!$Q:$Q,'[1]Investor Exit List'!$Y:$Y,1,'[1]Investor Exit List'!$Z:$Z,"Release",'[1]Investor Exit List'!$C:$C,'Sales (2)'!$C159),(SUMIFS([1]Investors!$M:$M,[1]Investors!$E:$E,'Sales (2)'!$C159,[1]Investors!$O:$O,FALSE)+SUMIFS([1]Investors!$S:$S,[1]Investors!$E:$E,'Sales (2)'!$C159,[1]Investors!$O:$O,FALSE))*$F159)</f>
        <v>#REF!</v>
      </c>
      <c r="S159" s="6" t="e">
        <f>IF(T159=FALSE,Q159-R159,+#REF!)</f>
        <v>#REF!</v>
      </c>
      <c r="T159" s="3" t="b">
        <f>IF(SUMIFS('[1]Cashflow Projection'!$E$125:$E$129,'[1]Cashflow Projection'!$D$125:$D$129,'Sales (2)'!C159)&lt;&gt;0,TRUE,FALSE)</f>
        <v>0</v>
      </c>
    </row>
    <row r="160" spans="1:20" hidden="1" x14ac:dyDescent="0.2">
      <c r="A160" s="3" t="s">
        <v>175</v>
      </c>
      <c r="B160" s="3" t="s">
        <v>176</v>
      </c>
      <c r="C160" s="3" t="s">
        <v>186</v>
      </c>
      <c r="D160" s="3" t="b">
        <v>0</v>
      </c>
      <c r="E160" s="3" t="b">
        <v>0</v>
      </c>
      <c r="F160" s="3" t="e">
        <f>IF(OR(#REF!=TRUE,SUMIFS('[1]Cashflow Projection'!$E$125:$E$129,'[1]Cashflow Projection'!$D$125:$D$129,'Sales (2)'!C160)=1),0,SUMIFS('[1]Cashflow Projection'!$C$7:$C$23,'[1]Cashflow Projection'!$B$7:$B$23,'Sales (2)'!B160,'[1]Cashflow Projection'!$A$7:$A$23,'Sales (2)'!A160))</f>
        <v>#REF!</v>
      </c>
      <c r="G160" s="4">
        <v>45485</v>
      </c>
      <c r="H160" s="4">
        <v>45530</v>
      </c>
      <c r="I160" s="3">
        <v>1429900</v>
      </c>
      <c r="J160" s="3">
        <v>186508.69565217389</v>
      </c>
      <c r="K160" s="3">
        <v>1243391.3043478259</v>
      </c>
      <c r="L160" s="3">
        <v>18502.080000000002</v>
      </c>
      <c r="M160" s="3">
        <v>1789</v>
      </c>
      <c r="N160" s="3">
        <v>7149.5</v>
      </c>
      <c r="O160" s="3">
        <v>71495</v>
      </c>
      <c r="P160" s="3">
        <v>19224.37</v>
      </c>
      <c r="Q160" s="5">
        <f t="shared" si="3"/>
        <v>1125231.354347826</v>
      </c>
      <c r="R160" s="6" t="e">
        <f>IF($F160=1,((SUMIFS([1]Investors!$M:$M,[1]Investors!$E:$E,'Sales (2)'!$C160,[1]Investors!$O:$O,FALSE)+SUMIFS([1]Investors!$S:$S,[1]Investors!$E:$E,'Sales (2)'!$C160,[1]Investors!$O:$O,FALSE))*$F160)-SUMIFS('[1]Investor Exit List'!$Q:$Q,'[1]Investor Exit List'!$Y:$Y,1,'[1]Investor Exit List'!$Z:$Z,"Release",'[1]Investor Exit List'!$C:$C,'Sales (2)'!$C160),(SUMIFS([1]Investors!$M:$M,[1]Investors!$E:$E,'Sales (2)'!$C160,[1]Investors!$O:$O,FALSE)+SUMIFS([1]Investors!$S:$S,[1]Investors!$E:$E,'Sales (2)'!$C160,[1]Investors!$O:$O,FALSE))*$F160)</f>
        <v>#REF!</v>
      </c>
      <c r="S160" s="6" t="e">
        <f>IF(T160=FALSE,Q160-R160,+#REF!)</f>
        <v>#REF!</v>
      </c>
      <c r="T160" s="3" t="b">
        <f>IF(SUMIFS('[1]Cashflow Projection'!$E$125:$E$129,'[1]Cashflow Projection'!$D$125:$D$129,'Sales (2)'!C160)&lt;&gt;0,TRUE,FALSE)</f>
        <v>0</v>
      </c>
    </row>
    <row r="161" spans="1:20" hidden="1" x14ac:dyDescent="0.2">
      <c r="A161" s="3" t="s">
        <v>175</v>
      </c>
      <c r="B161" s="3" t="s">
        <v>176</v>
      </c>
      <c r="C161" s="3" t="s">
        <v>187</v>
      </c>
      <c r="D161" s="3" t="b">
        <v>1</v>
      </c>
      <c r="E161" s="3" t="b">
        <v>1</v>
      </c>
      <c r="F161" s="3" t="e">
        <f>IF(OR(#REF!=TRUE,SUMIFS('[1]Cashflow Projection'!$E$125:$E$129,'[1]Cashflow Projection'!$D$125:$D$129,'Sales (2)'!C161)=1),0,SUMIFS('[1]Cashflow Projection'!$C$7:$C$23,'[1]Cashflow Projection'!$B$7:$B$23,'Sales (2)'!B161,'[1]Cashflow Projection'!$A$7:$A$23,'Sales (2)'!A161))</f>
        <v>#REF!</v>
      </c>
      <c r="G161" s="4">
        <v>45394</v>
      </c>
      <c r="H161" s="4">
        <v>45471</v>
      </c>
      <c r="I161" s="3">
        <v>1499900</v>
      </c>
      <c r="J161" s="3">
        <v>194334.78260869559</v>
      </c>
      <c r="K161" s="3">
        <v>1295565.217391304</v>
      </c>
      <c r="L161" s="3">
        <v>18502.080000000002</v>
      </c>
      <c r="M161" s="3">
        <v>1789</v>
      </c>
      <c r="N161" s="3">
        <v>7449.5</v>
      </c>
      <c r="O161" s="3">
        <v>74495</v>
      </c>
      <c r="P161" s="3">
        <v>19224.37</v>
      </c>
      <c r="Q161" s="5">
        <f t="shared" si="3"/>
        <v>1174105.267391304</v>
      </c>
      <c r="R161" s="6" t="e">
        <f>IF($F161=1,((SUMIFS([1]Investors!$M:$M,[1]Investors!$E:$E,'Sales (2)'!$C161,[1]Investors!$O:$O,FALSE)+SUMIFS([1]Investors!$S:$S,[1]Investors!$E:$E,'Sales (2)'!$C161,[1]Investors!$O:$O,FALSE))*$F161)-SUMIFS('[1]Investor Exit List'!$Q:$Q,'[1]Investor Exit List'!$Y:$Y,1,'[1]Investor Exit List'!$Z:$Z,"Release",'[1]Investor Exit List'!$C:$C,'Sales (2)'!$C161),(SUMIFS([1]Investors!$M:$M,[1]Investors!$E:$E,'Sales (2)'!$C161,[1]Investors!$O:$O,FALSE)+SUMIFS([1]Investors!$S:$S,[1]Investors!$E:$E,'Sales (2)'!$C161,[1]Investors!$O:$O,FALSE))*$F161)</f>
        <v>#REF!</v>
      </c>
      <c r="S161" s="6" t="e">
        <f>IF(T161=FALSE,Q161-R161,+#REF!)</f>
        <v>#REF!</v>
      </c>
      <c r="T161" s="3" t="b">
        <f>IF(SUMIFS('[1]Cashflow Projection'!$E$125:$E$129,'[1]Cashflow Projection'!$D$125:$D$129,'Sales (2)'!C161)&lt;&gt;0,TRUE,FALSE)</f>
        <v>0</v>
      </c>
    </row>
    <row r="162" spans="1:20" hidden="1" x14ac:dyDescent="0.2">
      <c r="A162" s="3" t="s">
        <v>175</v>
      </c>
      <c r="B162" s="3" t="s">
        <v>176</v>
      </c>
      <c r="C162" s="3" t="s">
        <v>188</v>
      </c>
      <c r="D162" s="3" t="b">
        <v>1</v>
      </c>
      <c r="E162" s="3" t="b">
        <v>1</v>
      </c>
      <c r="F162" s="3" t="e">
        <f>IF(OR(#REF!=TRUE,SUMIFS('[1]Cashflow Projection'!$E$125:$E$129,'[1]Cashflow Projection'!$D$125:$D$129,'Sales (2)'!C162)=1),0,SUMIFS('[1]Cashflow Projection'!$C$7:$C$23,'[1]Cashflow Projection'!$B$7:$B$23,'Sales (2)'!B162,'[1]Cashflow Projection'!$A$7:$A$23,'Sales (2)'!A162))</f>
        <v>#REF!</v>
      </c>
      <c r="G162" s="4">
        <v>45394</v>
      </c>
      <c r="H162" s="4">
        <v>45482</v>
      </c>
      <c r="I162" s="3">
        <v>1509900</v>
      </c>
      <c r="J162" s="3">
        <v>196943.4782608696</v>
      </c>
      <c r="K162" s="3">
        <v>1312956.5217391311</v>
      </c>
      <c r="L162" s="3">
        <v>18502.080000000002</v>
      </c>
      <c r="M162" s="3">
        <v>1789</v>
      </c>
      <c r="N162" s="3">
        <v>7549.5</v>
      </c>
      <c r="O162" s="3">
        <v>75495</v>
      </c>
      <c r="P162" s="3">
        <v>19224.37</v>
      </c>
      <c r="Q162" s="5">
        <f t="shared" si="3"/>
        <v>1190396.5717391311</v>
      </c>
      <c r="R162" s="6" t="e">
        <f>IF($F162=1,((SUMIFS([1]Investors!$M:$M,[1]Investors!$E:$E,'Sales (2)'!$C162,[1]Investors!$O:$O,FALSE)+SUMIFS([1]Investors!$S:$S,[1]Investors!$E:$E,'Sales (2)'!$C162,[1]Investors!$O:$O,FALSE))*$F162)-SUMIFS('[1]Investor Exit List'!$Q:$Q,'[1]Investor Exit List'!$Y:$Y,1,'[1]Investor Exit List'!$Z:$Z,"Release",'[1]Investor Exit List'!$C:$C,'Sales (2)'!$C162),(SUMIFS([1]Investors!$M:$M,[1]Investors!$E:$E,'Sales (2)'!$C162,[1]Investors!$O:$O,FALSE)+SUMIFS([1]Investors!$S:$S,[1]Investors!$E:$E,'Sales (2)'!$C162,[1]Investors!$O:$O,FALSE))*$F162)</f>
        <v>#REF!</v>
      </c>
      <c r="S162" s="6" t="e">
        <f>IF(T162=FALSE,Q162-R162,+#REF!)</f>
        <v>#REF!</v>
      </c>
      <c r="T162" s="3" t="b">
        <f>IF(SUMIFS('[1]Cashflow Projection'!$E$125:$E$129,'[1]Cashflow Projection'!$D$125:$D$129,'Sales (2)'!C162)&lt;&gt;0,TRUE,FALSE)</f>
        <v>0</v>
      </c>
    </row>
    <row r="163" spans="1:20" hidden="1" x14ac:dyDescent="0.2">
      <c r="A163" s="3" t="s">
        <v>175</v>
      </c>
      <c r="B163" s="3" t="s">
        <v>176</v>
      </c>
      <c r="C163" s="3" t="s">
        <v>189</v>
      </c>
      <c r="D163" s="3" t="b">
        <v>1</v>
      </c>
      <c r="E163" s="3" t="b">
        <v>1</v>
      </c>
      <c r="F163" s="3" t="e">
        <f>IF(OR(#REF!=TRUE,SUMIFS('[1]Cashflow Projection'!$E$125:$E$129,'[1]Cashflow Projection'!$D$125:$D$129,'Sales (2)'!C163)=1),0,SUMIFS('[1]Cashflow Projection'!$C$7:$C$23,'[1]Cashflow Projection'!$B$7:$B$23,'Sales (2)'!B163,'[1]Cashflow Projection'!$A$7:$A$23,'Sales (2)'!A163))</f>
        <v>#REF!</v>
      </c>
      <c r="G163" s="4">
        <v>45154</v>
      </c>
      <c r="H163" s="4">
        <v>45154</v>
      </c>
      <c r="I163" s="3">
        <v>1549900</v>
      </c>
      <c r="J163" s="3">
        <v>202160.86956521741</v>
      </c>
      <c r="K163" s="3">
        <v>1347739.1304347829</v>
      </c>
      <c r="L163" s="3">
        <v>18502.080000000002</v>
      </c>
      <c r="M163" s="3">
        <v>1789</v>
      </c>
      <c r="N163" s="3">
        <v>7749.5</v>
      </c>
      <c r="O163" s="3">
        <v>77495</v>
      </c>
      <c r="P163" s="3">
        <v>19224.37</v>
      </c>
      <c r="Q163" s="5">
        <f t="shared" si="3"/>
        <v>1222979.180434783</v>
      </c>
      <c r="R163" s="6" t="e">
        <f>IF($F163=1,((SUMIFS([1]Investors!$M:$M,[1]Investors!$E:$E,'Sales (2)'!$C163,[1]Investors!$O:$O,FALSE)+SUMIFS([1]Investors!$S:$S,[1]Investors!$E:$E,'Sales (2)'!$C163,[1]Investors!$O:$O,FALSE))*$F163)-SUMIFS('[1]Investor Exit List'!$Q:$Q,'[1]Investor Exit List'!$Y:$Y,1,'[1]Investor Exit List'!$Z:$Z,"Release",'[1]Investor Exit List'!$C:$C,'Sales (2)'!$C163),(SUMIFS([1]Investors!$M:$M,[1]Investors!$E:$E,'Sales (2)'!$C163,[1]Investors!$O:$O,FALSE)+SUMIFS([1]Investors!$S:$S,[1]Investors!$E:$E,'Sales (2)'!$C163,[1]Investors!$O:$O,FALSE))*$F163)</f>
        <v>#REF!</v>
      </c>
      <c r="S163" s="6" t="e">
        <f>IF(T163=FALSE,Q163-R163,+#REF!)</f>
        <v>#REF!</v>
      </c>
      <c r="T163" s="3" t="b">
        <f>IF(SUMIFS('[1]Cashflow Projection'!$E$125:$E$129,'[1]Cashflow Projection'!$D$125:$D$129,'Sales (2)'!C163)&lt;&gt;0,TRUE,FALSE)</f>
        <v>0</v>
      </c>
    </row>
    <row r="164" spans="1:20" x14ac:dyDescent="0.2">
      <c r="A164" s="3" t="s">
        <v>175</v>
      </c>
      <c r="B164" s="3" t="s">
        <v>176</v>
      </c>
      <c r="C164" s="3" t="s">
        <v>190</v>
      </c>
      <c r="D164" s="3" t="b">
        <v>1</v>
      </c>
      <c r="E164" s="3" t="b">
        <v>0</v>
      </c>
      <c r="F164" s="3">
        <v>0</v>
      </c>
      <c r="G164" s="4">
        <v>45429</v>
      </c>
      <c r="H164" s="4">
        <v>45534</v>
      </c>
      <c r="I164" s="3">
        <v>1200000</v>
      </c>
      <c r="J164" s="3">
        <v>196943.4782608696</v>
      </c>
      <c r="K164" s="3">
        <v>1312956.5217391311</v>
      </c>
      <c r="L164" s="3">
        <v>18502.080000000002</v>
      </c>
      <c r="M164" s="3">
        <v>1789</v>
      </c>
      <c r="N164" s="3">
        <v>7549.5</v>
      </c>
      <c r="O164" s="3">
        <v>75495</v>
      </c>
      <c r="P164" s="3">
        <v>19224.37</v>
      </c>
      <c r="Q164" s="5">
        <f t="shared" si="3"/>
        <v>1190396.5717391311</v>
      </c>
      <c r="R164" s="6">
        <v>0</v>
      </c>
      <c r="S164" s="6">
        <f>IF(T164=FALSE,Q164-R164,+#REF!)</f>
        <v>1190396.5717391311</v>
      </c>
      <c r="T164" s="3" t="b">
        <f>IF(SUMIFS('[1]Cashflow Projection'!$E$125:$E$129,'[1]Cashflow Projection'!$D$125:$D$129,'Sales (2)'!C164)&lt;&gt;0,TRUE,FALSE)</f>
        <v>0</v>
      </c>
    </row>
    <row r="165" spans="1:20" hidden="1" x14ac:dyDescent="0.2">
      <c r="A165" s="3" t="s">
        <v>175</v>
      </c>
      <c r="B165" s="3" t="s">
        <v>176</v>
      </c>
      <c r="C165" s="3" t="s">
        <v>191</v>
      </c>
      <c r="D165" s="3" t="b">
        <v>1</v>
      </c>
      <c r="E165" s="3" t="b">
        <v>1</v>
      </c>
      <c r="F165" s="3" t="e">
        <f>IF(OR(#REF!=TRUE,SUMIFS('[1]Cashflow Projection'!$E$125:$E$129,'[1]Cashflow Projection'!$D$125:$D$129,'Sales (2)'!C165)=1),0,SUMIFS('[1]Cashflow Projection'!$C$7:$C$23,'[1]Cashflow Projection'!$B$7:$B$23,'Sales (2)'!B165,'[1]Cashflow Projection'!$A$7:$A$23,'Sales (2)'!A165))</f>
        <v>#REF!</v>
      </c>
      <c r="G165" s="4">
        <v>45177</v>
      </c>
      <c r="H165" s="4">
        <v>45177</v>
      </c>
      <c r="I165" s="3">
        <v>1499900</v>
      </c>
      <c r="J165" s="3">
        <v>195639.13043478259</v>
      </c>
      <c r="K165" s="3">
        <v>1304260.869565218</v>
      </c>
      <c r="L165" s="3">
        <v>18502.080000000002</v>
      </c>
      <c r="M165" s="3">
        <v>1789</v>
      </c>
      <c r="N165" s="3">
        <v>7499.5</v>
      </c>
      <c r="O165" s="3">
        <v>74995</v>
      </c>
      <c r="P165" s="3">
        <v>19224.37</v>
      </c>
      <c r="Q165" s="5">
        <f t="shared" si="3"/>
        <v>1182250.919565218</v>
      </c>
      <c r="R165" s="6" t="e">
        <f>IF($F165=1,((SUMIFS([1]Investors!$M:$M,[1]Investors!$E:$E,'Sales (2)'!$C165,[1]Investors!$O:$O,FALSE)+SUMIFS([1]Investors!$S:$S,[1]Investors!$E:$E,'Sales (2)'!$C165,[1]Investors!$O:$O,FALSE))*$F165)-SUMIFS('[1]Investor Exit List'!$Q:$Q,'[1]Investor Exit List'!$Y:$Y,1,'[1]Investor Exit List'!$Z:$Z,"Release",'[1]Investor Exit List'!$C:$C,'Sales (2)'!$C165),(SUMIFS([1]Investors!$M:$M,[1]Investors!$E:$E,'Sales (2)'!$C165,[1]Investors!$O:$O,FALSE)+SUMIFS([1]Investors!$S:$S,[1]Investors!$E:$E,'Sales (2)'!$C165,[1]Investors!$O:$O,FALSE))*$F165)</f>
        <v>#REF!</v>
      </c>
      <c r="S165" s="6" t="e">
        <f>IF(T165=FALSE,Q165-R165,+#REF!)</f>
        <v>#REF!</v>
      </c>
      <c r="T165" s="3" t="b">
        <f>IF(SUMIFS('[1]Cashflow Projection'!$E$125:$E$129,'[1]Cashflow Projection'!$D$125:$D$129,'Sales (2)'!C165)&lt;&gt;0,TRUE,FALSE)</f>
        <v>0</v>
      </c>
    </row>
    <row r="166" spans="1:20" hidden="1" x14ac:dyDescent="0.2">
      <c r="A166" s="3" t="s">
        <v>175</v>
      </c>
      <c r="B166" s="3" t="s">
        <v>176</v>
      </c>
      <c r="C166" s="3" t="s">
        <v>192</v>
      </c>
      <c r="D166" s="3" t="b">
        <v>0</v>
      </c>
      <c r="E166" s="3" t="b">
        <v>0</v>
      </c>
      <c r="F166" s="3" t="e">
        <f>IF(OR(#REF!=TRUE,SUMIFS('[1]Cashflow Projection'!$E$125:$E$129,'[1]Cashflow Projection'!$D$125:$D$129,'Sales (2)'!C166)=1),0,SUMIFS('[1]Cashflow Projection'!$C$7:$C$23,'[1]Cashflow Projection'!$B$7:$B$23,'Sales (2)'!B166,'[1]Cashflow Projection'!$A$7:$A$23,'Sales (2)'!A166))</f>
        <v>#REF!</v>
      </c>
      <c r="G166" s="4">
        <v>45449</v>
      </c>
      <c r="H166" s="4">
        <v>45533</v>
      </c>
      <c r="I166" s="3">
        <v>1469900</v>
      </c>
      <c r="J166" s="3">
        <v>191726.0869565217</v>
      </c>
      <c r="K166" s="3">
        <v>1278173.913043478</v>
      </c>
      <c r="L166" s="3">
        <v>18502.080000000002</v>
      </c>
      <c r="M166" s="3">
        <v>1789</v>
      </c>
      <c r="N166" s="3">
        <v>7349.5</v>
      </c>
      <c r="O166" s="3">
        <v>73495</v>
      </c>
      <c r="P166" s="3">
        <v>19224.37</v>
      </c>
      <c r="Q166" s="5">
        <f t="shared" si="3"/>
        <v>1157813.9630434781</v>
      </c>
      <c r="R166" s="6" t="e">
        <f>IF($F166=1,((SUMIFS([1]Investors!$M:$M,[1]Investors!$E:$E,'Sales (2)'!$C166,[1]Investors!$O:$O,FALSE)+SUMIFS([1]Investors!$S:$S,[1]Investors!$E:$E,'Sales (2)'!$C166,[1]Investors!$O:$O,FALSE))*$F166)-SUMIFS('[1]Investor Exit List'!$Q:$Q,'[1]Investor Exit List'!$Y:$Y,1,'[1]Investor Exit List'!$Z:$Z,"Release",'[1]Investor Exit List'!$C:$C,'Sales (2)'!$C166),(SUMIFS([1]Investors!$M:$M,[1]Investors!$E:$E,'Sales (2)'!$C166,[1]Investors!$O:$O,FALSE)+SUMIFS([1]Investors!$S:$S,[1]Investors!$E:$E,'Sales (2)'!$C166,[1]Investors!$O:$O,FALSE))*$F166)</f>
        <v>#REF!</v>
      </c>
      <c r="S166" s="6" t="e">
        <f>IF(T166=FALSE,Q166-R166,+#REF!)</f>
        <v>#REF!</v>
      </c>
      <c r="T166" s="3" t="b">
        <f>IF(SUMIFS('[1]Cashflow Projection'!$E$125:$E$129,'[1]Cashflow Projection'!$D$125:$D$129,'Sales (2)'!C166)&lt;&gt;0,TRUE,FALSE)</f>
        <v>0</v>
      </c>
    </row>
    <row r="167" spans="1:20" hidden="1" x14ac:dyDescent="0.2">
      <c r="A167" s="3" t="s">
        <v>175</v>
      </c>
      <c r="B167" s="3" t="s">
        <v>176</v>
      </c>
      <c r="C167" s="3" t="s">
        <v>193</v>
      </c>
      <c r="D167" s="3" t="b">
        <v>0</v>
      </c>
      <c r="E167" s="3" t="b">
        <v>0</v>
      </c>
      <c r="F167" s="3" t="e">
        <f>IF(OR(#REF!=TRUE,SUMIFS('[1]Cashflow Projection'!$E$125:$E$129,'[1]Cashflow Projection'!$D$125:$D$129,'Sales (2)'!C167)=1),0,SUMIFS('[1]Cashflow Projection'!$C$7:$C$23,'[1]Cashflow Projection'!$B$7:$B$23,'Sales (2)'!B167,'[1]Cashflow Projection'!$A$7:$A$23,'Sales (2)'!A167))</f>
        <v>#REF!</v>
      </c>
      <c r="G167" s="4">
        <v>45471</v>
      </c>
      <c r="H167" s="4">
        <v>45533</v>
      </c>
      <c r="I167" s="3">
        <v>1509900</v>
      </c>
      <c r="J167" s="3">
        <v>196943.4782608696</v>
      </c>
      <c r="K167" s="3">
        <v>1312956.5217391311</v>
      </c>
      <c r="L167" s="3">
        <v>18502.080000000002</v>
      </c>
      <c r="M167" s="3">
        <v>1789</v>
      </c>
      <c r="N167" s="3">
        <v>7549.5</v>
      </c>
      <c r="O167" s="3">
        <v>75495</v>
      </c>
      <c r="P167" s="3">
        <v>19224.37</v>
      </c>
      <c r="Q167" s="5">
        <f t="shared" si="3"/>
        <v>1190396.5717391311</v>
      </c>
      <c r="R167" s="6" t="e">
        <f>IF($F167=1,((SUMIFS([1]Investors!$M:$M,[1]Investors!$E:$E,'Sales (2)'!$C167,[1]Investors!$O:$O,FALSE)+SUMIFS([1]Investors!$S:$S,[1]Investors!$E:$E,'Sales (2)'!$C167,[1]Investors!$O:$O,FALSE))*$F167)-SUMIFS('[1]Investor Exit List'!$Q:$Q,'[1]Investor Exit List'!$Y:$Y,1,'[1]Investor Exit List'!$Z:$Z,"Release",'[1]Investor Exit List'!$C:$C,'Sales (2)'!$C167),(SUMIFS([1]Investors!$M:$M,[1]Investors!$E:$E,'Sales (2)'!$C167,[1]Investors!$O:$O,FALSE)+SUMIFS([1]Investors!$S:$S,[1]Investors!$E:$E,'Sales (2)'!$C167,[1]Investors!$O:$O,FALSE))*$F167)</f>
        <v>#REF!</v>
      </c>
      <c r="S167" s="6" t="e">
        <f>IF(T167=FALSE,Q167-R167,+#REF!)</f>
        <v>#REF!</v>
      </c>
      <c r="T167" s="3" t="b">
        <f>IF(SUMIFS('[1]Cashflow Projection'!$E$125:$E$129,'[1]Cashflow Projection'!$D$125:$D$129,'Sales (2)'!C167)&lt;&gt;0,TRUE,FALSE)</f>
        <v>0</v>
      </c>
    </row>
    <row r="168" spans="1:20" hidden="1" x14ac:dyDescent="0.2">
      <c r="A168" s="3" t="s">
        <v>175</v>
      </c>
      <c r="B168" s="3" t="s">
        <v>176</v>
      </c>
      <c r="C168" s="3" t="s">
        <v>194</v>
      </c>
      <c r="D168" s="3" t="b">
        <v>1</v>
      </c>
      <c r="E168" s="3" t="b">
        <v>1</v>
      </c>
      <c r="F168" s="3" t="e">
        <f>IF(OR(#REF!=TRUE,SUMIFS('[1]Cashflow Projection'!$E$125:$E$129,'[1]Cashflow Projection'!$D$125:$D$129,'Sales (2)'!C168)=1),0,SUMIFS('[1]Cashflow Projection'!$C$7:$C$23,'[1]Cashflow Projection'!$B$7:$B$23,'Sales (2)'!B168,'[1]Cashflow Projection'!$A$7:$A$23,'Sales (2)'!A168))</f>
        <v>#REF!</v>
      </c>
      <c r="G168" s="4">
        <v>45429</v>
      </c>
      <c r="H168" s="4">
        <v>45394</v>
      </c>
      <c r="I168" s="3">
        <v>1504900</v>
      </c>
      <c r="J168" s="3">
        <v>198247.82608695651</v>
      </c>
      <c r="K168" s="3">
        <v>1321652.1739130439</v>
      </c>
      <c r="L168" s="3">
        <v>18502.080000000002</v>
      </c>
      <c r="M168" s="3">
        <v>1789</v>
      </c>
      <c r="N168" s="3">
        <v>7599.5</v>
      </c>
      <c r="O168" s="3">
        <v>75995</v>
      </c>
      <c r="P168" s="3">
        <v>19224.37</v>
      </c>
      <c r="Q168" s="5">
        <f t="shared" si="3"/>
        <v>1198542.223913044</v>
      </c>
      <c r="R168" s="6" t="e">
        <f>IF($F168=1,((SUMIFS([1]Investors!$M:$M,[1]Investors!$E:$E,'Sales (2)'!$C168,[1]Investors!$O:$O,FALSE)+SUMIFS([1]Investors!$S:$S,[1]Investors!$E:$E,'Sales (2)'!$C168,[1]Investors!$O:$O,FALSE))*$F168)-SUMIFS('[1]Investor Exit List'!$Q:$Q,'[1]Investor Exit List'!$Y:$Y,1,'[1]Investor Exit List'!$Z:$Z,"Release",'[1]Investor Exit List'!$C:$C,'Sales (2)'!$C168),(SUMIFS([1]Investors!$M:$M,[1]Investors!$E:$E,'Sales (2)'!$C168,[1]Investors!$O:$O,FALSE)+SUMIFS([1]Investors!$S:$S,[1]Investors!$E:$E,'Sales (2)'!$C168,[1]Investors!$O:$O,FALSE))*$F168)</f>
        <v>#REF!</v>
      </c>
      <c r="S168" s="6" t="e">
        <f>IF(T168=FALSE,Q168-R168,+#REF!)</f>
        <v>#REF!</v>
      </c>
      <c r="T168" s="3" t="b">
        <f>IF(SUMIFS('[1]Cashflow Projection'!$E$125:$E$129,'[1]Cashflow Projection'!$D$125:$D$129,'Sales (2)'!C168)&lt;&gt;0,TRUE,FALSE)</f>
        <v>0</v>
      </c>
    </row>
    <row r="169" spans="1:20" hidden="1" x14ac:dyDescent="0.2">
      <c r="A169" s="3" t="s">
        <v>175</v>
      </c>
      <c r="B169" s="3" t="s">
        <v>195</v>
      </c>
      <c r="C169" s="3" t="s">
        <v>196</v>
      </c>
      <c r="D169" s="3" t="b">
        <v>1</v>
      </c>
      <c r="E169" s="3" t="b">
        <v>1</v>
      </c>
      <c r="F169" s="3" t="e">
        <f>IF(OR(#REF!=TRUE,SUMIFS('[1]Cashflow Projection'!$E$125:$E$129,'[1]Cashflow Projection'!$D$125:$D$129,'Sales (2)'!C169)=1),0,SUMIFS('[1]Cashflow Projection'!$C$7:$C$23,'[1]Cashflow Projection'!$B$7:$B$23,'Sales (2)'!B169,'[1]Cashflow Projection'!$A$7:$A$23,'Sales (2)'!A169))</f>
        <v>#REF!</v>
      </c>
      <c r="G169" s="4">
        <v>45308</v>
      </c>
      <c r="H169" s="4">
        <v>45308</v>
      </c>
      <c r="I169" s="3">
        <v>1679900</v>
      </c>
      <c r="J169" s="3">
        <v>221726.0869565217</v>
      </c>
      <c r="K169" s="3">
        <v>1478173.913043478</v>
      </c>
      <c r="L169" s="3">
        <v>18502.080000000002</v>
      </c>
      <c r="M169" s="3">
        <v>1789</v>
      </c>
      <c r="N169" s="3">
        <v>8499.5</v>
      </c>
      <c r="O169" s="3">
        <v>84995</v>
      </c>
      <c r="P169" s="3">
        <v>19224.37</v>
      </c>
      <c r="Q169" s="5">
        <f t="shared" si="3"/>
        <v>1345163.9630434781</v>
      </c>
      <c r="R169" s="6" t="e">
        <f>IF($F169=1,((SUMIFS([1]Investors!$M:$M,[1]Investors!$E:$E,'Sales (2)'!$C169,[1]Investors!$O:$O,FALSE)+SUMIFS([1]Investors!$S:$S,[1]Investors!$E:$E,'Sales (2)'!$C169,[1]Investors!$O:$O,FALSE))*$F169)-SUMIFS('[1]Investor Exit List'!$Q:$Q,'[1]Investor Exit List'!$Y:$Y,1,'[1]Investor Exit List'!$Z:$Z,"Release",'[1]Investor Exit List'!$C:$C,'Sales (2)'!$C169),(SUMIFS([1]Investors!$M:$M,[1]Investors!$E:$E,'Sales (2)'!$C169,[1]Investors!$O:$O,FALSE)+SUMIFS([1]Investors!$S:$S,[1]Investors!$E:$E,'Sales (2)'!$C169,[1]Investors!$O:$O,FALSE))*$F169)</f>
        <v>#REF!</v>
      </c>
      <c r="S169" s="6" t="e">
        <f>IF(T169=FALSE,Q169-R169,+#REF!)</f>
        <v>#REF!</v>
      </c>
      <c r="T169" s="3" t="b">
        <f>IF(SUMIFS('[1]Cashflow Projection'!$E$125:$E$129,'[1]Cashflow Projection'!$D$125:$D$129,'Sales (2)'!C169)&lt;&gt;0,TRUE,FALSE)</f>
        <v>0</v>
      </c>
    </row>
    <row r="170" spans="1:20" hidden="1" x14ac:dyDescent="0.2">
      <c r="A170" s="3" t="s">
        <v>175</v>
      </c>
      <c r="B170" s="3" t="s">
        <v>195</v>
      </c>
      <c r="C170" s="3" t="s">
        <v>197</v>
      </c>
      <c r="D170" s="3" t="b">
        <v>1</v>
      </c>
      <c r="E170" s="3" t="b">
        <v>1</v>
      </c>
      <c r="F170" s="3" t="e">
        <f>IF(OR(#REF!=TRUE,SUMIFS('[1]Cashflow Projection'!$E$125:$E$129,'[1]Cashflow Projection'!$D$125:$D$129,'Sales (2)'!C170)=1),0,SUMIFS('[1]Cashflow Projection'!$C$7:$C$23,'[1]Cashflow Projection'!$B$7:$B$23,'Sales (2)'!B170,'[1]Cashflow Projection'!$A$7:$A$23,'Sales (2)'!A170))</f>
        <v>#REF!</v>
      </c>
      <c r="G170" s="4">
        <v>45341</v>
      </c>
      <c r="H170" s="4">
        <v>45341</v>
      </c>
      <c r="I170" s="3">
        <v>149900</v>
      </c>
      <c r="J170" s="3">
        <v>221726.0869565217</v>
      </c>
      <c r="K170" s="3">
        <v>1478173.913043478</v>
      </c>
      <c r="L170" s="3">
        <v>18502.080000000002</v>
      </c>
      <c r="M170" s="3">
        <v>1789</v>
      </c>
      <c r="N170" s="3">
        <v>8499.5</v>
      </c>
      <c r="O170" s="3">
        <v>84995</v>
      </c>
      <c r="P170" s="3">
        <v>19224.37</v>
      </c>
      <c r="Q170" s="5">
        <f t="shared" si="3"/>
        <v>1345163.9630434781</v>
      </c>
      <c r="R170" s="6" t="e">
        <f>IF($F170=1,((SUMIFS([1]Investors!$M:$M,[1]Investors!$E:$E,'Sales (2)'!$C170,[1]Investors!$O:$O,FALSE)+SUMIFS([1]Investors!$S:$S,[1]Investors!$E:$E,'Sales (2)'!$C170,[1]Investors!$O:$O,FALSE))*$F170)-SUMIFS('[1]Investor Exit List'!$Q:$Q,'[1]Investor Exit List'!$Y:$Y,1,'[1]Investor Exit List'!$Z:$Z,"Release",'[1]Investor Exit List'!$C:$C,'Sales (2)'!$C170),(SUMIFS([1]Investors!$M:$M,[1]Investors!$E:$E,'Sales (2)'!$C170,[1]Investors!$O:$O,FALSE)+SUMIFS([1]Investors!$S:$S,[1]Investors!$E:$E,'Sales (2)'!$C170,[1]Investors!$O:$O,FALSE))*$F170)</f>
        <v>#REF!</v>
      </c>
      <c r="S170" s="6" t="e">
        <f>IF(T170=FALSE,Q170-R170,+#REF!)</f>
        <v>#REF!</v>
      </c>
      <c r="T170" s="3" t="b">
        <f>IF(SUMIFS('[1]Cashflow Projection'!$E$125:$E$129,'[1]Cashflow Projection'!$D$125:$D$129,'Sales (2)'!C170)&lt;&gt;0,TRUE,FALSE)</f>
        <v>0</v>
      </c>
    </row>
    <row r="171" spans="1:20" hidden="1" x14ac:dyDescent="0.2">
      <c r="A171" s="3" t="s">
        <v>175</v>
      </c>
      <c r="B171" s="3" t="s">
        <v>195</v>
      </c>
      <c r="C171" s="3" t="s">
        <v>198</v>
      </c>
      <c r="D171" s="3" t="b">
        <v>1</v>
      </c>
      <c r="E171" s="3" t="b">
        <v>1</v>
      </c>
      <c r="F171" s="3" t="e">
        <f>IF(OR(#REF!=TRUE,SUMIFS('[1]Cashflow Projection'!$E$125:$E$129,'[1]Cashflow Projection'!$D$125:$D$129,'Sales (2)'!C171)=1),0,SUMIFS('[1]Cashflow Projection'!$C$7:$C$23,'[1]Cashflow Projection'!$B$7:$B$23,'Sales (2)'!B171,'[1]Cashflow Projection'!$A$7:$A$23,'Sales (2)'!A171))</f>
        <v>#REF!</v>
      </c>
      <c r="G171" s="4">
        <v>45323</v>
      </c>
      <c r="H171" s="4">
        <v>45323</v>
      </c>
      <c r="I171" s="3">
        <v>1704900</v>
      </c>
      <c r="J171" s="3">
        <v>221726.0869565217</v>
      </c>
      <c r="K171" s="3">
        <v>1478173.913043478</v>
      </c>
      <c r="L171" s="3">
        <v>18502.080000000002</v>
      </c>
      <c r="M171" s="3">
        <v>1789</v>
      </c>
      <c r="N171" s="3">
        <v>8499.5</v>
      </c>
      <c r="O171" s="3">
        <v>84995</v>
      </c>
      <c r="P171" s="3">
        <v>19224.37</v>
      </c>
      <c r="Q171" s="5">
        <f t="shared" si="3"/>
        <v>1345163.9630434781</v>
      </c>
      <c r="R171" s="6" t="e">
        <f>IF($F171=1,((SUMIFS([1]Investors!$M:$M,[1]Investors!$E:$E,'Sales (2)'!$C171,[1]Investors!$O:$O,FALSE)+SUMIFS([1]Investors!$S:$S,[1]Investors!$E:$E,'Sales (2)'!$C171,[1]Investors!$O:$O,FALSE))*$F171)-SUMIFS('[1]Investor Exit List'!$Q:$Q,'[1]Investor Exit List'!$Y:$Y,1,'[1]Investor Exit List'!$Z:$Z,"Release",'[1]Investor Exit List'!$C:$C,'Sales (2)'!$C171),(SUMIFS([1]Investors!$M:$M,[1]Investors!$E:$E,'Sales (2)'!$C171,[1]Investors!$O:$O,FALSE)+SUMIFS([1]Investors!$S:$S,[1]Investors!$E:$E,'Sales (2)'!$C171,[1]Investors!$O:$O,FALSE))*$F171)</f>
        <v>#REF!</v>
      </c>
      <c r="S171" s="6" t="e">
        <f>IF(T171=FALSE,Q171-R171,+#REF!)</f>
        <v>#REF!</v>
      </c>
      <c r="T171" s="3" t="b">
        <f>IF(SUMIFS('[1]Cashflow Projection'!$E$125:$E$129,'[1]Cashflow Projection'!$D$125:$D$129,'Sales (2)'!C171)&lt;&gt;0,TRUE,FALSE)</f>
        <v>0</v>
      </c>
    </row>
    <row r="172" spans="1:20" hidden="1" x14ac:dyDescent="0.2">
      <c r="A172" s="3" t="s">
        <v>175</v>
      </c>
      <c r="B172" s="3" t="s">
        <v>195</v>
      </c>
      <c r="C172" s="3" t="s">
        <v>199</v>
      </c>
      <c r="D172" s="3" t="b">
        <v>1</v>
      </c>
      <c r="E172" s="3" t="b">
        <v>1</v>
      </c>
      <c r="F172" s="3" t="e">
        <f>IF(OR(#REF!=TRUE,SUMIFS('[1]Cashflow Projection'!$E$125:$E$129,'[1]Cashflow Projection'!$D$125:$D$129,'Sales (2)'!C172)=1),0,SUMIFS('[1]Cashflow Projection'!$C$7:$C$23,'[1]Cashflow Projection'!$B$7:$B$23,'Sales (2)'!B172,'[1]Cashflow Projection'!$A$7:$A$23,'Sales (2)'!A172))</f>
        <v>#REF!</v>
      </c>
      <c r="G172" s="4">
        <v>45336</v>
      </c>
      <c r="H172" s="4">
        <v>45336</v>
      </c>
      <c r="I172" s="3">
        <v>1699900</v>
      </c>
      <c r="J172" s="3">
        <v>221726.0869565217</v>
      </c>
      <c r="K172" s="3">
        <v>1478173.913043478</v>
      </c>
      <c r="L172" s="3">
        <v>18502.080000000002</v>
      </c>
      <c r="M172" s="3">
        <v>1789</v>
      </c>
      <c r="N172" s="3">
        <v>8499.5</v>
      </c>
      <c r="O172" s="3">
        <v>84995</v>
      </c>
      <c r="P172" s="3">
        <v>19224.37</v>
      </c>
      <c r="Q172" s="5">
        <f t="shared" si="3"/>
        <v>1345163.9630434781</v>
      </c>
      <c r="R172" s="6" t="e">
        <f>IF($F172=1,((SUMIFS([1]Investors!$M:$M,[1]Investors!$E:$E,'Sales (2)'!$C172,[1]Investors!$O:$O,FALSE)+SUMIFS([1]Investors!$S:$S,[1]Investors!$E:$E,'Sales (2)'!$C172,[1]Investors!$O:$O,FALSE))*$F172)-SUMIFS('[1]Investor Exit List'!$Q:$Q,'[1]Investor Exit List'!$Y:$Y,1,'[1]Investor Exit List'!$Z:$Z,"Release",'[1]Investor Exit List'!$C:$C,'Sales (2)'!$C172),(SUMIFS([1]Investors!$M:$M,[1]Investors!$E:$E,'Sales (2)'!$C172,[1]Investors!$O:$O,FALSE)+SUMIFS([1]Investors!$S:$S,[1]Investors!$E:$E,'Sales (2)'!$C172,[1]Investors!$O:$O,FALSE))*$F172)</f>
        <v>#REF!</v>
      </c>
      <c r="S172" s="6" t="e">
        <f>IF(T172=FALSE,Q172-R172,+#REF!)</f>
        <v>#REF!</v>
      </c>
      <c r="T172" s="3" t="b">
        <f>IF(SUMIFS('[1]Cashflow Projection'!$E$125:$E$129,'[1]Cashflow Projection'!$D$125:$D$129,'Sales (2)'!C172)&lt;&gt;0,TRUE,FALSE)</f>
        <v>0</v>
      </c>
    </row>
    <row r="173" spans="1:20" hidden="1" x14ac:dyDescent="0.2">
      <c r="A173" s="3" t="s">
        <v>175</v>
      </c>
      <c r="B173" s="3" t="s">
        <v>195</v>
      </c>
      <c r="C173" s="3" t="s">
        <v>200</v>
      </c>
      <c r="D173" s="3" t="b">
        <v>1</v>
      </c>
      <c r="E173" s="3" t="b">
        <v>1</v>
      </c>
      <c r="F173" s="3" t="e">
        <f>IF(OR(#REF!=TRUE,SUMIFS('[1]Cashflow Projection'!$E$125:$E$129,'[1]Cashflow Projection'!$D$125:$D$129,'Sales (2)'!C173)=1),0,SUMIFS('[1]Cashflow Projection'!$C$7:$C$23,'[1]Cashflow Projection'!$B$7:$B$23,'Sales (2)'!B173,'[1]Cashflow Projection'!$A$7:$A$23,'Sales (2)'!A173))</f>
        <v>#REF!</v>
      </c>
      <c r="G173" s="4">
        <v>45327</v>
      </c>
      <c r="H173" s="4">
        <v>45327</v>
      </c>
      <c r="I173" s="3">
        <v>1544900</v>
      </c>
      <c r="J173" s="3">
        <v>207378.26086956519</v>
      </c>
      <c r="K173" s="3">
        <v>1382521.739130435</v>
      </c>
      <c r="L173" s="3">
        <v>18502.080000000002</v>
      </c>
      <c r="M173" s="3">
        <v>1789</v>
      </c>
      <c r="N173" s="3">
        <v>7949.5</v>
      </c>
      <c r="O173" s="3">
        <v>79495</v>
      </c>
      <c r="P173" s="3">
        <v>19224.37</v>
      </c>
      <c r="Q173" s="5">
        <f t="shared" si="3"/>
        <v>1255561.7891304351</v>
      </c>
      <c r="R173" s="6" t="e">
        <f>IF($F173=1,((SUMIFS([1]Investors!$M:$M,[1]Investors!$E:$E,'Sales (2)'!$C173,[1]Investors!$O:$O,FALSE)+SUMIFS([1]Investors!$S:$S,[1]Investors!$E:$E,'Sales (2)'!$C173,[1]Investors!$O:$O,FALSE))*$F173)-SUMIFS('[1]Investor Exit List'!$Q:$Q,'[1]Investor Exit List'!$Y:$Y,1,'[1]Investor Exit List'!$Z:$Z,"Release",'[1]Investor Exit List'!$C:$C,'Sales (2)'!$C173),(SUMIFS([1]Investors!$M:$M,[1]Investors!$E:$E,'Sales (2)'!$C173,[1]Investors!$O:$O,FALSE)+SUMIFS([1]Investors!$S:$S,[1]Investors!$E:$E,'Sales (2)'!$C173,[1]Investors!$O:$O,FALSE))*$F173)</f>
        <v>#REF!</v>
      </c>
      <c r="S173" s="6" t="e">
        <f>IF(T173=FALSE,Q173-R173,+#REF!)</f>
        <v>#REF!</v>
      </c>
      <c r="T173" s="3" t="b">
        <f>IF(SUMIFS('[1]Cashflow Projection'!$E$125:$E$129,'[1]Cashflow Projection'!$D$125:$D$129,'Sales (2)'!C173)&lt;&gt;0,TRUE,FALSE)</f>
        <v>0</v>
      </c>
    </row>
    <row r="174" spans="1:20" hidden="1" x14ac:dyDescent="0.2">
      <c r="A174" s="3" t="s">
        <v>175</v>
      </c>
      <c r="B174" s="3" t="s">
        <v>195</v>
      </c>
      <c r="C174" s="3" t="s">
        <v>201</v>
      </c>
      <c r="D174" s="3" t="b">
        <v>1</v>
      </c>
      <c r="E174" s="3" t="b">
        <v>1</v>
      </c>
      <c r="F174" s="3" t="e">
        <f>IF(OR(#REF!=TRUE,SUMIFS('[1]Cashflow Projection'!$E$125:$E$129,'[1]Cashflow Projection'!$D$125:$D$129,'Sales (2)'!C174)=1),0,SUMIFS('[1]Cashflow Projection'!$C$7:$C$23,'[1]Cashflow Projection'!$B$7:$B$23,'Sales (2)'!B174,'[1]Cashflow Projection'!$A$7:$A$23,'Sales (2)'!A174))</f>
        <v>#REF!</v>
      </c>
      <c r="G174" s="4">
        <v>45415</v>
      </c>
      <c r="H174" s="4">
        <v>45456</v>
      </c>
      <c r="I174" s="3">
        <v>1519900</v>
      </c>
      <c r="J174" s="3">
        <v>198247.82608695651</v>
      </c>
      <c r="K174" s="3">
        <v>1321652.1739130439</v>
      </c>
      <c r="L174" s="3">
        <v>18502.080000000002</v>
      </c>
      <c r="M174" s="3">
        <v>1789</v>
      </c>
      <c r="N174" s="3">
        <v>7599.5</v>
      </c>
      <c r="O174" s="3">
        <v>75995</v>
      </c>
      <c r="P174" s="3">
        <v>19224.37</v>
      </c>
      <c r="Q174" s="5">
        <f t="shared" si="3"/>
        <v>1198542.223913044</v>
      </c>
      <c r="R174" s="6" t="e">
        <f>IF($F174=1,((SUMIFS([1]Investors!$M:$M,[1]Investors!$E:$E,'Sales (2)'!$C174,[1]Investors!$O:$O,FALSE)+SUMIFS([1]Investors!$S:$S,[1]Investors!$E:$E,'Sales (2)'!$C174,[1]Investors!$O:$O,FALSE))*$F174)-SUMIFS('[1]Investor Exit List'!$Q:$Q,'[1]Investor Exit List'!$Y:$Y,1,'[1]Investor Exit List'!$Z:$Z,"Release",'[1]Investor Exit List'!$C:$C,'Sales (2)'!$C174),(SUMIFS([1]Investors!$M:$M,[1]Investors!$E:$E,'Sales (2)'!$C174,[1]Investors!$O:$O,FALSE)+SUMIFS([1]Investors!$S:$S,[1]Investors!$E:$E,'Sales (2)'!$C174,[1]Investors!$O:$O,FALSE))*$F174)</f>
        <v>#REF!</v>
      </c>
      <c r="S174" s="6" t="e">
        <f>IF(T174=FALSE,Q174-R174,+#REF!)</f>
        <v>#REF!</v>
      </c>
      <c r="T174" s="3" t="b">
        <f>IF(SUMIFS('[1]Cashflow Projection'!$E$125:$E$129,'[1]Cashflow Projection'!$D$125:$D$129,'Sales (2)'!C174)&lt;&gt;0,TRUE,FALSE)</f>
        <v>0</v>
      </c>
    </row>
    <row r="175" spans="1:20" hidden="1" x14ac:dyDescent="0.2">
      <c r="A175" s="3" t="s">
        <v>175</v>
      </c>
      <c r="B175" s="3" t="s">
        <v>195</v>
      </c>
      <c r="C175" s="3" t="s">
        <v>202</v>
      </c>
      <c r="D175" s="3" t="b">
        <v>1</v>
      </c>
      <c r="E175" s="3" t="b">
        <v>1</v>
      </c>
      <c r="F175" s="3" t="e">
        <f>IF(OR(#REF!=TRUE,SUMIFS('[1]Cashflow Projection'!$E$125:$E$129,'[1]Cashflow Projection'!$D$125:$D$129,'Sales (2)'!C175)=1),0,SUMIFS('[1]Cashflow Projection'!$C$7:$C$23,'[1]Cashflow Projection'!$B$7:$B$23,'Sales (2)'!B175,'[1]Cashflow Projection'!$A$7:$A$23,'Sales (2)'!A175))</f>
        <v>#REF!</v>
      </c>
      <c r="G175" s="4">
        <v>45384</v>
      </c>
      <c r="H175" s="4">
        <v>45377</v>
      </c>
      <c r="I175" s="3">
        <v>1524900</v>
      </c>
      <c r="J175" s="3">
        <v>198247.82608695651</v>
      </c>
      <c r="K175" s="3">
        <v>1321652.1739130439</v>
      </c>
      <c r="L175" s="3">
        <v>18502.080000000002</v>
      </c>
      <c r="M175" s="3">
        <v>1789</v>
      </c>
      <c r="N175" s="3">
        <v>7599.5</v>
      </c>
      <c r="O175" s="3">
        <v>75995</v>
      </c>
      <c r="P175" s="3">
        <v>19224.37</v>
      </c>
      <c r="Q175" s="5">
        <f t="shared" si="3"/>
        <v>1198542.223913044</v>
      </c>
      <c r="R175" s="6" t="e">
        <f>IF($F175=1,((SUMIFS([1]Investors!$M:$M,[1]Investors!$E:$E,'Sales (2)'!$C175,[1]Investors!$O:$O,FALSE)+SUMIFS([1]Investors!$S:$S,[1]Investors!$E:$E,'Sales (2)'!$C175,[1]Investors!$O:$O,FALSE))*$F175)-SUMIFS('[1]Investor Exit List'!$Q:$Q,'[1]Investor Exit List'!$Y:$Y,1,'[1]Investor Exit List'!$Z:$Z,"Release",'[1]Investor Exit List'!$C:$C,'Sales (2)'!$C175),(SUMIFS([1]Investors!$M:$M,[1]Investors!$E:$E,'Sales (2)'!$C175,[1]Investors!$O:$O,FALSE)+SUMIFS([1]Investors!$S:$S,[1]Investors!$E:$E,'Sales (2)'!$C175,[1]Investors!$O:$O,FALSE))*$F175)</f>
        <v>#REF!</v>
      </c>
      <c r="S175" s="6" t="e">
        <f>IF(T175=FALSE,Q175-R175,+#REF!)</f>
        <v>#REF!</v>
      </c>
      <c r="T175" s="3" t="b">
        <f>IF(SUMIFS('[1]Cashflow Projection'!$E$125:$E$129,'[1]Cashflow Projection'!$D$125:$D$129,'Sales (2)'!C175)&lt;&gt;0,TRUE,FALSE)</f>
        <v>0</v>
      </c>
    </row>
    <row r="176" spans="1:20" hidden="1" x14ac:dyDescent="0.2">
      <c r="A176" s="3" t="s">
        <v>175</v>
      </c>
      <c r="B176" s="3" t="s">
        <v>195</v>
      </c>
      <c r="C176" s="3" t="s">
        <v>203</v>
      </c>
      <c r="D176" s="3" t="b">
        <v>1</v>
      </c>
      <c r="E176" s="3" t="b">
        <v>1</v>
      </c>
      <c r="F176" s="3" t="e">
        <f>IF(OR(#REF!=TRUE,SUMIFS('[1]Cashflow Projection'!$E$125:$E$129,'[1]Cashflow Projection'!$D$125:$D$129,'Sales (2)'!C176)=1),0,SUMIFS('[1]Cashflow Projection'!$C$7:$C$23,'[1]Cashflow Projection'!$B$7:$B$23,'Sales (2)'!B176,'[1]Cashflow Projection'!$A$7:$A$23,'Sales (2)'!A176))</f>
        <v>#REF!</v>
      </c>
      <c r="G176" s="4">
        <v>45330</v>
      </c>
      <c r="H176" s="4">
        <v>45330</v>
      </c>
      <c r="I176" s="3">
        <v>1589900</v>
      </c>
      <c r="J176" s="3">
        <v>207378.26086956519</v>
      </c>
      <c r="K176" s="3">
        <v>1382521.739130435</v>
      </c>
      <c r="L176" s="3">
        <v>18502.080000000002</v>
      </c>
      <c r="M176" s="3">
        <v>1789</v>
      </c>
      <c r="N176" s="3">
        <v>7949.5</v>
      </c>
      <c r="O176" s="3">
        <v>79495</v>
      </c>
      <c r="P176" s="3">
        <v>19224.37</v>
      </c>
      <c r="Q176" s="5">
        <f t="shared" si="3"/>
        <v>1255561.7891304351</v>
      </c>
      <c r="R176" s="6" t="e">
        <f>IF($F176=1,((SUMIFS([1]Investors!$M:$M,[1]Investors!$E:$E,'Sales (2)'!$C176,[1]Investors!$O:$O,FALSE)+SUMIFS([1]Investors!$S:$S,[1]Investors!$E:$E,'Sales (2)'!$C176,[1]Investors!$O:$O,FALSE))*$F176)-SUMIFS('[1]Investor Exit List'!$Q:$Q,'[1]Investor Exit List'!$Y:$Y,1,'[1]Investor Exit List'!$Z:$Z,"Release",'[1]Investor Exit List'!$C:$C,'Sales (2)'!$C176),(SUMIFS([1]Investors!$M:$M,[1]Investors!$E:$E,'Sales (2)'!$C176,[1]Investors!$O:$O,FALSE)+SUMIFS([1]Investors!$S:$S,[1]Investors!$E:$E,'Sales (2)'!$C176,[1]Investors!$O:$O,FALSE))*$F176)</f>
        <v>#REF!</v>
      </c>
      <c r="S176" s="6" t="e">
        <f>IF(T176=FALSE,Q176-R176,+#REF!)</f>
        <v>#REF!</v>
      </c>
      <c r="T176" s="3" t="b">
        <f>IF(SUMIFS('[1]Cashflow Projection'!$E$125:$E$129,'[1]Cashflow Projection'!$D$125:$D$129,'Sales (2)'!C176)&lt;&gt;0,TRUE,FALSE)</f>
        <v>0</v>
      </c>
    </row>
    <row r="177" spans="1:20" hidden="1" x14ac:dyDescent="0.2">
      <c r="A177" s="3" t="s">
        <v>175</v>
      </c>
      <c r="B177" s="3" t="s">
        <v>195</v>
      </c>
      <c r="C177" s="3" t="s">
        <v>204</v>
      </c>
      <c r="D177" s="3" t="b">
        <v>1</v>
      </c>
      <c r="E177" s="3" t="b">
        <v>1</v>
      </c>
      <c r="F177" s="3" t="e">
        <f>IF(OR(#REF!=TRUE,SUMIFS('[1]Cashflow Projection'!$E$125:$E$129,'[1]Cashflow Projection'!$D$125:$D$129,'Sales (2)'!C177)=1),0,SUMIFS('[1]Cashflow Projection'!$C$7:$C$23,'[1]Cashflow Projection'!$B$7:$B$23,'Sales (2)'!B177,'[1]Cashflow Projection'!$A$7:$A$23,'Sales (2)'!A177))</f>
        <v>#REF!</v>
      </c>
      <c r="G177" s="4">
        <v>45341</v>
      </c>
      <c r="H177" s="4">
        <v>45341</v>
      </c>
      <c r="I177" s="3">
        <v>1599900</v>
      </c>
      <c r="J177" s="3">
        <v>208682.60869565219</v>
      </c>
      <c r="K177" s="3">
        <v>1391217.3913043479</v>
      </c>
      <c r="L177" s="3">
        <v>18502.080000000002</v>
      </c>
      <c r="M177" s="3">
        <v>1789</v>
      </c>
      <c r="N177" s="3">
        <v>7999.5</v>
      </c>
      <c r="O177" s="3">
        <v>79995</v>
      </c>
      <c r="P177" s="3">
        <v>19224.37</v>
      </c>
      <c r="Q177" s="5">
        <f t="shared" si="3"/>
        <v>1263707.4413043479</v>
      </c>
      <c r="R177" s="6" t="e">
        <f>IF($F177=1,((SUMIFS([1]Investors!$M:$M,[1]Investors!$E:$E,'Sales (2)'!$C177,[1]Investors!$O:$O,FALSE)+SUMIFS([1]Investors!$S:$S,[1]Investors!$E:$E,'Sales (2)'!$C177,[1]Investors!$O:$O,FALSE))*$F177)-SUMIFS('[1]Investor Exit List'!$Q:$Q,'[1]Investor Exit List'!$Y:$Y,1,'[1]Investor Exit List'!$Z:$Z,"Release",'[1]Investor Exit List'!$C:$C,'Sales (2)'!$C177),(SUMIFS([1]Investors!$M:$M,[1]Investors!$E:$E,'Sales (2)'!$C177,[1]Investors!$O:$O,FALSE)+SUMIFS([1]Investors!$S:$S,[1]Investors!$E:$E,'Sales (2)'!$C177,[1]Investors!$O:$O,FALSE))*$F177)</f>
        <v>#REF!</v>
      </c>
      <c r="S177" s="6" t="e">
        <f>IF(T177=FALSE,Q177-R177,+#REF!)</f>
        <v>#REF!</v>
      </c>
      <c r="T177" s="3" t="b">
        <f>IF(SUMIFS('[1]Cashflow Projection'!$E$125:$E$129,'[1]Cashflow Projection'!$D$125:$D$129,'Sales (2)'!C177)&lt;&gt;0,TRUE,FALSE)</f>
        <v>0</v>
      </c>
    </row>
    <row r="178" spans="1:20" x14ac:dyDescent="0.2">
      <c r="A178" s="3" t="s">
        <v>175</v>
      </c>
      <c r="B178" s="3" t="s">
        <v>195</v>
      </c>
      <c r="C178" s="3" t="s">
        <v>205</v>
      </c>
      <c r="D178" s="3" t="b">
        <v>1</v>
      </c>
      <c r="E178" s="3" t="b">
        <v>0</v>
      </c>
      <c r="F178" s="3">
        <v>0</v>
      </c>
      <c r="G178" s="4">
        <v>45428</v>
      </c>
      <c r="H178" s="4">
        <v>45547</v>
      </c>
      <c r="I178" s="3">
        <v>1200000</v>
      </c>
      <c r="J178" s="3">
        <v>200856.5217391304</v>
      </c>
      <c r="K178" s="3">
        <v>1339043.4782608701</v>
      </c>
      <c r="L178" s="3">
        <v>18502.080000000002</v>
      </c>
      <c r="M178" s="3">
        <v>1789</v>
      </c>
      <c r="N178" s="3">
        <v>7699.5</v>
      </c>
      <c r="O178" s="3">
        <v>76995</v>
      </c>
      <c r="P178" s="3">
        <v>19224.37</v>
      </c>
      <c r="Q178" s="5">
        <f t="shared" si="3"/>
        <v>1214833.5282608701</v>
      </c>
      <c r="R178" s="6">
        <v>0</v>
      </c>
      <c r="S178" s="6">
        <f>IF(T178=FALSE,Q178-R178,+#REF!)</f>
        <v>1214833.5282608701</v>
      </c>
      <c r="T178" s="3" t="b">
        <f>IF(SUMIFS('[1]Cashflow Projection'!$E$125:$E$129,'[1]Cashflow Projection'!$D$125:$D$129,'Sales (2)'!C178)&lt;&gt;0,TRUE,FALSE)</f>
        <v>0</v>
      </c>
    </row>
    <row r="179" spans="1:20" x14ac:dyDescent="0.2">
      <c r="A179" s="3" t="s">
        <v>175</v>
      </c>
      <c r="B179" s="3" t="s">
        <v>195</v>
      </c>
      <c r="C179" s="3" t="s">
        <v>206</v>
      </c>
      <c r="D179" s="3" t="b">
        <v>1</v>
      </c>
      <c r="E179" s="3" t="b">
        <v>0</v>
      </c>
      <c r="F179" s="3">
        <v>0</v>
      </c>
      <c r="G179" s="4">
        <v>45407</v>
      </c>
      <c r="H179" s="4">
        <v>45547</v>
      </c>
      <c r="I179" s="3">
        <v>1200000</v>
      </c>
      <c r="J179" s="3">
        <v>200856.5217391304</v>
      </c>
      <c r="K179" s="3">
        <v>1339043.4782608701</v>
      </c>
      <c r="L179" s="3">
        <v>18502.080000000002</v>
      </c>
      <c r="M179" s="3">
        <v>1789</v>
      </c>
      <c r="N179" s="3">
        <v>7699.5</v>
      </c>
      <c r="O179" s="3">
        <v>76995</v>
      </c>
      <c r="P179" s="3">
        <v>19224.37</v>
      </c>
      <c r="Q179" s="5">
        <f t="shared" si="3"/>
        <v>1214833.5282608701</v>
      </c>
      <c r="R179" s="6">
        <v>0</v>
      </c>
      <c r="S179" s="6">
        <f>IF(T179=FALSE,Q179-R179,+#REF!)</f>
        <v>1214833.5282608701</v>
      </c>
      <c r="T179" s="3" t="b">
        <f>IF(SUMIFS('[1]Cashflow Projection'!$E$125:$E$129,'[1]Cashflow Projection'!$D$125:$D$129,'Sales (2)'!C179)&lt;&gt;0,TRUE,FALSE)</f>
        <v>0</v>
      </c>
    </row>
    <row r="180" spans="1:20" x14ac:dyDescent="0.2">
      <c r="A180" s="3" t="s">
        <v>175</v>
      </c>
      <c r="B180" s="3" t="s">
        <v>195</v>
      </c>
      <c r="C180" s="3" t="s">
        <v>207</v>
      </c>
      <c r="D180" s="3" t="b">
        <v>1</v>
      </c>
      <c r="E180" s="3" t="b">
        <v>0</v>
      </c>
      <c r="F180" s="3">
        <v>0</v>
      </c>
      <c r="G180" s="4">
        <v>45428</v>
      </c>
      <c r="H180" s="4">
        <v>45547</v>
      </c>
      <c r="I180" s="3">
        <v>1200000</v>
      </c>
      <c r="J180" s="3">
        <v>208682.60869565219</v>
      </c>
      <c r="K180" s="3">
        <v>1391217.3913043479</v>
      </c>
      <c r="L180" s="3">
        <v>18502.080000000002</v>
      </c>
      <c r="M180" s="3">
        <v>1789</v>
      </c>
      <c r="N180" s="3">
        <v>7999.5</v>
      </c>
      <c r="O180" s="3">
        <v>79995</v>
      </c>
      <c r="P180" s="3">
        <v>19224.37</v>
      </c>
      <c r="Q180" s="5">
        <f t="shared" si="3"/>
        <v>1263707.4413043479</v>
      </c>
      <c r="R180" s="6">
        <v>0</v>
      </c>
      <c r="S180" s="6">
        <f>IF(T180=FALSE,Q180-R180,+#REF!)</f>
        <v>1263707.4413043479</v>
      </c>
      <c r="T180" s="3" t="b">
        <f>IF(SUMIFS('[1]Cashflow Projection'!$E$125:$E$129,'[1]Cashflow Projection'!$D$125:$D$129,'Sales (2)'!C180)&lt;&gt;0,TRUE,FALSE)</f>
        <v>0</v>
      </c>
    </row>
    <row r="181" spans="1:20" hidden="1" x14ac:dyDescent="0.2">
      <c r="A181" s="3" t="s">
        <v>175</v>
      </c>
      <c r="B181" s="3" t="s">
        <v>208</v>
      </c>
      <c r="C181" s="3" t="s">
        <v>209</v>
      </c>
      <c r="D181" s="3" t="b">
        <v>0</v>
      </c>
      <c r="E181" s="3" t="b">
        <v>0</v>
      </c>
      <c r="F181" s="3" t="e">
        <f>IF(OR(#REF!=TRUE,SUMIFS('[1]Cashflow Projection'!$E$125:$E$129,'[1]Cashflow Projection'!$D$125:$D$129,'Sales (2)'!C181)=1),0,SUMIFS('[1]Cashflow Projection'!$C$7:$C$23,'[1]Cashflow Projection'!$B$7:$B$23,'Sales (2)'!B181,'[1]Cashflow Projection'!$A$7:$A$23,'Sales (2)'!A181))</f>
        <v>#REF!</v>
      </c>
      <c r="G181" s="4">
        <v>45685</v>
      </c>
      <c r="H181" s="4">
        <v>45847</v>
      </c>
      <c r="I181" s="3">
        <v>1719900</v>
      </c>
      <c r="J181" s="3">
        <v>211291.30434782611</v>
      </c>
      <c r="K181" s="3">
        <v>1408608.6956521741</v>
      </c>
      <c r="L181" s="3">
        <v>18502.080000000002</v>
      </c>
      <c r="M181" s="3">
        <v>1789</v>
      </c>
      <c r="N181" s="3">
        <v>8099.5</v>
      </c>
      <c r="O181" s="3">
        <v>80995</v>
      </c>
      <c r="P181" s="3">
        <v>19224.37</v>
      </c>
      <c r="Q181" s="5">
        <f t="shared" si="3"/>
        <v>1279998.7456521741</v>
      </c>
      <c r="R181" s="6" t="e">
        <f>IF($F181=1,((SUMIFS([1]Investors!$M:$M,[1]Investors!$E:$E,'Sales (2)'!$C181,[1]Investors!$O:$O,FALSE)+SUMIFS([1]Investors!$S:$S,[1]Investors!$E:$E,'Sales (2)'!$C181,[1]Investors!$O:$O,FALSE))*$F181)-SUMIFS('[1]Investor Exit List'!$Q:$Q,'[1]Investor Exit List'!$Y:$Y,1,'[1]Investor Exit List'!$Z:$Z,"Release",'[1]Investor Exit List'!$C:$C,'Sales (2)'!$C181),(SUMIFS([1]Investors!$M:$M,[1]Investors!$E:$E,'Sales (2)'!$C181,[1]Investors!$O:$O,FALSE)+SUMIFS([1]Investors!$S:$S,[1]Investors!$E:$E,'Sales (2)'!$C181,[1]Investors!$O:$O,FALSE))*$F181)</f>
        <v>#REF!</v>
      </c>
      <c r="S181" s="6" t="e">
        <f>IF(T181=FALSE,Q181-R181,+#REF!)</f>
        <v>#REF!</v>
      </c>
      <c r="T181" s="3" t="b">
        <f>IF(SUMIFS('[1]Cashflow Projection'!$E$125:$E$129,'[1]Cashflow Projection'!$D$125:$D$129,'Sales (2)'!C181)&lt;&gt;0,TRUE,FALSE)</f>
        <v>0</v>
      </c>
    </row>
    <row r="182" spans="1:20" hidden="1" x14ac:dyDescent="0.2">
      <c r="A182" s="3" t="s">
        <v>175</v>
      </c>
      <c r="B182" s="3" t="s">
        <v>208</v>
      </c>
      <c r="C182" s="3" t="s">
        <v>210</v>
      </c>
      <c r="D182" s="3" t="b">
        <v>1</v>
      </c>
      <c r="E182" s="3" t="b">
        <v>0</v>
      </c>
      <c r="F182" s="3" t="e">
        <f>IF(OR(#REF!=TRUE,SUMIFS('[1]Cashflow Projection'!$E$125:$E$129,'[1]Cashflow Projection'!$D$125:$D$129,'Sales (2)'!C182)=1),0,SUMIFS('[1]Cashflow Projection'!$C$7:$C$23,'[1]Cashflow Projection'!$B$7:$B$23,'Sales (2)'!B182,'[1]Cashflow Projection'!$A$7:$A$23,'Sales (2)'!A182))</f>
        <v>#REF!</v>
      </c>
      <c r="G182" s="4">
        <v>45685</v>
      </c>
      <c r="H182" s="4">
        <v>45814</v>
      </c>
      <c r="I182" s="3">
        <v>1759900</v>
      </c>
      <c r="J182" s="3">
        <v>215204.34782608689</v>
      </c>
      <c r="K182" s="3">
        <v>1434695.6521739131</v>
      </c>
      <c r="L182" s="3">
        <v>18502.080000000002</v>
      </c>
      <c r="M182" s="3">
        <v>1789</v>
      </c>
      <c r="N182" s="3">
        <v>8249.5</v>
      </c>
      <c r="O182" s="3">
        <v>82495</v>
      </c>
      <c r="P182" s="3">
        <v>19224.37</v>
      </c>
      <c r="Q182" s="5">
        <f t="shared" si="3"/>
        <v>1304435.7021739131</v>
      </c>
      <c r="R182" s="6" t="e">
        <f>IF($F182=1,((SUMIFS([1]Investors!$M:$M,[1]Investors!$E:$E,'Sales (2)'!$C182,[1]Investors!$O:$O,FALSE)+SUMIFS([1]Investors!$S:$S,[1]Investors!$E:$E,'Sales (2)'!$C182,[1]Investors!$O:$O,FALSE))*$F182)-SUMIFS('[1]Investor Exit List'!$Q:$Q,'[1]Investor Exit List'!$Y:$Y,1,'[1]Investor Exit List'!$Z:$Z,"Release",'[1]Investor Exit List'!$C:$C,'Sales (2)'!$C182),(SUMIFS([1]Investors!$M:$M,[1]Investors!$E:$E,'Sales (2)'!$C182,[1]Investors!$O:$O,FALSE)+SUMIFS([1]Investors!$S:$S,[1]Investors!$E:$E,'Sales (2)'!$C182,[1]Investors!$O:$O,FALSE))*$F182)</f>
        <v>#REF!</v>
      </c>
      <c r="S182" s="6" t="e">
        <f>IF(T182=FALSE,Q182-R182,+#REF!)</f>
        <v>#REF!</v>
      </c>
      <c r="T182" s="3" t="b">
        <f>IF(SUMIFS('[1]Cashflow Projection'!$E$125:$E$129,'[1]Cashflow Projection'!$D$125:$D$129,'Sales (2)'!C182)&lt;&gt;0,TRUE,FALSE)</f>
        <v>0</v>
      </c>
    </row>
    <row r="183" spans="1:20" hidden="1" x14ac:dyDescent="0.2">
      <c r="A183" s="3" t="s">
        <v>175</v>
      </c>
      <c r="B183" s="3" t="s">
        <v>208</v>
      </c>
      <c r="C183" s="3" t="s">
        <v>211</v>
      </c>
      <c r="D183" s="3" t="b">
        <v>1</v>
      </c>
      <c r="E183" s="3" t="b">
        <v>0</v>
      </c>
      <c r="F183" s="3" t="e">
        <f>IF(OR(#REF!=TRUE,SUMIFS('[1]Cashflow Projection'!$E$125:$E$129,'[1]Cashflow Projection'!$D$125:$D$129,'Sales (2)'!C183)=1),0,SUMIFS('[1]Cashflow Projection'!$C$7:$C$23,'[1]Cashflow Projection'!$B$7:$B$23,'Sales (2)'!B183,'[1]Cashflow Projection'!$A$7:$A$23,'Sales (2)'!A183))</f>
        <v>#REF!</v>
      </c>
      <c r="G183" s="4">
        <v>45685</v>
      </c>
      <c r="H183" s="4">
        <v>45502</v>
      </c>
      <c r="I183" s="3">
        <v>1759900</v>
      </c>
      <c r="J183" s="3">
        <v>215204.34782608689</v>
      </c>
      <c r="K183" s="3">
        <v>1434695.6521739131</v>
      </c>
      <c r="L183" s="3">
        <v>18502.080000000002</v>
      </c>
      <c r="M183" s="3">
        <v>1789</v>
      </c>
      <c r="N183" s="3">
        <v>8249.5</v>
      </c>
      <c r="O183" s="3">
        <v>82495</v>
      </c>
      <c r="P183" s="3">
        <v>19224.37</v>
      </c>
      <c r="Q183" s="5">
        <f t="shared" si="3"/>
        <v>1304435.7021739131</v>
      </c>
      <c r="R183" s="6" t="e">
        <f>IF($F183=1,((SUMIFS([1]Investors!$M:$M,[1]Investors!$E:$E,'Sales (2)'!$C183,[1]Investors!$O:$O,FALSE)+SUMIFS([1]Investors!$S:$S,[1]Investors!$E:$E,'Sales (2)'!$C183,[1]Investors!$O:$O,FALSE))*$F183)-SUMIFS('[1]Investor Exit List'!$Q:$Q,'[1]Investor Exit List'!$Y:$Y,1,'[1]Investor Exit List'!$Z:$Z,"Release",'[1]Investor Exit List'!$C:$C,'Sales (2)'!$C183),(SUMIFS([1]Investors!$M:$M,[1]Investors!$E:$E,'Sales (2)'!$C183,[1]Investors!$O:$O,FALSE)+SUMIFS([1]Investors!$S:$S,[1]Investors!$E:$E,'Sales (2)'!$C183,[1]Investors!$O:$O,FALSE))*$F183)</f>
        <v>#REF!</v>
      </c>
      <c r="S183" s="6" t="e">
        <f>IF(T183=FALSE,Q183-R183,+#REF!)</f>
        <v>#REF!</v>
      </c>
      <c r="T183" s="3" t="b">
        <f>IF(SUMIFS('[1]Cashflow Projection'!$E$125:$E$129,'[1]Cashflow Projection'!$D$125:$D$129,'Sales (2)'!C183)&lt;&gt;0,TRUE,FALSE)</f>
        <v>0</v>
      </c>
    </row>
    <row r="184" spans="1:20" hidden="1" x14ac:dyDescent="0.2">
      <c r="A184" s="3" t="s">
        <v>175</v>
      </c>
      <c r="B184" s="3" t="s">
        <v>208</v>
      </c>
      <c r="C184" s="3" t="s">
        <v>212</v>
      </c>
      <c r="D184" s="3" t="b">
        <v>0</v>
      </c>
      <c r="E184" s="3" t="b">
        <v>0</v>
      </c>
      <c r="F184" s="3" t="e">
        <f>IF(OR(#REF!=TRUE,SUMIFS('[1]Cashflow Projection'!$E$125:$E$129,'[1]Cashflow Projection'!$D$125:$D$129,'Sales (2)'!C184)=1),0,SUMIFS('[1]Cashflow Projection'!$C$7:$C$23,'[1]Cashflow Projection'!$B$7:$B$23,'Sales (2)'!B184,'[1]Cashflow Projection'!$A$7:$A$23,'Sales (2)'!A184))</f>
        <v>#REF!</v>
      </c>
      <c r="G184" s="4">
        <v>45685</v>
      </c>
      <c r="H184" s="4">
        <v>45847</v>
      </c>
      <c r="I184" s="3">
        <v>1649900</v>
      </c>
      <c r="J184" s="3">
        <v>215204.34782608689</v>
      </c>
      <c r="K184" s="3">
        <v>1434695.6521739131</v>
      </c>
      <c r="L184" s="3">
        <v>18502.080000000002</v>
      </c>
      <c r="M184" s="3">
        <v>1789</v>
      </c>
      <c r="N184" s="3">
        <v>8249.5</v>
      </c>
      <c r="O184" s="3">
        <v>82495</v>
      </c>
      <c r="P184" s="3">
        <v>19224.37</v>
      </c>
      <c r="Q184" s="5">
        <f t="shared" si="3"/>
        <v>1304435.7021739131</v>
      </c>
      <c r="R184" s="6" t="e">
        <f>IF($F184=1,((SUMIFS([1]Investors!$M:$M,[1]Investors!$E:$E,'Sales (2)'!$C184,[1]Investors!$O:$O,FALSE)+SUMIFS([1]Investors!$S:$S,[1]Investors!$E:$E,'Sales (2)'!$C184,[1]Investors!$O:$O,FALSE))*$F184)-SUMIFS('[1]Investor Exit List'!$Q:$Q,'[1]Investor Exit List'!$Y:$Y,1,'[1]Investor Exit List'!$Z:$Z,"Release",'[1]Investor Exit List'!$C:$C,'Sales (2)'!$C184),(SUMIFS([1]Investors!$M:$M,[1]Investors!$E:$E,'Sales (2)'!$C184,[1]Investors!$O:$O,FALSE)+SUMIFS([1]Investors!$S:$S,[1]Investors!$E:$E,'Sales (2)'!$C184,[1]Investors!$O:$O,FALSE))*$F184)</f>
        <v>#REF!</v>
      </c>
      <c r="S184" s="6" t="e">
        <f>IF(T184=FALSE,Q184-R184,+#REF!)</f>
        <v>#REF!</v>
      </c>
      <c r="T184" s="3" t="b">
        <f>IF(SUMIFS('[1]Cashflow Projection'!$E$125:$E$129,'[1]Cashflow Projection'!$D$125:$D$129,'Sales (2)'!C184)&lt;&gt;0,TRUE,FALSE)</f>
        <v>0</v>
      </c>
    </row>
    <row r="185" spans="1:20" hidden="1" x14ac:dyDescent="0.2">
      <c r="A185" s="3" t="s">
        <v>175</v>
      </c>
      <c r="B185" s="3" t="s">
        <v>208</v>
      </c>
      <c r="C185" s="3" t="s">
        <v>213</v>
      </c>
      <c r="D185" s="3" t="b">
        <v>0</v>
      </c>
      <c r="E185" s="3" t="b">
        <v>0</v>
      </c>
      <c r="F185" s="3" t="e">
        <f>IF(OR(#REF!=TRUE,SUMIFS('[1]Cashflow Projection'!$E$125:$E$129,'[1]Cashflow Projection'!$D$125:$D$129,'Sales (2)'!C185)=1),0,SUMIFS('[1]Cashflow Projection'!$C$7:$C$23,'[1]Cashflow Projection'!$B$7:$B$23,'Sales (2)'!B185,'[1]Cashflow Projection'!$A$7:$A$23,'Sales (2)'!A185))</f>
        <v>#REF!</v>
      </c>
      <c r="G185" s="4">
        <v>45685</v>
      </c>
      <c r="H185" s="4">
        <v>45847</v>
      </c>
      <c r="I185" s="3">
        <v>1529900</v>
      </c>
      <c r="J185" s="3">
        <v>199552.17391304349</v>
      </c>
      <c r="K185" s="3">
        <v>1330347.826086957</v>
      </c>
      <c r="L185" s="3">
        <v>18502.080000000002</v>
      </c>
      <c r="M185" s="3">
        <v>1789</v>
      </c>
      <c r="N185" s="3">
        <v>7649.5</v>
      </c>
      <c r="O185" s="3">
        <v>76495</v>
      </c>
      <c r="P185" s="3">
        <v>19224.37</v>
      </c>
      <c r="Q185" s="5">
        <f t="shared" si="3"/>
        <v>1206687.8760869571</v>
      </c>
      <c r="R185" s="6" t="e">
        <f>IF($F185=1,((SUMIFS([1]Investors!$M:$M,[1]Investors!$E:$E,'Sales (2)'!$C185,[1]Investors!$O:$O,FALSE)+SUMIFS([1]Investors!$S:$S,[1]Investors!$E:$E,'Sales (2)'!$C185,[1]Investors!$O:$O,FALSE))*$F185)-SUMIFS('[1]Investor Exit List'!$Q:$Q,'[1]Investor Exit List'!$Y:$Y,1,'[1]Investor Exit List'!$Z:$Z,"Release",'[1]Investor Exit List'!$C:$C,'Sales (2)'!$C185),(SUMIFS([1]Investors!$M:$M,[1]Investors!$E:$E,'Sales (2)'!$C185,[1]Investors!$O:$O,FALSE)+SUMIFS([1]Investors!$S:$S,[1]Investors!$E:$E,'Sales (2)'!$C185,[1]Investors!$O:$O,FALSE))*$F185)</f>
        <v>#REF!</v>
      </c>
      <c r="S185" s="6" t="e">
        <f>IF(T185=FALSE,Q185-R185,+#REF!)</f>
        <v>#REF!</v>
      </c>
      <c r="T185" s="3" t="b">
        <f>IF(SUMIFS('[1]Cashflow Projection'!$E$125:$E$129,'[1]Cashflow Projection'!$D$125:$D$129,'Sales (2)'!C185)&lt;&gt;0,TRUE,FALSE)</f>
        <v>0</v>
      </c>
    </row>
    <row r="186" spans="1:20" hidden="1" x14ac:dyDescent="0.2">
      <c r="A186" s="3" t="s">
        <v>175</v>
      </c>
      <c r="B186" s="3" t="s">
        <v>208</v>
      </c>
      <c r="C186" s="3" t="s">
        <v>214</v>
      </c>
      <c r="D186" s="3" t="b">
        <v>0</v>
      </c>
      <c r="E186" s="3" t="b">
        <v>0</v>
      </c>
      <c r="F186" s="3" t="e">
        <f>IF(OR(#REF!=TRUE,SUMIFS('[1]Cashflow Projection'!$E$125:$E$129,'[1]Cashflow Projection'!$D$125:$D$129,'Sales (2)'!C186)=1),0,SUMIFS('[1]Cashflow Projection'!$C$7:$C$23,'[1]Cashflow Projection'!$B$7:$B$23,'Sales (2)'!B186,'[1]Cashflow Projection'!$A$7:$A$23,'Sales (2)'!A186))</f>
        <v>#REF!</v>
      </c>
      <c r="G186" s="4">
        <v>45685</v>
      </c>
      <c r="H186" s="4">
        <v>45847</v>
      </c>
      <c r="I186" s="3">
        <v>1529900</v>
      </c>
      <c r="J186" s="3">
        <v>199552.17391304349</v>
      </c>
      <c r="K186" s="3">
        <v>1330347.826086957</v>
      </c>
      <c r="L186" s="3">
        <v>18502.080000000002</v>
      </c>
      <c r="M186" s="3">
        <v>1789</v>
      </c>
      <c r="N186" s="3">
        <v>7649.5</v>
      </c>
      <c r="O186" s="3">
        <v>76495</v>
      </c>
      <c r="P186" s="3">
        <v>19224.37</v>
      </c>
      <c r="Q186" s="5">
        <f t="shared" si="3"/>
        <v>1206687.8760869571</v>
      </c>
      <c r="R186" s="6" t="e">
        <f>IF($F186=1,((SUMIFS([1]Investors!$M:$M,[1]Investors!$E:$E,'Sales (2)'!$C186,[1]Investors!$O:$O,FALSE)+SUMIFS([1]Investors!$S:$S,[1]Investors!$E:$E,'Sales (2)'!$C186,[1]Investors!$O:$O,FALSE))*$F186)-SUMIFS('[1]Investor Exit List'!$Q:$Q,'[1]Investor Exit List'!$Y:$Y,1,'[1]Investor Exit List'!$Z:$Z,"Release",'[1]Investor Exit List'!$C:$C,'Sales (2)'!$C186),(SUMIFS([1]Investors!$M:$M,[1]Investors!$E:$E,'Sales (2)'!$C186,[1]Investors!$O:$O,FALSE)+SUMIFS([1]Investors!$S:$S,[1]Investors!$E:$E,'Sales (2)'!$C186,[1]Investors!$O:$O,FALSE))*$F186)</f>
        <v>#REF!</v>
      </c>
      <c r="S186" s="6" t="e">
        <f>IF(T186=FALSE,Q186-R186,+#REF!)</f>
        <v>#REF!</v>
      </c>
      <c r="T186" s="3" t="b">
        <f>IF(SUMIFS('[1]Cashflow Projection'!$E$125:$E$129,'[1]Cashflow Projection'!$D$125:$D$129,'Sales (2)'!C186)&lt;&gt;0,TRUE,FALSE)</f>
        <v>0</v>
      </c>
    </row>
    <row r="187" spans="1:20" hidden="1" x14ac:dyDescent="0.2">
      <c r="A187" s="3" t="s">
        <v>175</v>
      </c>
      <c r="B187" s="3" t="s">
        <v>208</v>
      </c>
      <c r="C187" s="3" t="s">
        <v>215</v>
      </c>
      <c r="D187" s="3" t="b">
        <v>0</v>
      </c>
      <c r="E187" s="3" t="b">
        <v>0</v>
      </c>
      <c r="F187" s="3" t="e">
        <f>IF(OR(#REF!=TRUE,SUMIFS('[1]Cashflow Projection'!$E$125:$E$129,'[1]Cashflow Projection'!$D$125:$D$129,'Sales (2)'!C187)=1),0,SUMIFS('[1]Cashflow Projection'!$C$7:$C$23,'[1]Cashflow Projection'!$B$7:$B$23,'Sales (2)'!B187,'[1]Cashflow Projection'!$A$7:$A$23,'Sales (2)'!A187))</f>
        <v>#REF!</v>
      </c>
      <c r="G187" s="4">
        <v>45685</v>
      </c>
      <c r="H187" s="4">
        <v>45847</v>
      </c>
      <c r="I187" s="3">
        <v>1499900</v>
      </c>
      <c r="J187" s="3">
        <v>195639.13043478259</v>
      </c>
      <c r="K187" s="3">
        <v>1304260.869565218</v>
      </c>
      <c r="L187" s="3">
        <v>18502.080000000002</v>
      </c>
      <c r="M187" s="3">
        <v>1789</v>
      </c>
      <c r="N187" s="3">
        <v>7499.5</v>
      </c>
      <c r="O187" s="3">
        <v>74995</v>
      </c>
      <c r="P187" s="3">
        <v>19224.37</v>
      </c>
      <c r="Q187" s="5">
        <f t="shared" si="3"/>
        <v>1182250.919565218</v>
      </c>
      <c r="R187" s="6" t="e">
        <f>IF($F187=1,((SUMIFS([1]Investors!$M:$M,[1]Investors!$E:$E,'Sales (2)'!$C187,[1]Investors!$O:$O,FALSE)+SUMIFS([1]Investors!$S:$S,[1]Investors!$E:$E,'Sales (2)'!$C187,[1]Investors!$O:$O,FALSE))*$F187)-SUMIFS('[1]Investor Exit List'!$Q:$Q,'[1]Investor Exit List'!$Y:$Y,1,'[1]Investor Exit List'!$Z:$Z,"Release",'[1]Investor Exit List'!$C:$C,'Sales (2)'!$C187),(SUMIFS([1]Investors!$M:$M,[1]Investors!$E:$E,'Sales (2)'!$C187,[1]Investors!$O:$O,FALSE)+SUMIFS([1]Investors!$S:$S,[1]Investors!$E:$E,'Sales (2)'!$C187,[1]Investors!$O:$O,FALSE))*$F187)</f>
        <v>#REF!</v>
      </c>
      <c r="S187" s="6" t="e">
        <f>IF(T187=FALSE,Q187-R187,+#REF!)</f>
        <v>#REF!</v>
      </c>
      <c r="T187" s="3" t="b">
        <f>IF(SUMIFS('[1]Cashflow Projection'!$E$125:$E$129,'[1]Cashflow Projection'!$D$125:$D$129,'Sales (2)'!C187)&lt;&gt;0,TRUE,FALSE)</f>
        <v>0</v>
      </c>
    </row>
    <row r="188" spans="1:20" hidden="1" x14ac:dyDescent="0.2">
      <c r="A188" s="3" t="s">
        <v>175</v>
      </c>
      <c r="B188" s="3" t="s">
        <v>208</v>
      </c>
      <c r="C188" s="3" t="s">
        <v>216</v>
      </c>
      <c r="D188" s="3" t="b">
        <v>0</v>
      </c>
      <c r="E188" s="3" t="b">
        <v>0</v>
      </c>
      <c r="F188" s="3" t="e">
        <f>IF(OR(#REF!=TRUE,SUMIFS('[1]Cashflow Projection'!$E$125:$E$129,'[1]Cashflow Projection'!$D$125:$D$129,'Sales (2)'!C188)=1),0,SUMIFS('[1]Cashflow Projection'!$C$7:$C$23,'[1]Cashflow Projection'!$B$7:$B$23,'Sales (2)'!B188,'[1]Cashflow Projection'!$A$7:$A$23,'Sales (2)'!A188))</f>
        <v>#REF!</v>
      </c>
      <c r="G188" s="4">
        <v>45685</v>
      </c>
      <c r="H188" s="4">
        <v>45847</v>
      </c>
      <c r="I188" s="3">
        <v>1499900</v>
      </c>
      <c r="J188" s="3">
        <v>195639.13043478259</v>
      </c>
      <c r="K188" s="3">
        <v>1304260.869565218</v>
      </c>
      <c r="L188" s="3">
        <v>18502.080000000002</v>
      </c>
      <c r="M188" s="3">
        <v>1789</v>
      </c>
      <c r="N188" s="3">
        <v>7499.5</v>
      </c>
      <c r="O188" s="3">
        <v>74995</v>
      </c>
      <c r="P188" s="3">
        <v>19224.37</v>
      </c>
      <c r="Q188" s="5">
        <f t="shared" si="3"/>
        <v>1182250.919565218</v>
      </c>
      <c r="R188" s="6" t="e">
        <f>IF($F188=1,((SUMIFS([1]Investors!$M:$M,[1]Investors!$E:$E,'Sales (2)'!$C188,[1]Investors!$O:$O,FALSE)+SUMIFS([1]Investors!$S:$S,[1]Investors!$E:$E,'Sales (2)'!$C188,[1]Investors!$O:$O,FALSE))*$F188)-SUMIFS('[1]Investor Exit List'!$Q:$Q,'[1]Investor Exit List'!$Y:$Y,1,'[1]Investor Exit List'!$Z:$Z,"Release",'[1]Investor Exit List'!$C:$C,'Sales (2)'!$C188),(SUMIFS([1]Investors!$M:$M,[1]Investors!$E:$E,'Sales (2)'!$C188,[1]Investors!$O:$O,FALSE)+SUMIFS([1]Investors!$S:$S,[1]Investors!$E:$E,'Sales (2)'!$C188,[1]Investors!$O:$O,FALSE))*$F188)</f>
        <v>#REF!</v>
      </c>
      <c r="S188" s="6" t="e">
        <f>IF(T188=FALSE,Q188-R188,+#REF!)</f>
        <v>#REF!</v>
      </c>
      <c r="T188" s="3" t="b">
        <f>IF(SUMIFS('[1]Cashflow Projection'!$E$125:$E$129,'[1]Cashflow Projection'!$D$125:$D$129,'Sales (2)'!C188)&lt;&gt;0,TRUE,FALSE)</f>
        <v>0</v>
      </c>
    </row>
    <row r="189" spans="1:20" hidden="1" x14ac:dyDescent="0.2">
      <c r="A189" s="3" t="s">
        <v>175</v>
      </c>
      <c r="B189" s="3" t="s">
        <v>208</v>
      </c>
      <c r="C189" s="3" t="s">
        <v>217</v>
      </c>
      <c r="D189" s="3" t="b">
        <v>0</v>
      </c>
      <c r="E189" s="3" t="b">
        <v>0</v>
      </c>
      <c r="F189" s="3" t="e">
        <f>IF(OR(#REF!=TRUE,SUMIFS('[1]Cashflow Projection'!$E$125:$E$129,'[1]Cashflow Projection'!$D$125:$D$129,'Sales (2)'!C189)=1),0,SUMIFS('[1]Cashflow Projection'!$C$7:$C$23,'[1]Cashflow Projection'!$B$7:$B$23,'Sales (2)'!B189,'[1]Cashflow Projection'!$A$7:$A$23,'Sales (2)'!A189))</f>
        <v>#REF!</v>
      </c>
      <c r="G189" s="4">
        <v>45685</v>
      </c>
      <c r="H189" s="4">
        <v>45847</v>
      </c>
      <c r="I189" s="3">
        <v>1549900</v>
      </c>
      <c r="J189" s="3">
        <v>202160.86956521741</v>
      </c>
      <c r="K189" s="3">
        <v>1347739.1304347829</v>
      </c>
      <c r="L189" s="3">
        <v>18502.080000000002</v>
      </c>
      <c r="M189" s="3">
        <v>1789</v>
      </c>
      <c r="N189" s="3">
        <v>7749.5</v>
      </c>
      <c r="O189" s="3">
        <v>77495</v>
      </c>
      <c r="P189" s="3">
        <v>19224.37</v>
      </c>
      <c r="Q189" s="5">
        <f t="shared" si="3"/>
        <v>1222979.180434783</v>
      </c>
      <c r="R189" s="6" t="e">
        <f>IF($F189=1,((SUMIFS([1]Investors!$M:$M,[1]Investors!$E:$E,'Sales (2)'!$C189,[1]Investors!$O:$O,FALSE)+SUMIFS([1]Investors!$S:$S,[1]Investors!$E:$E,'Sales (2)'!$C189,[1]Investors!$O:$O,FALSE))*$F189)-SUMIFS('[1]Investor Exit List'!$Q:$Q,'[1]Investor Exit List'!$Y:$Y,1,'[1]Investor Exit List'!$Z:$Z,"Release",'[1]Investor Exit List'!$C:$C,'Sales (2)'!$C189),(SUMIFS([1]Investors!$M:$M,[1]Investors!$E:$E,'Sales (2)'!$C189,[1]Investors!$O:$O,FALSE)+SUMIFS([1]Investors!$S:$S,[1]Investors!$E:$E,'Sales (2)'!$C189,[1]Investors!$O:$O,FALSE))*$F189)</f>
        <v>#REF!</v>
      </c>
      <c r="S189" s="6" t="e">
        <f>IF(T189=FALSE,Q189-R189,+#REF!)</f>
        <v>#REF!</v>
      </c>
      <c r="T189" s="3" t="b">
        <f>IF(SUMIFS('[1]Cashflow Projection'!$E$125:$E$129,'[1]Cashflow Projection'!$D$125:$D$129,'Sales (2)'!C189)&lt;&gt;0,TRUE,FALSE)</f>
        <v>0</v>
      </c>
    </row>
    <row r="190" spans="1:20" hidden="1" x14ac:dyDescent="0.2">
      <c r="A190" s="3" t="s">
        <v>175</v>
      </c>
      <c r="B190" s="3" t="s">
        <v>208</v>
      </c>
      <c r="C190" s="3" t="s">
        <v>218</v>
      </c>
      <c r="D190" s="3" t="b">
        <v>0</v>
      </c>
      <c r="E190" s="3" t="b">
        <v>0</v>
      </c>
      <c r="F190" s="3" t="e">
        <f>IF(OR(#REF!=TRUE,SUMIFS('[1]Cashflow Projection'!$E$125:$E$129,'[1]Cashflow Projection'!$D$125:$D$129,'Sales (2)'!C190)=1),0,SUMIFS('[1]Cashflow Projection'!$C$7:$C$23,'[1]Cashflow Projection'!$B$7:$B$23,'Sales (2)'!B190,'[1]Cashflow Projection'!$A$7:$A$23,'Sales (2)'!A190))</f>
        <v>#REF!</v>
      </c>
      <c r="G190" s="4">
        <v>45685</v>
      </c>
      <c r="H190" s="4">
        <v>45847</v>
      </c>
      <c r="I190" s="3">
        <v>1499900</v>
      </c>
      <c r="J190" s="3">
        <v>195639.13043478259</v>
      </c>
      <c r="K190" s="3">
        <v>1304260.869565218</v>
      </c>
      <c r="L190" s="3">
        <v>18502.080000000002</v>
      </c>
      <c r="M190" s="3">
        <v>1789</v>
      </c>
      <c r="N190" s="3">
        <v>7499.5</v>
      </c>
      <c r="O190" s="3">
        <v>74995</v>
      </c>
      <c r="P190" s="3">
        <v>19224.37</v>
      </c>
      <c r="Q190" s="5">
        <f t="shared" si="3"/>
        <v>1182250.919565218</v>
      </c>
      <c r="R190" s="6" t="e">
        <f>IF($F190=1,((SUMIFS([1]Investors!$M:$M,[1]Investors!$E:$E,'Sales (2)'!$C190,[1]Investors!$O:$O,FALSE)+SUMIFS([1]Investors!$S:$S,[1]Investors!$E:$E,'Sales (2)'!$C190,[1]Investors!$O:$O,FALSE))*$F190)-SUMIFS('[1]Investor Exit List'!$Q:$Q,'[1]Investor Exit List'!$Y:$Y,1,'[1]Investor Exit List'!$Z:$Z,"Release",'[1]Investor Exit List'!$C:$C,'Sales (2)'!$C190),(SUMIFS([1]Investors!$M:$M,[1]Investors!$E:$E,'Sales (2)'!$C190,[1]Investors!$O:$O,FALSE)+SUMIFS([1]Investors!$S:$S,[1]Investors!$E:$E,'Sales (2)'!$C190,[1]Investors!$O:$O,FALSE))*$F190)</f>
        <v>#REF!</v>
      </c>
      <c r="S190" s="6" t="e">
        <f>IF(T190=FALSE,Q190-R190,+#REF!)</f>
        <v>#REF!</v>
      </c>
      <c r="T190" s="3" t="b">
        <f>IF(SUMIFS('[1]Cashflow Projection'!$E$125:$E$129,'[1]Cashflow Projection'!$D$125:$D$129,'Sales (2)'!C190)&lt;&gt;0,TRUE,FALSE)</f>
        <v>0</v>
      </c>
    </row>
    <row r="191" spans="1:20" hidden="1" x14ac:dyDescent="0.2">
      <c r="A191" s="3" t="s">
        <v>175</v>
      </c>
      <c r="B191" s="3" t="s">
        <v>208</v>
      </c>
      <c r="C191" s="3" t="s">
        <v>219</v>
      </c>
      <c r="D191" s="3" t="b">
        <v>0</v>
      </c>
      <c r="E191" s="3" t="b">
        <v>0</v>
      </c>
      <c r="F191" s="3" t="e">
        <f>IF(OR(#REF!=TRUE,SUMIFS('[1]Cashflow Projection'!$E$125:$E$129,'[1]Cashflow Projection'!$D$125:$D$129,'Sales (2)'!C191)=1),0,SUMIFS('[1]Cashflow Projection'!$C$7:$C$23,'[1]Cashflow Projection'!$B$7:$B$23,'Sales (2)'!B191,'[1]Cashflow Projection'!$A$7:$A$23,'Sales (2)'!A191))</f>
        <v>#REF!</v>
      </c>
      <c r="G191" s="4">
        <v>45685</v>
      </c>
      <c r="H191" s="4">
        <v>45847</v>
      </c>
      <c r="I191" s="3">
        <v>1499900</v>
      </c>
      <c r="J191" s="3">
        <v>195639.13043478259</v>
      </c>
      <c r="K191" s="3">
        <v>1304260.869565218</v>
      </c>
      <c r="L191" s="3">
        <v>18502.080000000002</v>
      </c>
      <c r="M191" s="3">
        <v>1789</v>
      </c>
      <c r="N191" s="3">
        <v>7499.5</v>
      </c>
      <c r="O191" s="3">
        <v>74995</v>
      </c>
      <c r="P191" s="3">
        <v>19224.37</v>
      </c>
      <c r="Q191" s="5">
        <f t="shared" si="3"/>
        <v>1182250.919565218</v>
      </c>
      <c r="R191" s="6" t="e">
        <f>IF($F191=1,((SUMIFS([1]Investors!$M:$M,[1]Investors!$E:$E,'Sales (2)'!$C191,[1]Investors!$O:$O,FALSE)+SUMIFS([1]Investors!$S:$S,[1]Investors!$E:$E,'Sales (2)'!$C191,[1]Investors!$O:$O,FALSE))*$F191)-SUMIFS('[1]Investor Exit List'!$Q:$Q,'[1]Investor Exit List'!$Y:$Y,1,'[1]Investor Exit List'!$Z:$Z,"Release",'[1]Investor Exit List'!$C:$C,'Sales (2)'!$C191),(SUMIFS([1]Investors!$M:$M,[1]Investors!$E:$E,'Sales (2)'!$C191,[1]Investors!$O:$O,FALSE)+SUMIFS([1]Investors!$S:$S,[1]Investors!$E:$E,'Sales (2)'!$C191,[1]Investors!$O:$O,FALSE))*$F191)</f>
        <v>#REF!</v>
      </c>
      <c r="S191" s="6" t="e">
        <f>IF(T191=FALSE,Q191-R191,+#REF!)</f>
        <v>#REF!</v>
      </c>
      <c r="T191" s="3" t="b">
        <f>IF(SUMIFS('[1]Cashflow Projection'!$E$125:$E$129,'[1]Cashflow Projection'!$D$125:$D$129,'Sales (2)'!C191)&lt;&gt;0,TRUE,FALSE)</f>
        <v>0</v>
      </c>
    </row>
    <row r="192" spans="1:20" hidden="1" x14ac:dyDescent="0.2">
      <c r="A192" s="3" t="s">
        <v>175</v>
      </c>
      <c r="B192" s="3" t="s">
        <v>208</v>
      </c>
      <c r="C192" s="3" t="s">
        <v>220</v>
      </c>
      <c r="D192" s="3" t="b">
        <v>0</v>
      </c>
      <c r="E192" s="3" t="b">
        <v>0</v>
      </c>
      <c r="F192" s="3" t="e">
        <f>IF(OR(#REF!=TRUE,SUMIFS('[1]Cashflow Projection'!$E$125:$E$129,'[1]Cashflow Projection'!$D$125:$D$129,'Sales (2)'!C192)=1),0,SUMIFS('[1]Cashflow Projection'!$C$7:$C$23,'[1]Cashflow Projection'!$B$7:$B$23,'Sales (2)'!B192,'[1]Cashflow Projection'!$A$7:$A$23,'Sales (2)'!A192))</f>
        <v>#REF!</v>
      </c>
      <c r="G192" s="4">
        <v>45685</v>
      </c>
      <c r="H192" s="4">
        <v>45847</v>
      </c>
      <c r="I192" s="3">
        <v>1499900</v>
      </c>
      <c r="J192" s="3">
        <v>195639.13043478259</v>
      </c>
      <c r="K192" s="3">
        <v>1304260.869565218</v>
      </c>
      <c r="L192" s="3">
        <v>18502.080000000002</v>
      </c>
      <c r="M192" s="3">
        <v>1789</v>
      </c>
      <c r="N192" s="3">
        <v>7499.5</v>
      </c>
      <c r="O192" s="3">
        <v>74995</v>
      </c>
      <c r="P192" s="3">
        <v>19224.37</v>
      </c>
      <c r="Q192" s="5">
        <f t="shared" si="3"/>
        <v>1182250.919565218</v>
      </c>
      <c r="R192" s="6" t="e">
        <f>IF($F192=1,((SUMIFS([1]Investors!$M:$M,[1]Investors!$E:$E,'Sales (2)'!$C192,[1]Investors!$O:$O,FALSE)+SUMIFS([1]Investors!$S:$S,[1]Investors!$E:$E,'Sales (2)'!$C192,[1]Investors!$O:$O,FALSE))*$F192)-SUMIFS('[1]Investor Exit List'!$Q:$Q,'[1]Investor Exit List'!$Y:$Y,1,'[1]Investor Exit List'!$Z:$Z,"Release",'[1]Investor Exit List'!$C:$C,'Sales (2)'!$C192),(SUMIFS([1]Investors!$M:$M,[1]Investors!$E:$E,'Sales (2)'!$C192,[1]Investors!$O:$O,FALSE)+SUMIFS([1]Investors!$S:$S,[1]Investors!$E:$E,'Sales (2)'!$C192,[1]Investors!$O:$O,FALSE))*$F192)</f>
        <v>#REF!</v>
      </c>
      <c r="S192" s="6" t="e">
        <f>IF(T192=FALSE,Q192-R192,+#REF!)</f>
        <v>#REF!</v>
      </c>
      <c r="T192" s="3" t="b">
        <f>IF(SUMIFS('[1]Cashflow Projection'!$E$125:$E$129,'[1]Cashflow Projection'!$D$125:$D$129,'Sales (2)'!C192)&lt;&gt;0,TRUE,FALSE)</f>
        <v>0</v>
      </c>
    </row>
    <row r="193" spans="1:20" hidden="1" x14ac:dyDescent="0.2">
      <c r="A193" s="3" t="s">
        <v>175</v>
      </c>
      <c r="B193" s="3" t="s">
        <v>221</v>
      </c>
      <c r="C193" s="3" t="s">
        <v>222</v>
      </c>
      <c r="D193" s="3" t="b">
        <v>0</v>
      </c>
      <c r="E193" s="3" t="b">
        <v>0</v>
      </c>
      <c r="F193" s="3" t="e">
        <f>IF(OR(#REF!=TRUE,SUMIFS('[1]Cashflow Projection'!$E$125:$E$129,'[1]Cashflow Projection'!$D$125:$D$129,'Sales (2)'!C193)=1),0,SUMIFS('[1]Cashflow Projection'!$C$7:$C$23,'[1]Cashflow Projection'!$B$7:$B$23,'Sales (2)'!B193,'[1]Cashflow Projection'!$A$7:$A$23,'Sales (2)'!A193))</f>
        <v>#REF!</v>
      </c>
      <c r="G193" s="4">
        <v>45517</v>
      </c>
      <c r="H193" s="4">
        <v>45827</v>
      </c>
      <c r="I193" s="3">
        <v>1619900</v>
      </c>
      <c r="J193" s="3">
        <v>211291.30434782611</v>
      </c>
      <c r="K193" s="3">
        <v>1408608.6956521741</v>
      </c>
      <c r="L193" s="3">
        <v>18502.080000000002</v>
      </c>
      <c r="M193" s="3">
        <v>1789</v>
      </c>
      <c r="N193" s="3">
        <v>8099.5</v>
      </c>
      <c r="O193" s="3">
        <v>80995</v>
      </c>
      <c r="P193" s="3">
        <v>19224.37</v>
      </c>
      <c r="Q193" s="5">
        <f t="shared" si="3"/>
        <v>1279998.7456521741</v>
      </c>
      <c r="R193" s="6" t="e">
        <f>IF($F193=1,((SUMIFS([1]Investors!$M:$M,[1]Investors!$E:$E,'Sales (2)'!$C193,[1]Investors!$O:$O,FALSE)+SUMIFS([1]Investors!$S:$S,[1]Investors!$E:$E,'Sales (2)'!$C193,[1]Investors!$O:$O,FALSE))*$F193)-SUMIFS('[1]Investor Exit List'!$Q:$Q,'[1]Investor Exit List'!$Y:$Y,1,'[1]Investor Exit List'!$Z:$Z,"Release",'[1]Investor Exit List'!$C:$C,'Sales (2)'!$C193),(SUMIFS([1]Investors!$M:$M,[1]Investors!$E:$E,'Sales (2)'!$C193,[1]Investors!$O:$O,FALSE)+SUMIFS([1]Investors!$S:$S,[1]Investors!$E:$E,'Sales (2)'!$C193,[1]Investors!$O:$O,FALSE))*$F193)</f>
        <v>#REF!</v>
      </c>
      <c r="S193" s="6" t="e">
        <f>IF(T193=FALSE,Q193-R193,+#REF!)</f>
        <v>#REF!</v>
      </c>
      <c r="T193" s="3" t="b">
        <f>IF(SUMIFS('[1]Cashflow Projection'!$E$125:$E$129,'[1]Cashflow Projection'!$D$125:$D$129,'Sales (2)'!C193)&lt;&gt;0,TRUE,FALSE)</f>
        <v>0</v>
      </c>
    </row>
    <row r="194" spans="1:20" hidden="1" x14ac:dyDescent="0.2">
      <c r="A194" s="3" t="s">
        <v>175</v>
      </c>
      <c r="B194" s="3" t="s">
        <v>221</v>
      </c>
      <c r="C194" s="3" t="s">
        <v>223</v>
      </c>
      <c r="D194" s="3" t="b">
        <v>0</v>
      </c>
      <c r="E194" s="3" t="b">
        <v>0</v>
      </c>
      <c r="F194" s="3" t="e">
        <f>IF(OR(#REF!=TRUE,SUMIFS('[1]Cashflow Projection'!$E$125:$E$129,'[1]Cashflow Projection'!$D$125:$D$129,'Sales (2)'!C194)=1),0,SUMIFS('[1]Cashflow Projection'!$C$7:$C$23,'[1]Cashflow Projection'!$B$7:$B$23,'Sales (2)'!B194,'[1]Cashflow Projection'!$A$7:$A$23,'Sales (2)'!A194))</f>
        <v>#REF!</v>
      </c>
      <c r="G194" s="4">
        <v>45517</v>
      </c>
      <c r="H194" s="4">
        <v>45827</v>
      </c>
      <c r="I194" s="3">
        <v>1619900</v>
      </c>
      <c r="J194" s="3">
        <v>211291.30434782611</v>
      </c>
      <c r="K194" s="3">
        <v>1408608.6956521741</v>
      </c>
      <c r="L194" s="3">
        <v>18502.080000000002</v>
      </c>
      <c r="M194" s="3">
        <v>1789</v>
      </c>
      <c r="N194" s="3">
        <v>8099.5</v>
      </c>
      <c r="O194" s="3">
        <v>80995</v>
      </c>
      <c r="P194" s="3">
        <v>19224.37</v>
      </c>
      <c r="Q194" s="5">
        <f t="shared" si="3"/>
        <v>1279998.7456521741</v>
      </c>
      <c r="R194" s="6" t="e">
        <f>IF($F194=1,((SUMIFS([1]Investors!$M:$M,[1]Investors!$E:$E,'Sales (2)'!$C194,[1]Investors!$O:$O,FALSE)+SUMIFS([1]Investors!$S:$S,[1]Investors!$E:$E,'Sales (2)'!$C194,[1]Investors!$O:$O,FALSE))*$F194)-SUMIFS('[1]Investor Exit List'!$Q:$Q,'[1]Investor Exit List'!$Y:$Y,1,'[1]Investor Exit List'!$Z:$Z,"Release",'[1]Investor Exit List'!$C:$C,'Sales (2)'!$C194),(SUMIFS([1]Investors!$M:$M,[1]Investors!$E:$E,'Sales (2)'!$C194,[1]Investors!$O:$O,FALSE)+SUMIFS([1]Investors!$S:$S,[1]Investors!$E:$E,'Sales (2)'!$C194,[1]Investors!$O:$O,FALSE))*$F194)</f>
        <v>#REF!</v>
      </c>
      <c r="S194" s="6" t="e">
        <f>IF(T194=FALSE,Q194-R194,+#REF!)</f>
        <v>#REF!</v>
      </c>
      <c r="T194" s="3" t="b">
        <f>IF(SUMIFS('[1]Cashflow Projection'!$E$125:$E$129,'[1]Cashflow Projection'!$D$125:$D$129,'Sales (2)'!C194)&lt;&gt;0,TRUE,FALSE)</f>
        <v>0</v>
      </c>
    </row>
    <row r="195" spans="1:20" hidden="1" x14ac:dyDescent="0.2">
      <c r="A195" s="3" t="s">
        <v>175</v>
      </c>
      <c r="B195" s="3" t="s">
        <v>221</v>
      </c>
      <c r="C195" s="3" t="s">
        <v>224</v>
      </c>
      <c r="D195" s="3" t="b">
        <v>0</v>
      </c>
      <c r="E195" s="3" t="b">
        <v>0</v>
      </c>
      <c r="F195" s="3" t="e">
        <f>IF(OR(#REF!=TRUE,SUMIFS('[1]Cashflow Projection'!$E$125:$E$129,'[1]Cashflow Projection'!$D$125:$D$129,'Sales (2)'!C195)=1),0,SUMIFS('[1]Cashflow Projection'!$C$7:$C$23,'[1]Cashflow Projection'!$B$7:$B$23,'Sales (2)'!B195,'[1]Cashflow Projection'!$A$7:$A$23,'Sales (2)'!A195))</f>
        <v>#REF!</v>
      </c>
      <c r="G195" s="4">
        <v>45517</v>
      </c>
      <c r="H195" s="4">
        <v>45827</v>
      </c>
      <c r="I195" s="3">
        <v>1619900</v>
      </c>
      <c r="J195" s="3">
        <v>211291.30434782611</v>
      </c>
      <c r="K195" s="3">
        <v>1408608.6956521741</v>
      </c>
      <c r="L195" s="3">
        <v>18502.080000000002</v>
      </c>
      <c r="M195" s="3">
        <v>1789</v>
      </c>
      <c r="N195" s="3">
        <v>8099.5</v>
      </c>
      <c r="O195" s="3">
        <v>80995</v>
      </c>
      <c r="P195" s="3">
        <v>19224.37</v>
      </c>
      <c r="Q195" s="5">
        <f t="shared" si="3"/>
        <v>1279998.7456521741</v>
      </c>
      <c r="R195" s="6" t="e">
        <f>IF($F195=1,((SUMIFS([1]Investors!$M:$M,[1]Investors!$E:$E,'Sales (2)'!$C195,[1]Investors!$O:$O,FALSE)+SUMIFS([1]Investors!$S:$S,[1]Investors!$E:$E,'Sales (2)'!$C195,[1]Investors!$O:$O,FALSE))*$F195)-SUMIFS('[1]Investor Exit List'!$Q:$Q,'[1]Investor Exit List'!$Y:$Y,1,'[1]Investor Exit List'!$Z:$Z,"Release",'[1]Investor Exit List'!$C:$C,'Sales (2)'!$C195),(SUMIFS([1]Investors!$M:$M,[1]Investors!$E:$E,'Sales (2)'!$C195,[1]Investors!$O:$O,FALSE)+SUMIFS([1]Investors!$S:$S,[1]Investors!$E:$E,'Sales (2)'!$C195,[1]Investors!$O:$O,FALSE))*$F195)</f>
        <v>#REF!</v>
      </c>
      <c r="S195" s="6" t="e">
        <f>IF(T195=FALSE,Q195-R195,+#REF!)</f>
        <v>#REF!</v>
      </c>
      <c r="T195" s="3" t="b">
        <f>IF(SUMIFS('[1]Cashflow Projection'!$E$125:$E$129,'[1]Cashflow Projection'!$D$125:$D$129,'Sales (2)'!C195)&lt;&gt;0,TRUE,FALSE)</f>
        <v>0</v>
      </c>
    </row>
    <row r="196" spans="1:20" hidden="1" x14ac:dyDescent="0.2">
      <c r="A196" s="3" t="s">
        <v>175</v>
      </c>
      <c r="B196" s="3" t="s">
        <v>221</v>
      </c>
      <c r="C196" s="3" t="s">
        <v>225</v>
      </c>
      <c r="D196" s="3" t="b">
        <v>0</v>
      </c>
      <c r="E196" s="3" t="b">
        <v>0</v>
      </c>
      <c r="F196" s="3" t="e">
        <f>IF(OR(#REF!=TRUE,SUMIFS('[1]Cashflow Projection'!$E$125:$E$129,'[1]Cashflow Projection'!$D$125:$D$129,'Sales (2)'!C196)=1),0,SUMIFS('[1]Cashflow Projection'!$C$7:$C$23,'[1]Cashflow Projection'!$B$7:$B$23,'Sales (2)'!B196,'[1]Cashflow Projection'!$A$7:$A$23,'Sales (2)'!A196))</f>
        <v>#REF!</v>
      </c>
      <c r="G196" s="4">
        <v>45517</v>
      </c>
      <c r="H196" s="4">
        <v>45827</v>
      </c>
      <c r="I196" s="3">
        <v>1619900</v>
      </c>
      <c r="J196" s="3">
        <v>211291.30434782611</v>
      </c>
      <c r="K196" s="3">
        <v>1408608.6956521741</v>
      </c>
      <c r="L196" s="3">
        <v>18502.080000000002</v>
      </c>
      <c r="M196" s="3">
        <v>1789</v>
      </c>
      <c r="N196" s="3">
        <v>8099.5</v>
      </c>
      <c r="O196" s="3">
        <v>80995</v>
      </c>
      <c r="P196" s="3">
        <v>19224.37</v>
      </c>
      <c r="Q196" s="5">
        <f t="shared" si="3"/>
        <v>1279998.7456521741</v>
      </c>
      <c r="R196" s="6" t="e">
        <f>IF($F196=1,((SUMIFS([1]Investors!$M:$M,[1]Investors!$E:$E,'Sales (2)'!$C196,[1]Investors!$O:$O,FALSE)+SUMIFS([1]Investors!$S:$S,[1]Investors!$E:$E,'Sales (2)'!$C196,[1]Investors!$O:$O,FALSE))*$F196)-SUMIFS('[1]Investor Exit List'!$Q:$Q,'[1]Investor Exit List'!$Y:$Y,1,'[1]Investor Exit List'!$Z:$Z,"Release",'[1]Investor Exit List'!$C:$C,'Sales (2)'!$C196),(SUMIFS([1]Investors!$M:$M,[1]Investors!$E:$E,'Sales (2)'!$C196,[1]Investors!$O:$O,FALSE)+SUMIFS([1]Investors!$S:$S,[1]Investors!$E:$E,'Sales (2)'!$C196,[1]Investors!$O:$O,FALSE))*$F196)</f>
        <v>#REF!</v>
      </c>
      <c r="S196" s="6" t="e">
        <f>IF(T196=FALSE,Q196-R196,+#REF!)</f>
        <v>#REF!</v>
      </c>
      <c r="T196" s="3" t="b">
        <f>IF(SUMIFS('[1]Cashflow Projection'!$E$125:$E$129,'[1]Cashflow Projection'!$D$125:$D$129,'Sales (2)'!C196)&lt;&gt;0,TRUE,FALSE)</f>
        <v>0</v>
      </c>
    </row>
    <row r="197" spans="1:20" hidden="1" x14ac:dyDescent="0.2">
      <c r="A197" s="3" t="s">
        <v>175</v>
      </c>
      <c r="B197" s="3" t="s">
        <v>221</v>
      </c>
      <c r="C197" s="3" t="s">
        <v>226</v>
      </c>
      <c r="D197" s="3" t="b">
        <v>0</v>
      </c>
      <c r="E197" s="3" t="b">
        <v>0</v>
      </c>
      <c r="F197" s="3" t="e">
        <f>IF(OR(#REF!=TRUE,SUMIFS('[1]Cashflow Projection'!$E$125:$E$129,'[1]Cashflow Projection'!$D$125:$D$129,'Sales (2)'!C197)=1),0,SUMIFS('[1]Cashflow Projection'!$C$7:$C$23,'[1]Cashflow Projection'!$B$7:$B$23,'Sales (2)'!B197,'[1]Cashflow Projection'!$A$7:$A$23,'Sales (2)'!A197))</f>
        <v>#REF!</v>
      </c>
      <c r="G197" s="4">
        <v>45517</v>
      </c>
      <c r="H197" s="4">
        <v>45827</v>
      </c>
      <c r="I197" s="3">
        <v>1599900</v>
      </c>
      <c r="J197" s="3">
        <v>208682.60869565219</v>
      </c>
      <c r="K197" s="3">
        <v>1391217.3913043479</v>
      </c>
      <c r="L197" s="3">
        <v>18502.080000000002</v>
      </c>
      <c r="M197" s="3">
        <v>1789</v>
      </c>
      <c r="N197" s="3">
        <v>7999.5</v>
      </c>
      <c r="O197" s="3">
        <v>79995</v>
      </c>
      <c r="P197" s="3">
        <v>19224.37</v>
      </c>
      <c r="Q197" s="5">
        <f t="shared" ref="Q197:Q260" si="4">K197-SUM(L197:P197)</f>
        <v>1263707.4413043479</v>
      </c>
      <c r="R197" s="6" t="e">
        <f>IF($F197=1,((SUMIFS([1]Investors!$M:$M,[1]Investors!$E:$E,'Sales (2)'!$C197,[1]Investors!$O:$O,FALSE)+SUMIFS([1]Investors!$S:$S,[1]Investors!$E:$E,'Sales (2)'!$C197,[1]Investors!$O:$O,FALSE))*$F197)-SUMIFS('[1]Investor Exit List'!$Q:$Q,'[1]Investor Exit List'!$Y:$Y,1,'[1]Investor Exit List'!$Z:$Z,"Release",'[1]Investor Exit List'!$C:$C,'Sales (2)'!$C197),(SUMIFS([1]Investors!$M:$M,[1]Investors!$E:$E,'Sales (2)'!$C197,[1]Investors!$O:$O,FALSE)+SUMIFS([1]Investors!$S:$S,[1]Investors!$E:$E,'Sales (2)'!$C197,[1]Investors!$O:$O,FALSE))*$F197)</f>
        <v>#REF!</v>
      </c>
      <c r="S197" s="6" t="e">
        <f>IF(T197=FALSE,Q197-R197,+#REF!)</f>
        <v>#REF!</v>
      </c>
      <c r="T197" s="3" t="b">
        <f>IF(SUMIFS('[1]Cashflow Projection'!$E$125:$E$129,'[1]Cashflow Projection'!$D$125:$D$129,'Sales (2)'!C197)&lt;&gt;0,TRUE,FALSE)</f>
        <v>0</v>
      </c>
    </row>
    <row r="198" spans="1:20" hidden="1" x14ac:dyDescent="0.2">
      <c r="A198" s="3" t="s">
        <v>175</v>
      </c>
      <c r="B198" s="3" t="s">
        <v>221</v>
      </c>
      <c r="C198" s="3" t="s">
        <v>227</v>
      </c>
      <c r="D198" s="3" t="b">
        <v>0</v>
      </c>
      <c r="E198" s="3" t="b">
        <v>0</v>
      </c>
      <c r="F198" s="3" t="e">
        <f>IF(OR(#REF!=TRUE,SUMIFS('[1]Cashflow Projection'!$E$125:$E$129,'[1]Cashflow Projection'!$D$125:$D$129,'Sales (2)'!C198)=1),0,SUMIFS('[1]Cashflow Projection'!$C$7:$C$23,'[1]Cashflow Projection'!$B$7:$B$23,'Sales (2)'!B198,'[1]Cashflow Projection'!$A$7:$A$23,'Sales (2)'!A198))</f>
        <v>#REF!</v>
      </c>
      <c r="G198" s="4">
        <v>45517</v>
      </c>
      <c r="H198" s="4">
        <v>45827</v>
      </c>
      <c r="I198" s="3">
        <v>1599900</v>
      </c>
      <c r="J198" s="3">
        <v>208682.60869565219</v>
      </c>
      <c r="K198" s="3">
        <v>1391217.3913043479</v>
      </c>
      <c r="L198" s="3">
        <v>18502.080000000002</v>
      </c>
      <c r="M198" s="3">
        <v>1789</v>
      </c>
      <c r="N198" s="3">
        <v>7999.5</v>
      </c>
      <c r="O198" s="3">
        <v>79995</v>
      </c>
      <c r="P198" s="3">
        <v>19224.37</v>
      </c>
      <c r="Q198" s="5">
        <f t="shared" si="4"/>
        <v>1263707.4413043479</v>
      </c>
      <c r="R198" s="6" t="e">
        <f>IF($F198=1,((SUMIFS([1]Investors!$M:$M,[1]Investors!$E:$E,'Sales (2)'!$C198,[1]Investors!$O:$O,FALSE)+SUMIFS([1]Investors!$S:$S,[1]Investors!$E:$E,'Sales (2)'!$C198,[1]Investors!$O:$O,FALSE))*$F198)-SUMIFS('[1]Investor Exit List'!$Q:$Q,'[1]Investor Exit List'!$Y:$Y,1,'[1]Investor Exit List'!$Z:$Z,"Release",'[1]Investor Exit List'!$C:$C,'Sales (2)'!$C198),(SUMIFS([1]Investors!$M:$M,[1]Investors!$E:$E,'Sales (2)'!$C198,[1]Investors!$O:$O,FALSE)+SUMIFS([1]Investors!$S:$S,[1]Investors!$E:$E,'Sales (2)'!$C198,[1]Investors!$O:$O,FALSE))*$F198)</f>
        <v>#REF!</v>
      </c>
      <c r="S198" s="6" t="e">
        <f>IF(T198=FALSE,Q198-R198,+#REF!)</f>
        <v>#REF!</v>
      </c>
      <c r="T198" s="3" t="b">
        <f>IF(SUMIFS('[1]Cashflow Projection'!$E$125:$E$129,'[1]Cashflow Projection'!$D$125:$D$129,'Sales (2)'!C198)&lt;&gt;0,TRUE,FALSE)</f>
        <v>0</v>
      </c>
    </row>
    <row r="199" spans="1:20" hidden="1" x14ac:dyDescent="0.2">
      <c r="A199" s="3" t="s">
        <v>175</v>
      </c>
      <c r="B199" s="3" t="s">
        <v>221</v>
      </c>
      <c r="C199" s="3" t="s">
        <v>228</v>
      </c>
      <c r="D199" s="3" t="b">
        <v>0</v>
      </c>
      <c r="E199" s="3" t="b">
        <v>0</v>
      </c>
      <c r="F199" s="3" t="e">
        <f>IF(OR(#REF!=TRUE,SUMIFS('[1]Cashflow Projection'!$E$125:$E$129,'[1]Cashflow Projection'!$D$125:$D$129,'Sales (2)'!C199)=1),0,SUMIFS('[1]Cashflow Projection'!$C$7:$C$23,'[1]Cashflow Projection'!$B$7:$B$23,'Sales (2)'!B199,'[1]Cashflow Projection'!$A$7:$A$23,'Sales (2)'!A199))</f>
        <v>#REF!</v>
      </c>
      <c r="G199" s="4">
        <v>45517</v>
      </c>
      <c r="H199" s="4">
        <v>45827</v>
      </c>
      <c r="I199" s="3">
        <v>1599900</v>
      </c>
      <c r="J199" s="3">
        <v>208682.60869565219</v>
      </c>
      <c r="K199" s="3">
        <v>1391217.3913043479</v>
      </c>
      <c r="L199" s="3">
        <v>18502.080000000002</v>
      </c>
      <c r="M199" s="3">
        <v>1789</v>
      </c>
      <c r="N199" s="3">
        <v>7999.5</v>
      </c>
      <c r="O199" s="3">
        <v>79995</v>
      </c>
      <c r="P199" s="3">
        <v>19224.37</v>
      </c>
      <c r="Q199" s="5">
        <f t="shared" si="4"/>
        <v>1263707.4413043479</v>
      </c>
      <c r="R199" s="6" t="e">
        <f>IF($F199=1,((SUMIFS([1]Investors!$M:$M,[1]Investors!$E:$E,'Sales (2)'!$C199,[1]Investors!$O:$O,FALSE)+SUMIFS([1]Investors!$S:$S,[1]Investors!$E:$E,'Sales (2)'!$C199,[1]Investors!$O:$O,FALSE))*$F199)-SUMIFS('[1]Investor Exit List'!$Q:$Q,'[1]Investor Exit List'!$Y:$Y,1,'[1]Investor Exit List'!$Z:$Z,"Release",'[1]Investor Exit List'!$C:$C,'Sales (2)'!$C199),(SUMIFS([1]Investors!$M:$M,[1]Investors!$E:$E,'Sales (2)'!$C199,[1]Investors!$O:$O,FALSE)+SUMIFS([1]Investors!$S:$S,[1]Investors!$E:$E,'Sales (2)'!$C199,[1]Investors!$O:$O,FALSE))*$F199)</f>
        <v>#REF!</v>
      </c>
      <c r="S199" s="6" t="e">
        <f>IF(T199=FALSE,Q199-R199,+#REF!)</f>
        <v>#REF!</v>
      </c>
      <c r="T199" s="3" t="b">
        <f>IF(SUMIFS('[1]Cashflow Projection'!$E$125:$E$129,'[1]Cashflow Projection'!$D$125:$D$129,'Sales (2)'!C199)&lt;&gt;0,TRUE,FALSE)</f>
        <v>0</v>
      </c>
    </row>
    <row r="200" spans="1:20" hidden="1" x14ac:dyDescent="0.2">
      <c r="A200" s="3" t="s">
        <v>175</v>
      </c>
      <c r="B200" s="3" t="s">
        <v>221</v>
      </c>
      <c r="C200" s="3" t="s">
        <v>229</v>
      </c>
      <c r="D200" s="3" t="b">
        <v>0</v>
      </c>
      <c r="E200" s="3" t="b">
        <v>0</v>
      </c>
      <c r="F200" s="3" t="e">
        <f>IF(OR(#REF!=TRUE,SUMIFS('[1]Cashflow Projection'!$E$125:$E$129,'[1]Cashflow Projection'!$D$125:$D$129,'Sales (2)'!C200)=1),0,SUMIFS('[1]Cashflow Projection'!$C$7:$C$23,'[1]Cashflow Projection'!$B$7:$B$23,'Sales (2)'!B200,'[1]Cashflow Projection'!$A$7:$A$23,'Sales (2)'!A200))</f>
        <v>#REF!</v>
      </c>
      <c r="G200" s="4">
        <v>45517</v>
      </c>
      <c r="H200" s="4">
        <v>45827</v>
      </c>
      <c r="I200" s="3">
        <v>1599900</v>
      </c>
      <c r="J200" s="3">
        <v>208682.60869565219</v>
      </c>
      <c r="K200" s="3">
        <v>1391217.3913043479</v>
      </c>
      <c r="L200" s="3">
        <v>18502.080000000002</v>
      </c>
      <c r="M200" s="3">
        <v>1789</v>
      </c>
      <c r="N200" s="3">
        <v>7999.5</v>
      </c>
      <c r="O200" s="3">
        <v>79995</v>
      </c>
      <c r="P200" s="3">
        <v>19224.37</v>
      </c>
      <c r="Q200" s="5">
        <f t="shared" si="4"/>
        <v>1263707.4413043479</v>
      </c>
      <c r="R200" s="6" t="e">
        <f>IF($F200=1,((SUMIFS([1]Investors!$M:$M,[1]Investors!$E:$E,'Sales (2)'!$C200,[1]Investors!$O:$O,FALSE)+SUMIFS([1]Investors!$S:$S,[1]Investors!$E:$E,'Sales (2)'!$C200,[1]Investors!$O:$O,FALSE))*$F200)-SUMIFS('[1]Investor Exit List'!$Q:$Q,'[1]Investor Exit List'!$Y:$Y,1,'[1]Investor Exit List'!$Z:$Z,"Release",'[1]Investor Exit List'!$C:$C,'Sales (2)'!$C200),(SUMIFS([1]Investors!$M:$M,[1]Investors!$E:$E,'Sales (2)'!$C200,[1]Investors!$O:$O,FALSE)+SUMIFS([1]Investors!$S:$S,[1]Investors!$E:$E,'Sales (2)'!$C200,[1]Investors!$O:$O,FALSE))*$F200)</f>
        <v>#REF!</v>
      </c>
      <c r="S200" s="6" t="e">
        <f>IF(T200=FALSE,Q200-R200,+#REF!)</f>
        <v>#REF!</v>
      </c>
      <c r="T200" s="3" t="b">
        <f>IF(SUMIFS('[1]Cashflow Projection'!$E$125:$E$129,'[1]Cashflow Projection'!$D$125:$D$129,'Sales (2)'!C200)&lt;&gt;0,TRUE,FALSE)</f>
        <v>0</v>
      </c>
    </row>
    <row r="201" spans="1:20" hidden="1" x14ac:dyDescent="0.2">
      <c r="A201" s="3" t="s">
        <v>175</v>
      </c>
      <c r="B201" s="3" t="s">
        <v>230</v>
      </c>
      <c r="C201" s="3" t="s">
        <v>231</v>
      </c>
      <c r="D201" s="3" t="b">
        <v>0</v>
      </c>
      <c r="E201" s="3" t="b">
        <v>0</v>
      </c>
      <c r="F201" s="3" t="e">
        <f>IF(OR(#REF!=TRUE,SUMIFS('[1]Cashflow Projection'!$E$125:$E$129,'[1]Cashflow Projection'!$D$125:$D$129,'Sales (2)'!C201)=1),0,SUMIFS('[1]Cashflow Projection'!$C$7:$C$23,'[1]Cashflow Projection'!$B$7:$B$23,'Sales (2)'!B201,'[1]Cashflow Projection'!$A$7:$A$23,'Sales (2)'!A201))</f>
        <v>#REF!</v>
      </c>
      <c r="G201" s="4">
        <v>45523</v>
      </c>
      <c r="H201" s="4">
        <v>45699</v>
      </c>
      <c r="I201" s="3">
        <v>1649900</v>
      </c>
      <c r="J201" s="3">
        <v>215204.34782608689</v>
      </c>
      <c r="K201" s="3">
        <v>1434695.6521739131</v>
      </c>
      <c r="L201" s="3">
        <v>18502.080000000002</v>
      </c>
      <c r="M201" s="3">
        <v>1789</v>
      </c>
      <c r="N201" s="3">
        <v>8249.5</v>
      </c>
      <c r="O201" s="3">
        <v>82495</v>
      </c>
      <c r="P201" s="3">
        <v>19224.37</v>
      </c>
      <c r="Q201" s="5">
        <f t="shared" si="4"/>
        <v>1304435.7021739131</v>
      </c>
      <c r="R201" s="6" t="e">
        <f>IF($F201=1,((SUMIFS([1]Investors!$M:$M,[1]Investors!$E:$E,'Sales (2)'!$C201,[1]Investors!$O:$O,FALSE)+SUMIFS([1]Investors!$S:$S,[1]Investors!$E:$E,'Sales (2)'!$C201,[1]Investors!$O:$O,FALSE))*$F201)-SUMIFS('[1]Investor Exit List'!$Q:$Q,'[1]Investor Exit List'!$Y:$Y,1,'[1]Investor Exit List'!$Z:$Z,"Release",'[1]Investor Exit List'!$C:$C,'Sales (2)'!$C201),(SUMIFS([1]Investors!$M:$M,[1]Investors!$E:$E,'Sales (2)'!$C201,[1]Investors!$O:$O,FALSE)+SUMIFS([1]Investors!$S:$S,[1]Investors!$E:$E,'Sales (2)'!$C201,[1]Investors!$O:$O,FALSE))*$F201)</f>
        <v>#REF!</v>
      </c>
      <c r="S201" s="6" t="e">
        <f>IF(T201=FALSE,Q201-R201,+#REF!)</f>
        <v>#REF!</v>
      </c>
      <c r="T201" s="3" t="b">
        <f>IF(SUMIFS('[1]Cashflow Projection'!$E$125:$E$129,'[1]Cashflow Projection'!$D$125:$D$129,'Sales (2)'!C201)&lt;&gt;0,TRUE,FALSE)</f>
        <v>0</v>
      </c>
    </row>
    <row r="202" spans="1:20" hidden="1" x14ac:dyDescent="0.2">
      <c r="A202" s="3" t="s">
        <v>175</v>
      </c>
      <c r="B202" s="3" t="s">
        <v>230</v>
      </c>
      <c r="C202" s="3" t="s">
        <v>232</v>
      </c>
      <c r="D202" s="3" t="b">
        <v>0</v>
      </c>
      <c r="E202" s="3" t="b">
        <v>0</v>
      </c>
      <c r="F202" s="3" t="e">
        <f>IF(OR(#REF!=TRUE,SUMIFS('[1]Cashflow Projection'!$E$125:$E$129,'[1]Cashflow Projection'!$D$125:$D$129,'Sales (2)'!C202)=1),0,SUMIFS('[1]Cashflow Projection'!$C$7:$C$23,'[1]Cashflow Projection'!$B$7:$B$23,'Sales (2)'!B202,'[1]Cashflow Projection'!$A$7:$A$23,'Sales (2)'!A202))</f>
        <v>#REF!</v>
      </c>
      <c r="G202" s="4">
        <v>45523</v>
      </c>
      <c r="H202" s="4">
        <v>45699</v>
      </c>
      <c r="I202" s="3">
        <v>1649900</v>
      </c>
      <c r="J202" s="3">
        <v>215204.34782608689</v>
      </c>
      <c r="K202" s="3">
        <v>1434695.6521739131</v>
      </c>
      <c r="L202" s="3">
        <v>18502.080000000002</v>
      </c>
      <c r="M202" s="3">
        <v>1789</v>
      </c>
      <c r="N202" s="3">
        <v>8249.5</v>
      </c>
      <c r="O202" s="3">
        <v>82495</v>
      </c>
      <c r="P202" s="3">
        <v>19224.37</v>
      </c>
      <c r="Q202" s="5">
        <f t="shared" si="4"/>
        <v>1304435.7021739131</v>
      </c>
      <c r="R202" s="6" t="e">
        <f>IF($F202=1,((SUMIFS([1]Investors!$M:$M,[1]Investors!$E:$E,'Sales (2)'!$C202,[1]Investors!$O:$O,FALSE)+SUMIFS([1]Investors!$S:$S,[1]Investors!$E:$E,'Sales (2)'!$C202,[1]Investors!$O:$O,FALSE))*$F202)-SUMIFS('[1]Investor Exit List'!$Q:$Q,'[1]Investor Exit List'!$Y:$Y,1,'[1]Investor Exit List'!$Z:$Z,"Release",'[1]Investor Exit List'!$C:$C,'Sales (2)'!$C202),(SUMIFS([1]Investors!$M:$M,[1]Investors!$E:$E,'Sales (2)'!$C202,[1]Investors!$O:$O,FALSE)+SUMIFS([1]Investors!$S:$S,[1]Investors!$E:$E,'Sales (2)'!$C202,[1]Investors!$O:$O,FALSE))*$F202)</f>
        <v>#REF!</v>
      </c>
      <c r="S202" s="6" t="e">
        <f>IF(T202=FALSE,Q202-R202,+#REF!)</f>
        <v>#REF!</v>
      </c>
      <c r="T202" s="3" t="b">
        <f>IF(SUMIFS('[1]Cashflow Projection'!$E$125:$E$129,'[1]Cashflow Projection'!$D$125:$D$129,'Sales (2)'!C202)&lt;&gt;0,TRUE,FALSE)</f>
        <v>0</v>
      </c>
    </row>
    <row r="203" spans="1:20" hidden="1" x14ac:dyDescent="0.2">
      <c r="A203" s="3" t="s">
        <v>175</v>
      </c>
      <c r="B203" s="3" t="s">
        <v>230</v>
      </c>
      <c r="C203" s="3" t="s">
        <v>233</v>
      </c>
      <c r="D203" s="3" t="b">
        <v>0</v>
      </c>
      <c r="E203" s="3" t="b">
        <v>0</v>
      </c>
      <c r="F203" s="3" t="e">
        <f>IF(OR(#REF!=TRUE,SUMIFS('[1]Cashflow Projection'!$E$125:$E$129,'[1]Cashflow Projection'!$D$125:$D$129,'Sales (2)'!C203)=1),0,SUMIFS('[1]Cashflow Projection'!$C$7:$C$23,'[1]Cashflow Projection'!$B$7:$B$23,'Sales (2)'!B203,'[1]Cashflow Projection'!$A$7:$A$23,'Sales (2)'!A203))</f>
        <v>#REF!</v>
      </c>
      <c r="G203" s="4">
        <v>45523</v>
      </c>
      <c r="H203" s="4">
        <v>45699</v>
      </c>
      <c r="I203" s="3">
        <v>1649900</v>
      </c>
      <c r="J203" s="3">
        <v>215204.34782608689</v>
      </c>
      <c r="K203" s="3">
        <v>1434695.6521739131</v>
      </c>
      <c r="L203" s="3">
        <v>18502.080000000002</v>
      </c>
      <c r="M203" s="3">
        <v>1789</v>
      </c>
      <c r="N203" s="3">
        <v>8249.5</v>
      </c>
      <c r="O203" s="3">
        <v>82495</v>
      </c>
      <c r="P203" s="3">
        <v>19224.37</v>
      </c>
      <c r="Q203" s="5">
        <f t="shared" si="4"/>
        <v>1304435.7021739131</v>
      </c>
      <c r="R203" s="6" t="e">
        <f>IF($F203=1,((SUMIFS([1]Investors!$M:$M,[1]Investors!$E:$E,'Sales (2)'!$C203,[1]Investors!$O:$O,FALSE)+SUMIFS([1]Investors!$S:$S,[1]Investors!$E:$E,'Sales (2)'!$C203,[1]Investors!$O:$O,FALSE))*$F203)-SUMIFS('[1]Investor Exit List'!$Q:$Q,'[1]Investor Exit List'!$Y:$Y,1,'[1]Investor Exit List'!$Z:$Z,"Release",'[1]Investor Exit List'!$C:$C,'Sales (2)'!$C203),(SUMIFS([1]Investors!$M:$M,[1]Investors!$E:$E,'Sales (2)'!$C203,[1]Investors!$O:$O,FALSE)+SUMIFS([1]Investors!$S:$S,[1]Investors!$E:$E,'Sales (2)'!$C203,[1]Investors!$O:$O,FALSE))*$F203)</f>
        <v>#REF!</v>
      </c>
      <c r="S203" s="6" t="e">
        <f>IF(T203=FALSE,Q203-R203,+#REF!)</f>
        <v>#REF!</v>
      </c>
      <c r="T203" s="3" t="b">
        <f>IF(SUMIFS('[1]Cashflow Projection'!$E$125:$E$129,'[1]Cashflow Projection'!$D$125:$D$129,'Sales (2)'!C203)&lt;&gt;0,TRUE,FALSE)</f>
        <v>0</v>
      </c>
    </row>
    <row r="204" spans="1:20" hidden="1" x14ac:dyDescent="0.2">
      <c r="A204" s="3" t="s">
        <v>175</v>
      </c>
      <c r="B204" s="3" t="s">
        <v>230</v>
      </c>
      <c r="C204" s="3" t="s">
        <v>234</v>
      </c>
      <c r="D204" s="3" t="b">
        <v>0</v>
      </c>
      <c r="E204" s="3" t="b">
        <v>0</v>
      </c>
      <c r="F204" s="3" t="e">
        <f>IF(OR(#REF!=TRUE,SUMIFS('[1]Cashflow Projection'!$E$125:$E$129,'[1]Cashflow Projection'!$D$125:$D$129,'Sales (2)'!C204)=1),0,SUMIFS('[1]Cashflow Projection'!$C$7:$C$23,'[1]Cashflow Projection'!$B$7:$B$23,'Sales (2)'!B204,'[1]Cashflow Projection'!$A$7:$A$23,'Sales (2)'!A204))</f>
        <v>#REF!</v>
      </c>
      <c r="G204" s="4">
        <v>45523</v>
      </c>
      <c r="H204" s="4">
        <v>45699</v>
      </c>
      <c r="I204" s="3">
        <v>1649900</v>
      </c>
      <c r="J204" s="3">
        <v>215204.34782608689</v>
      </c>
      <c r="K204" s="3">
        <v>1434695.6521739131</v>
      </c>
      <c r="L204" s="3">
        <v>18502.080000000002</v>
      </c>
      <c r="M204" s="3">
        <v>1789</v>
      </c>
      <c r="N204" s="3">
        <v>8249.5</v>
      </c>
      <c r="O204" s="3">
        <v>82495</v>
      </c>
      <c r="P204" s="3">
        <v>19224.37</v>
      </c>
      <c r="Q204" s="5">
        <f t="shared" si="4"/>
        <v>1304435.7021739131</v>
      </c>
      <c r="R204" s="6" t="e">
        <f>IF($F204=1,((SUMIFS([1]Investors!$M:$M,[1]Investors!$E:$E,'Sales (2)'!$C204,[1]Investors!$O:$O,FALSE)+SUMIFS([1]Investors!$S:$S,[1]Investors!$E:$E,'Sales (2)'!$C204,[1]Investors!$O:$O,FALSE))*$F204)-SUMIFS('[1]Investor Exit List'!$Q:$Q,'[1]Investor Exit List'!$Y:$Y,1,'[1]Investor Exit List'!$Z:$Z,"Release",'[1]Investor Exit List'!$C:$C,'Sales (2)'!$C204),(SUMIFS([1]Investors!$M:$M,[1]Investors!$E:$E,'Sales (2)'!$C204,[1]Investors!$O:$O,FALSE)+SUMIFS([1]Investors!$S:$S,[1]Investors!$E:$E,'Sales (2)'!$C204,[1]Investors!$O:$O,FALSE))*$F204)</f>
        <v>#REF!</v>
      </c>
      <c r="S204" s="6" t="e">
        <f>IF(T204=FALSE,Q204-R204,+#REF!)</f>
        <v>#REF!</v>
      </c>
      <c r="T204" s="3" t="b">
        <f>IF(SUMIFS('[1]Cashflow Projection'!$E$125:$E$129,'[1]Cashflow Projection'!$D$125:$D$129,'Sales (2)'!C204)&lt;&gt;0,TRUE,FALSE)</f>
        <v>0</v>
      </c>
    </row>
    <row r="205" spans="1:20" hidden="1" x14ac:dyDescent="0.2">
      <c r="A205" s="3" t="s">
        <v>175</v>
      </c>
      <c r="B205" s="3" t="s">
        <v>230</v>
      </c>
      <c r="C205" s="3" t="s">
        <v>235</v>
      </c>
      <c r="D205" s="3" t="b">
        <v>0</v>
      </c>
      <c r="E205" s="3" t="b">
        <v>0</v>
      </c>
      <c r="F205" s="3" t="e">
        <f>IF(OR(#REF!=TRUE,SUMIFS('[1]Cashflow Projection'!$E$125:$E$129,'[1]Cashflow Projection'!$D$125:$D$129,'Sales (2)'!C205)=1),0,SUMIFS('[1]Cashflow Projection'!$C$7:$C$23,'[1]Cashflow Projection'!$B$7:$B$23,'Sales (2)'!B205,'[1]Cashflow Projection'!$A$7:$A$23,'Sales (2)'!A205))</f>
        <v>#REF!</v>
      </c>
      <c r="G205" s="4">
        <v>45523</v>
      </c>
      <c r="H205" s="4">
        <v>45699</v>
      </c>
      <c r="I205" s="3">
        <v>1449900</v>
      </c>
      <c r="J205" s="3">
        <v>189117.39130434781</v>
      </c>
      <c r="K205" s="3">
        <v>1260782.6086956521</v>
      </c>
      <c r="L205" s="3">
        <v>18502.080000000002</v>
      </c>
      <c r="M205" s="3">
        <v>1789</v>
      </c>
      <c r="N205" s="3">
        <v>7249.5</v>
      </c>
      <c r="O205" s="3">
        <v>72495</v>
      </c>
      <c r="P205" s="3">
        <v>19224.37</v>
      </c>
      <c r="Q205" s="5">
        <f t="shared" si="4"/>
        <v>1141522.6586956521</v>
      </c>
      <c r="R205" s="6" t="e">
        <f>IF($F205=1,((SUMIFS([1]Investors!$M:$M,[1]Investors!$E:$E,'Sales (2)'!$C205,[1]Investors!$O:$O,FALSE)+SUMIFS([1]Investors!$S:$S,[1]Investors!$E:$E,'Sales (2)'!$C205,[1]Investors!$O:$O,FALSE))*$F205)-SUMIFS('[1]Investor Exit List'!$Q:$Q,'[1]Investor Exit List'!$Y:$Y,1,'[1]Investor Exit List'!$Z:$Z,"Release",'[1]Investor Exit List'!$C:$C,'Sales (2)'!$C205),(SUMIFS([1]Investors!$M:$M,[1]Investors!$E:$E,'Sales (2)'!$C205,[1]Investors!$O:$O,FALSE)+SUMIFS([1]Investors!$S:$S,[1]Investors!$E:$E,'Sales (2)'!$C205,[1]Investors!$O:$O,FALSE))*$F205)</f>
        <v>#REF!</v>
      </c>
      <c r="S205" s="6" t="e">
        <f>IF(T205=FALSE,Q205-R205,+#REF!)</f>
        <v>#REF!</v>
      </c>
      <c r="T205" s="3" t="b">
        <f>IF(SUMIFS('[1]Cashflow Projection'!$E$125:$E$129,'[1]Cashflow Projection'!$D$125:$D$129,'Sales (2)'!C205)&lt;&gt;0,TRUE,FALSE)</f>
        <v>0</v>
      </c>
    </row>
    <row r="206" spans="1:20" hidden="1" x14ac:dyDescent="0.2">
      <c r="A206" s="3" t="s">
        <v>175</v>
      </c>
      <c r="B206" s="3" t="s">
        <v>230</v>
      </c>
      <c r="C206" s="3" t="s">
        <v>236</v>
      </c>
      <c r="D206" s="3" t="b">
        <v>0</v>
      </c>
      <c r="E206" s="3" t="b">
        <v>0</v>
      </c>
      <c r="F206" s="3" t="e">
        <f>IF(OR(#REF!=TRUE,SUMIFS('[1]Cashflow Projection'!$E$125:$E$129,'[1]Cashflow Projection'!$D$125:$D$129,'Sales (2)'!C206)=1),0,SUMIFS('[1]Cashflow Projection'!$C$7:$C$23,'[1]Cashflow Projection'!$B$7:$B$23,'Sales (2)'!B206,'[1]Cashflow Projection'!$A$7:$A$23,'Sales (2)'!A206))</f>
        <v>#REF!</v>
      </c>
      <c r="G206" s="4">
        <v>45523</v>
      </c>
      <c r="H206" s="4">
        <v>45699</v>
      </c>
      <c r="I206" s="3">
        <v>1449900</v>
      </c>
      <c r="J206" s="3">
        <v>189117.39130434781</v>
      </c>
      <c r="K206" s="3">
        <v>1260782.6086956521</v>
      </c>
      <c r="L206" s="3">
        <v>18502.080000000002</v>
      </c>
      <c r="M206" s="3">
        <v>1789</v>
      </c>
      <c r="N206" s="3">
        <v>7249.5</v>
      </c>
      <c r="O206" s="3">
        <v>72495</v>
      </c>
      <c r="P206" s="3">
        <v>19224.37</v>
      </c>
      <c r="Q206" s="5">
        <f t="shared" si="4"/>
        <v>1141522.6586956521</v>
      </c>
      <c r="R206" s="6" t="e">
        <f>IF($F206=1,((SUMIFS([1]Investors!$M:$M,[1]Investors!$E:$E,'Sales (2)'!$C206,[1]Investors!$O:$O,FALSE)+SUMIFS([1]Investors!$S:$S,[1]Investors!$E:$E,'Sales (2)'!$C206,[1]Investors!$O:$O,FALSE))*$F206)-SUMIFS('[1]Investor Exit List'!$Q:$Q,'[1]Investor Exit List'!$Y:$Y,1,'[1]Investor Exit List'!$Z:$Z,"Release",'[1]Investor Exit List'!$C:$C,'Sales (2)'!$C206),(SUMIFS([1]Investors!$M:$M,[1]Investors!$E:$E,'Sales (2)'!$C206,[1]Investors!$O:$O,FALSE)+SUMIFS([1]Investors!$S:$S,[1]Investors!$E:$E,'Sales (2)'!$C206,[1]Investors!$O:$O,FALSE))*$F206)</f>
        <v>#REF!</v>
      </c>
      <c r="S206" s="6" t="e">
        <f>IF(T206=FALSE,Q206-R206,+#REF!)</f>
        <v>#REF!</v>
      </c>
      <c r="T206" s="3" t="b">
        <f>IF(SUMIFS('[1]Cashflow Projection'!$E$125:$E$129,'[1]Cashflow Projection'!$D$125:$D$129,'Sales (2)'!C206)&lt;&gt;0,TRUE,FALSE)</f>
        <v>0</v>
      </c>
    </row>
    <row r="207" spans="1:20" hidden="1" x14ac:dyDescent="0.2">
      <c r="A207" s="3" t="s">
        <v>175</v>
      </c>
      <c r="B207" s="3" t="s">
        <v>230</v>
      </c>
      <c r="C207" s="3" t="s">
        <v>237</v>
      </c>
      <c r="D207" s="3" t="b">
        <v>0</v>
      </c>
      <c r="E207" s="3" t="b">
        <v>0</v>
      </c>
      <c r="F207" s="3" t="e">
        <f>IF(OR(#REF!=TRUE,SUMIFS('[1]Cashflow Projection'!$E$125:$E$129,'[1]Cashflow Projection'!$D$125:$D$129,'Sales (2)'!C207)=1),0,SUMIFS('[1]Cashflow Projection'!$C$7:$C$23,'[1]Cashflow Projection'!$B$7:$B$23,'Sales (2)'!B207,'[1]Cashflow Projection'!$A$7:$A$23,'Sales (2)'!A207))</f>
        <v>#REF!</v>
      </c>
      <c r="G207" s="4">
        <v>45523</v>
      </c>
      <c r="H207" s="4">
        <v>45699</v>
      </c>
      <c r="I207" s="3">
        <v>1449900</v>
      </c>
      <c r="J207" s="3">
        <v>189117.39130434781</v>
      </c>
      <c r="K207" s="3">
        <v>1260782.6086956521</v>
      </c>
      <c r="L207" s="3">
        <v>18502.080000000002</v>
      </c>
      <c r="M207" s="3">
        <v>1789</v>
      </c>
      <c r="N207" s="3">
        <v>7249.5</v>
      </c>
      <c r="O207" s="3">
        <v>72495</v>
      </c>
      <c r="P207" s="3">
        <v>19224.37</v>
      </c>
      <c r="Q207" s="5">
        <f t="shared" si="4"/>
        <v>1141522.6586956521</v>
      </c>
      <c r="R207" s="6" t="e">
        <f>IF($F207=1,((SUMIFS([1]Investors!$M:$M,[1]Investors!$E:$E,'Sales (2)'!$C207,[1]Investors!$O:$O,FALSE)+SUMIFS([1]Investors!$S:$S,[1]Investors!$E:$E,'Sales (2)'!$C207,[1]Investors!$O:$O,FALSE))*$F207)-SUMIFS('[1]Investor Exit List'!$Q:$Q,'[1]Investor Exit List'!$Y:$Y,1,'[1]Investor Exit List'!$Z:$Z,"Release",'[1]Investor Exit List'!$C:$C,'Sales (2)'!$C207),(SUMIFS([1]Investors!$M:$M,[1]Investors!$E:$E,'Sales (2)'!$C207,[1]Investors!$O:$O,FALSE)+SUMIFS([1]Investors!$S:$S,[1]Investors!$E:$E,'Sales (2)'!$C207,[1]Investors!$O:$O,FALSE))*$F207)</f>
        <v>#REF!</v>
      </c>
      <c r="S207" s="6" t="e">
        <f>IF(T207=FALSE,Q207-R207,+#REF!)</f>
        <v>#REF!</v>
      </c>
      <c r="T207" s="3" t="b">
        <f>IF(SUMIFS('[1]Cashflow Projection'!$E$125:$E$129,'[1]Cashflow Projection'!$D$125:$D$129,'Sales (2)'!C207)&lt;&gt;0,TRUE,FALSE)</f>
        <v>0</v>
      </c>
    </row>
    <row r="208" spans="1:20" hidden="1" x14ac:dyDescent="0.2">
      <c r="A208" s="3" t="s">
        <v>175</v>
      </c>
      <c r="B208" s="3" t="s">
        <v>230</v>
      </c>
      <c r="C208" s="3" t="s">
        <v>238</v>
      </c>
      <c r="D208" s="3" t="b">
        <v>0</v>
      </c>
      <c r="E208" s="3" t="b">
        <v>0</v>
      </c>
      <c r="F208" s="3" t="e">
        <f>IF(OR(#REF!=TRUE,SUMIFS('[1]Cashflow Projection'!$E$125:$E$129,'[1]Cashflow Projection'!$D$125:$D$129,'Sales (2)'!C208)=1),0,SUMIFS('[1]Cashflow Projection'!$C$7:$C$23,'[1]Cashflow Projection'!$B$7:$B$23,'Sales (2)'!B208,'[1]Cashflow Projection'!$A$7:$A$23,'Sales (2)'!A208))</f>
        <v>#REF!</v>
      </c>
      <c r="G208" s="4">
        <v>45523</v>
      </c>
      <c r="H208" s="4">
        <v>45699</v>
      </c>
      <c r="I208" s="3">
        <v>1449900</v>
      </c>
      <c r="J208" s="3">
        <v>189117.39130434781</v>
      </c>
      <c r="K208" s="3">
        <v>1260782.6086956521</v>
      </c>
      <c r="L208" s="3">
        <v>18502.080000000002</v>
      </c>
      <c r="M208" s="3">
        <v>1789</v>
      </c>
      <c r="N208" s="3">
        <v>7249.5</v>
      </c>
      <c r="O208" s="3">
        <v>72495</v>
      </c>
      <c r="P208" s="3">
        <v>19224.37</v>
      </c>
      <c r="Q208" s="5">
        <f t="shared" si="4"/>
        <v>1141522.6586956521</v>
      </c>
      <c r="R208" s="6" t="e">
        <f>IF($F208=1,((SUMIFS([1]Investors!$M:$M,[1]Investors!$E:$E,'Sales (2)'!$C208,[1]Investors!$O:$O,FALSE)+SUMIFS([1]Investors!$S:$S,[1]Investors!$E:$E,'Sales (2)'!$C208,[1]Investors!$O:$O,FALSE))*$F208)-SUMIFS('[1]Investor Exit List'!$Q:$Q,'[1]Investor Exit List'!$Y:$Y,1,'[1]Investor Exit List'!$Z:$Z,"Release",'[1]Investor Exit List'!$C:$C,'Sales (2)'!$C208),(SUMIFS([1]Investors!$M:$M,[1]Investors!$E:$E,'Sales (2)'!$C208,[1]Investors!$O:$O,FALSE)+SUMIFS([1]Investors!$S:$S,[1]Investors!$E:$E,'Sales (2)'!$C208,[1]Investors!$O:$O,FALSE))*$F208)</f>
        <v>#REF!</v>
      </c>
      <c r="S208" s="6" t="e">
        <f>IF(T208=FALSE,Q208-R208,+#REF!)</f>
        <v>#REF!</v>
      </c>
      <c r="T208" s="3" t="b">
        <f>IF(SUMIFS('[1]Cashflow Projection'!$E$125:$E$129,'[1]Cashflow Projection'!$D$125:$D$129,'Sales (2)'!C208)&lt;&gt;0,TRUE,FALSE)</f>
        <v>0</v>
      </c>
    </row>
    <row r="209" spans="1:20" hidden="1" x14ac:dyDescent="0.2">
      <c r="A209" s="3" t="s">
        <v>175</v>
      </c>
      <c r="B209" s="3" t="s">
        <v>230</v>
      </c>
      <c r="C209" s="3" t="s">
        <v>239</v>
      </c>
      <c r="D209" s="3" t="b">
        <v>0</v>
      </c>
      <c r="E209" s="3" t="b">
        <v>0</v>
      </c>
      <c r="F209" s="3" t="e">
        <f>IF(OR(#REF!=TRUE,SUMIFS('[1]Cashflow Projection'!$E$125:$E$129,'[1]Cashflow Projection'!$D$125:$D$129,'Sales (2)'!C209)=1),0,SUMIFS('[1]Cashflow Projection'!$C$7:$C$23,'[1]Cashflow Projection'!$B$7:$B$23,'Sales (2)'!B209,'[1]Cashflow Projection'!$A$7:$A$23,'Sales (2)'!A209))</f>
        <v>#REF!</v>
      </c>
      <c r="G209" s="4">
        <v>45523</v>
      </c>
      <c r="H209" s="4">
        <v>45699</v>
      </c>
      <c r="I209" s="3">
        <v>1499900</v>
      </c>
      <c r="J209" s="3">
        <v>195639.13043478259</v>
      </c>
      <c r="K209" s="3">
        <v>1304260.869565218</v>
      </c>
      <c r="L209" s="3">
        <v>18502.080000000002</v>
      </c>
      <c r="M209" s="3">
        <v>1789</v>
      </c>
      <c r="N209" s="3">
        <v>7499.5</v>
      </c>
      <c r="O209" s="3">
        <v>74995</v>
      </c>
      <c r="P209" s="3">
        <v>19224.37</v>
      </c>
      <c r="Q209" s="5">
        <f t="shared" si="4"/>
        <v>1182250.919565218</v>
      </c>
      <c r="R209" s="6" t="e">
        <f>IF($F209=1,((SUMIFS([1]Investors!$M:$M,[1]Investors!$E:$E,'Sales (2)'!$C209,[1]Investors!$O:$O,FALSE)+SUMIFS([1]Investors!$S:$S,[1]Investors!$E:$E,'Sales (2)'!$C209,[1]Investors!$O:$O,FALSE))*$F209)-SUMIFS('[1]Investor Exit List'!$Q:$Q,'[1]Investor Exit List'!$Y:$Y,1,'[1]Investor Exit List'!$Z:$Z,"Release",'[1]Investor Exit List'!$C:$C,'Sales (2)'!$C209),(SUMIFS([1]Investors!$M:$M,[1]Investors!$E:$E,'Sales (2)'!$C209,[1]Investors!$O:$O,FALSE)+SUMIFS([1]Investors!$S:$S,[1]Investors!$E:$E,'Sales (2)'!$C209,[1]Investors!$O:$O,FALSE))*$F209)</f>
        <v>#REF!</v>
      </c>
      <c r="S209" s="6" t="e">
        <f>IF(T209=FALSE,Q209-R209,+#REF!)</f>
        <v>#REF!</v>
      </c>
      <c r="T209" s="3" t="b">
        <f>IF(SUMIFS('[1]Cashflow Projection'!$E$125:$E$129,'[1]Cashflow Projection'!$D$125:$D$129,'Sales (2)'!C209)&lt;&gt;0,TRUE,FALSE)</f>
        <v>0</v>
      </c>
    </row>
    <row r="210" spans="1:20" hidden="1" x14ac:dyDescent="0.2">
      <c r="A210" s="3" t="s">
        <v>175</v>
      </c>
      <c r="B210" s="3" t="s">
        <v>230</v>
      </c>
      <c r="C210" s="3" t="s">
        <v>240</v>
      </c>
      <c r="D210" s="3" t="b">
        <v>0</v>
      </c>
      <c r="E210" s="3" t="b">
        <v>0</v>
      </c>
      <c r="F210" s="3" t="e">
        <f>IF(OR(#REF!=TRUE,SUMIFS('[1]Cashflow Projection'!$E$125:$E$129,'[1]Cashflow Projection'!$D$125:$D$129,'Sales (2)'!C210)=1),0,SUMIFS('[1]Cashflow Projection'!$C$7:$C$23,'[1]Cashflow Projection'!$B$7:$B$23,'Sales (2)'!B210,'[1]Cashflow Projection'!$A$7:$A$23,'Sales (2)'!A210))</f>
        <v>#REF!</v>
      </c>
      <c r="G210" s="4">
        <v>45523</v>
      </c>
      <c r="H210" s="4">
        <v>45699</v>
      </c>
      <c r="I210" s="3">
        <v>1499900</v>
      </c>
      <c r="J210" s="3">
        <v>195639.13043478259</v>
      </c>
      <c r="K210" s="3">
        <v>1304260.869565218</v>
      </c>
      <c r="L210" s="3">
        <v>18502.080000000002</v>
      </c>
      <c r="M210" s="3">
        <v>1789</v>
      </c>
      <c r="N210" s="3">
        <v>7499.5</v>
      </c>
      <c r="O210" s="3">
        <v>74995</v>
      </c>
      <c r="P210" s="3">
        <v>19224.37</v>
      </c>
      <c r="Q210" s="5">
        <f t="shared" si="4"/>
        <v>1182250.919565218</v>
      </c>
      <c r="R210" s="6" t="e">
        <f>IF($F210=1,((SUMIFS([1]Investors!$M:$M,[1]Investors!$E:$E,'Sales (2)'!$C210,[1]Investors!$O:$O,FALSE)+SUMIFS([1]Investors!$S:$S,[1]Investors!$E:$E,'Sales (2)'!$C210,[1]Investors!$O:$O,FALSE))*$F210)-SUMIFS('[1]Investor Exit List'!$Q:$Q,'[1]Investor Exit List'!$Y:$Y,1,'[1]Investor Exit List'!$Z:$Z,"Release",'[1]Investor Exit List'!$C:$C,'Sales (2)'!$C210),(SUMIFS([1]Investors!$M:$M,[1]Investors!$E:$E,'Sales (2)'!$C210,[1]Investors!$O:$O,FALSE)+SUMIFS([1]Investors!$S:$S,[1]Investors!$E:$E,'Sales (2)'!$C210,[1]Investors!$O:$O,FALSE))*$F210)</f>
        <v>#REF!</v>
      </c>
      <c r="S210" s="6" t="e">
        <f>IF(T210=FALSE,Q210-R210,+#REF!)</f>
        <v>#REF!</v>
      </c>
      <c r="T210" s="3" t="b">
        <f>IF(SUMIFS('[1]Cashflow Projection'!$E$125:$E$129,'[1]Cashflow Projection'!$D$125:$D$129,'Sales (2)'!C210)&lt;&gt;0,TRUE,FALSE)</f>
        <v>0</v>
      </c>
    </row>
    <row r="211" spans="1:20" hidden="1" x14ac:dyDescent="0.2">
      <c r="A211" s="3" t="s">
        <v>175</v>
      </c>
      <c r="B211" s="3" t="s">
        <v>230</v>
      </c>
      <c r="C211" s="3" t="s">
        <v>241</v>
      </c>
      <c r="D211" s="3" t="b">
        <v>0</v>
      </c>
      <c r="E211" s="3" t="b">
        <v>0</v>
      </c>
      <c r="F211" s="3" t="e">
        <f>IF(OR(#REF!=TRUE,SUMIFS('[1]Cashflow Projection'!$E$125:$E$129,'[1]Cashflow Projection'!$D$125:$D$129,'Sales (2)'!C211)=1),0,SUMIFS('[1]Cashflow Projection'!$C$7:$C$23,'[1]Cashflow Projection'!$B$7:$B$23,'Sales (2)'!B211,'[1]Cashflow Projection'!$A$7:$A$23,'Sales (2)'!A211))</f>
        <v>#REF!</v>
      </c>
      <c r="G211" s="4">
        <v>45523</v>
      </c>
      <c r="H211" s="4">
        <v>45699</v>
      </c>
      <c r="I211" s="3">
        <v>1499900</v>
      </c>
      <c r="J211" s="3">
        <v>195639.13043478259</v>
      </c>
      <c r="K211" s="3">
        <v>1304260.869565218</v>
      </c>
      <c r="L211" s="3">
        <v>18502.080000000002</v>
      </c>
      <c r="M211" s="3">
        <v>1789</v>
      </c>
      <c r="N211" s="3">
        <v>7499.5</v>
      </c>
      <c r="O211" s="3">
        <v>74995</v>
      </c>
      <c r="P211" s="3">
        <v>19224.37</v>
      </c>
      <c r="Q211" s="5">
        <f t="shared" si="4"/>
        <v>1182250.919565218</v>
      </c>
      <c r="R211" s="6" t="e">
        <f>IF($F211=1,((SUMIFS([1]Investors!$M:$M,[1]Investors!$E:$E,'Sales (2)'!$C211,[1]Investors!$O:$O,FALSE)+SUMIFS([1]Investors!$S:$S,[1]Investors!$E:$E,'Sales (2)'!$C211,[1]Investors!$O:$O,FALSE))*$F211)-SUMIFS('[1]Investor Exit List'!$Q:$Q,'[1]Investor Exit List'!$Y:$Y,1,'[1]Investor Exit List'!$Z:$Z,"Release",'[1]Investor Exit List'!$C:$C,'Sales (2)'!$C211),(SUMIFS([1]Investors!$M:$M,[1]Investors!$E:$E,'Sales (2)'!$C211,[1]Investors!$O:$O,FALSE)+SUMIFS([1]Investors!$S:$S,[1]Investors!$E:$E,'Sales (2)'!$C211,[1]Investors!$O:$O,FALSE))*$F211)</f>
        <v>#REF!</v>
      </c>
      <c r="S211" s="6" t="e">
        <f>IF(T211=FALSE,Q211-R211,+#REF!)</f>
        <v>#REF!</v>
      </c>
      <c r="T211" s="3" t="b">
        <f>IF(SUMIFS('[1]Cashflow Projection'!$E$125:$E$129,'[1]Cashflow Projection'!$D$125:$D$129,'Sales (2)'!C211)&lt;&gt;0,TRUE,FALSE)</f>
        <v>0</v>
      </c>
    </row>
    <row r="212" spans="1:20" hidden="1" x14ac:dyDescent="0.2">
      <c r="A212" s="3" t="s">
        <v>175</v>
      </c>
      <c r="B212" s="3" t="s">
        <v>230</v>
      </c>
      <c r="C212" s="3" t="s">
        <v>242</v>
      </c>
      <c r="D212" s="3" t="b">
        <v>0</v>
      </c>
      <c r="E212" s="3" t="b">
        <v>0</v>
      </c>
      <c r="F212" s="3" t="e">
        <f>IF(OR(#REF!=TRUE,SUMIFS('[1]Cashflow Projection'!$E$125:$E$129,'[1]Cashflow Projection'!$D$125:$D$129,'Sales (2)'!C212)=1),0,SUMIFS('[1]Cashflow Projection'!$C$7:$C$23,'[1]Cashflow Projection'!$B$7:$B$23,'Sales (2)'!B212,'[1]Cashflow Projection'!$A$7:$A$23,'Sales (2)'!A212))</f>
        <v>#REF!</v>
      </c>
      <c r="G212" s="4">
        <v>45523</v>
      </c>
      <c r="H212" s="4">
        <v>45699</v>
      </c>
      <c r="I212" s="3">
        <v>1499900</v>
      </c>
      <c r="J212" s="3">
        <v>195639.13043478259</v>
      </c>
      <c r="K212" s="3">
        <v>1304260.869565218</v>
      </c>
      <c r="L212" s="3">
        <v>18502.080000000002</v>
      </c>
      <c r="M212" s="3">
        <v>1789</v>
      </c>
      <c r="N212" s="3">
        <v>7499.5</v>
      </c>
      <c r="O212" s="3">
        <v>74995</v>
      </c>
      <c r="P212" s="3">
        <v>19224.37</v>
      </c>
      <c r="Q212" s="5">
        <f t="shared" si="4"/>
        <v>1182250.919565218</v>
      </c>
      <c r="R212" s="6" t="e">
        <f>IF($F212=1,((SUMIFS([1]Investors!$M:$M,[1]Investors!$E:$E,'Sales (2)'!$C212,[1]Investors!$O:$O,FALSE)+SUMIFS([1]Investors!$S:$S,[1]Investors!$E:$E,'Sales (2)'!$C212,[1]Investors!$O:$O,FALSE))*$F212)-SUMIFS('[1]Investor Exit List'!$Q:$Q,'[1]Investor Exit List'!$Y:$Y,1,'[1]Investor Exit List'!$Z:$Z,"Release",'[1]Investor Exit List'!$C:$C,'Sales (2)'!$C212),(SUMIFS([1]Investors!$M:$M,[1]Investors!$E:$E,'Sales (2)'!$C212,[1]Investors!$O:$O,FALSE)+SUMIFS([1]Investors!$S:$S,[1]Investors!$E:$E,'Sales (2)'!$C212,[1]Investors!$O:$O,FALSE))*$F212)</f>
        <v>#REF!</v>
      </c>
      <c r="S212" s="6" t="e">
        <f>IF(T212=FALSE,Q212-R212,+#REF!)</f>
        <v>#REF!</v>
      </c>
      <c r="T212" s="3" t="b">
        <f>IF(SUMIFS('[1]Cashflow Projection'!$E$125:$E$129,'[1]Cashflow Projection'!$D$125:$D$129,'Sales (2)'!C212)&lt;&gt;0,TRUE,FALSE)</f>
        <v>0</v>
      </c>
    </row>
    <row r="213" spans="1:20" hidden="1" x14ac:dyDescent="0.2">
      <c r="A213" s="3" t="s">
        <v>175</v>
      </c>
      <c r="B213" s="3" t="s">
        <v>243</v>
      </c>
      <c r="C213" s="3" t="s">
        <v>244</v>
      </c>
      <c r="D213" s="3" t="b">
        <v>1</v>
      </c>
      <c r="E213" s="3" t="b">
        <v>1</v>
      </c>
      <c r="F213" s="3" t="e">
        <f>IF(OR(#REF!=TRUE,SUMIFS('[1]Cashflow Projection'!$E$125:$E$129,'[1]Cashflow Projection'!$D$125:$D$129,'Sales (2)'!C213)=1),0,SUMIFS('[1]Cashflow Projection'!$C$7:$C$23,'[1]Cashflow Projection'!$B$7:$B$23,'Sales (2)'!B213,'[1]Cashflow Projection'!$A$7:$A$23,'Sales (2)'!A213))</f>
        <v>#REF!</v>
      </c>
      <c r="G213" s="4">
        <v>45490</v>
      </c>
      <c r="H213" s="4">
        <v>45492</v>
      </c>
      <c r="I213" s="3">
        <v>1690999</v>
      </c>
      <c r="J213" s="3">
        <v>220565.0869565217</v>
      </c>
      <c r="K213" s="3">
        <v>1470433.913043478</v>
      </c>
      <c r="L213" s="3">
        <v>18502.080000000002</v>
      </c>
      <c r="M213" s="3">
        <v>1789</v>
      </c>
      <c r="N213" s="3">
        <v>8454.9950000000008</v>
      </c>
      <c r="O213" s="3">
        <v>84549.950000000012</v>
      </c>
      <c r="P213" s="3">
        <v>19224.37</v>
      </c>
      <c r="Q213" s="5">
        <f t="shared" si="4"/>
        <v>1337913.518043478</v>
      </c>
      <c r="R213" s="6" t="e">
        <f>IF($F213=1,((SUMIFS([1]Investors!$M:$M,[1]Investors!$E:$E,'Sales (2)'!$C213,[1]Investors!$O:$O,FALSE)+SUMIFS([1]Investors!$S:$S,[1]Investors!$E:$E,'Sales (2)'!$C213,[1]Investors!$O:$O,FALSE))*$F213)-SUMIFS('[1]Investor Exit List'!$Q:$Q,'[1]Investor Exit List'!$Y:$Y,1,'[1]Investor Exit List'!$Z:$Z,"Release",'[1]Investor Exit List'!$C:$C,'Sales (2)'!$C213),(SUMIFS([1]Investors!$M:$M,[1]Investors!$E:$E,'Sales (2)'!$C213,[1]Investors!$O:$O,FALSE)+SUMIFS([1]Investors!$S:$S,[1]Investors!$E:$E,'Sales (2)'!$C213,[1]Investors!$O:$O,FALSE))*$F213)</f>
        <v>#REF!</v>
      </c>
      <c r="S213" s="6" t="e">
        <f>IF(T213=FALSE,Q213-R213,+#REF!)</f>
        <v>#REF!</v>
      </c>
      <c r="T213" s="3" t="b">
        <f>IF(SUMIFS('[1]Cashflow Projection'!$E$125:$E$129,'[1]Cashflow Projection'!$D$125:$D$129,'Sales (2)'!C213)&lt;&gt;0,TRUE,FALSE)</f>
        <v>0</v>
      </c>
    </row>
    <row r="214" spans="1:20" hidden="1" x14ac:dyDescent="0.2">
      <c r="A214" s="3" t="s">
        <v>175</v>
      </c>
      <c r="B214" s="3" t="s">
        <v>243</v>
      </c>
      <c r="C214" s="3" t="s">
        <v>245</v>
      </c>
      <c r="D214" s="3" t="b">
        <v>1</v>
      </c>
      <c r="E214" s="3" t="b">
        <v>1</v>
      </c>
      <c r="F214" s="3" t="e">
        <f>IF(OR(#REF!=TRUE,SUMIFS('[1]Cashflow Projection'!$E$125:$E$129,'[1]Cashflow Projection'!$D$125:$D$129,'Sales (2)'!C214)=1),0,SUMIFS('[1]Cashflow Projection'!$C$7:$C$23,'[1]Cashflow Projection'!$B$7:$B$23,'Sales (2)'!B214,'[1]Cashflow Projection'!$A$7:$A$23,'Sales (2)'!A214))</f>
        <v>#REF!</v>
      </c>
      <c r="G214" s="4">
        <v>45490</v>
      </c>
      <c r="H214" s="4">
        <v>45492</v>
      </c>
      <c r="I214" s="3">
        <v>1669999</v>
      </c>
      <c r="J214" s="3">
        <v>217825.95652173911</v>
      </c>
      <c r="K214" s="3">
        <v>1452173.043478261</v>
      </c>
      <c r="L214" s="3">
        <v>18502.080000000002</v>
      </c>
      <c r="M214" s="3">
        <v>1789</v>
      </c>
      <c r="N214" s="3">
        <v>8349.9950000000008</v>
      </c>
      <c r="O214" s="3">
        <v>83499.950000000012</v>
      </c>
      <c r="P214" s="3">
        <v>19224.37</v>
      </c>
      <c r="Q214" s="5">
        <f t="shared" si="4"/>
        <v>1320807.648478261</v>
      </c>
      <c r="R214" s="6" t="e">
        <f>IF($F214=1,((SUMIFS([1]Investors!$M:$M,[1]Investors!$E:$E,'Sales (2)'!$C214,[1]Investors!$O:$O,FALSE)+SUMIFS([1]Investors!$S:$S,[1]Investors!$E:$E,'Sales (2)'!$C214,[1]Investors!$O:$O,FALSE))*$F214)-SUMIFS('[1]Investor Exit List'!$Q:$Q,'[1]Investor Exit List'!$Y:$Y,1,'[1]Investor Exit List'!$Z:$Z,"Release",'[1]Investor Exit List'!$C:$C,'Sales (2)'!$C214),(SUMIFS([1]Investors!$M:$M,[1]Investors!$E:$E,'Sales (2)'!$C214,[1]Investors!$O:$O,FALSE)+SUMIFS([1]Investors!$S:$S,[1]Investors!$E:$E,'Sales (2)'!$C214,[1]Investors!$O:$O,FALSE))*$F214)</f>
        <v>#REF!</v>
      </c>
      <c r="S214" s="6" t="e">
        <f>IF(T214=FALSE,Q214-R214,+#REF!)</f>
        <v>#REF!</v>
      </c>
      <c r="T214" s="3" t="b">
        <f>IF(SUMIFS('[1]Cashflow Projection'!$E$125:$E$129,'[1]Cashflow Projection'!$D$125:$D$129,'Sales (2)'!C214)&lt;&gt;0,TRUE,FALSE)</f>
        <v>0</v>
      </c>
    </row>
    <row r="215" spans="1:20" hidden="1" x14ac:dyDescent="0.2">
      <c r="A215" s="3" t="s">
        <v>175</v>
      </c>
      <c r="B215" s="3" t="s">
        <v>243</v>
      </c>
      <c r="C215" s="3" t="s">
        <v>246</v>
      </c>
      <c r="D215" s="3" t="b">
        <v>1</v>
      </c>
      <c r="E215" s="3" t="b">
        <v>1</v>
      </c>
      <c r="F215" s="3" t="e">
        <f>IF(OR(#REF!=TRUE,SUMIFS('[1]Cashflow Projection'!$E$125:$E$129,'[1]Cashflow Projection'!$D$125:$D$129,'Sales (2)'!C215)=1),0,SUMIFS('[1]Cashflow Projection'!$C$7:$C$23,'[1]Cashflow Projection'!$B$7:$B$23,'Sales (2)'!B215,'[1]Cashflow Projection'!$A$7:$A$23,'Sales (2)'!A215))</f>
        <v>#REF!</v>
      </c>
      <c r="G215" s="4">
        <v>45490</v>
      </c>
      <c r="H215" s="4">
        <v>45492</v>
      </c>
      <c r="I215" s="3">
        <v>1669999</v>
      </c>
      <c r="J215" s="3">
        <v>217825.95652173911</v>
      </c>
      <c r="K215" s="3">
        <v>1452173.043478261</v>
      </c>
      <c r="L215" s="3">
        <v>18502.080000000002</v>
      </c>
      <c r="M215" s="3">
        <v>1789</v>
      </c>
      <c r="N215" s="3">
        <v>8349.9950000000008</v>
      </c>
      <c r="O215" s="3">
        <v>83499.950000000012</v>
      </c>
      <c r="P215" s="3">
        <v>19224.37</v>
      </c>
      <c r="Q215" s="5">
        <f t="shared" si="4"/>
        <v>1320807.648478261</v>
      </c>
      <c r="R215" s="6" t="e">
        <f>IF($F215=1,((SUMIFS([1]Investors!$M:$M,[1]Investors!$E:$E,'Sales (2)'!$C215,[1]Investors!$O:$O,FALSE)+SUMIFS([1]Investors!$S:$S,[1]Investors!$E:$E,'Sales (2)'!$C215,[1]Investors!$O:$O,FALSE))*$F215)-SUMIFS('[1]Investor Exit List'!$Q:$Q,'[1]Investor Exit List'!$Y:$Y,1,'[1]Investor Exit List'!$Z:$Z,"Release",'[1]Investor Exit List'!$C:$C,'Sales (2)'!$C215),(SUMIFS([1]Investors!$M:$M,[1]Investors!$E:$E,'Sales (2)'!$C215,[1]Investors!$O:$O,FALSE)+SUMIFS([1]Investors!$S:$S,[1]Investors!$E:$E,'Sales (2)'!$C215,[1]Investors!$O:$O,FALSE))*$F215)</f>
        <v>#REF!</v>
      </c>
      <c r="S215" s="6" t="e">
        <f>IF(T215=FALSE,Q215-R215,+#REF!)</f>
        <v>#REF!</v>
      </c>
      <c r="T215" s="3" t="b">
        <f>IF(SUMIFS('[1]Cashflow Projection'!$E$125:$E$129,'[1]Cashflow Projection'!$D$125:$D$129,'Sales (2)'!C215)&lt;&gt;0,TRUE,FALSE)</f>
        <v>0</v>
      </c>
    </row>
    <row r="216" spans="1:20" hidden="1" x14ac:dyDescent="0.2">
      <c r="A216" s="3" t="s">
        <v>175</v>
      </c>
      <c r="B216" s="3" t="s">
        <v>243</v>
      </c>
      <c r="C216" s="3" t="s">
        <v>247</v>
      </c>
      <c r="D216" s="3" t="b">
        <v>1</v>
      </c>
      <c r="E216" s="3" t="b">
        <v>1</v>
      </c>
      <c r="F216" s="3" t="e">
        <f>IF(OR(#REF!=TRUE,SUMIFS('[1]Cashflow Projection'!$E$125:$E$129,'[1]Cashflow Projection'!$D$125:$D$129,'Sales (2)'!C216)=1),0,SUMIFS('[1]Cashflow Projection'!$C$7:$C$23,'[1]Cashflow Projection'!$B$7:$B$23,'Sales (2)'!B216,'[1]Cashflow Projection'!$A$7:$A$23,'Sales (2)'!A216))</f>
        <v>#REF!</v>
      </c>
      <c r="G216" s="4">
        <v>45490</v>
      </c>
      <c r="H216" s="4">
        <v>45492</v>
      </c>
      <c r="I216" s="3">
        <v>1690999</v>
      </c>
      <c r="J216" s="3">
        <v>220565.0869565217</v>
      </c>
      <c r="K216" s="3">
        <v>1470433.913043478</v>
      </c>
      <c r="L216" s="3">
        <v>18502.080000000002</v>
      </c>
      <c r="M216" s="3">
        <v>1789</v>
      </c>
      <c r="N216" s="3">
        <v>8454.9950000000008</v>
      </c>
      <c r="O216" s="3">
        <v>84549.950000000012</v>
      </c>
      <c r="P216" s="3">
        <v>19224.37</v>
      </c>
      <c r="Q216" s="5">
        <f t="shared" si="4"/>
        <v>1337913.518043478</v>
      </c>
      <c r="R216" s="6" t="e">
        <f>IF($F216=1,((SUMIFS([1]Investors!$M:$M,[1]Investors!$E:$E,'Sales (2)'!$C216,[1]Investors!$O:$O,FALSE)+SUMIFS([1]Investors!$S:$S,[1]Investors!$E:$E,'Sales (2)'!$C216,[1]Investors!$O:$O,FALSE))*$F216)-SUMIFS('[1]Investor Exit List'!$Q:$Q,'[1]Investor Exit List'!$Y:$Y,1,'[1]Investor Exit List'!$Z:$Z,"Release",'[1]Investor Exit List'!$C:$C,'Sales (2)'!$C216),(SUMIFS([1]Investors!$M:$M,[1]Investors!$E:$E,'Sales (2)'!$C216,[1]Investors!$O:$O,FALSE)+SUMIFS([1]Investors!$S:$S,[1]Investors!$E:$E,'Sales (2)'!$C216,[1]Investors!$O:$O,FALSE))*$F216)</f>
        <v>#REF!</v>
      </c>
      <c r="S216" s="6" t="e">
        <f>IF(T216=FALSE,Q216-R216,+#REF!)</f>
        <v>#REF!</v>
      </c>
      <c r="T216" s="3" t="b">
        <f>IF(SUMIFS('[1]Cashflow Projection'!$E$125:$E$129,'[1]Cashflow Projection'!$D$125:$D$129,'Sales (2)'!C216)&lt;&gt;0,TRUE,FALSE)</f>
        <v>0</v>
      </c>
    </row>
    <row r="217" spans="1:20" hidden="1" x14ac:dyDescent="0.2">
      <c r="A217" s="3" t="s">
        <v>175</v>
      </c>
      <c r="B217" s="3" t="s">
        <v>243</v>
      </c>
      <c r="C217" s="3" t="s">
        <v>248</v>
      </c>
      <c r="D217" s="3" t="b">
        <v>1</v>
      </c>
      <c r="E217" s="3" t="b">
        <v>1</v>
      </c>
      <c r="F217" s="3" t="e">
        <f>IF(OR(#REF!=TRUE,SUMIFS('[1]Cashflow Projection'!$E$125:$E$129,'[1]Cashflow Projection'!$D$125:$D$129,'Sales (2)'!C217)=1),0,SUMIFS('[1]Cashflow Projection'!$C$7:$C$23,'[1]Cashflow Projection'!$B$7:$B$23,'Sales (2)'!B217,'[1]Cashflow Projection'!$A$7:$A$23,'Sales (2)'!A217))</f>
        <v>#REF!</v>
      </c>
      <c r="G217" s="4">
        <v>45490</v>
      </c>
      <c r="H217" s="4">
        <v>45492</v>
      </c>
      <c r="I217" s="3">
        <v>1707999</v>
      </c>
      <c r="J217" s="3">
        <v>222782.4782608696</v>
      </c>
      <c r="K217" s="3">
        <v>1485216.5217391311</v>
      </c>
      <c r="L217" s="3">
        <v>18502.080000000002</v>
      </c>
      <c r="M217" s="3">
        <v>1789</v>
      </c>
      <c r="N217" s="3">
        <v>8539.9950000000008</v>
      </c>
      <c r="O217" s="3">
        <v>85399.950000000012</v>
      </c>
      <c r="P217" s="3">
        <v>19224.37</v>
      </c>
      <c r="Q217" s="5">
        <f t="shared" si="4"/>
        <v>1351761.1267391311</v>
      </c>
      <c r="R217" s="6" t="e">
        <f>IF($F217=1,((SUMIFS([1]Investors!$M:$M,[1]Investors!$E:$E,'Sales (2)'!$C217,[1]Investors!$O:$O,FALSE)+SUMIFS([1]Investors!$S:$S,[1]Investors!$E:$E,'Sales (2)'!$C217,[1]Investors!$O:$O,FALSE))*$F217)-SUMIFS('[1]Investor Exit List'!$Q:$Q,'[1]Investor Exit List'!$Y:$Y,1,'[1]Investor Exit List'!$Z:$Z,"Release",'[1]Investor Exit List'!$C:$C,'Sales (2)'!$C217),(SUMIFS([1]Investors!$M:$M,[1]Investors!$E:$E,'Sales (2)'!$C217,[1]Investors!$O:$O,FALSE)+SUMIFS([1]Investors!$S:$S,[1]Investors!$E:$E,'Sales (2)'!$C217,[1]Investors!$O:$O,FALSE))*$F217)</f>
        <v>#REF!</v>
      </c>
      <c r="S217" s="6" t="e">
        <f>IF(T217=FALSE,Q217-R217,+#REF!)</f>
        <v>#REF!</v>
      </c>
      <c r="T217" s="3" t="b">
        <f>IF(SUMIFS('[1]Cashflow Projection'!$E$125:$E$129,'[1]Cashflow Projection'!$D$125:$D$129,'Sales (2)'!C217)&lt;&gt;0,TRUE,FALSE)</f>
        <v>0</v>
      </c>
    </row>
    <row r="218" spans="1:20" hidden="1" x14ac:dyDescent="0.2">
      <c r="A218" s="3" t="s">
        <v>175</v>
      </c>
      <c r="B218" s="3" t="s">
        <v>243</v>
      </c>
      <c r="C218" s="3" t="s">
        <v>249</v>
      </c>
      <c r="D218" s="3" t="b">
        <v>1</v>
      </c>
      <c r="E218" s="3" t="b">
        <v>1</v>
      </c>
      <c r="F218" s="3" t="e">
        <f>IF(OR(#REF!=TRUE,SUMIFS('[1]Cashflow Projection'!$E$125:$E$129,'[1]Cashflow Projection'!$D$125:$D$129,'Sales (2)'!C218)=1),0,SUMIFS('[1]Cashflow Projection'!$C$7:$C$23,'[1]Cashflow Projection'!$B$7:$B$23,'Sales (2)'!B218,'[1]Cashflow Projection'!$A$7:$A$23,'Sales (2)'!A218))</f>
        <v>#REF!</v>
      </c>
      <c r="G218" s="4">
        <v>45490</v>
      </c>
      <c r="H218" s="4">
        <v>45492</v>
      </c>
      <c r="I218" s="3">
        <v>1690999</v>
      </c>
      <c r="J218" s="3">
        <v>220565.0869565217</v>
      </c>
      <c r="K218" s="3">
        <v>1470433.913043478</v>
      </c>
      <c r="L218" s="3">
        <v>18502.080000000002</v>
      </c>
      <c r="M218" s="3">
        <v>1789</v>
      </c>
      <c r="N218" s="3">
        <v>8454.9950000000008</v>
      </c>
      <c r="O218" s="3">
        <v>84549.950000000012</v>
      </c>
      <c r="P218" s="3">
        <v>19224.37</v>
      </c>
      <c r="Q218" s="5">
        <f t="shared" si="4"/>
        <v>1337913.518043478</v>
      </c>
      <c r="R218" s="6" t="e">
        <f>IF($F218=1,((SUMIFS([1]Investors!$M:$M,[1]Investors!$E:$E,'Sales (2)'!$C218,[1]Investors!$O:$O,FALSE)+SUMIFS([1]Investors!$S:$S,[1]Investors!$E:$E,'Sales (2)'!$C218,[1]Investors!$O:$O,FALSE))*$F218)-SUMIFS('[1]Investor Exit List'!$Q:$Q,'[1]Investor Exit List'!$Y:$Y,1,'[1]Investor Exit List'!$Z:$Z,"Release",'[1]Investor Exit List'!$C:$C,'Sales (2)'!$C218),(SUMIFS([1]Investors!$M:$M,[1]Investors!$E:$E,'Sales (2)'!$C218,[1]Investors!$O:$O,FALSE)+SUMIFS([1]Investors!$S:$S,[1]Investors!$E:$E,'Sales (2)'!$C218,[1]Investors!$O:$O,FALSE))*$F218)</f>
        <v>#REF!</v>
      </c>
      <c r="S218" s="6" t="e">
        <f>IF(T218=FALSE,Q218-R218,+#REF!)</f>
        <v>#REF!</v>
      </c>
      <c r="T218" s="3" t="b">
        <f>IF(SUMIFS('[1]Cashflow Projection'!$E$125:$E$129,'[1]Cashflow Projection'!$D$125:$D$129,'Sales (2)'!C218)&lt;&gt;0,TRUE,FALSE)</f>
        <v>0</v>
      </c>
    </row>
    <row r="219" spans="1:20" hidden="1" x14ac:dyDescent="0.2">
      <c r="A219" s="3" t="s">
        <v>175</v>
      </c>
      <c r="B219" s="3" t="s">
        <v>243</v>
      </c>
      <c r="C219" s="3" t="s">
        <v>250</v>
      </c>
      <c r="D219" s="3" t="b">
        <v>1</v>
      </c>
      <c r="E219" s="3" t="b">
        <v>1</v>
      </c>
      <c r="F219" s="3" t="e">
        <f>IF(OR(#REF!=TRUE,SUMIFS('[1]Cashflow Projection'!$E$125:$E$129,'[1]Cashflow Projection'!$D$125:$D$129,'Sales (2)'!C219)=1),0,SUMIFS('[1]Cashflow Projection'!$C$7:$C$23,'[1]Cashflow Projection'!$B$7:$B$23,'Sales (2)'!B219,'[1]Cashflow Projection'!$A$7:$A$23,'Sales (2)'!A219))</f>
        <v>#REF!</v>
      </c>
      <c r="G219" s="4">
        <v>45490</v>
      </c>
      <c r="H219" s="4">
        <v>45492</v>
      </c>
      <c r="I219" s="3">
        <v>1690999</v>
      </c>
      <c r="J219" s="3">
        <v>220565.0869565217</v>
      </c>
      <c r="K219" s="3">
        <v>1470433.913043478</v>
      </c>
      <c r="L219" s="3">
        <v>18502.080000000002</v>
      </c>
      <c r="M219" s="3">
        <v>1789</v>
      </c>
      <c r="N219" s="3">
        <v>8454.9950000000008</v>
      </c>
      <c r="O219" s="3">
        <v>84549.950000000012</v>
      </c>
      <c r="P219" s="3">
        <v>19224.37</v>
      </c>
      <c r="Q219" s="5">
        <f t="shared" si="4"/>
        <v>1337913.518043478</v>
      </c>
      <c r="R219" s="6" t="e">
        <f>IF($F219=1,((SUMIFS([1]Investors!$M:$M,[1]Investors!$E:$E,'Sales (2)'!$C219,[1]Investors!$O:$O,FALSE)+SUMIFS([1]Investors!$S:$S,[1]Investors!$E:$E,'Sales (2)'!$C219,[1]Investors!$O:$O,FALSE))*$F219)-SUMIFS('[1]Investor Exit List'!$Q:$Q,'[1]Investor Exit List'!$Y:$Y,1,'[1]Investor Exit List'!$Z:$Z,"Release",'[1]Investor Exit List'!$C:$C,'Sales (2)'!$C219),(SUMIFS([1]Investors!$M:$M,[1]Investors!$E:$E,'Sales (2)'!$C219,[1]Investors!$O:$O,FALSE)+SUMIFS([1]Investors!$S:$S,[1]Investors!$E:$E,'Sales (2)'!$C219,[1]Investors!$O:$O,FALSE))*$F219)</f>
        <v>#REF!</v>
      </c>
      <c r="S219" s="6" t="e">
        <f>IF(T219=FALSE,Q219-R219,+#REF!)</f>
        <v>#REF!</v>
      </c>
      <c r="T219" s="3" t="b">
        <f>IF(SUMIFS('[1]Cashflow Projection'!$E$125:$E$129,'[1]Cashflow Projection'!$D$125:$D$129,'Sales (2)'!C219)&lt;&gt;0,TRUE,FALSE)</f>
        <v>0</v>
      </c>
    </row>
    <row r="220" spans="1:20" hidden="1" x14ac:dyDescent="0.2">
      <c r="A220" s="3" t="s">
        <v>175</v>
      </c>
      <c r="B220" s="3" t="s">
        <v>243</v>
      </c>
      <c r="C220" s="3" t="s">
        <v>251</v>
      </c>
      <c r="D220" s="3" t="b">
        <v>1</v>
      </c>
      <c r="E220" s="3" t="b">
        <v>1</v>
      </c>
      <c r="F220" s="3" t="e">
        <f>IF(OR(#REF!=TRUE,SUMIFS('[1]Cashflow Projection'!$E$125:$E$129,'[1]Cashflow Projection'!$D$125:$D$129,'Sales (2)'!C220)=1),0,SUMIFS('[1]Cashflow Projection'!$C$7:$C$23,'[1]Cashflow Projection'!$B$7:$B$23,'Sales (2)'!B220,'[1]Cashflow Projection'!$A$7:$A$23,'Sales (2)'!A220))</f>
        <v>#REF!</v>
      </c>
      <c r="G220" s="4">
        <v>45490</v>
      </c>
      <c r="H220" s="4">
        <v>45492</v>
      </c>
      <c r="I220" s="3">
        <v>1707999</v>
      </c>
      <c r="J220" s="3">
        <v>222782.4782608696</v>
      </c>
      <c r="K220" s="3">
        <v>1485216.5217391311</v>
      </c>
      <c r="L220" s="3">
        <v>18502.080000000002</v>
      </c>
      <c r="M220" s="3">
        <v>1789</v>
      </c>
      <c r="N220" s="3">
        <v>8539.9950000000008</v>
      </c>
      <c r="O220" s="3">
        <v>85399.950000000012</v>
      </c>
      <c r="P220" s="3">
        <v>19224.37</v>
      </c>
      <c r="Q220" s="5">
        <f t="shared" si="4"/>
        <v>1351761.1267391311</v>
      </c>
      <c r="R220" s="6" t="e">
        <f>IF($F220=1,((SUMIFS([1]Investors!$M:$M,[1]Investors!$E:$E,'Sales (2)'!$C220,[1]Investors!$O:$O,FALSE)+SUMIFS([1]Investors!$S:$S,[1]Investors!$E:$E,'Sales (2)'!$C220,[1]Investors!$O:$O,FALSE))*$F220)-SUMIFS('[1]Investor Exit List'!$Q:$Q,'[1]Investor Exit List'!$Y:$Y,1,'[1]Investor Exit List'!$Z:$Z,"Release",'[1]Investor Exit List'!$C:$C,'Sales (2)'!$C220),(SUMIFS([1]Investors!$M:$M,[1]Investors!$E:$E,'Sales (2)'!$C220,[1]Investors!$O:$O,FALSE)+SUMIFS([1]Investors!$S:$S,[1]Investors!$E:$E,'Sales (2)'!$C220,[1]Investors!$O:$O,FALSE))*$F220)</f>
        <v>#REF!</v>
      </c>
      <c r="S220" s="6" t="e">
        <f>IF(T220=FALSE,Q220-R220,+#REF!)</f>
        <v>#REF!</v>
      </c>
      <c r="T220" s="3" t="b">
        <f>IF(SUMIFS('[1]Cashflow Projection'!$E$125:$E$129,'[1]Cashflow Projection'!$D$125:$D$129,'Sales (2)'!C220)&lt;&gt;0,TRUE,FALSE)</f>
        <v>0</v>
      </c>
    </row>
    <row r="221" spans="1:20" hidden="1" x14ac:dyDescent="0.2">
      <c r="A221" s="3" t="s">
        <v>175</v>
      </c>
      <c r="B221" s="3" t="s">
        <v>252</v>
      </c>
      <c r="C221" s="3" t="s">
        <v>253</v>
      </c>
      <c r="D221" s="3" t="b">
        <v>0</v>
      </c>
      <c r="E221" s="3" t="b">
        <v>0</v>
      </c>
      <c r="F221" s="3" t="e">
        <f>IF(OR(#REF!=TRUE,SUMIFS('[1]Cashflow Projection'!$E$125:$E$129,'[1]Cashflow Projection'!$D$125:$D$129,'Sales (2)'!C221)=1),0,SUMIFS('[1]Cashflow Projection'!$C$7:$C$23,'[1]Cashflow Projection'!$B$7:$B$23,'Sales (2)'!B221,'[1]Cashflow Projection'!$A$7:$A$23,'Sales (2)'!A221))</f>
        <v>#REF!</v>
      </c>
      <c r="G221" s="4">
        <v>45491</v>
      </c>
      <c r="H221" s="4">
        <v>45667</v>
      </c>
      <c r="I221" s="3">
        <v>1649900</v>
      </c>
      <c r="J221" s="3">
        <v>215204.34782608689</v>
      </c>
      <c r="K221" s="3">
        <v>1434695.6521739131</v>
      </c>
      <c r="L221" s="3">
        <v>18502.080000000002</v>
      </c>
      <c r="M221" s="3">
        <v>1789</v>
      </c>
      <c r="N221" s="3">
        <v>8249.5</v>
      </c>
      <c r="O221" s="3">
        <v>82495</v>
      </c>
      <c r="P221" s="3">
        <v>19224.37</v>
      </c>
      <c r="Q221" s="5">
        <f t="shared" si="4"/>
        <v>1304435.7021739131</v>
      </c>
      <c r="R221" s="6" t="e">
        <f>IF($F221=1,((SUMIFS([1]Investors!$M:$M,[1]Investors!$E:$E,'Sales (2)'!$C221,[1]Investors!$O:$O,FALSE)+SUMIFS([1]Investors!$S:$S,[1]Investors!$E:$E,'Sales (2)'!$C221,[1]Investors!$O:$O,FALSE))*$F221)-SUMIFS('[1]Investor Exit List'!$Q:$Q,'[1]Investor Exit List'!$Y:$Y,1,'[1]Investor Exit List'!$Z:$Z,"Release",'[1]Investor Exit List'!$C:$C,'Sales (2)'!$C221),(SUMIFS([1]Investors!$M:$M,[1]Investors!$E:$E,'Sales (2)'!$C221,[1]Investors!$O:$O,FALSE)+SUMIFS([1]Investors!$S:$S,[1]Investors!$E:$E,'Sales (2)'!$C221,[1]Investors!$O:$O,FALSE))*$F221)</f>
        <v>#REF!</v>
      </c>
      <c r="S221" s="6" t="e">
        <f>IF(T221=FALSE,Q221-R221,+#REF!)</f>
        <v>#REF!</v>
      </c>
      <c r="T221" s="3" t="b">
        <f>IF(SUMIFS('[1]Cashflow Projection'!$E$125:$E$129,'[1]Cashflow Projection'!$D$125:$D$129,'Sales (2)'!C221)&lt;&gt;0,TRUE,FALSE)</f>
        <v>0</v>
      </c>
    </row>
    <row r="222" spans="1:20" hidden="1" x14ac:dyDescent="0.2">
      <c r="A222" s="3" t="s">
        <v>175</v>
      </c>
      <c r="B222" s="3" t="s">
        <v>252</v>
      </c>
      <c r="C222" s="3" t="s">
        <v>254</v>
      </c>
      <c r="D222" s="3" t="b">
        <v>0</v>
      </c>
      <c r="E222" s="3" t="b">
        <v>0</v>
      </c>
      <c r="F222" s="3" t="e">
        <f>IF(OR(#REF!=TRUE,SUMIFS('[1]Cashflow Projection'!$E$125:$E$129,'[1]Cashflow Projection'!$D$125:$D$129,'Sales (2)'!C222)=1),0,SUMIFS('[1]Cashflow Projection'!$C$7:$C$23,'[1]Cashflow Projection'!$B$7:$B$23,'Sales (2)'!B222,'[1]Cashflow Projection'!$A$7:$A$23,'Sales (2)'!A222))</f>
        <v>#REF!</v>
      </c>
      <c r="G222" s="4">
        <v>45491</v>
      </c>
      <c r="H222" s="4">
        <v>45667</v>
      </c>
      <c r="I222" s="3">
        <v>1649900</v>
      </c>
      <c r="J222" s="3">
        <v>215204.34782608689</v>
      </c>
      <c r="K222" s="3">
        <v>1434695.6521739131</v>
      </c>
      <c r="L222" s="3">
        <v>18502.080000000002</v>
      </c>
      <c r="M222" s="3">
        <v>1789</v>
      </c>
      <c r="N222" s="3">
        <v>8249.5</v>
      </c>
      <c r="O222" s="3">
        <v>82495</v>
      </c>
      <c r="P222" s="3">
        <v>19224.37</v>
      </c>
      <c r="Q222" s="5">
        <f t="shared" si="4"/>
        <v>1304435.7021739131</v>
      </c>
      <c r="R222" s="6" t="e">
        <f>IF($F222=1,((SUMIFS([1]Investors!$M:$M,[1]Investors!$E:$E,'Sales (2)'!$C222,[1]Investors!$O:$O,FALSE)+SUMIFS([1]Investors!$S:$S,[1]Investors!$E:$E,'Sales (2)'!$C222,[1]Investors!$O:$O,FALSE))*$F222)-SUMIFS('[1]Investor Exit List'!$Q:$Q,'[1]Investor Exit List'!$Y:$Y,1,'[1]Investor Exit List'!$Z:$Z,"Release",'[1]Investor Exit List'!$C:$C,'Sales (2)'!$C222),(SUMIFS([1]Investors!$M:$M,[1]Investors!$E:$E,'Sales (2)'!$C222,[1]Investors!$O:$O,FALSE)+SUMIFS([1]Investors!$S:$S,[1]Investors!$E:$E,'Sales (2)'!$C222,[1]Investors!$O:$O,FALSE))*$F222)</f>
        <v>#REF!</v>
      </c>
      <c r="S222" s="6" t="e">
        <f>IF(T222=FALSE,Q222-R222,+#REF!)</f>
        <v>#REF!</v>
      </c>
      <c r="T222" s="3" t="b">
        <f>IF(SUMIFS('[1]Cashflow Projection'!$E$125:$E$129,'[1]Cashflow Projection'!$D$125:$D$129,'Sales (2)'!C222)&lt;&gt;0,TRUE,FALSE)</f>
        <v>0</v>
      </c>
    </row>
    <row r="223" spans="1:20" hidden="1" x14ac:dyDescent="0.2">
      <c r="A223" s="3" t="s">
        <v>175</v>
      </c>
      <c r="B223" s="3" t="s">
        <v>252</v>
      </c>
      <c r="C223" s="3" t="s">
        <v>255</v>
      </c>
      <c r="D223" s="3" t="b">
        <v>0</v>
      </c>
      <c r="E223" s="3" t="b">
        <v>0</v>
      </c>
      <c r="F223" s="3" t="e">
        <f>IF(OR(#REF!=TRUE,SUMIFS('[1]Cashflow Projection'!$E$125:$E$129,'[1]Cashflow Projection'!$D$125:$D$129,'Sales (2)'!C223)=1),0,SUMIFS('[1]Cashflow Projection'!$C$7:$C$23,'[1]Cashflow Projection'!$B$7:$B$23,'Sales (2)'!B223,'[1]Cashflow Projection'!$A$7:$A$23,'Sales (2)'!A223))</f>
        <v>#REF!</v>
      </c>
      <c r="G223" s="4">
        <v>45491</v>
      </c>
      <c r="H223" s="4">
        <v>45667</v>
      </c>
      <c r="I223" s="3">
        <v>1649900</v>
      </c>
      <c r="J223" s="3">
        <v>215204.34782608689</v>
      </c>
      <c r="K223" s="3">
        <v>1434695.6521739131</v>
      </c>
      <c r="L223" s="3">
        <v>18502.080000000002</v>
      </c>
      <c r="M223" s="3">
        <v>1789</v>
      </c>
      <c r="N223" s="3">
        <v>8249.5</v>
      </c>
      <c r="O223" s="3">
        <v>82495</v>
      </c>
      <c r="P223" s="3">
        <v>19224.37</v>
      </c>
      <c r="Q223" s="5">
        <f t="shared" si="4"/>
        <v>1304435.7021739131</v>
      </c>
      <c r="R223" s="6" t="e">
        <f>IF($F223=1,((SUMIFS([1]Investors!$M:$M,[1]Investors!$E:$E,'Sales (2)'!$C223,[1]Investors!$O:$O,FALSE)+SUMIFS([1]Investors!$S:$S,[1]Investors!$E:$E,'Sales (2)'!$C223,[1]Investors!$O:$O,FALSE))*$F223)-SUMIFS('[1]Investor Exit List'!$Q:$Q,'[1]Investor Exit List'!$Y:$Y,1,'[1]Investor Exit List'!$Z:$Z,"Release",'[1]Investor Exit List'!$C:$C,'Sales (2)'!$C223),(SUMIFS([1]Investors!$M:$M,[1]Investors!$E:$E,'Sales (2)'!$C223,[1]Investors!$O:$O,FALSE)+SUMIFS([1]Investors!$S:$S,[1]Investors!$E:$E,'Sales (2)'!$C223,[1]Investors!$O:$O,FALSE))*$F223)</f>
        <v>#REF!</v>
      </c>
      <c r="S223" s="6" t="e">
        <f>IF(T223=FALSE,Q223-R223,+#REF!)</f>
        <v>#REF!</v>
      </c>
      <c r="T223" s="3" t="b">
        <f>IF(SUMIFS('[1]Cashflow Projection'!$E$125:$E$129,'[1]Cashflow Projection'!$D$125:$D$129,'Sales (2)'!C223)&lt;&gt;0,TRUE,FALSE)</f>
        <v>0</v>
      </c>
    </row>
    <row r="224" spans="1:20" hidden="1" x14ac:dyDescent="0.2">
      <c r="A224" s="3" t="s">
        <v>175</v>
      </c>
      <c r="B224" s="3" t="s">
        <v>252</v>
      </c>
      <c r="C224" s="3" t="s">
        <v>256</v>
      </c>
      <c r="D224" s="3" t="b">
        <v>0</v>
      </c>
      <c r="E224" s="3" t="b">
        <v>0</v>
      </c>
      <c r="F224" s="3" t="e">
        <f>IF(OR(#REF!=TRUE,SUMIFS('[1]Cashflow Projection'!$E$125:$E$129,'[1]Cashflow Projection'!$D$125:$D$129,'Sales (2)'!C224)=1),0,SUMIFS('[1]Cashflow Projection'!$C$7:$C$23,'[1]Cashflow Projection'!$B$7:$B$23,'Sales (2)'!B224,'[1]Cashflow Projection'!$A$7:$A$23,'Sales (2)'!A224))</f>
        <v>#REF!</v>
      </c>
      <c r="G224" s="4">
        <v>45491</v>
      </c>
      <c r="H224" s="4">
        <v>45667</v>
      </c>
      <c r="I224" s="3">
        <v>1649900</v>
      </c>
      <c r="J224" s="3">
        <v>215204.34782608689</v>
      </c>
      <c r="K224" s="3">
        <v>1434695.6521739131</v>
      </c>
      <c r="L224" s="3">
        <v>18502.080000000002</v>
      </c>
      <c r="M224" s="3">
        <v>1789</v>
      </c>
      <c r="N224" s="3">
        <v>8249.5</v>
      </c>
      <c r="O224" s="3">
        <v>82495</v>
      </c>
      <c r="P224" s="3">
        <v>19224.37</v>
      </c>
      <c r="Q224" s="5">
        <f t="shared" si="4"/>
        <v>1304435.7021739131</v>
      </c>
      <c r="R224" s="6" t="e">
        <f>IF($F224=1,((SUMIFS([1]Investors!$M:$M,[1]Investors!$E:$E,'Sales (2)'!$C224,[1]Investors!$O:$O,FALSE)+SUMIFS([1]Investors!$S:$S,[1]Investors!$E:$E,'Sales (2)'!$C224,[1]Investors!$O:$O,FALSE))*$F224)-SUMIFS('[1]Investor Exit List'!$Q:$Q,'[1]Investor Exit List'!$Y:$Y,1,'[1]Investor Exit List'!$Z:$Z,"Release",'[1]Investor Exit List'!$C:$C,'Sales (2)'!$C224),(SUMIFS([1]Investors!$M:$M,[1]Investors!$E:$E,'Sales (2)'!$C224,[1]Investors!$O:$O,FALSE)+SUMIFS([1]Investors!$S:$S,[1]Investors!$E:$E,'Sales (2)'!$C224,[1]Investors!$O:$O,FALSE))*$F224)</f>
        <v>#REF!</v>
      </c>
      <c r="S224" s="6" t="e">
        <f>IF(T224=FALSE,Q224-R224,+#REF!)</f>
        <v>#REF!</v>
      </c>
      <c r="T224" s="3" t="b">
        <f>IF(SUMIFS('[1]Cashflow Projection'!$E$125:$E$129,'[1]Cashflow Projection'!$D$125:$D$129,'Sales (2)'!C224)&lt;&gt;0,TRUE,FALSE)</f>
        <v>0</v>
      </c>
    </row>
    <row r="225" spans="1:20" hidden="1" x14ac:dyDescent="0.2">
      <c r="A225" s="3" t="s">
        <v>175</v>
      </c>
      <c r="B225" s="3" t="s">
        <v>252</v>
      </c>
      <c r="C225" s="3" t="s">
        <v>257</v>
      </c>
      <c r="D225" s="3" t="b">
        <v>0</v>
      </c>
      <c r="E225" s="3" t="b">
        <v>0</v>
      </c>
      <c r="F225" s="3" t="e">
        <f>IF(OR(#REF!=TRUE,SUMIFS('[1]Cashflow Projection'!$E$125:$E$129,'[1]Cashflow Projection'!$D$125:$D$129,'Sales (2)'!C225)=1),0,SUMIFS('[1]Cashflow Projection'!$C$7:$C$23,'[1]Cashflow Projection'!$B$7:$B$23,'Sales (2)'!B225,'[1]Cashflow Projection'!$A$7:$A$23,'Sales (2)'!A225))</f>
        <v>#REF!</v>
      </c>
      <c r="G225" s="4">
        <v>45491</v>
      </c>
      <c r="H225" s="4">
        <v>45667</v>
      </c>
      <c r="I225" s="3">
        <v>1549900</v>
      </c>
      <c r="J225" s="3">
        <v>202160.86956521741</v>
      </c>
      <c r="K225" s="3">
        <v>1347739.1304347829</v>
      </c>
      <c r="L225" s="3">
        <v>18502.080000000002</v>
      </c>
      <c r="M225" s="3">
        <v>1789</v>
      </c>
      <c r="N225" s="3">
        <v>7749.5</v>
      </c>
      <c r="O225" s="3">
        <v>77495</v>
      </c>
      <c r="P225" s="3">
        <v>19224.37</v>
      </c>
      <c r="Q225" s="5">
        <f t="shared" si="4"/>
        <v>1222979.180434783</v>
      </c>
      <c r="R225" s="6" t="e">
        <f>IF($F225=1,((SUMIFS([1]Investors!$M:$M,[1]Investors!$E:$E,'Sales (2)'!$C225,[1]Investors!$O:$O,FALSE)+SUMIFS([1]Investors!$S:$S,[1]Investors!$E:$E,'Sales (2)'!$C225,[1]Investors!$O:$O,FALSE))*$F225)-SUMIFS('[1]Investor Exit List'!$Q:$Q,'[1]Investor Exit List'!$Y:$Y,1,'[1]Investor Exit List'!$Z:$Z,"Release",'[1]Investor Exit List'!$C:$C,'Sales (2)'!$C225),(SUMIFS([1]Investors!$M:$M,[1]Investors!$E:$E,'Sales (2)'!$C225,[1]Investors!$O:$O,FALSE)+SUMIFS([1]Investors!$S:$S,[1]Investors!$E:$E,'Sales (2)'!$C225,[1]Investors!$O:$O,FALSE))*$F225)</f>
        <v>#REF!</v>
      </c>
      <c r="S225" s="6" t="e">
        <f>IF(T225=FALSE,Q225-R225,+#REF!)</f>
        <v>#REF!</v>
      </c>
      <c r="T225" s="3" t="b">
        <f>IF(SUMIFS('[1]Cashflow Projection'!$E$125:$E$129,'[1]Cashflow Projection'!$D$125:$D$129,'Sales (2)'!C225)&lt;&gt;0,TRUE,FALSE)</f>
        <v>0</v>
      </c>
    </row>
    <row r="226" spans="1:20" hidden="1" x14ac:dyDescent="0.2">
      <c r="A226" s="3" t="s">
        <v>175</v>
      </c>
      <c r="B226" s="3" t="s">
        <v>252</v>
      </c>
      <c r="C226" s="3" t="s">
        <v>258</v>
      </c>
      <c r="D226" s="3" t="b">
        <v>0</v>
      </c>
      <c r="E226" s="3" t="b">
        <v>0</v>
      </c>
      <c r="F226" s="3" t="e">
        <f>IF(OR(#REF!=TRUE,SUMIFS('[1]Cashflow Projection'!$E$125:$E$129,'[1]Cashflow Projection'!$D$125:$D$129,'Sales (2)'!C226)=1),0,SUMIFS('[1]Cashflow Projection'!$C$7:$C$23,'[1]Cashflow Projection'!$B$7:$B$23,'Sales (2)'!B226,'[1]Cashflow Projection'!$A$7:$A$23,'Sales (2)'!A226))</f>
        <v>#REF!</v>
      </c>
      <c r="G226" s="4">
        <v>45491</v>
      </c>
      <c r="H226" s="4">
        <v>45667</v>
      </c>
      <c r="I226" s="3">
        <v>1549900</v>
      </c>
      <c r="J226" s="3">
        <v>202160.86956521741</v>
      </c>
      <c r="K226" s="3">
        <v>1347739.1304347829</v>
      </c>
      <c r="L226" s="3">
        <v>18502.080000000002</v>
      </c>
      <c r="M226" s="3">
        <v>1789</v>
      </c>
      <c r="N226" s="3">
        <v>7749.5</v>
      </c>
      <c r="O226" s="3">
        <v>77495</v>
      </c>
      <c r="P226" s="3">
        <v>19224.37</v>
      </c>
      <c r="Q226" s="5">
        <f t="shared" si="4"/>
        <v>1222979.180434783</v>
      </c>
      <c r="R226" s="6" t="e">
        <f>IF($F226=1,((SUMIFS([1]Investors!$M:$M,[1]Investors!$E:$E,'Sales (2)'!$C226,[1]Investors!$O:$O,FALSE)+SUMIFS([1]Investors!$S:$S,[1]Investors!$E:$E,'Sales (2)'!$C226,[1]Investors!$O:$O,FALSE))*$F226)-SUMIFS('[1]Investor Exit List'!$Q:$Q,'[1]Investor Exit List'!$Y:$Y,1,'[1]Investor Exit List'!$Z:$Z,"Release",'[1]Investor Exit List'!$C:$C,'Sales (2)'!$C226),(SUMIFS([1]Investors!$M:$M,[1]Investors!$E:$E,'Sales (2)'!$C226,[1]Investors!$O:$O,FALSE)+SUMIFS([1]Investors!$S:$S,[1]Investors!$E:$E,'Sales (2)'!$C226,[1]Investors!$O:$O,FALSE))*$F226)</f>
        <v>#REF!</v>
      </c>
      <c r="S226" s="6" t="e">
        <f>IF(T226=FALSE,Q226-R226,+#REF!)</f>
        <v>#REF!</v>
      </c>
      <c r="T226" s="3" t="b">
        <f>IF(SUMIFS('[1]Cashflow Projection'!$E$125:$E$129,'[1]Cashflow Projection'!$D$125:$D$129,'Sales (2)'!C226)&lt;&gt;0,TRUE,FALSE)</f>
        <v>0</v>
      </c>
    </row>
    <row r="227" spans="1:20" hidden="1" x14ac:dyDescent="0.2">
      <c r="A227" s="3" t="s">
        <v>175</v>
      </c>
      <c r="B227" s="3" t="s">
        <v>252</v>
      </c>
      <c r="C227" s="3" t="s">
        <v>259</v>
      </c>
      <c r="D227" s="3" t="b">
        <v>0</v>
      </c>
      <c r="E227" s="3" t="b">
        <v>0</v>
      </c>
      <c r="F227" s="3" t="e">
        <f>IF(OR(#REF!=TRUE,SUMIFS('[1]Cashflow Projection'!$E$125:$E$129,'[1]Cashflow Projection'!$D$125:$D$129,'Sales (2)'!C227)=1),0,SUMIFS('[1]Cashflow Projection'!$C$7:$C$23,'[1]Cashflow Projection'!$B$7:$B$23,'Sales (2)'!B227,'[1]Cashflow Projection'!$A$7:$A$23,'Sales (2)'!A227))</f>
        <v>#REF!</v>
      </c>
      <c r="G227" s="4">
        <v>45491</v>
      </c>
      <c r="H227" s="4">
        <v>45667</v>
      </c>
      <c r="I227" s="3">
        <v>1549900</v>
      </c>
      <c r="J227" s="3">
        <v>202160.86956521741</v>
      </c>
      <c r="K227" s="3">
        <v>1347739.1304347829</v>
      </c>
      <c r="L227" s="3">
        <v>18502.080000000002</v>
      </c>
      <c r="M227" s="3">
        <v>1789</v>
      </c>
      <c r="N227" s="3">
        <v>7749.5</v>
      </c>
      <c r="O227" s="3">
        <v>77495</v>
      </c>
      <c r="P227" s="3">
        <v>19224.37</v>
      </c>
      <c r="Q227" s="5">
        <f t="shared" si="4"/>
        <v>1222979.180434783</v>
      </c>
      <c r="R227" s="6" t="e">
        <f>IF($F227=1,((SUMIFS([1]Investors!$M:$M,[1]Investors!$E:$E,'Sales (2)'!$C227,[1]Investors!$O:$O,FALSE)+SUMIFS([1]Investors!$S:$S,[1]Investors!$E:$E,'Sales (2)'!$C227,[1]Investors!$O:$O,FALSE))*$F227)-SUMIFS('[1]Investor Exit List'!$Q:$Q,'[1]Investor Exit List'!$Y:$Y,1,'[1]Investor Exit List'!$Z:$Z,"Release",'[1]Investor Exit List'!$C:$C,'Sales (2)'!$C227),(SUMIFS([1]Investors!$M:$M,[1]Investors!$E:$E,'Sales (2)'!$C227,[1]Investors!$O:$O,FALSE)+SUMIFS([1]Investors!$S:$S,[1]Investors!$E:$E,'Sales (2)'!$C227,[1]Investors!$O:$O,FALSE))*$F227)</f>
        <v>#REF!</v>
      </c>
      <c r="S227" s="6" t="e">
        <f>IF(T227=FALSE,Q227-R227,+#REF!)</f>
        <v>#REF!</v>
      </c>
      <c r="T227" s="3" t="b">
        <f>IF(SUMIFS('[1]Cashflow Projection'!$E$125:$E$129,'[1]Cashflow Projection'!$D$125:$D$129,'Sales (2)'!C227)&lt;&gt;0,TRUE,FALSE)</f>
        <v>0</v>
      </c>
    </row>
    <row r="228" spans="1:20" hidden="1" x14ac:dyDescent="0.2">
      <c r="A228" s="3" t="s">
        <v>175</v>
      </c>
      <c r="B228" s="3" t="s">
        <v>252</v>
      </c>
      <c r="C228" s="3" t="s">
        <v>260</v>
      </c>
      <c r="D228" s="3" t="b">
        <v>0</v>
      </c>
      <c r="E228" s="3" t="b">
        <v>0</v>
      </c>
      <c r="F228" s="3" t="e">
        <f>IF(OR(#REF!=TRUE,SUMIFS('[1]Cashflow Projection'!$E$125:$E$129,'[1]Cashflow Projection'!$D$125:$D$129,'Sales (2)'!C228)=1),0,SUMIFS('[1]Cashflow Projection'!$C$7:$C$23,'[1]Cashflow Projection'!$B$7:$B$23,'Sales (2)'!B228,'[1]Cashflow Projection'!$A$7:$A$23,'Sales (2)'!A228))</f>
        <v>#REF!</v>
      </c>
      <c r="G228" s="4">
        <v>45491</v>
      </c>
      <c r="H228" s="4">
        <v>45667</v>
      </c>
      <c r="I228" s="3">
        <v>1549900</v>
      </c>
      <c r="J228" s="3">
        <v>202160.86956521741</v>
      </c>
      <c r="K228" s="3">
        <v>1347739.1304347829</v>
      </c>
      <c r="L228" s="3">
        <v>18502.080000000002</v>
      </c>
      <c r="M228" s="3">
        <v>1789</v>
      </c>
      <c r="N228" s="3">
        <v>7749.5</v>
      </c>
      <c r="O228" s="3">
        <v>77495</v>
      </c>
      <c r="P228" s="3">
        <v>19224.37</v>
      </c>
      <c r="Q228" s="5">
        <f t="shared" si="4"/>
        <v>1222979.180434783</v>
      </c>
      <c r="R228" s="6" t="e">
        <f>IF($F228=1,((SUMIFS([1]Investors!$M:$M,[1]Investors!$E:$E,'Sales (2)'!$C228,[1]Investors!$O:$O,FALSE)+SUMIFS([1]Investors!$S:$S,[1]Investors!$E:$E,'Sales (2)'!$C228,[1]Investors!$O:$O,FALSE))*$F228)-SUMIFS('[1]Investor Exit List'!$Q:$Q,'[1]Investor Exit List'!$Y:$Y,1,'[1]Investor Exit List'!$Z:$Z,"Release",'[1]Investor Exit List'!$C:$C,'Sales (2)'!$C228),(SUMIFS([1]Investors!$M:$M,[1]Investors!$E:$E,'Sales (2)'!$C228,[1]Investors!$O:$O,FALSE)+SUMIFS([1]Investors!$S:$S,[1]Investors!$E:$E,'Sales (2)'!$C228,[1]Investors!$O:$O,FALSE))*$F228)</f>
        <v>#REF!</v>
      </c>
      <c r="S228" s="6" t="e">
        <f>IF(T228=FALSE,Q228-R228,+#REF!)</f>
        <v>#REF!</v>
      </c>
      <c r="T228" s="3" t="b">
        <f>IF(SUMIFS('[1]Cashflow Projection'!$E$125:$E$129,'[1]Cashflow Projection'!$D$125:$D$129,'Sales (2)'!C228)&lt;&gt;0,TRUE,FALSE)</f>
        <v>0</v>
      </c>
    </row>
    <row r="229" spans="1:20" x14ac:dyDescent="0.2">
      <c r="A229" s="3" t="s">
        <v>175</v>
      </c>
      <c r="B229" s="3" t="s">
        <v>261</v>
      </c>
      <c r="C229" s="3" t="s">
        <v>262</v>
      </c>
      <c r="D229" s="3" t="b">
        <v>1</v>
      </c>
      <c r="E229" s="3" t="b">
        <v>0</v>
      </c>
      <c r="F229" s="3">
        <v>0</v>
      </c>
      <c r="G229" s="4">
        <v>45552</v>
      </c>
      <c r="H229" s="4">
        <v>45625</v>
      </c>
      <c r="I229" s="3">
        <v>1759900</v>
      </c>
      <c r="J229" s="3">
        <v>229552.17391304349</v>
      </c>
      <c r="K229" s="3">
        <v>1530347.826086957</v>
      </c>
      <c r="L229" s="3">
        <v>18502.080000000002</v>
      </c>
      <c r="M229" s="3">
        <v>1789</v>
      </c>
      <c r="N229" s="3">
        <v>8799.5</v>
      </c>
      <c r="O229" s="3">
        <v>87995</v>
      </c>
      <c r="P229" s="3">
        <v>19224.37</v>
      </c>
      <c r="Q229" s="5">
        <f t="shared" si="4"/>
        <v>1394037.8760869571</v>
      </c>
      <c r="R229" s="6">
        <v>0</v>
      </c>
      <c r="S229" s="6">
        <f>IF(T229=FALSE,Q229-R229,+#REF!)</f>
        <v>1394037.8760869571</v>
      </c>
      <c r="T229" s="3" t="b">
        <f>IF(SUMIFS('[1]Cashflow Projection'!$E$125:$E$129,'[1]Cashflow Projection'!$D$125:$D$129,'Sales (2)'!C229)&lt;&gt;0,TRUE,FALSE)</f>
        <v>0</v>
      </c>
    </row>
    <row r="230" spans="1:20" x14ac:dyDescent="0.2">
      <c r="A230" s="3" t="s">
        <v>175</v>
      </c>
      <c r="B230" s="3" t="s">
        <v>261</v>
      </c>
      <c r="C230" s="3" t="s">
        <v>263</v>
      </c>
      <c r="D230" s="3" t="b">
        <v>1</v>
      </c>
      <c r="E230" s="3" t="b">
        <v>0</v>
      </c>
      <c r="F230" s="3">
        <v>0</v>
      </c>
      <c r="G230" s="4">
        <v>45552</v>
      </c>
      <c r="H230" s="4">
        <v>45625</v>
      </c>
      <c r="I230" s="3">
        <v>1754900</v>
      </c>
      <c r="J230" s="3">
        <v>228247.82608695651</v>
      </c>
      <c r="K230" s="3">
        <v>1521652.1739130439</v>
      </c>
      <c r="L230" s="3">
        <v>18502.080000000002</v>
      </c>
      <c r="M230" s="3">
        <v>1789</v>
      </c>
      <c r="N230" s="3">
        <v>8749.5</v>
      </c>
      <c r="O230" s="3">
        <v>87495</v>
      </c>
      <c r="P230" s="3">
        <v>19224.37</v>
      </c>
      <c r="Q230" s="5">
        <f t="shared" si="4"/>
        <v>1385892.223913044</v>
      </c>
      <c r="R230" s="6">
        <v>0</v>
      </c>
      <c r="S230" s="6">
        <f>IF(T230=FALSE,Q230-R230,+#REF!)</f>
        <v>1385892.223913044</v>
      </c>
      <c r="T230" s="3" t="b">
        <f>IF(SUMIFS('[1]Cashflow Projection'!$E$125:$E$129,'[1]Cashflow Projection'!$D$125:$D$129,'Sales (2)'!C230)&lt;&gt;0,TRUE,FALSE)</f>
        <v>0</v>
      </c>
    </row>
    <row r="231" spans="1:20" hidden="1" x14ac:dyDescent="0.2">
      <c r="A231" s="3" t="s">
        <v>175</v>
      </c>
      <c r="B231" s="3" t="s">
        <v>261</v>
      </c>
      <c r="C231" s="3" t="s">
        <v>264</v>
      </c>
      <c r="D231" s="3" t="b">
        <v>0</v>
      </c>
      <c r="E231" s="3" t="b">
        <v>0</v>
      </c>
      <c r="F231" s="3" t="e">
        <f>IF(OR(#REF!=TRUE,SUMIFS('[1]Cashflow Projection'!$E$125:$E$129,'[1]Cashflow Projection'!$D$125:$D$129,'Sales (2)'!C231)=1),0,SUMIFS('[1]Cashflow Projection'!$C$7:$C$23,'[1]Cashflow Projection'!$B$7:$B$23,'Sales (2)'!B231,'[1]Cashflow Projection'!$A$7:$A$23,'Sales (2)'!A231))</f>
        <v>#REF!</v>
      </c>
      <c r="G231" s="4">
        <v>45552</v>
      </c>
      <c r="H231" s="4">
        <v>45625</v>
      </c>
      <c r="I231" s="3">
        <v>1749900</v>
      </c>
      <c r="J231" s="3">
        <v>228247.82608695651</v>
      </c>
      <c r="K231" s="3">
        <v>1521652.1739130439</v>
      </c>
      <c r="L231" s="3">
        <v>18502.080000000002</v>
      </c>
      <c r="M231" s="3">
        <v>1789</v>
      </c>
      <c r="N231" s="3">
        <v>8749.5</v>
      </c>
      <c r="O231" s="3">
        <v>87495</v>
      </c>
      <c r="P231" s="3">
        <v>19224.37</v>
      </c>
      <c r="Q231" s="5">
        <f t="shared" si="4"/>
        <v>1385892.223913044</v>
      </c>
      <c r="R231" s="6" t="e">
        <f>IF($F231=1,((SUMIFS([1]Investors!$M:$M,[1]Investors!$E:$E,'Sales (2)'!$C231,[1]Investors!$O:$O,FALSE)+SUMIFS([1]Investors!$S:$S,[1]Investors!$E:$E,'Sales (2)'!$C231,[1]Investors!$O:$O,FALSE))*$F231)-SUMIFS('[1]Investor Exit List'!$Q:$Q,'[1]Investor Exit List'!$Y:$Y,1,'[1]Investor Exit List'!$Z:$Z,"Release",'[1]Investor Exit List'!$C:$C,'Sales (2)'!$C231),(SUMIFS([1]Investors!$M:$M,[1]Investors!$E:$E,'Sales (2)'!$C231,[1]Investors!$O:$O,FALSE)+SUMIFS([1]Investors!$S:$S,[1]Investors!$E:$E,'Sales (2)'!$C231,[1]Investors!$O:$O,FALSE))*$F231)</f>
        <v>#REF!</v>
      </c>
      <c r="S231" s="6" t="e">
        <f>IF(T231=FALSE,Q231-R231,+#REF!)</f>
        <v>#REF!</v>
      </c>
      <c r="T231" s="3" t="b">
        <f>IF(SUMIFS('[1]Cashflow Projection'!$E$125:$E$129,'[1]Cashflow Projection'!$D$125:$D$129,'Sales (2)'!C231)&lt;&gt;0,TRUE,FALSE)</f>
        <v>0</v>
      </c>
    </row>
    <row r="232" spans="1:20" x14ac:dyDescent="0.2">
      <c r="A232" s="3" t="s">
        <v>175</v>
      </c>
      <c r="B232" s="3" t="s">
        <v>261</v>
      </c>
      <c r="C232" s="3" t="s">
        <v>265</v>
      </c>
      <c r="D232" s="3" t="b">
        <v>1</v>
      </c>
      <c r="E232" s="3" t="b">
        <v>0</v>
      </c>
      <c r="F232" s="3">
        <v>0</v>
      </c>
      <c r="G232" s="4">
        <v>45552</v>
      </c>
      <c r="H232" s="4">
        <v>45625</v>
      </c>
      <c r="I232" s="3">
        <v>1599900</v>
      </c>
      <c r="J232" s="3">
        <v>208682.60869565219</v>
      </c>
      <c r="K232" s="3">
        <v>1391217.3913043479</v>
      </c>
      <c r="L232" s="3">
        <v>18502.080000000002</v>
      </c>
      <c r="M232" s="3">
        <v>1789</v>
      </c>
      <c r="N232" s="3">
        <v>7999.5</v>
      </c>
      <c r="O232" s="3">
        <v>79995</v>
      </c>
      <c r="P232" s="3">
        <v>19224.37</v>
      </c>
      <c r="Q232" s="5">
        <f t="shared" si="4"/>
        <v>1263707.4413043479</v>
      </c>
      <c r="R232" s="6">
        <v>0</v>
      </c>
      <c r="S232" s="6">
        <f>IF(T232=FALSE,Q232-R232,+#REF!)</f>
        <v>1263707.4413043479</v>
      </c>
      <c r="T232" s="3" t="b">
        <f>IF(SUMIFS('[1]Cashflow Projection'!$E$125:$E$129,'[1]Cashflow Projection'!$D$125:$D$129,'Sales (2)'!C232)&lt;&gt;0,TRUE,FALSE)</f>
        <v>0</v>
      </c>
    </row>
    <row r="233" spans="1:20" x14ac:dyDescent="0.2">
      <c r="A233" s="3" t="s">
        <v>175</v>
      </c>
      <c r="B233" s="3" t="s">
        <v>261</v>
      </c>
      <c r="C233" s="3" t="s">
        <v>266</v>
      </c>
      <c r="D233" s="3" t="b">
        <v>1</v>
      </c>
      <c r="E233" s="3" t="b">
        <v>0</v>
      </c>
      <c r="F233" s="3">
        <v>0</v>
      </c>
      <c r="G233" s="4">
        <v>45552</v>
      </c>
      <c r="H233" s="4">
        <v>45625</v>
      </c>
      <c r="I233" s="3">
        <v>1604900</v>
      </c>
      <c r="J233" s="3">
        <v>208682.60869565219</v>
      </c>
      <c r="K233" s="3">
        <v>1391217.3913043479</v>
      </c>
      <c r="L233" s="3">
        <v>18502.080000000002</v>
      </c>
      <c r="M233" s="3">
        <v>1789</v>
      </c>
      <c r="N233" s="3">
        <v>7999.5</v>
      </c>
      <c r="O233" s="3">
        <v>79995</v>
      </c>
      <c r="P233" s="3">
        <v>19224.37</v>
      </c>
      <c r="Q233" s="5">
        <f t="shared" si="4"/>
        <v>1263707.4413043479</v>
      </c>
      <c r="R233" s="6">
        <v>0</v>
      </c>
      <c r="S233" s="6">
        <f>IF(T233=FALSE,Q233-R233,+#REF!)</f>
        <v>1263707.4413043479</v>
      </c>
      <c r="T233" s="3" t="b">
        <f>IF(SUMIFS('[1]Cashflow Projection'!$E$125:$E$129,'[1]Cashflow Projection'!$D$125:$D$129,'Sales (2)'!C233)&lt;&gt;0,TRUE,FALSE)</f>
        <v>0</v>
      </c>
    </row>
    <row r="234" spans="1:20" hidden="1" x14ac:dyDescent="0.2">
      <c r="A234" s="3" t="s">
        <v>175</v>
      </c>
      <c r="B234" s="3" t="s">
        <v>261</v>
      </c>
      <c r="C234" s="3" t="s">
        <v>267</v>
      </c>
      <c r="D234" s="3" t="b">
        <v>0</v>
      </c>
      <c r="E234" s="3" t="b">
        <v>0</v>
      </c>
      <c r="F234" s="3" t="e">
        <f>IF(OR(#REF!=TRUE,SUMIFS('[1]Cashflow Projection'!$E$125:$E$129,'[1]Cashflow Projection'!$D$125:$D$129,'Sales (2)'!C234)=1),0,SUMIFS('[1]Cashflow Projection'!$C$7:$C$23,'[1]Cashflow Projection'!$B$7:$B$23,'Sales (2)'!B234,'[1]Cashflow Projection'!$A$7:$A$23,'Sales (2)'!A234))</f>
        <v>#REF!</v>
      </c>
      <c r="G234" s="4">
        <v>45552</v>
      </c>
      <c r="H234" s="4">
        <v>45625</v>
      </c>
      <c r="I234" s="3">
        <v>1599900</v>
      </c>
      <c r="J234" s="3">
        <v>208682.60869565219</v>
      </c>
      <c r="K234" s="3">
        <v>1391217.3913043479</v>
      </c>
      <c r="L234" s="3">
        <v>18502.080000000002</v>
      </c>
      <c r="M234" s="3">
        <v>1789</v>
      </c>
      <c r="N234" s="3">
        <v>7999.5</v>
      </c>
      <c r="O234" s="3">
        <v>79995</v>
      </c>
      <c r="P234" s="3">
        <v>19224.37</v>
      </c>
      <c r="Q234" s="5">
        <f t="shared" si="4"/>
        <v>1263707.4413043479</v>
      </c>
      <c r="R234" s="6" t="e">
        <f>IF($F234=1,((SUMIFS([1]Investors!$M:$M,[1]Investors!$E:$E,'Sales (2)'!$C234,[1]Investors!$O:$O,FALSE)+SUMIFS([1]Investors!$S:$S,[1]Investors!$E:$E,'Sales (2)'!$C234,[1]Investors!$O:$O,FALSE))*$F234)-SUMIFS('[1]Investor Exit List'!$Q:$Q,'[1]Investor Exit List'!$Y:$Y,1,'[1]Investor Exit List'!$Z:$Z,"Release",'[1]Investor Exit List'!$C:$C,'Sales (2)'!$C234),(SUMIFS([1]Investors!$M:$M,[1]Investors!$E:$E,'Sales (2)'!$C234,[1]Investors!$O:$O,FALSE)+SUMIFS([1]Investors!$S:$S,[1]Investors!$E:$E,'Sales (2)'!$C234,[1]Investors!$O:$O,FALSE))*$F234)</f>
        <v>#REF!</v>
      </c>
      <c r="S234" s="6" t="e">
        <f>IF(T234=FALSE,Q234-R234,+#REF!)</f>
        <v>#REF!</v>
      </c>
      <c r="T234" s="3" t="b">
        <f>IF(SUMIFS('[1]Cashflow Projection'!$E$125:$E$129,'[1]Cashflow Projection'!$D$125:$D$129,'Sales (2)'!C234)&lt;&gt;0,TRUE,FALSE)</f>
        <v>0</v>
      </c>
    </row>
    <row r="235" spans="1:20" hidden="1" x14ac:dyDescent="0.2">
      <c r="A235" s="3" t="s">
        <v>175</v>
      </c>
      <c r="B235" s="3" t="s">
        <v>261</v>
      </c>
      <c r="C235" s="3" t="s">
        <v>268</v>
      </c>
      <c r="D235" s="3" t="b">
        <v>0</v>
      </c>
      <c r="E235" s="3" t="b">
        <v>0</v>
      </c>
      <c r="F235" s="3" t="e">
        <f>IF(OR(#REF!=TRUE,SUMIFS('[1]Cashflow Projection'!$E$125:$E$129,'[1]Cashflow Projection'!$D$125:$D$129,'Sales (2)'!C235)=1),0,SUMIFS('[1]Cashflow Projection'!$C$7:$C$23,'[1]Cashflow Projection'!$B$7:$B$23,'Sales (2)'!B235,'[1]Cashflow Projection'!$A$7:$A$23,'Sales (2)'!A235))</f>
        <v>#REF!</v>
      </c>
      <c r="G235" s="4">
        <v>45552</v>
      </c>
      <c r="H235" s="4">
        <v>45625</v>
      </c>
      <c r="I235" s="3">
        <v>1649900</v>
      </c>
      <c r="J235" s="3">
        <v>215204.34782608689</v>
      </c>
      <c r="K235" s="3">
        <v>1434695.6521739131</v>
      </c>
      <c r="L235" s="3">
        <v>18502.080000000002</v>
      </c>
      <c r="M235" s="3">
        <v>1789</v>
      </c>
      <c r="N235" s="3">
        <v>8249.5</v>
      </c>
      <c r="O235" s="3">
        <v>82495</v>
      </c>
      <c r="P235" s="3">
        <v>19224.37</v>
      </c>
      <c r="Q235" s="5">
        <f t="shared" si="4"/>
        <v>1304435.7021739131</v>
      </c>
      <c r="R235" s="6" t="e">
        <f>IF($F235=1,((SUMIFS([1]Investors!$M:$M,[1]Investors!$E:$E,'Sales (2)'!$C235,[1]Investors!$O:$O,FALSE)+SUMIFS([1]Investors!$S:$S,[1]Investors!$E:$E,'Sales (2)'!$C235,[1]Investors!$O:$O,FALSE))*$F235)-SUMIFS('[1]Investor Exit List'!$Q:$Q,'[1]Investor Exit List'!$Y:$Y,1,'[1]Investor Exit List'!$Z:$Z,"Release",'[1]Investor Exit List'!$C:$C,'Sales (2)'!$C235),(SUMIFS([1]Investors!$M:$M,[1]Investors!$E:$E,'Sales (2)'!$C235,[1]Investors!$O:$O,FALSE)+SUMIFS([1]Investors!$S:$S,[1]Investors!$E:$E,'Sales (2)'!$C235,[1]Investors!$O:$O,FALSE))*$F235)</f>
        <v>#REF!</v>
      </c>
      <c r="S235" s="6" t="e">
        <f>IF(T235=FALSE,Q235-R235,+#REF!)</f>
        <v>#REF!</v>
      </c>
      <c r="T235" s="3" t="b">
        <f>IF(SUMIFS('[1]Cashflow Projection'!$E$125:$E$129,'[1]Cashflow Projection'!$D$125:$D$129,'Sales (2)'!C235)&lt;&gt;0,TRUE,FALSE)</f>
        <v>0</v>
      </c>
    </row>
    <row r="236" spans="1:20" hidden="1" x14ac:dyDescent="0.2">
      <c r="A236" s="3" t="s">
        <v>175</v>
      </c>
      <c r="B236" s="3" t="s">
        <v>261</v>
      </c>
      <c r="C236" s="3" t="s">
        <v>269</v>
      </c>
      <c r="D236" s="3" t="b">
        <v>0</v>
      </c>
      <c r="E236" s="3" t="b">
        <v>0</v>
      </c>
      <c r="F236" s="3" t="e">
        <f>IF(OR(#REF!=TRUE,SUMIFS('[1]Cashflow Projection'!$E$125:$E$129,'[1]Cashflow Projection'!$D$125:$D$129,'Sales (2)'!C236)=1),0,SUMIFS('[1]Cashflow Projection'!$C$7:$C$23,'[1]Cashflow Projection'!$B$7:$B$23,'Sales (2)'!B236,'[1]Cashflow Projection'!$A$7:$A$23,'Sales (2)'!A236))</f>
        <v>#REF!</v>
      </c>
      <c r="G236" s="4">
        <v>45552</v>
      </c>
      <c r="H236" s="4">
        <v>45625</v>
      </c>
      <c r="I236" s="3">
        <v>1649900</v>
      </c>
      <c r="J236" s="3">
        <v>215204.34782608689</v>
      </c>
      <c r="K236" s="3">
        <v>1434695.6521739131</v>
      </c>
      <c r="L236" s="3">
        <v>18502.080000000002</v>
      </c>
      <c r="M236" s="3">
        <v>1789</v>
      </c>
      <c r="N236" s="3">
        <v>8249.5</v>
      </c>
      <c r="O236" s="3">
        <v>82495</v>
      </c>
      <c r="P236" s="3">
        <v>19224.37</v>
      </c>
      <c r="Q236" s="5">
        <f t="shared" si="4"/>
        <v>1304435.7021739131</v>
      </c>
      <c r="R236" s="6" t="e">
        <f>IF($F236=1,((SUMIFS([1]Investors!$M:$M,[1]Investors!$E:$E,'Sales (2)'!$C236,[1]Investors!$O:$O,FALSE)+SUMIFS([1]Investors!$S:$S,[1]Investors!$E:$E,'Sales (2)'!$C236,[1]Investors!$O:$O,FALSE))*$F236)-SUMIFS('[1]Investor Exit List'!$Q:$Q,'[1]Investor Exit List'!$Y:$Y,1,'[1]Investor Exit List'!$Z:$Z,"Release",'[1]Investor Exit List'!$C:$C,'Sales (2)'!$C236),(SUMIFS([1]Investors!$M:$M,[1]Investors!$E:$E,'Sales (2)'!$C236,[1]Investors!$O:$O,FALSE)+SUMIFS([1]Investors!$S:$S,[1]Investors!$E:$E,'Sales (2)'!$C236,[1]Investors!$O:$O,FALSE))*$F236)</f>
        <v>#REF!</v>
      </c>
      <c r="S236" s="6" t="e">
        <f>IF(T236=FALSE,Q236-R236,+#REF!)</f>
        <v>#REF!</v>
      </c>
      <c r="T236" s="3" t="b">
        <f>IF(SUMIFS('[1]Cashflow Projection'!$E$125:$E$129,'[1]Cashflow Projection'!$D$125:$D$129,'Sales (2)'!C236)&lt;&gt;0,TRUE,FALSE)</f>
        <v>0</v>
      </c>
    </row>
    <row r="237" spans="1:20" hidden="1" x14ac:dyDescent="0.2">
      <c r="A237" s="3" t="s">
        <v>175</v>
      </c>
      <c r="B237" s="3" t="s">
        <v>261</v>
      </c>
      <c r="C237" s="3" t="s">
        <v>270</v>
      </c>
      <c r="D237" s="3" t="b">
        <v>0</v>
      </c>
      <c r="E237" s="3" t="b">
        <v>0</v>
      </c>
      <c r="F237" s="3" t="e">
        <f>IF(OR(#REF!=TRUE,SUMIFS('[1]Cashflow Projection'!$E$125:$E$129,'[1]Cashflow Projection'!$D$125:$D$129,'Sales (2)'!C237)=1),0,SUMIFS('[1]Cashflow Projection'!$C$7:$C$23,'[1]Cashflow Projection'!$B$7:$B$23,'Sales (2)'!B237,'[1]Cashflow Projection'!$A$7:$A$23,'Sales (2)'!A237))</f>
        <v>#REF!</v>
      </c>
      <c r="G237" s="4">
        <v>45552</v>
      </c>
      <c r="H237" s="4">
        <v>45625</v>
      </c>
      <c r="I237" s="3">
        <v>1649900</v>
      </c>
      <c r="J237" s="3">
        <v>215204.34782608689</v>
      </c>
      <c r="K237" s="3">
        <v>1434695.6521739131</v>
      </c>
      <c r="L237" s="3">
        <v>18502.080000000002</v>
      </c>
      <c r="M237" s="3">
        <v>1789</v>
      </c>
      <c r="N237" s="3">
        <v>8249.5</v>
      </c>
      <c r="O237" s="3">
        <v>82495</v>
      </c>
      <c r="P237" s="3">
        <v>19224.37</v>
      </c>
      <c r="Q237" s="5">
        <f t="shared" si="4"/>
        <v>1304435.7021739131</v>
      </c>
      <c r="R237" s="6" t="e">
        <f>IF($F237=1,((SUMIFS([1]Investors!$M:$M,[1]Investors!$E:$E,'Sales (2)'!$C237,[1]Investors!$O:$O,FALSE)+SUMIFS([1]Investors!$S:$S,[1]Investors!$E:$E,'Sales (2)'!$C237,[1]Investors!$O:$O,FALSE))*$F237)-SUMIFS('[1]Investor Exit List'!$Q:$Q,'[1]Investor Exit List'!$Y:$Y,1,'[1]Investor Exit List'!$Z:$Z,"Release",'[1]Investor Exit List'!$C:$C,'Sales (2)'!$C237),(SUMIFS([1]Investors!$M:$M,[1]Investors!$E:$E,'Sales (2)'!$C237,[1]Investors!$O:$O,FALSE)+SUMIFS([1]Investors!$S:$S,[1]Investors!$E:$E,'Sales (2)'!$C237,[1]Investors!$O:$O,FALSE))*$F237)</f>
        <v>#REF!</v>
      </c>
      <c r="S237" s="6" t="e">
        <f>IF(T237=FALSE,Q237-R237,+#REF!)</f>
        <v>#REF!</v>
      </c>
      <c r="T237" s="3" t="b">
        <f>IF(SUMIFS('[1]Cashflow Projection'!$E$125:$E$129,'[1]Cashflow Projection'!$D$125:$D$129,'Sales (2)'!C237)&lt;&gt;0,TRUE,FALSE)</f>
        <v>0</v>
      </c>
    </row>
    <row r="238" spans="1:20" hidden="1" x14ac:dyDescent="0.2">
      <c r="A238" s="3" t="s">
        <v>175</v>
      </c>
      <c r="B238" s="3" t="s">
        <v>261</v>
      </c>
      <c r="C238" s="3" t="s">
        <v>271</v>
      </c>
      <c r="D238" s="3" t="b">
        <v>0</v>
      </c>
      <c r="E238" s="3" t="b">
        <v>0</v>
      </c>
      <c r="F238" s="3" t="e">
        <f>IF(OR(#REF!=TRUE,SUMIFS('[1]Cashflow Projection'!$E$125:$E$129,'[1]Cashflow Projection'!$D$125:$D$129,'Sales (2)'!C238)=1),0,SUMIFS('[1]Cashflow Projection'!$C$7:$C$23,'[1]Cashflow Projection'!$B$7:$B$23,'Sales (2)'!B238,'[1]Cashflow Projection'!$A$7:$A$23,'Sales (2)'!A238))</f>
        <v>#REF!</v>
      </c>
      <c r="G238" s="4">
        <v>45552</v>
      </c>
      <c r="H238" s="4">
        <v>45625</v>
      </c>
      <c r="I238" s="3">
        <v>1699900</v>
      </c>
      <c r="J238" s="3">
        <v>221726.0869565217</v>
      </c>
      <c r="K238" s="3">
        <v>1478173.913043478</v>
      </c>
      <c r="L238" s="3">
        <v>18502.080000000002</v>
      </c>
      <c r="M238" s="3">
        <v>1789</v>
      </c>
      <c r="N238" s="3">
        <v>8499.5</v>
      </c>
      <c r="O238" s="3">
        <v>84995</v>
      </c>
      <c r="P238" s="3">
        <v>19224.37</v>
      </c>
      <c r="Q238" s="5">
        <f t="shared" si="4"/>
        <v>1345163.9630434781</v>
      </c>
      <c r="R238" s="6" t="e">
        <f>IF($F238=1,((SUMIFS([1]Investors!$M:$M,[1]Investors!$E:$E,'Sales (2)'!$C238,[1]Investors!$O:$O,FALSE)+SUMIFS([1]Investors!$S:$S,[1]Investors!$E:$E,'Sales (2)'!$C238,[1]Investors!$O:$O,FALSE))*$F238)-SUMIFS('[1]Investor Exit List'!$Q:$Q,'[1]Investor Exit List'!$Y:$Y,1,'[1]Investor Exit List'!$Z:$Z,"Release",'[1]Investor Exit List'!$C:$C,'Sales (2)'!$C238),(SUMIFS([1]Investors!$M:$M,[1]Investors!$E:$E,'Sales (2)'!$C238,[1]Investors!$O:$O,FALSE)+SUMIFS([1]Investors!$S:$S,[1]Investors!$E:$E,'Sales (2)'!$C238,[1]Investors!$O:$O,FALSE))*$F238)</f>
        <v>#REF!</v>
      </c>
      <c r="S238" s="6" t="e">
        <f>IF(T238=FALSE,Q238-R238,+#REF!)</f>
        <v>#REF!</v>
      </c>
      <c r="T238" s="3" t="b">
        <f>IF(SUMIFS('[1]Cashflow Projection'!$E$125:$E$129,'[1]Cashflow Projection'!$D$125:$D$129,'Sales (2)'!C238)&lt;&gt;0,TRUE,FALSE)</f>
        <v>0</v>
      </c>
    </row>
    <row r="239" spans="1:20" hidden="1" x14ac:dyDescent="0.2">
      <c r="A239" s="3" t="s">
        <v>175</v>
      </c>
      <c r="B239" s="3" t="s">
        <v>261</v>
      </c>
      <c r="C239" s="3" t="s">
        <v>272</v>
      </c>
      <c r="D239" s="3" t="b">
        <v>0</v>
      </c>
      <c r="E239" s="3" t="b">
        <v>0</v>
      </c>
      <c r="F239" s="3" t="e">
        <f>IF(OR(#REF!=TRUE,SUMIFS('[1]Cashflow Projection'!$E$125:$E$129,'[1]Cashflow Projection'!$D$125:$D$129,'Sales (2)'!C239)=1),0,SUMIFS('[1]Cashflow Projection'!$C$7:$C$23,'[1]Cashflow Projection'!$B$7:$B$23,'Sales (2)'!B239,'[1]Cashflow Projection'!$A$7:$A$23,'Sales (2)'!A239))</f>
        <v>#REF!</v>
      </c>
      <c r="G239" s="4">
        <v>45552</v>
      </c>
      <c r="H239" s="4">
        <v>45625</v>
      </c>
      <c r="I239" s="3">
        <v>1699900</v>
      </c>
      <c r="J239" s="3">
        <v>221726.0869565217</v>
      </c>
      <c r="K239" s="3">
        <v>1478173.913043478</v>
      </c>
      <c r="L239" s="3">
        <v>18502.080000000002</v>
      </c>
      <c r="M239" s="3">
        <v>1789</v>
      </c>
      <c r="N239" s="3">
        <v>8499.5</v>
      </c>
      <c r="O239" s="3">
        <v>84995</v>
      </c>
      <c r="P239" s="3">
        <v>19224.37</v>
      </c>
      <c r="Q239" s="5">
        <f t="shared" si="4"/>
        <v>1345163.9630434781</v>
      </c>
      <c r="R239" s="6" t="e">
        <f>IF($F239=1,((SUMIFS([1]Investors!$M:$M,[1]Investors!$E:$E,'Sales (2)'!$C239,[1]Investors!$O:$O,FALSE)+SUMIFS([1]Investors!$S:$S,[1]Investors!$E:$E,'Sales (2)'!$C239,[1]Investors!$O:$O,FALSE))*$F239)-SUMIFS('[1]Investor Exit List'!$Q:$Q,'[1]Investor Exit List'!$Y:$Y,1,'[1]Investor Exit List'!$Z:$Z,"Release",'[1]Investor Exit List'!$C:$C,'Sales (2)'!$C239),(SUMIFS([1]Investors!$M:$M,[1]Investors!$E:$E,'Sales (2)'!$C239,[1]Investors!$O:$O,FALSE)+SUMIFS([1]Investors!$S:$S,[1]Investors!$E:$E,'Sales (2)'!$C239,[1]Investors!$O:$O,FALSE))*$F239)</f>
        <v>#REF!</v>
      </c>
      <c r="S239" s="6" t="e">
        <f>IF(T239=FALSE,Q239-R239,+#REF!)</f>
        <v>#REF!</v>
      </c>
      <c r="T239" s="3" t="b">
        <f>IF(SUMIFS('[1]Cashflow Projection'!$E$125:$E$129,'[1]Cashflow Projection'!$D$125:$D$129,'Sales (2)'!C239)&lt;&gt;0,TRUE,FALSE)</f>
        <v>0</v>
      </c>
    </row>
    <row r="240" spans="1:20" hidden="1" x14ac:dyDescent="0.2">
      <c r="A240" s="3" t="s">
        <v>175</v>
      </c>
      <c r="B240" s="3" t="s">
        <v>261</v>
      </c>
      <c r="C240" s="3" t="s">
        <v>273</v>
      </c>
      <c r="D240" s="3" t="b">
        <v>0</v>
      </c>
      <c r="E240" s="3" t="b">
        <v>0</v>
      </c>
      <c r="F240" s="3" t="e">
        <f>IF(OR(#REF!=TRUE,SUMIFS('[1]Cashflow Projection'!$E$125:$E$129,'[1]Cashflow Projection'!$D$125:$D$129,'Sales (2)'!C240)=1),0,SUMIFS('[1]Cashflow Projection'!$C$7:$C$23,'[1]Cashflow Projection'!$B$7:$B$23,'Sales (2)'!B240,'[1]Cashflow Projection'!$A$7:$A$23,'Sales (2)'!A240))</f>
        <v>#REF!</v>
      </c>
      <c r="G240" s="4">
        <v>45552</v>
      </c>
      <c r="H240" s="4">
        <v>45625</v>
      </c>
      <c r="I240" s="3">
        <v>1699900</v>
      </c>
      <c r="J240" s="3">
        <v>221726.0869565217</v>
      </c>
      <c r="K240" s="3">
        <v>1478173.913043478</v>
      </c>
      <c r="L240" s="3">
        <v>18502.080000000002</v>
      </c>
      <c r="M240" s="3">
        <v>1789</v>
      </c>
      <c r="N240" s="3">
        <v>8499.5</v>
      </c>
      <c r="O240" s="3">
        <v>84995</v>
      </c>
      <c r="P240" s="3">
        <v>19224.37</v>
      </c>
      <c r="Q240" s="5">
        <f t="shared" si="4"/>
        <v>1345163.9630434781</v>
      </c>
      <c r="R240" s="6" t="e">
        <f>IF($F240=1,((SUMIFS([1]Investors!$M:$M,[1]Investors!$E:$E,'Sales (2)'!$C240,[1]Investors!$O:$O,FALSE)+SUMIFS([1]Investors!$S:$S,[1]Investors!$E:$E,'Sales (2)'!$C240,[1]Investors!$O:$O,FALSE))*$F240)-SUMIFS('[1]Investor Exit List'!$Q:$Q,'[1]Investor Exit List'!$Y:$Y,1,'[1]Investor Exit List'!$Z:$Z,"Release",'[1]Investor Exit List'!$C:$C,'Sales (2)'!$C240),(SUMIFS([1]Investors!$M:$M,[1]Investors!$E:$E,'Sales (2)'!$C240,[1]Investors!$O:$O,FALSE)+SUMIFS([1]Investors!$S:$S,[1]Investors!$E:$E,'Sales (2)'!$C240,[1]Investors!$O:$O,FALSE))*$F240)</f>
        <v>#REF!</v>
      </c>
      <c r="S240" s="6" t="e">
        <f>IF(T240=FALSE,Q240-R240,+#REF!)</f>
        <v>#REF!</v>
      </c>
      <c r="T240" s="3" t="b">
        <f>IF(SUMIFS('[1]Cashflow Projection'!$E$125:$E$129,'[1]Cashflow Projection'!$D$125:$D$129,'Sales (2)'!C240)&lt;&gt;0,TRUE,FALSE)</f>
        <v>0</v>
      </c>
    </row>
    <row r="241" spans="1:20" hidden="1" x14ac:dyDescent="0.2">
      <c r="A241" s="3" t="s">
        <v>175</v>
      </c>
      <c r="B241" s="3" t="s">
        <v>274</v>
      </c>
      <c r="C241" s="3" t="s">
        <v>275</v>
      </c>
      <c r="D241" s="3" t="b">
        <v>0</v>
      </c>
      <c r="E241" s="3" t="b">
        <v>0</v>
      </c>
      <c r="F241" s="3" t="e">
        <f>IF(OR(#REF!=TRUE,SUMIFS('[1]Cashflow Projection'!$E$125:$E$129,'[1]Cashflow Projection'!$D$125:$D$129,'Sales (2)'!C241)=1),0,SUMIFS('[1]Cashflow Projection'!$C$7:$C$23,'[1]Cashflow Projection'!$B$7:$B$23,'Sales (2)'!B241,'[1]Cashflow Projection'!$A$7:$A$23,'Sales (2)'!A241))</f>
        <v>#REF!</v>
      </c>
      <c r="G241" s="4">
        <v>45510</v>
      </c>
      <c r="H241" s="4">
        <v>45721</v>
      </c>
      <c r="I241" s="3">
        <v>1739900</v>
      </c>
      <c r="J241" s="3">
        <v>226943.4782608696</v>
      </c>
      <c r="K241" s="3">
        <v>1512956.5217391311</v>
      </c>
      <c r="L241" s="3">
        <v>18502.080000000002</v>
      </c>
      <c r="M241" s="3">
        <v>1789</v>
      </c>
      <c r="N241" s="3">
        <v>8699.5</v>
      </c>
      <c r="O241" s="3">
        <v>86995</v>
      </c>
      <c r="P241" s="3">
        <v>19224.37</v>
      </c>
      <c r="Q241" s="5">
        <f t="shared" si="4"/>
        <v>1377746.5717391311</v>
      </c>
      <c r="R241" s="6" t="e">
        <f>IF($F241=1,((SUMIFS([1]Investors!$M:$M,[1]Investors!$E:$E,'Sales (2)'!$C241,[1]Investors!$O:$O,FALSE)+SUMIFS([1]Investors!$S:$S,[1]Investors!$E:$E,'Sales (2)'!$C241,[1]Investors!$O:$O,FALSE))*$F241)-SUMIFS('[1]Investor Exit List'!$Q:$Q,'[1]Investor Exit List'!$Y:$Y,1,'[1]Investor Exit List'!$Z:$Z,"Release",'[1]Investor Exit List'!$C:$C,'Sales (2)'!$C241),(SUMIFS([1]Investors!$M:$M,[1]Investors!$E:$E,'Sales (2)'!$C241,[1]Investors!$O:$O,FALSE)+SUMIFS([1]Investors!$S:$S,[1]Investors!$E:$E,'Sales (2)'!$C241,[1]Investors!$O:$O,FALSE))*$F241)</f>
        <v>#REF!</v>
      </c>
      <c r="S241" s="6" t="e">
        <f>IF(T241=FALSE,Q241-R241,+#REF!)</f>
        <v>#REF!</v>
      </c>
      <c r="T241" s="3" t="b">
        <f>IF(SUMIFS('[1]Cashflow Projection'!$E$125:$E$129,'[1]Cashflow Projection'!$D$125:$D$129,'Sales (2)'!C241)&lt;&gt;0,TRUE,FALSE)</f>
        <v>0</v>
      </c>
    </row>
    <row r="242" spans="1:20" hidden="1" x14ac:dyDescent="0.2">
      <c r="A242" s="3" t="s">
        <v>175</v>
      </c>
      <c r="B242" s="3" t="s">
        <v>274</v>
      </c>
      <c r="C242" s="3" t="s">
        <v>276</v>
      </c>
      <c r="D242" s="3" t="b">
        <v>1</v>
      </c>
      <c r="E242" s="3" t="b">
        <v>0</v>
      </c>
      <c r="F242" s="3" t="e">
        <f>IF(OR(#REF!=TRUE,SUMIFS('[1]Cashflow Projection'!$E$125:$E$129,'[1]Cashflow Projection'!$D$125:$D$129,'Sales (2)'!C242)=1),0,SUMIFS('[1]Cashflow Projection'!$C$7:$C$23,'[1]Cashflow Projection'!$B$7:$B$23,'Sales (2)'!B242,'[1]Cashflow Projection'!$A$7:$A$23,'Sales (2)'!A242))</f>
        <v>#REF!</v>
      </c>
      <c r="G242" s="4">
        <v>45510</v>
      </c>
      <c r="H242" s="4">
        <v>45751</v>
      </c>
      <c r="I242" s="3">
        <v>1799900</v>
      </c>
      <c r="J242" s="3">
        <v>226943.4782608696</v>
      </c>
      <c r="K242" s="3">
        <v>1512956.5217391311</v>
      </c>
      <c r="L242" s="3">
        <v>18502.080000000002</v>
      </c>
      <c r="M242" s="3">
        <v>1789</v>
      </c>
      <c r="N242" s="3">
        <v>8699.5</v>
      </c>
      <c r="O242" s="3">
        <v>86995</v>
      </c>
      <c r="P242" s="3">
        <v>19224.37</v>
      </c>
      <c r="Q242" s="5">
        <f t="shared" si="4"/>
        <v>1377746.5717391311</v>
      </c>
      <c r="R242" s="6" t="e">
        <f>IF($F242=1,((SUMIFS([1]Investors!$M:$M,[1]Investors!$E:$E,'Sales (2)'!$C242,[1]Investors!$O:$O,FALSE)+SUMIFS([1]Investors!$S:$S,[1]Investors!$E:$E,'Sales (2)'!$C242,[1]Investors!$O:$O,FALSE))*$F242)-SUMIFS('[1]Investor Exit List'!$Q:$Q,'[1]Investor Exit List'!$Y:$Y,1,'[1]Investor Exit List'!$Z:$Z,"Release",'[1]Investor Exit List'!$C:$C,'Sales (2)'!$C242),(SUMIFS([1]Investors!$M:$M,[1]Investors!$E:$E,'Sales (2)'!$C242,[1]Investors!$O:$O,FALSE)+SUMIFS([1]Investors!$S:$S,[1]Investors!$E:$E,'Sales (2)'!$C242,[1]Investors!$O:$O,FALSE))*$F242)</f>
        <v>#REF!</v>
      </c>
      <c r="S242" s="6" t="e">
        <f>IF(T242=FALSE,Q242-R242,+#REF!)</f>
        <v>#REF!</v>
      </c>
      <c r="T242" s="3" t="b">
        <f>IF(SUMIFS('[1]Cashflow Projection'!$E$125:$E$129,'[1]Cashflow Projection'!$D$125:$D$129,'Sales (2)'!C242)&lt;&gt;0,TRUE,FALSE)</f>
        <v>0</v>
      </c>
    </row>
    <row r="243" spans="1:20" hidden="1" x14ac:dyDescent="0.2">
      <c r="A243" s="3" t="s">
        <v>175</v>
      </c>
      <c r="B243" s="3" t="s">
        <v>274</v>
      </c>
      <c r="C243" s="3" t="s">
        <v>277</v>
      </c>
      <c r="D243" s="3" t="b">
        <v>0</v>
      </c>
      <c r="E243" s="3" t="b">
        <v>0</v>
      </c>
      <c r="F243" s="3" t="e">
        <f>IF(OR(#REF!=TRUE,SUMIFS('[1]Cashflow Projection'!$E$125:$E$129,'[1]Cashflow Projection'!$D$125:$D$129,'Sales (2)'!C243)=1),0,SUMIFS('[1]Cashflow Projection'!$C$7:$C$23,'[1]Cashflow Projection'!$B$7:$B$23,'Sales (2)'!B243,'[1]Cashflow Projection'!$A$7:$A$23,'Sales (2)'!A243))</f>
        <v>#REF!</v>
      </c>
      <c r="G243" s="4">
        <v>45510</v>
      </c>
      <c r="H243" s="4">
        <v>45721</v>
      </c>
      <c r="I243" s="3">
        <v>1739900</v>
      </c>
      <c r="J243" s="3">
        <v>226943.4782608696</v>
      </c>
      <c r="K243" s="3">
        <v>1512956.5217391311</v>
      </c>
      <c r="L243" s="3">
        <v>18502.080000000002</v>
      </c>
      <c r="M243" s="3">
        <v>1789</v>
      </c>
      <c r="N243" s="3">
        <v>8699.5</v>
      </c>
      <c r="O243" s="3">
        <v>86995</v>
      </c>
      <c r="P243" s="3">
        <v>19224.37</v>
      </c>
      <c r="Q243" s="5">
        <f t="shared" si="4"/>
        <v>1377746.5717391311</v>
      </c>
      <c r="R243" s="6" t="e">
        <f>IF($F243=1,((SUMIFS([1]Investors!$M:$M,[1]Investors!$E:$E,'Sales (2)'!$C243,[1]Investors!$O:$O,FALSE)+SUMIFS([1]Investors!$S:$S,[1]Investors!$E:$E,'Sales (2)'!$C243,[1]Investors!$O:$O,FALSE))*$F243)-SUMIFS('[1]Investor Exit List'!$Q:$Q,'[1]Investor Exit List'!$Y:$Y,1,'[1]Investor Exit List'!$Z:$Z,"Release",'[1]Investor Exit List'!$C:$C,'Sales (2)'!$C243),(SUMIFS([1]Investors!$M:$M,[1]Investors!$E:$E,'Sales (2)'!$C243,[1]Investors!$O:$O,FALSE)+SUMIFS([1]Investors!$S:$S,[1]Investors!$E:$E,'Sales (2)'!$C243,[1]Investors!$O:$O,FALSE))*$F243)</f>
        <v>#REF!</v>
      </c>
      <c r="S243" s="6" t="e">
        <f>IF(T243=FALSE,Q243-R243,+#REF!)</f>
        <v>#REF!</v>
      </c>
      <c r="T243" s="3" t="b">
        <f>IF(SUMIFS('[1]Cashflow Projection'!$E$125:$E$129,'[1]Cashflow Projection'!$D$125:$D$129,'Sales (2)'!C243)&lt;&gt;0,TRUE,FALSE)</f>
        <v>0</v>
      </c>
    </row>
    <row r="244" spans="1:20" hidden="1" x14ac:dyDescent="0.2">
      <c r="A244" s="3" t="s">
        <v>175</v>
      </c>
      <c r="B244" s="3" t="s">
        <v>274</v>
      </c>
      <c r="C244" s="3" t="s">
        <v>278</v>
      </c>
      <c r="D244" s="3" t="b">
        <v>0</v>
      </c>
      <c r="E244" s="3" t="b">
        <v>0</v>
      </c>
      <c r="F244" s="3" t="e">
        <f>IF(OR(#REF!=TRUE,SUMIFS('[1]Cashflow Projection'!$E$125:$E$129,'[1]Cashflow Projection'!$D$125:$D$129,'Sales (2)'!C244)=1),0,SUMIFS('[1]Cashflow Projection'!$C$7:$C$23,'[1]Cashflow Projection'!$B$7:$B$23,'Sales (2)'!B244,'[1]Cashflow Projection'!$A$7:$A$23,'Sales (2)'!A244))</f>
        <v>#REF!</v>
      </c>
      <c r="G244" s="4">
        <v>45510</v>
      </c>
      <c r="H244" s="4">
        <v>45721</v>
      </c>
      <c r="I244" s="3">
        <v>1739900</v>
      </c>
      <c r="J244" s="3">
        <v>226943.4782608696</v>
      </c>
      <c r="K244" s="3">
        <v>1512956.5217391311</v>
      </c>
      <c r="L244" s="3">
        <v>18502.080000000002</v>
      </c>
      <c r="M244" s="3">
        <v>1789</v>
      </c>
      <c r="N244" s="3">
        <v>8699.5</v>
      </c>
      <c r="O244" s="3">
        <v>86995</v>
      </c>
      <c r="P244" s="3">
        <v>19224.37</v>
      </c>
      <c r="Q244" s="5">
        <f t="shared" si="4"/>
        <v>1377746.5717391311</v>
      </c>
      <c r="R244" s="6" t="e">
        <f>IF($F244=1,((SUMIFS([1]Investors!$M:$M,[1]Investors!$E:$E,'Sales (2)'!$C244,[1]Investors!$O:$O,FALSE)+SUMIFS([1]Investors!$S:$S,[1]Investors!$E:$E,'Sales (2)'!$C244,[1]Investors!$O:$O,FALSE))*$F244)-SUMIFS('[1]Investor Exit List'!$Q:$Q,'[1]Investor Exit List'!$Y:$Y,1,'[1]Investor Exit List'!$Z:$Z,"Release",'[1]Investor Exit List'!$C:$C,'Sales (2)'!$C244),(SUMIFS([1]Investors!$M:$M,[1]Investors!$E:$E,'Sales (2)'!$C244,[1]Investors!$O:$O,FALSE)+SUMIFS([1]Investors!$S:$S,[1]Investors!$E:$E,'Sales (2)'!$C244,[1]Investors!$O:$O,FALSE))*$F244)</f>
        <v>#REF!</v>
      </c>
      <c r="S244" s="6" t="e">
        <f>IF(T244=FALSE,Q244-R244,+#REF!)</f>
        <v>#REF!</v>
      </c>
      <c r="T244" s="3" t="b">
        <f>IF(SUMIFS('[1]Cashflow Projection'!$E$125:$E$129,'[1]Cashflow Projection'!$D$125:$D$129,'Sales (2)'!C244)&lt;&gt;0,TRUE,FALSE)</f>
        <v>0</v>
      </c>
    </row>
    <row r="245" spans="1:20" hidden="1" x14ac:dyDescent="0.2">
      <c r="A245" s="3" t="s">
        <v>175</v>
      </c>
      <c r="B245" s="3" t="s">
        <v>274</v>
      </c>
      <c r="C245" s="3" t="s">
        <v>279</v>
      </c>
      <c r="D245" s="3" t="b">
        <v>1</v>
      </c>
      <c r="E245" s="3" t="b">
        <v>0</v>
      </c>
      <c r="F245" s="3" t="e">
        <f>IF(OR(#REF!=TRUE,SUMIFS('[1]Cashflow Projection'!$E$125:$E$129,'[1]Cashflow Projection'!$D$125:$D$129,'Sales (2)'!C245)=1),0,SUMIFS('[1]Cashflow Projection'!$C$7:$C$23,'[1]Cashflow Projection'!$B$7:$B$23,'Sales (2)'!B245,'[1]Cashflow Projection'!$A$7:$A$23,'Sales (2)'!A245))</f>
        <v>#REF!</v>
      </c>
      <c r="G245" s="4">
        <v>45510</v>
      </c>
      <c r="H245" s="4">
        <v>45751</v>
      </c>
      <c r="I245" s="3">
        <v>1779900</v>
      </c>
      <c r="J245" s="3">
        <v>226943.4782608696</v>
      </c>
      <c r="K245" s="3">
        <v>1512956.5217391311</v>
      </c>
      <c r="L245" s="3">
        <v>18502.080000000002</v>
      </c>
      <c r="M245" s="3">
        <v>1789</v>
      </c>
      <c r="N245" s="3">
        <v>8699.5</v>
      </c>
      <c r="O245" s="3">
        <v>86995</v>
      </c>
      <c r="P245" s="3">
        <v>19224.37</v>
      </c>
      <c r="Q245" s="5">
        <f t="shared" si="4"/>
        <v>1377746.5717391311</v>
      </c>
      <c r="R245" s="6" t="e">
        <f>IF($F245=1,((SUMIFS([1]Investors!$M:$M,[1]Investors!$E:$E,'Sales (2)'!$C245,[1]Investors!$O:$O,FALSE)+SUMIFS([1]Investors!$S:$S,[1]Investors!$E:$E,'Sales (2)'!$C245,[1]Investors!$O:$O,FALSE))*$F245)-SUMIFS('[1]Investor Exit List'!$Q:$Q,'[1]Investor Exit List'!$Y:$Y,1,'[1]Investor Exit List'!$Z:$Z,"Release",'[1]Investor Exit List'!$C:$C,'Sales (2)'!$C245),(SUMIFS([1]Investors!$M:$M,[1]Investors!$E:$E,'Sales (2)'!$C245,[1]Investors!$O:$O,FALSE)+SUMIFS([1]Investors!$S:$S,[1]Investors!$E:$E,'Sales (2)'!$C245,[1]Investors!$O:$O,FALSE))*$F245)</f>
        <v>#REF!</v>
      </c>
      <c r="S245" s="6" t="e">
        <f>IF(T245=FALSE,Q245-R245,+#REF!)</f>
        <v>#REF!</v>
      </c>
      <c r="T245" s="3" t="b">
        <f>IF(SUMIFS('[1]Cashflow Projection'!$E$125:$E$129,'[1]Cashflow Projection'!$D$125:$D$129,'Sales (2)'!C245)&lt;&gt;0,TRUE,FALSE)</f>
        <v>0</v>
      </c>
    </row>
    <row r="246" spans="1:20" hidden="1" x14ac:dyDescent="0.2">
      <c r="A246" s="3" t="s">
        <v>175</v>
      </c>
      <c r="B246" s="3" t="s">
        <v>274</v>
      </c>
      <c r="C246" s="3" t="s">
        <v>280</v>
      </c>
      <c r="D246" s="3" t="b">
        <v>0</v>
      </c>
      <c r="E246" s="3" t="b">
        <v>0</v>
      </c>
      <c r="F246" s="3" t="e">
        <f>IF(OR(#REF!=TRUE,SUMIFS('[1]Cashflow Projection'!$E$125:$E$129,'[1]Cashflow Projection'!$D$125:$D$129,'Sales (2)'!C246)=1),0,SUMIFS('[1]Cashflow Projection'!$C$7:$C$23,'[1]Cashflow Projection'!$B$7:$B$23,'Sales (2)'!B246,'[1]Cashflow Projection'!$A$7:$A$23,'Sales (2)'!A246))</f>
        <v>#REF!</v>
      </c>
      <c r="G246" s="4">
        <v>45510</v>
      </c>
      <c r="H246" s="4">
        <v>45751</v>
      </c>
      <c r="I246" s="3">
        <v>1779900</v>
      </c>
      <c r="J246" s="3">
        <v>226943.4782608696</v>
      </c>
      <c r="K246" s="3">
        <v>1512956.5217391311</v>
      </c>
      <c r="L246" s="3">
        <v>18502.080000000002</v>
      </c>
      <c r="M246" s="3">
        <v>1789</v>
      </c>
      <c r="N246" s="3">
        <v>8699.5</v>
      </c>
      <c r="O246" s="3">
        <v>86995</v>
      </c>
      <c r="P246" s="3">
        <v>19224.37</v>
      </c>
      <c r="Q246" s="5">
        <f t="shared" si="4"/>
        <v>1377746.5717391311</v>
      </c>
      <c r="R246" s="6" t="e">
        <f>IF($F246=1,((SUMIFS([1]Investors!$M:$M,[1]Investors!$E:$E,'Sales (2)'!$C246,[1]Investors!$O:$O,FALSE)+SUMIFS([1]Investors!$S:$S,[1]Investors!$E:$E,'Sales (2)'!$C246,[1]Investors!$O:$O,FALSE))*$F246)-SUMIFS('[1]Investor Exit List'!$Q:$Q,'[1]Investor Exit List'!$Y:$Y,1,'[1]Investor Exit List'!$Z:$Z,"Release",'[1]Investor Exit List'!$C:$C,'Sales (2)'!$C246),(SUMIFS([1]Investors!$M:$M,[1]Investors!$E:$E,'Sales (2)'!$C246,[1]Investors!$O:$O,FALSE)+SUMIFS([1]Investors!$S:$S,[1]Investors!$E:$E,'Sales (2)'!$C246,[1]Investors!$O:$O,FALSE))*$F246)</f>
        <v>#REF!</v>
      </c>
      <c r="S246" s="6" t="e">
        <f>IF(T246=FALSE,Q246-R246,+#REF!)</f>
        <v>#REF!</v>
      </c>
      <c r="T246" s="3" t="b">
        <f>IF(SUMIFS('[1]Cashflow Projection'!$E$125:$E$129,'[1]Cashflow Projection'!$D$125:$D$129,'Sales (2)'!C246)&lt;&gt;0,TRUE,FALSE)</f>
        <v>0</v>
      </c>
    </row>
    <row r="247" spans="1:20" hidden="1" x14ac:dyDescent="0.2">
      <c r="A247" s="3" t="s">
        <v>175</v>
      </c>
      <c r="B247" s="3" t="s">
        <v>274</v>
      </c>
      <c r="C247" s="3" t="s">
        <v>281</v>
      </c>
      <c r="D247" s="3" t="b">
        <v>0</v>
      </c>
      <c r="E247" s="3" t="b">
        <v>0</v>
      </c>
      <c r="F247" s="3" t="e">
        <f>IF(OR(#REF!=TRUE,SUMIFS('[1]Cashflow Projection'!$E$125:$E$129,'[1]Cashflow Projection'!$D$125:$D$129,'Sales (2)'!C247)=1),0,SUMIFS('[1]Cashflow Projection'!$C$7:$C$23,'[1]Cashflow Projection'!$B$7:$B$23,'Sales (2)'!B247,'[1]Cashflow Projection'!$A$7:$A$23,'Sales (2)'!A247))</f>
        <v>#REF!</v>
      </c>
      <c r="G247" s="4">
        <v>45510</v>
      </c>
      <c r="H247" s="4">
        <v>45721</v>
      </c>
      <c r="I247" s="3">
        <v>1499900</v>
      </c>
      <c r="J247" s="3">
        <v>195639.13043478259</v>
      </c>
      <c r="K247" s="3">
        <v>1304260.869565218</v>
      </c>
      <c r="L247" s="3">
        <v>18502.080000000002</v>
      </c>
      <c r="M247" s="3">
        <v>1789</v>
      </c>
      <c r="N247" s="3">
        <v>7499.5</v>
      </c>
      <c r="O247" s="3">
        <v>74995</v>
      </c>
      <c r="P247" s="3">
        <v>19224.37</v>
      </c>
      <c r="Q247" s="5">
        <f t="shared" si="4"/>
        <v>1182250.919565218</v>
      </c>
      <c r="R247" s="6" t="e">
        <f>IF($F247=1,((SUMIFS([1]Investors!$M:$M,[1]Investors!$E:$E,'Sales (2)'!$C247,[1]Investors!$O:$O,FALSE)+SUMIFS([1]Investors!$S:$S,[1]Investors!$E:$E,'Sales (2)'!$C247,[1]Investors!$O:$O,FALSE))*$F247)-SUMIFS('[1]Investor Exit List'!$Q:$Q,'[1]Investor Exit List'!$Y:$Y,1,'[1]Investor Exit List'!$Z:$Z,"Release",'[1]Investor Exit List'!$C:$C,'Sales (2)'!$C247),(SUMIFS([1]Investors!$M:$M,[1]Investors!$E:$E,'Sales (2)'!$C247,[1]Investors!$O:$O,FALSE)+SUMIFS([1]Investors!$S:$S,[1]Investors!$E:$E,'Sales (2)'!$C247,[1]Investors!$O:$O,FALSE))*$F247)</f>
        <v>#REF!</v>
      </c>
      <c r="S247" s="6" t="e">
        <f>IF(T247=FALSE,Q247-R247,+#REF!)</f>
        <v>#REF!</v>
      </c>
      <c r="T247" s="3" t="b">
        <f>IF(SUMIFS('[1]Cashflow Projection'!$E$125:$E$129,'[1]Cashflow Projection'!$D$125:$D$129,'Sales (2)'!C247)&lt;&gt;0,TRUE,FALSE)</f>
        <v>0</v>
      </c>
    </row>
    <row r="248" spans="1:20" hidden="1" x14ac:dyDescent="0.2">
      <c r="A248" s="3" t="s">
        <v>175</v>
      </c>
      <c r="B248" s="3" t="s">
        <v>274</v>
      </c>
      <c r="C248" s="3" t="s">
        <v>282</v>
      </c>
      <c r="D248" s="3" t="b">
        <v>0</v>
      </c>
      <c r="E248" s="3" t="b">
        <v>0</v>
      </c>
      <c r="F248" s="3" t="e">
        <f>IF(OR(#REF!=TRUE,SUMIFS('[1]Cashflow Projection'!$E$125:$E$129,'[1]Cashflow Projection'!$D$125:$D$129,'Sales (2)'!C248)=1),0,SUMIFS('[1]Cashflow Projection'!$C$7:$C$23,'[1]Cashflow Projection'!$B$7:$B$23,'Sales (2)'!B248,'[1]Cashflow Projection'!$A$7:$A$23,'Sales (2)'!A248))</f>
        <v>#REF!</v>
      </c>
      <c r="G248" s="4">
        <v>45510</v>
      </c>
      <c r="H248" s="4">
        <v>45721</v>
      </c>
      <c r="I248" s="3">
        <v>1499900</v>
      </c>
      <c r="J248" s="3">
        <v>195639.13043478259</v>
      </c>
      <c r="K248" s="3">
        <v>1304260.869565218</v>
      </c>
      <c r="L248" s="3">
        <v>18502.080000000002</v>
      </c>
      <c r="M248" s="3">
        <v>1789</v>
      </c>
      <c r="N248" s="3">
        <v>7499.5</v>
      </c>
      <c r="O248" s="3">
        <v>74995</v>
      </c>
      <c r="P248" s="3">
        <v>19224.37</v>
      </c>
      <c r="Q248" s="5">
        <f t="shared" si="4"/>
        <v>1182250.919565218</v>
      </c>
      <c r="R248" s="6" t="e">
        <f>IF($F248=1,((SUMIFS([1]Investors!$M:$M,[1]Investors!$E:$E,'Sales (2)'!$C248,[1]Investors!$O:$O,FALSE)+SUMIFS([1]Investors!$S:$S,[1]Investors!$E:$E,'Sales (2)'!$C248,[1]Investors!$O:$O,FALSE))*$F248)-SUMIFS('[1]Investor Exit List'!$Q:$Q,'[1]Investor Exit List'!$Y:$Y,1,'[1]Investor Exit List'!$Z:$Z,"Release",'[1]Investor Exit List'!$C:$C,'Sales (2)'!$C248),(SUMIFS([1]Investors!$M:$M,[1]Investors!$E:$E,'Sales (2)'!$C248,[1]Investors!$O:$O,FALSE)+SUMIFS([1]Investors!$S:$S,[1]Investors!$E:$E,'Sales (2)'!$C248,[1]Investors!$O:$O,FALSE))*$F248)</f>
        <v>#REF!</v>
      </c>
      <c r="S248" s="6" t="e">
        <f>IF(T248=FALSE,Q248-R248,+#REF!)</f>
        <v>#REF!</v>
      </c>
      <c r="T248" s="3" t="b">
        <f>IF(SUMIFS('[1]Cashflow Projection'!$E$125:$E$129,'[1]Cashflow Projection'!$D$125:$D$129,'Sales (2)'!C248)&lt;&gt;0,TRUE,FALSE)</f>
        <v>0</v>
      </c>
    </row>
    <row r="249" spans="1:20" hidden="1" x14ac:dyDescent="0.2">
      <c r="A249" s="3" t="s">
        <v>175</v>
      </c>
      <c r="B249" s="3" t="s">
        <v>274</v>
      </c>
      <c r="C249" s="3" t="s">
        <v>283</v>
      </c>
      <c r="D249" s="3" t="b">
        <v>0</v>
      </c>
      <c r="E249" s="3" t="b">
        <v>0</v>
      </c>
      <c r="F249" s="3" t="e">
        <f>IF(OR(#REF!=TRUE,SUMIFS('[1]Cashflow Projection'!$E$125:$E$129,'[1]Cashflow Projection'!$D$125:$D$129,'Sales (2)'!C249)=1),0,SUMIFS('[1]Cashflow Projection'!$C$7:$C$23,'[1]Cashflow Projection'!$B$7:$B$23,'Sales (2)'!B249,'[1]Cashflow Projection'!$A$7:$A$23,'Sales (2)'!A249))</f>
        <v>#REF!</v>
      </c>
      <c r="G249" s="4">
        <v>45510</v>
      </c>
      <c r="H249" s="4">
        <v>45721</v>
      </c>
      <c r="I249" s="3">
        <v>1699900</v>
      </c>
      <c r="J249" s="3">
        <v>221726.0869565217</v>
      </c>
      <c r="K249" s="3">
        <v>1478173.913043478</v>
      </c>
      <c r="L249" s="3">
        <v>18502.080000000002</v>
      </c>
      <c r="M249" s="3">
        <v>1789</v>
      </c>
      <c r="N249" s="3">
        <v>8499.5</v>
      </c>
      <c r="O249" s="3">
        <v>84995</v>
      </c>
      <c r="P249" s="3">
        <v>19224.37</v>
      </c>
      <c r="Q249" s="5">
        <f t="shared" si="4"/>
        <v>1345163.9630434781</v>
      </c>
      <c r="R249" s="6" t="e">
        <f>IF($F249=1,((SUMIFS([1]Investors!$M:$M,[1]Investors!$E:$E,'Sales (2)'!$C249,[1]Investors!$O:$O,FALSE)+SUMIFS([1]Investors!$S:$S,[1]Investors!$E:$E,'Sales (2)'!$C249,[1]Investors!$O:$O,FALSE))*$F249)-SUMIFS('[1]Investor Exit List'!$Q:$Q,'[1]Investor Exit List'!$Y:$Y,1,'[1]Investor Exit List'!$Z:$Z,"Release",'[1]Investor Exit List'!$C:$C,'Sales (2)'!$C249),(SUMIFS([1]Investors!$M:$M,[1]Investors!$E:$E,'Sales (2)'!$C249,[1]Investors!$O:$O,FALSE)+SUMIFS([1]Investors!$S:$S,[1]Investors!$E:$E,'Sales (2)'!$C249,[1]Investors!$O:$O,FALSE))*$F249)</f>
        <v>#REF!</v>
      </c>
      <c r="S249" s="6" t="e">
        <f>IF(T249=FALSE,Q249-R249,+#REF!)</f>
        <v>#REF!</v>
      </c>
      <c r="T249" s="3" t="b">
        <f>IF(SUMIFS('[1]Cashflow Projection'!$E$125:$E$129,'[1]Cashflow Projection'!$D$125:$D$129,'Sales (2)'!C249)&lt;&gt;0,TRUE,FALSE)</f>
        <v>0</v>
      </c>
    </row>
    <row r="250" spans="1:20" hidden="1" x14ac:dyDescent="0.2">
      <c r="A250" s="3" t="s">
        <v>175</v>
      </c>
      <c r="B250" s="3" t="s">
        <v>274</v>
      </c>
      <c r="C250" s="3" t="s">
        <v>284</v>
      </c>
      <c r="D250" s="3" t="b">
        <v>0</v>
      </c>
      <c r="E250" s="3" t="b">
        <v>0</v>
      </c>
      <c r="F250" s="3" t="e">
        <f>IF(OR(#REF!=TRUE,SUMIFS('[1]Cashflow Projection'!$E$125:$E$129,'[1]Cashflow Projection'!$D$125:$D$129,'Sales (2)'!C250)=1),0,SUMIFS('[1]Cashflow Projection'!$C$7:$C$23,'[1]Cashflow Projection'!$B$7:$B$23,'Sales (2)'!B250,'[1]Cashflow Projection'!$A$7:$A$23,'Sales (2)'!A250))</f>
        <v>#REF!</v>
      </c>
      <c r="G250" s="4">
        <v>45510</v>
      </c>
      <c r="H250" s="4">
        <v>45721</v>
      </c>
      <c r="I250" s="3">
        <v>1499900</v>
      </c>
      <c r="J250" s="3">
        <v>195639.13043478259</v>
      </c>
      <c r="K250" s="3">
        <v>1304260.869565218</v>
      </c>
      <c r="L250" s="3">
        <v>18502.080000000002</v>
      </c>
      <c r="M250" s="3">
        <v>1789</v>
      </c>
      <c r="N250" s="3">
        <v>7499.5</v>
      </c>
      <c r="O250" s="3">
        <v>74995</v>
      </c>
      <c r="P250" s="3">
        <v>19224.37</v>
      </c>
      <c r="Q250" s="5">
        <f t="shared" si="4"/>
        <v>1182250.919565218</v>
      </c>
      <c r="R250" s="6" t="e">
        <f>IF($F250=1,((SUMIFS([1]Investors!$M:$M,[1]Investors!$E:$E,'Sales (2)'!$C250,[1]Investors!$O:$O,FALSE)+SUMIFS([1]Investors!$S:$S,[1]Investors!$E:$E,'Sales (2)'!$C250,[1]Investors!$O:$O,FALSE))*$F250)-SUMIFS('[1]Investor Exit List'!$Q:$Q,'[1]Investor Exit List'!$Y:$Y,1,'[1]Investor Exit List'!$Z:$Z,"Release",'[1]Investor Exit List'!$C:$C,'Sales (2)'!$C250),(SUMIFS([1]Investors!$M:$M,[1]Investors!$E:$E,'Sales (2)'!$C250,[1]Investors!$O:$O,FALSE)+SUMIFS([1]Investors!$S:$S,[1]Investors!$E:$E,'Sales (2)'!$C250,[1]Investors!$O:$O,FALSE))*$F250)</f>
        <v>#REF!</v>
      </c>
      <c r="S250" s="6" t="e">
        <f>IF(T250=FALSE,Q250-R250,+#REF!)</f>
        <v>#REF!</v>
      </c>
      <c r="T250" s="3" t="b">
        <f>IF(SUMIFS('[1]Cashflow Projection'!$E$125:$E$129,'[1]Cashflow Projection'!$D$125:$D$129,'Sales (2)'!C250)&lt;&gt;0,TRUE,FALSE)</f>
        <v>0</v>
      </c>
    </row>
    <row r="251" spans="1:20" hidden="1" x14ac:dyDescent="0.2">
      <c r="A251" s="3" t="s">
        <v>175</v>
      </c>
      <c r="B251" s="3" t="s">
        <v>274</v>
      </c>
      <c r="C251" s="3" t="s">
        <v>285</v>
      </c>
      <c r="D251" s="3" t="b">
        <v>0</v>
      </c>
      <c r="E251" s="3" t="b">
        <v>0</v>
      </c>
      <c r="F251" s="3" t="e">
        <f>IF(OR(#REF!=TRUE,SUMIFS('[1]Cashflow Projection'!$E$125:$E$129,'[1]Cashflow Projection'!$D$125:$D$129,'Sales (2)'!C251)=1),0,SUMIFS('[1]Cashflow Projection'!$C$7:$C$23,'[1]Cashflow Projection'!$B$7:$B$23,'Sales (2)'!B251,'[1]Cashflow Projection'!$A$7:$A$23,'Sales (2)'!A251))</f>
        <v>#REF!</v>
      </c>
      <c r="G251" s="4">
        <v>45510</v>
      </c>
      <c r="H251" s="4">
        <v>45721</v>
      </c>
      <c r="I251" s="3">
        <v>1499900</v>
      </c>
      <c r="J251" s="3">
        <v>195639.13043478259</v>
      </c>
      <c r="K251" s="3">
        <v>1304260.869565218</v>
      </c>
      <c r="L251" s="3">
        <v>18502.080000000002</v>
      </c>
      <c r="M251" s="3">
        <v>1789</v>
      </c>
      <c r="N251" s="3">
        <v>7499.5</v>
      </c>
      <c r="O251" s="3">
        <v>74995</v>
      </c>
      <c r="P251" s="3">
        <v>19224.37</v>
      </c>
      <c r="Q251" s="5">
        <f t="shared" si="4"/>
        <v>1182250.919565218</v>
      </c>
      <c r="R251" s="6" t="e">
        <f>IF($F251=1,((SUMIFS([1]Investors!$M:$M,[1]Investors!$E:$E,'Sales (2)'!$C251,[1]Investors!$O:$O,FALSE)+SUMIFS([1]Investors!$S:$S,[1]Investors!$E:$E,'Sales (2)'!$C251,[1]Investors!$O:$O,FALSE))*$F251)-SUMIFS('[1]Investor Exit List'!$Q:$Q,'[1]Investor Exit List'!$Y:$Y,1,'[1]Investor Exit List'!$Z:$Z,"Release",'[1]Investor Exit List'!$C:$C,'Sales (2)'!$C251),(SUMIFS([1]Investors!$M:$M,[1]Investors!$E:$E,'Sales (2)'!$C251,[1]Investors!$O:$O,FALSE)+SUMIFS([1]Investors!$S:$S,[1]Investors!$E:$E,'Sales (2)'!$C251,[1]Investors!$O:$O,FALSE))*$F251)</f>
        <v>#REF!</v>
      </c>
      <c r="S251" s="6" t="e">
        <f>IF(T251=FALSE,Q251-R251,+#REF!)</f>
        <v>#REF!</v>
      </c>
      <c r="T251" s="3" t="b">
        <f>IF(SUMIFS('[1]Cashflow Projection'!$E$125:$E$129,'[1]Cashflow Projection'!$D$125:$D$129,'Sales (2)'!C251)&lt;&gt;0,TRUE,FALSE)</f>
        <v>0</v>
      </c>
    </row>
    <row r="252" spans="1:20" hidden="1" x14ac:dyDescent="0.2">
      <c r="A252" s="3" t="s">
        <v>175</v>
      </c>
      <c r="B252" s="3" t="s">
        <v>274</v>
      </c>
      <c r="C252" s="3" t="s">
        <v>286</v>
      </c>
      <c r="D252" s="3" t="b">
        <v>0</v>
      </c>
      <c r="E252" s="3" t="b">
        <v>0</v>
      </c>
      <c r="F252" s="3" t="e">
        <f>IF(OR(#REF!=TRUE,SUMIFS('[1]Cashflow Projection'!$E$125:$E$129,'[1]Cashflow Projection'!$D$125:$D$129,'Sales (2)'!C252)=1),0,SUMIFS('[1]Cashflow Projection'!$C$7:$C$23,'[1]Cashflow Projection'!$B$7:$B$23,'Sales (2)'!B252,'[1]Cashflow Projection'!$A$7:$A$23,'Sales (2)'!A252))</f>
        <v>#REF!</v>
      </c>
      <c r="G252" s="4">
        <v>45510</v>
      </c>
      <c r="H252" s="4">
        <v>45721</v>
      </c>
      <c r="I252" s="3">
        <v>1499900</v>
      </c>
      <c r="J252" s="3">
        <v>195639.13043478259</v>
      </c>
      <c r="K252" s="3">
        <v>1304260.869565218</v>
      </c>
      <c r="L252" s="3">
        <v>18502.080000000002</v>
      </c>
      <c r="M252" s="3">
        <v>1789</v>
      </c>
      <c r="N252" s="3">
        <v>7499.5</v>
      </c>
      <c r="O252" s="3">
        <v>74995</v>
      </c>
      <c r="P252" s="3">
        <v>19224.37</v>
      </c>
      <c r="Q252" s="5">
        <f t="shared" si="4"/>
        <v>1182250.919565218</v>
      </c>
      <c r="R252" s="6" t="e">
        <f>IF($F252=1,((SUMIFS([1]Investors!$M:$M,[1]Investors!$E:$E,'Sales (2)'!$C252,[1]Investors!$O:$O,FALSE)+SUMIFS([1]Investors!$S:$S,[1]Investors!$E:$E,'Sales (2)'!$C252,[1]Investors!$O:$O,FALSE))*$F252)-SUMIFS('[1]Investor Exit List'!$Q:$Q,'[1]Investor Exit List'!$Y:$Y,1,'[1]Investor Exit List'!$Z:$Z,"Release",'[1]Investor Exit List'!$C:$C,'Sales (2)'!$C252),(SUMIFS([1]Investors!$M:$M,[1]Investors!$E:$E,'Sales (2)'!$C252,[1]Investors!$O:$O,FALSE)+SUMIFS([1]Investors!$S:$S,[1]Investors!$E:$E,'Sales (2)'!$C252,[1]Investors!$O:$O,FALSE))*$F252)</f>
        <v>#REF!</v>
      </c>
      <c r="S252" s="6" t="e">
        <f>IF(T252=FALSE,Q252-R252,+#REF!)</f>
        <v>#REF!</v>
      </c>
      <c r="T252" s="3" t="b">
        <f>IF(SUMIFS('[1]Cashflow Projection'!$E$125:$E$129,'[1]Cashflow Projection'!$D$125:$D$129,'Sales (2)'!C252)&lt;&gt;0,TRUE,FALSE)</f>
        <v>0</v>
      </c>
    </row>
    <row r="253" spans="1:20" hidden="1" x14ac:dyDescent="0.2">
      <c r="A253" s="3" t="s">
        <v>175</v>
      </c>
      <c r="B253" s="3" t="s">
        <v>274</v>
      </c>
      <c r="C253" s="3" t="s">
        <v>287</v>
      </c>
      <c r="D253" s="3" t="b">
        <v>0</v>
      </c>
      <c r="E253" s="3" t="b">
        <v>0</v>
      </c>
      <c r="F253" s="3" t="e">
        <f>IF(OR(#REF!=TRUE,SUMIFS('[1]Cashflow Projection'!$E$125:$E$129,'[1]Cashflow Projection'!$D$125:$D$129,'Sales (2)'!C253)=1),0,SUMIFS('[1]Cashflow Projection'!$C$7:$C$23,'[1]Cashflow Projection'!$B$7:$B$23,'Sales (2)'!B253,'[1]Cashflow Projection'!$A$7:$A$23,'Sales (2)'!A253))</f>
        <v>#REF!</v>
      </c>
      <c r="G253" s="4">
        <v>45510</v>
      </c>
      <c r="H253" s="4">
        <v>45721</v>
      </c>
      <c r="I253" s="3">
        <v>1529900</v>
      </c>
      <c r="J253" s="3">
        <v>199552.17391304349</v>
      </c>
      <c r="K253" s="3">
        <v>1330347.826086957</v>
      </c>
      <c r="L253" s="3">
        <v>18502.080000000002</v>
      </c>
      <c r="M253" s="3">
        <v>1789</v>
      </c>
      <c r="N253" s="3">
        <v>7649.5</v>
      </c>
      <c r="O253" s="3">
        <v>76495</v>
      </c>
      <c r="P253" s="3">
        <v>19224.37</v>
      </c>
      <c r="Q253" s="5">
        <f t="shared" si="4"/>
        <v>1206687.8760869571</v>
      </c>
      <c r="R253" s="6" t="e">
        <f>IF($F253=1,((SUMIFS([1]Investors!$M:$M,[1]Investors!$E:$E,'Sales (2)'!$C253,[1]Investors!$O:$O,FALSE)+SUMIFS([1]Investors!$S:$S,[1]Investors!$E:$E,'Sales (2)'!$C253,[1]Investors!$O:$O,FALSE))*$F253)-SUMIFS('[1]Investor Exit List'!$Q:$Q,'[1]Investor Exit List'!$Y:$Y,1,'[1]Investor Exit List'!$Z:$Z,"Release",'[1]Investor Exit List'!$C:$C,'Sales (2)'!$C253),(SUMIFS([1]Investors!$M:$M,[1]Investors!$E:$E,'Sales (2)'!$C253,[1]Investors!$O:$O,FALSE)+SUMIFS([1]Investors!$S:$S,[1]Investors!$E:$E,'Sales (2)'!$C253,[1]Investors!$O:$O,FALSE))*$F253)</f>
        <v>#REF!</v>
      </c>
      <c r="S253" s="6" t="e">
        <f>IF(T253=FALSE,Q253-R253,+#REF!)</f>
        <v>#REF!</v>
      </c>
      <c r="T253" s="3" t="b">
        <f>IF(SUMIFS('[1]Cashflow Projection'!$E$125:$E$129,'[1]Cashflow Projection'!$D$125:$D$129,'Sales (2)'!C253)&lt;&gt;0,TRUE,FALSE)</f>
        <v>0</v>
      </c>
    </row>
    <row r="254" spans="1:20" hidden="1" x14ac:dyDescent="0.2">
      <c r="A254" s="3" t="s">
        <v>175</v>
      </c>
      <c r="B254" s="3" t="s">
        <v>274</v>
      </c>
      <c r="C254" s="3" t="s">
        <v>288</v>
      </c>
      <c r="D254" s="3" t="b">
        <v>0</v>
      </c>
      <c r="E254" s="3" t="b">
        <v>0</v>
      </c>
      <c r="F254" s="3" t="e">
        <f>IF(OR(#REF!=TRUE,SUMIFS('[1]Cashflow Projection'!$E$125:$E$129,'[1]Cashflow Projection'!$D$125:$D$129,'Sales (2)'!C254)=1),0,SUMIFS('[1]Cashflow Projection'!$C$7:$C$23,'[1]Cashflow Projection'!$B$7:$B$23,'Sales (2)'!B254,'[1]Cashflow Projection'!$A$7:$A$23,'Sales (2)'!A254))</f>
        <v>#REF!</v>
      </c>
      <c r="G254" s="4">
        <v>45510</v>
      </c>
      <c r="H254" s="4">
        <v>45721</v>
      </c>
      <c r="I254" s="3">
        <v>1529900</v>
      </c>
      <c r="J254" s="3">
        <v>199552.17391304349</v>
      </c>
      <c r="K254" s="3">
        <v>1330347.826086957</v>
      </c>
      <c r="L254" s="3">
        <v>18502.080000000002</v>
      </c>
      <c r="M254" s="3">
        <v>1789</v>
      </c>
      <c r="N254" s="3">
        <v>7649.5</v>
      </c>
      <c r="O254" s="3">
        <v>76495</v>
      </c>
      <c r="P254" s="3">
        <v>19224.37</v>
      </c>
      <c r="Q254" s="5">
        <f t="shared" si="4"/>
        <v>1206687.8760869571</v>
      </c>
      <c r="R254" s="6" t="e">
        <f>IF($F254=1,((SUMIFS([1]Investors!$M:$M,[1]Investors!$E:$E,'Sales (2)'!$C254,[1]Investors!$O:$O,FALSE)+SUMIFS([1]Investors!$S:$S,[1]Investors!$E:$E,'Sales (2)'!$C254,[1]Investors!$O:$O,FALSE))*$F254)-SUMIFS('[1]Investor Exit List'!$Q:$Q,'[1]Investor Exit List'!$Y:$Y,1,'[1]Investor Exit List'!$Z:$Z,"Release",'[1]Investor Exit List'!$C:$C,'Sales (2)'!$C254),(SUMIFS([1]Investors!$M:$M,[1]Investors!$E:$E,'Sales (2)'!$C254,[1]Investors!$O:$O,FALSE)+SUMIFS([1]Investors!$S:$S,[1]Investors!$E:$E,'Sales (2)'!$C254,[1]Investors!$O:$O,FALSE))*$F254)</f>
        <v>#REF!</v>
      </c>
      <c r="S254" s="6" t="e">
        <f>IF(T254=FALSE,Q254-R254,+#REF!)</f>
        <v>#REF!</v>
      </c>
      <c r="T254" s="3" t="b">
        <f>IF(SUMIFS('[1]Cashflow Projection'!$E$125:$E$129,'[1]Cashflow Projection'!$D$125:$D$129,'Sales (2)'!C254)&lt;&gt;0,TRUE,FALSE)</f>
        <v>0</v>
      </c>
    </row>
    <row r="255" spans="1:20" hidden="1" x14ac:dyDescent="0.2">
      <c r="A255" s="3" t="s">
        <v>175</v>
      </c>
      <c r="B255" s="3" t="s">
        <v>274</v>
      </c>
      <c r="C255" s="3" t="s">
        <v>289</v>
      </c>
      <c r="D255" s="3" t="b">
        <v>0</v>
      </c>
      <c r="E255" s="3" t="b">
        <v>0</v>
      </c>
      <c r="F255" s="3" t="e">
        <f>IF(OR(#REF!=TRUE,SUMIFS('[1]Cashflow Projection'!$E$125:$E$129,'[1]Cashflow Projection'!$D$125:$D$129,'Sales (2)'!C255)=1),0,SUMIFS('[1]Cashflow Projection'!$C$7:$C$23,'[1]Cashflow Projection'!$B$7:$B$23,'Sales (2)'!B255,'[1]Cashflow Projection'!$A$7:$A$23,'Sales (2)'!A255))</f>
        <v>#REF!</v>
      </c>
      <c r="G255" s="4">
        <v>45510</v>
      </c>
      <c r="H255" s="4">
        <v>45721</v>
      </c>
      <c r="I255" s="3">
        <v>1729900</v>
      </c>
      <c r="J255" s="3">
        <v>225639.13043478259</v>
      </c>
      <c r="K255" s="3">
        <v>1504260.869565218</v>
      </c>
      <c r="L255" s="3">
        <v>18502.080000000002</v>
      </c>
      <c r="M255" s="3">
        <v>1789</v>
      </c>
      <c r="N255" s="3">
        <v>8649.5</v>
      </c>
      <c r="O255" s="3">
        <v>86495</v>
      </c>
      <c r="P255" s="3">
        <v>19224.37</v>
      </c>
      <c r="Q255" s="5">
        <f t="shared" si="4"/>
        <v>1369600.919565218</v>
      </c>
      <c r="R255" s="6" t="e">
        <f>IF($F255=1,((SUMIFS([1]Investors!$M:$M,[1]Investors!$E:$E,'Sales (2)'!$C255,[1]Investors!$O:$O,FALSE)+SUMIFS([1]Investors!$S:$S,[1]Investors!$E:$E,'Sales (2)'!$C255,[1]Investors!$O:$O,FALSE))*$F255)-SUMIFS('[1]Investor Exit List'!$Q:$Q,'[1]Investor Exit List'!$Y:$Y,1,'[1]Investor Exit List'!$Z:$Z,"Release",'[1]Investor Exit List'!$C:$C,'Sales (2)'!$C255),(SUMIFS([1]Investors!$M:$M,[1]Investors!$E:$E,'Sales (2)'!$C255,[1]Investors!$O:$O,FALSE)+SUMIFS([1]Investors!$S:$S,[1]Investors!$E:$E,'Sales (2)'!$C255,[1]Investors!$O:$O,FALSE))*$F255)</f>
        <v>#REF!</v>
      </c>
      <c r="S255" s="6" t="e">
        <f>IF(T255=FALSE,Q255-R255,+#REF!)</f>
        <v>#REF!</v>
      </c>
      <c r="T255" s="3" t="b">
        <f>IF(SUMIFS('[1]Cashflow Projection'!$E$125:$E$129,'[1]Cashflow Projection'!$D$125:$D$129,'Sales (2)'!C255)&lt;&gt;0,TRUE,FALSE)</f>
        <v>0</v>
      </c>
    </row>
    <row r="256" spans="1:20" hidden="1" x14ac:dyDescent="0.2">
      <c r="A256" s="3" t="s">
        <v>175</v>
      </c>
      <c r="B256" s="3" t="s">
        <v>274</v>
      </c>
      <c r="C256" s="3" t="s">
        <v>290</v>
      </c>
      <c r="D256" s="3" t="b">
        <v>0</v>
      </c>
      <c r="E256" s="3" t="b">
        <v>0</v>
      </c>
      <c r="F256" s="3" t="e">
        <f>IF(OR(#REF!=TRUE,SUMIFS('[1]Cashflow Projection'!$E$125:$E$129,'[1]Cashflow Projection'!$D$125:$D$129,'Sales (2)'!C256)=1),0,SUMIFS('[1]Cashflow Projection'!$C$7:$C$23,'[1]Cashflow Projection'!$B$7:$B$23,'Sales (2)'!B256,'[1]Cashflow Projection'!$A$7:$A$23,'Sales (2)'!A256))</f>
        <v>#REF!</v>
      </c>
      <c r="G256" s="4">
        <v>45510</v>
      </c>
      <c r="H256" s="4">
        <v>45721</v>
      </c>
      <c r="I256" s="3">
        <v>1529900</v>
      </c>
      <c r="J256" s="3">
        <v>199552.17391304349</v>
      </c>
      <c r="K256" s="3">
        <v>1330347.826086957</v>
      </c>
      <c r="L256" s="3">
        <v>18502.080000000002</v>
      </c>
      <c r="M256" s="3">
        <v>1789</v>
      </c>
      <c r="N256" s="3">
        <v>7649.5</v>
      </c>
      <c r="O256" s="3">
        <v>76495</v>
      </c>
      <c r="P256" s="3">
        <v>19224.37</v>
      </c>
      <c r="Q256" s="5">
        <f t="shared" si="4"/>
        <v>1206687.8760869571</v>
      </c>
      <c r="R256" s="6" t="e">
        <f>IF($F256=1,((SUMIFS([1]Investors!$M:$M,[1]Investors!$E:$E,'Sales (2)'!$C256,[1]Investors!$O:$O,FALSE)+SUMIFS([1]Investors!$S:$S,[1]Investors!$E:$E,'Sales (2)'!$C256,[1]Investors!$O:$O,FALSE))*$F256)-SUMIFS('[1]Investor Exit List'!$Q:$Q,'[1]Investor Exit List'!$Y:$Y,1,'[1]Investor Exit List'!$Z:$Z,"Release",'[1]Investor Exit List'!$C:$C,'Sales (2)'!$C256),(SUMIFS([1]Investors!$M:$M,[1]Investors!$E:$E,'Sales (2)'!$C256,[1]Investors!$O:$O,FALSE)+SUMIFS([1]Investors!$S:$S,[1]Investors!$E:$E,'Sales (2)'!$C256,[1]Investors!$O:$O,FALSE))*$F256)</f>
        <v>#REF!</v>
      </c>
      <c r="S256" s="6" t="e">
        <f>IF(T256=FALSE,Q256-R256,+#REF!)</f>
        <v>#REF!</v>
      </c>
      <c r="T256" s="3" t="b">
        <f>IF(SUMIFS('[1]Cashflow Projection'!$E$125:$E$129,'[1]Cashflow Projection'!$D$125:$D$129,'Sales (2)'!C256)&lt;&gt;0,TRUE,FALSE)</f>
        <v>0</v>
      </c>
    </row>
    <row r="257" spans="1:20" hidden="1" x14ac:dyDescent="0.2">
      <c r="A257" s="3" t="s">
        <v>175</v>
      </c>
      <c r="B257" s="3" t="s">
        <v>274</v>
      </c>
      <c r="C257" s="3" t="s">
        <v>291</v>
      </c>
      <c r="D257" s="3" t="b">
        <v>0</v>
      </c>
      <c r="E257" s="3" t="b">
        <v>0</v>
      </c>
      <c r="F257" s="3" t="e">
        <f>IF(OR(#REF!=TRUE,SUMIFS('[1]Cashflow Projection'!$E$125:$E$129,'[1]Cashflow Projection'!$D$125:$D$129,'Sales (2)'!C257)=1),0,SUMIFS('[1]Cashflow Projection'!$C$7:$C$23,'[1]Cashflow Projection'!$B$7:$B$23,'Sales (2)'!B257,'[1]Cashflow Projection'!$A$7:$A$23,'Sales (2)'!A257))</f>
        <v>#REF!</v>
      </c>
      <c r="G257" s="4">
        <v>45510</v>
      </c>
      <c r="H257" s="4">
        <v>45721</v>
      </c>
      <c r="I257" s="3">
        <v>1529900</v>
      </c>
      <c r="J257" s="3">
        <v>199552.17391304349</v>
      </c>
      <c r="K257" s="3">
        <v>1330347.826086957</v>
      </c>
      <c r="L257" s="3">
        <v>18502.080000000002</v>
      </c>
      <c r="M257" s="3">
        <v>1789</v>
      </c>
      <c r="N257" s="3">
        <v>7649.5</v>
      </c>
      <c r="O257" s="3">
        <v>76495</v>
      </c>
      <c r="P257" s="3">
        <v>19224.37</v>
      </c>
      <c r="Q257" s="5">
        <f t="shared" si="4"/>
        <v>1206687.8760869571</v>
      </c>
      <c r="R257" s="6" t="e">
        <f>IF($F257=1,((SUMIFS([1]Investors!$M:$M,[1]Investors!$E:$E,'Sales (2)'!$C257,[1]Investors!$O:$O,FALSE)+SUMIFS([1]Investors!$S:$S,[1]Investors!$E:$E,'Sales (2)'!$C257,[1]Investors!$O:$O,FALSE))*$F257)-SUMIFS('[1]Investor Exit List'!$Q:$Q,'[1]Investor Exit List'!$Y:$Y,1,'[1]Investor Exit List'!$Z:$Z,"Release",'[1]Investor Exit List'!$C:$C,'Sales (2)'!$C257),(SUMIFS([1]Investors!$M:$M,[1]Investors!$E:$E,'Sales (2)'!$C257,[1]Investors!$O:$O,FALSE)+SUMIFS([1]Investors!$S:$S,[1]Investors!$E:$E,'Sales (2)'!$C257,[1]Investors!$O:$O,FALSE))*$F257)</f>
        <v>#REF!</v>
      </c>
      <c r="S257" s="6" t="e">
        <f>IF(T257=FALSE,Q257-R257,+#REF!)</f>
        <v>#REF!</v>
      </c>
      <c r="T257" s="3" t="b">
        <f>IF(SUMIFS('[1]Cashflow Projection'!$E$125:$E$129,'[1]Cashflow Projection'!$D$125:$D$129,'Sales (2)'!C257)&lt;&gt;0,TRUE,FALSE)</f>
        <v>0</v>
      </c>
    </row>
    <row r="258" spans="1:20" hidden="1" x14ac:dyDescent="0.2">
      <c r="A258" s="3" t="s">
        <v>175</v>
      </c>
      <c r="B258" s="3" t="s">
        <v>274</v>
      </c>
      <c r="C258" s="3" t="s">
        <v>292</v>
      </c>
      <c r="D258" s="3" t="b">
        <v>0</v>
      </c>
      <c r="E258" s="3" t="b">
        <v>0</v>
      </c>
      <c r="F258" s="3" t="e">
        <f>IF(OR(#REF!=TRUE,SUMIFS('[1]Cashflow Projection'!$E$125:$E$129,'[1]Cashflow Projection'!$D$125:$D$129,'Sales (2)'!C258)=1),0,SUMIFS('[1]Cashflow Projection'!$C$7:$C$23,'[1]Cashflow Projection'!$B$7:$B$23,'Sales (2)'!B258,'[1]Cashflow Projection'!$A$7:$A$23,'Sales (2)'!A258))</f>
        <v>#REF!</v>
      </c>
      <c r="G258" s="4">
        <v>45510</v>
      </c>
      <c r="H258" s="4">
        <v>45721</v>
      </c>
      <c r="I258" s="3">
        <v>1529900</v>
      </c>
      <c r="J258" s="3">
        <v>199552.17391304349</v>
      </c>
      <c r="K258" s="3">
        <v>1330347.826086957</v>
      </c>
      <c r="L258" s="3">
        <v>18502.080000000002</v>
      </c>
      <c r="M258" s="3">
        <v>1789</v>
      </c>
      <c r="N258" s="3">
        <v>7649.5</v>
      </c>
      <c r="O258" s="3">
        <v>76495</v>
      </c>
      <c r="P258" s="3">
        <v>19224.37</v>
      </c>
      <c r="Q258" s="5">
        <f t="shared" si="4"/>
        <v>1206687.8760869571</v>
      </c>
      <c r="R258" s="6" t="e">
        <f>IF($F258=1,((SUMIFS([1]Investors!$M:$M,[1]Investors!$E:$E,'Sales (2)'!$C258,[1]Investors!$O:$O,FALSE)+SUMIFS([1]Investors!$S:$S,[1]Investors!$E:$E,'Sales (2)'!$C258,[1]Investors!$O:$O,FALSE))*$F258)-SUMIFS('[1]Investor Exit List'!$Q:$Q,'[1]Investor Exit List'!$Y:$Y,1,'[1]Investor Exit List'!$Z:$Z,"Release",'[1]Investor Exit List'!$C:$C,'Sales (2)'!$C258),(SUMIFS([1]Investors!$M:$M,[1]Investors!$E:$E,'Sales (2)'!$C258,[1]Investors!$O:$O,FALSE)+SUMIFS([1]Investors!$S:$S,[1]Investors!$E:$E,'Sales (2)'!$C258,[1]Investors!$O:$O,FALSE))*$F258)</f>
        <v>#REF!</v>
      </c>
      <c r="S258" s="6" t="e">
        <f>IF(T258=FALSE,Q258-R258,+#REF!)</f>
        <v>#REF!</v>
      </c>
      <c r="T258" s="3" t="b">
        <f>IF(SUMIFS('[1]Cashflow Projection'!$E$125:$E$129,'[1]Cashflow Projection'!$D$125:$D$129,'Sales (2)'!C258)&lt;&gt;0,TRUE,FALSE)</f>
        <v>0</v>
      </c>
    </row>
    <row r="259" spans="1:20" hidden="1" x14ac:dyDescent="0.2">
      <c r="A259" s="3" t="s">
        <v>175</v>
      </c>
      <c r="B259" s="3" t="s">
        <v>274</v>
      </c>
      <c r="C259" s="3" t="s">
        <v>293</v>
      </c>
      <c r="D259" s="3" t="b">
        <v>0</v>
      </c>
      <c r="E259" s="3" t="b">
        <v>0</v>
      </c>
      <c r="F259" s="3" t="e">
        <f>IF(OR(#REF!=TRUE,SUMIFS('[1]Cashflow Projection'!$E$125:$E$129,'[1]Cashflow Projection'!$D$125:$D$129,'Sales (2)'!C259)=1),0,SUMIFS('[1]Cashflow Projection'!$C$7:$C$23,'[1]Cashflow Projection'!$B$7:$B$23,'Sales (2)'!B259,'[1]Cashflow Projection'!$A$7:$A$23,'Sales (2)'!A259))</f>
        <v>#REF!</v>
      </c>
      <c r="G259" s="4">
        <v>45510</v>
      </c>
      <c r="H259" s="4">
        <v>45721</v>
      </c>
      <c r="I259" s="3">
        <v>1499900</v>
      </c>
      <c r="J259" s="3">
        <v>195639.13043478259</v>
      </c>
      <c r="K259" s="3">
        <v>1304260.869565218</v>
      </c>
      <c r="L259" s="3">
        <v>18502.080000000002</v>
      </c>
      <c r="M259" s="3">
        <v>1789</v>
      </c>
      <c r="N259" s="3">
        <v>7499.5</v>
      </c>
      <c r="O259" s="3">
        <v>74995</v>
      </c>
      <c r="P259" s="3">
        <v>19224.37</v>
      </c>
      <c r="Q259" s="5">
        <f t="shared" si="4"/>
        <v>1182250.919565218</v>
      </c>
      <c r="R259" s="6" t="e">
        <f>IF($F259=1,((SUMIFS([1]Investors!$M:$M,[1]Investors!$E:$E,'Sales (2)'!$C259,[1]Investors!$O:$O,FALSE)+SUMIFS([1]Investors!$S:$S,[1]Investors!$E:$E,'Sales (2)'!$C259,[1]Investors!$O:$O,FALSE))*$F259)-SUMIFS('[1]Investor Exit List'!$Q:$Q,'[1]Investor Exit List'!$Y:$Y,1,'[1]Investor Exit List'!$Z:$Z,"Release",'[1]Investor Exit List'!$C:$C,'Sales (2)'!$C259),(SUMIFS([1]Investors!$M:$M,[1]Investors!$E:$E,'Sales (2)'!$C259,[1]Investors!$O:$O,FALSE)+SUMIFS([1]Investors!$S:$S,[1]Investors!$E:$E,'Sales (2)'!$C259,[1]Investors!$O:$O,FALSE))*$F259)</f>
        <v>#REF!</v>
      </c>
      <c r="S259" s="6" t="e">
        <f>IF(T259=FALSE,Q259-R259,+#REF!)</f>
        <v>#REF!</v>
      </c>
      <c r="T259" s="3" t="b">
        <f>IF(SUMIFS('[1]Cashflow Projection'!$E$125:$E$129,'[1]Cashflow Projection'!$D$125:$D$129,'Sales (2)'!C259)&lt;&gt;0,TRUE,FALSE)</f>
        <v>0</v>
      </c>
    </row>
    <row r="260" spans="1:20" hidden="1" x14ac:dyDescent="0.2">
      <c r="A260" s="3" t="s">
        <v>175</v>
      </c>
      <c r="B260" s="3" t="s">
        <v>274</v>
      </c>
      <c r="C260" s="3" t="s">
        <v>294</v>
      </c>
      <c r="D260" s="3" t="b">
        <v>0</v>
      </c>
      <c r="E260" s="3" t="b">
        <v>0</v>
      </c>
      <c r="F260" s="3" t="e">
        <f>IF(OR(#REF!=TRUE,SUMIFS('[1]Cashflow Projection'!$E$125:$E$129,'[1]Cashflow Projection'!$D$125:$D$129,'Sales (2)'!C260)=1),0,SUMIFS('[1]Cashflow Projection'!$C$7:$C$23,'[1]Cashflow Projection'!$B$7:$B$23,'Sales (2)'!B260,'[1]Cashflow Projection'!$A$7:$A$23,'Sales (2)'!A260))</f>
        <v>#REF!</v>
      </c>
      <c r="G260" s="4">
        <v>45510</v>
      </c>
      <c r="H260" s="4">
        <v>45721</v>
      </c>
      <c r="I260" s="3">
        <v>1499900</v>
      </c>
      <c r="J260" s="3">
        <v>195639.13043478259</v>
      </c>
      <c r="K260" s="3">
        <v>1304260.869565218</v>
      </c>
      <c r="L260" s="3">
        <v>18502.080000000002</v>
      </c>
      <c r="M260" s="3">
        <v>1789</v>
      </c>
      <c r="N260" s="3">
        <v>7499.5</v>
      </c>
      <c r="O260" s="3">
        <v>74995</v>
      </c>
      <c r="P260" s="3">
        <v>19224.37</v>
      </c>
      <c r="Q260" s="5">
        <f t="shared" si="4"/>
        <v>1182250.919565218</v>
      </c>
      <c r="R260" s="6" t="e">
        <f>IF($F260=1,((SUMIFS([1]Investors!$M:$M,[1]Investors!$E:$E,'Sales (2)'!$C260,[1]Investors!$O:$O,FALSE)+SUMIFS([1]Investors!$S:$S,[1]Investors!$E:$E,'Sales (2)'!$C260,[1]Investors!$O:$O,FALSE))*$F260)-SUMIFS('[1]Investor Exit List'!$Q:$Q,'[1]Investor Exit List'!$Y:$Y,1,'[1]Investor Exit List'!$Z:$Z,"Release",'[1]Investor Exit List'!$C:$C,'Sales (2)'!$C260),(SUMIFS([1]Investors!$M:$M,[1]Investors!$E:$E,'Sales (2)'!$C260,[1]Investors!$O:$O,FALSE)+SUMIFS([1]Investors!$S:$S,[1]Investors!$E:$E,'Sales (2)'!$C260,[1]Investors!$O:$O,FALSE))*$F260)</f>
        <v>#REF!</v>
      </c>
      <c r="S260" s="6" t="e">
        <f>IF(T260=FALSE,Q260-R260,+#REF!)</f>
        <v>#REF!</v>
      </c>
      <c r="T260" s="3" t="b">
        <f>IF(SUMIFS('[1]Cashflow Projection'!$E$125:$E$129,'[1]Cashflow Projection'!$D$125:$D$129,'Sales (2)'!C260)&lt;&gt;0,TRUE,FALSE)</f>
        <v>0</v>
      </c>
    </row>
    <row r="261" spans="1:20" hidden="1" x14ac:dyDescent="0.2">
      <c r="A261" s="3" t="s">
        <v>175</v>
      </c>
      <c r="B261" s="3" t="s">
        <v>274</v>
      </c>
      <c r="C261" s="3" t="s">
        <v>295</v>
      </c>
      <c r="D261" s="3" t="b">
        <v>0</v>
      </c>
      <c r="E261" s="3" t="b">
        <v>0</v>
      </c>
      <c r="F261" s="3" t="e">
        <f>IF(OR(#REF!=TRUE,SUMIFS('[1]Cashflow Projection'!$E$125:$E$129,'[1]Cashflow Projection'!$D$125:$D$129,'Sales (2)'!C261)=1),0,SUMIFS('[1]Cashflow Projection'!$C$7:$C$23,'[1]Cashflow Projection'!$B$7:$B$23,'Sales (2)'!B261,'[1]Cashflow Projection'!$A$7:$A$23,'Sales (2)'!A261))</f>
        <v>#REF!</v>
      </c>
      <c r="G261" s="4">
        <v>45510</v>
      </c>
      <c r="H261" s="4">
        <v>45721</v>
      </c>
      <c r="I261" s="3">
        <v>1749900</v>
      </c>
      <c r="J261" s="3">
        <v>228247.82608695651</v>
      </c>
      <c r="K261" s="3">
        <v>1521652.1739130439</v>
      </c>
      <c r="L261" s="3">
        <v>18502.080000000002</v>
      </c>
      <c r="M261" s="3">
        <v>1789</v>
      </c>
      <c r="N261" s="3">
        <v>8749.5</v>
      </c>
      <c r="O261" s="3">
        <v>87495</v>
      </c>
      <c r="P261" s="3">
        <v>19224.37</v>
      </c>
      <c r="Q261" s="5">
        <f t="shared" ref="Q261:Q321" si="5">K261-SUM(L261:P261)</f>
        <v>1385892.223913044</v>
      </c>
      <c r="R261" s="6" t="e">
        <f>IF($F261=1,((SUMIFS([1]Investors!$M:$M,[1]Investors!$E:$E,'Sales (2)'!$C261,[1]Investors!$O:$O,FALSE)+SUMIFS([1]Investors!$S:$S,[1]Investors!$E:$E,'Sales (2)'!$C261,[1]Investors!$O:$O,FALSE))*$F261)-SUMIFS('[1]Investor Exit List'!$Q:$Q,'[1]Investor Exit List'!$Y:$Y,1,'[1]Investor Exit List'!$Z:$Z,"Release",'[1]Investor Exit List'!$C:$C,'Sales (2)'!$C261),(SUMIFS([1]Investors!$M:$M,[1]Investors!$E:$E,'Sales (2)'!$C261,[1]Investors!$O:$O,FALSE)+SUMIFS([1]Investors!$S:$S,[1]Investors!$E:$E,'Sales (2)'!$C261,[1]Investors!$O:$O,FALSE))*$F261)</f>
        <v>#REF!</v>
      </c>
      <c r="S261" s="6" t="e">
        <f>IF(T261=FALSE,Q261-R261,+#REF!)</f>
        <v>#REF!</v>
      </c>
      <c r="T261" s="3" t="b">
        <f>IF(SUMIFS('[1]Cashflow Projection'!$E$125:$E$129,'[1]Cashflow Projection'!$D$125:$D$129,'Sales (2)'!C261)&lt;&gt;0,TRUE,FALSE)</f>
        <v>0</v>
      </c>
    </row>
    <row r="262" spans="1:20" hidden="1" x14ac:dyDescent="0.2">
      <c r="A262" s="3" t="s">
        <v>175</v>
      </c>
      <c r="B262" s="3" t="s">
        <v>274</v>
      </c>
      <c r="C262" s="3" t="s">
        <v>296</v>
      </c>
      <c r="D262" s="3" t="b">
        <v>0</v>
      </c>
      <c r="E262" s="3" t="b">
        <v>0</v>
      </c>
      <c r="F262" s="3" t="e">
        <f>IF(OR(#REF!=TRUE,SUMIFS('[1]Cashflow Projection'!$E$125:$E$129,'[1]Cashflow Projection'!$D$125:$D$129,'Sales (2)'!C262)=1),0,SUMIFS('[1]Cashflow Projection'!$C$7:$C$23,'[1]Cashflow Projection'!$B$7:$B$23,'Sales (2)'!B262,'[1]Cashflow Projection'!$A$7:$A$23,'Sales (2)'!A262))</f>
        <v>#REF!</v>
      </c>
      <c r="G262" s="4">
        <v>45510</v>
      </c>
      <c r="H262" s="4">
        <v>45721</v>
      </c>
      <c r="I262" s="3">
        <v>1499900</v>
      </c>
      <c r="J262" s="3">
        <v>195639.13043478259</v>
      </c>
      <c r="K262" s="3">
        <v>1304260.869565218</v>
      </c>
      <c r="L262" s="3">
        <v>18502.080000000002</v>
      </c>
      <c r="M262" s="3">
        <v>1789</v>
      </c>
      <c r="N262" s="3">
        <v>7499.5</v>
      </c>
      <c r="O262" s="3">
        <v>74995</v>
      </c>
      <c r="P262" s="3">
        <v>19224.37</v>
      </c>
      <c r="Q262" s="5">
        <f t="shared" si="5"/>
        <v>1182250.919565218</v>
      </c>
      <c r="R262" s="6" t="e">
        <f>IF($F262=1,((SUMIFS([1]Investors!$M:$M,[1]Investors!$E:$E,'Sales (2)'!$C262,[1]Investors!$O:$O,FALSE)+SUMIFS([1]Investors!$S:$S,[1]Investors!$E:$E,'Sales (2)'!$C262,[1]Investors!$O:$O,FALSE))*$F262)-SUMIFS('[1]Investor Exit List'!$Q:$Q,'[1]Investor Exit List'!$Y:$Y,1,'[1]Investor Exit List'!$Z:$Z,"Release",'[1]Investor Exit List'!$C:$C,'Sales (2)'!$C262),(SUMIFS([1]Investors!$M:$M,[1]Investors!$E:$E,'Sales (2)'!$C262,[1]Investors!$O:$O,FALSE)+SUMIFS([1]Investors!$S:$S,[1]Investors!$E:$E,'Sales (2)'!$C262,[1]Investors!$O:$O,FALSE))*$F262)</f>
        <v>#REF!</v>
      </c>
      <c r="S262" s="6" t="e">
        <f>IF(T262=FALSE,Q262-R262,+#REF!)</f>
        <v>#REF!</v>
      </c>
      <c r="T262" s="3" t="b">
        <f>IF(SUMIFS('[1]Cashflow Projection'!$E$125:$E$129,'[1]Cashflow Projection'!$D$125:$D$129,'Sales (2)'!C262)&lt;&gt;0,TRUE,FALSE)</f>
        <v>0</v>
      </c>
    </row>
    <row r="263" spans="1:20" hidden="1" x14ac:dyDescent="0.2">
      <c r="A263" s="3" t="s">
        <v>175</v>
      </c>
      <c r="B263" s="3" t="s">
        <v>274</v>
      </c>
      <c r="C263" s="3" t="s">
        <v>297</v>
      </c>
      <c r="D263" s="3" t="b">
        <v>0</v>
      </c>
      <c r="E263" s="3" t="b">
        <v>0</v>
      </c>
      <c r="F263" s="3" t="e">
        <f>IF(OR(#REF!=TRUE,SUMIFS('[1]Cashflow Projection'!$E$125:$E$129,'[1]Cashflow Projection'!$D$125:$D$129,'Sales (2)'!C263)=1),0,SUMIFS('[1]Cashflow Projection'!$C$7:$C$23,'[1]Cashflow Projection'!$B$7:$B$23,'Sales (2)'!B263,'[1]Cashflow Projection'!$A$7:$A$23,'Sales (2)'!A263))</f>
        <v>#REF!</v>
      </c>
      <c r="G263" s="4">
        <v>45510</v>
      </c>
      <c r="H263" s="4">
        <v>45721</v>
      </c>
      <c r="I263" s="3">
        <v>1499900</v>
      </c>
      <c r="J263" s="3">
        <v>195639.13043478259</v>
      </c>
      <c r="K263" s="3">
        <v>1304260.869565218</v>
      </c>
      <c r="L263" s="3">
        <v>18502.080000000002</v>
      </c>
      <c r="M263" s="3">
        <v>1789</v>
      </c>
      <c r="N263" s="3">
        <v>7499.5</v>
      </c>
      <c r="O263" s="3">
        <v>74995</v>
      </c>
      <c r="P263" s="3">
        <v>19224.37</v>
      </c>
      <c r="Q263" s="5">
        <f t="shared" si="5"/>
        <v>1182250.919565218</v>
      </c>
      <c r="R263" s="6" t="e">
        <f>IF($F263=1,((SUMIFS([1]Investors!$M:$M,[1]Investors!$E:$E,'Sales (2)'!$C263,[1]Investors!$O:$O,FALSE)+SUMIFS([1]Investors!$S:$S,[1]Investors!$E:$E,'Sales (2)'!$C263,[1]Investors!$O:$O,FALSE))*$F263)-SUMIFS('[1]Investor Exit List'!$Q:$Q,'[1]Investor Exit List'!$Y:$Y,1,'[1]Investor Exit List'!$Z:$Z,"Release",'[1]Investor Exit List'!$C:$C,'Sales (2)'!$C263),(SUMIFS([1]Investors!$M:$M,[1]Investors!$E:$E,'Sales (2)'!$C263,[1]Investors!$O:$O,FALSE)+SUMIFS([1]Investors!$S:$S,[1]Investors!$E:$E,'Sales (2)'!$C263,[1]Investors!$O:$O,FALSE))*$F263)</f>
        <v>#REF!</v>
      </c>
      <c r="S263" s="6" t="e">
        <f>IF(T263=FALSE,Q263-R263,+#REF!)</f>
        <v>#REF!</v>
      </c>
      <c r="T263" s="3" t="b">
        <f>IF(SUMIFS('[1]Cashflow Projection'!$E$125:$E$129,'[1]Cashflow Projection'!$D$125:$D$129,'Sales (2)'!C263)&lt;&gt;0,TRUE,FALSE)</f>
        <v>0</v>
      </c>
    </row>
    <row r="264" spans="1:20" hidden="1" x14ac:dyDescent="0.2">
      <c r="A264" s="3" t="s">
        <v>175</v>
      </c>
      <c r="B264" s="3" t="s">
        <v>274</v>
      </c>
      <c r="C264" s="3" t="s">
        <v>298</v>
      </c>
      <c r="D264" s="3" t="b">
        <v>1</v>
      </c>
      <c r="E264" s="3" t="b">
        <v>0</v>
      </c>
      <c r="F264" s="3" t="e">
        <f>IF(OR(#REF!=TRUE,SUMIFS('[1]Cashflow Projection'!$E$125:$E$129,'[1]Cashflow Projection'!$D$125:$D$129,'Sales (2)'!C264)=1),0,SUMIFS('[1]Cashflow Projection'!$C$7:$C$23,'[1]Cashflow Projection'!$B$7:$B$23,'Sales (2)'!B264,'[1]Cashflow Projection'!$A$7:$A$23,'Sales (2)'!A264))</f>
        <v>#REF!</v>
      </c>
      <c r="G264" s="4">
        <v>45510</v>
      </c>
      <c r="H264" s="4">
        <v>45751</v>
      </c>
      <c r="I264" s="3">
        <v>1669900</v>
      </c>
      <c r="J264" s="3">
        <v>195639.13043478259</v>
      </c>
      <c r="K264" s="3">
        <v>1304260.869565218</v>
      </c>
      <c r="L264" s="3">
        <v>18502.080000000002</v>
      </c>
      <c r="M264" s="3">
        <v>1789</v>
      </c>
      <c r="N264" s="3">
        <v>7499.5</v>
      </c>
      <c r="O264" s="3">
        <v>74995</v>
      </c>
      <c r="P264" s="3">
        <v>19224.37</v>
      </c>
      <c r="Q264" s="5">
        <f t="shared" si="5"/>
        <v>1182250.919565218</v>
      </c>
      <c r="R264" s="6" t="e">
        <f>IF($F264=1,((SUMIFS([1]Investors!$M:$M,[1]Investors!$E:$E,'Sales (2)'!$C264,[1]Investors!$O:$O,FALSE)+SUMIFS([1]Investors!$S:$S,[1]Investors!$E:$E,'Sales (2)'!$C264,[1]Investors!$O:$O,FALSE))*$F264)-SUMIFS('[1]Investor Exit List'!$Q:$Q,'[1]Investor Exit List'!$Y:$Y,1,'[1]Investor Exit List'!$Z:$Z,"Release",'[1]Investor Exit List'!$C:$C,'Sales (2)'!$C264),(SUMIFS([1]Investors!$M:$M,[1]Investors!$E:$E,'Sales (2)'!$C264,[1]Investors!$O:$O,FALSE)+SUMIFS([1]Investors!$S:$S,[1]Investors!$E:$E,'Sales (2)'!$C264,[1]Investors!$O:$O,FALSE))*$F264)</f>
        <v>#REF!</v>
      </c>
      <c r="S264" s="6" t="e">
        <f>IF(T264=FALSE,Q264-R264,+#REF!)</f>
        <v>#REF!</v>
      </c>
      <c r="T264" s="3" t="b">
        <f>IF(SUMIFS('[1]Cashflow Projection'!$E$125:$E$129,'[1]Cashflow Projection'!$D$125:$D$129,'Sales (2)'!C264)&lt;&gt;0,TRUE,FALSE)</f>
        <v>0</v>
      </c>
    </row>
    <row r="265" spans="1:20" hidden="1" x14ac:dyDescent="0.2">
      <c r="A265" s="3" t="s">
        <v>175</v>
      </c>
      <c r="B265" s="3" t="s">
        <v>299</v>
      </c>
      <c r="C265" s="3" t="s">
        <v>300</v>
      </c>
      <c r="D265" s="3" t="b">
        <v>0</v>
      </c>
      <c r="E265" s="3" t="b">
        <v>0</v>
      </c>
      <c r="F265" s="3" t="e">
        <f>IF(OR(#REF!=TRUE,SUMIFS('[1]Cashflow Projection'!$E$125:$E$129,'[1]Cashflow Projection'!$D$125:$D$129,'Sales (2)'!C265)=1),0,SUMIFS('[1]Cashflow Projection'!$C$7:$C$23,'[1]Cashflow Projection'!$B$7:$B$23,'Sales (2)'!B265,'[1]Cashflow Projection'!$A$7:$A$23,'Sales (2)'!A265))</f>
        <v>#REF!</v>
      </c>
      <c r="G265" s="4">
        <v>45499</v>
      </c>
      <c r="H265" s="4">
        <v>45804</v>
      </c>
      <c r="I265" s="3">
        <v>1499900</v>
      </c>
      <c r="J265" s="3">
        <v>195639.13043478259</v>
      </c>
      <c r="K265" s="3">
        <v>1304260.869565218</v>
      </c>
      <c r="L265" s="3">
        <v>18502.080000000002</v>
      </c>
      <c r="M265" s="3">
        <v>1789</v>
      </c>
      <c r="N265" s="3">
        <v>7499.5</v>
      </c>
      <c r="O265" s="3">
        <v>74995</v>
      </c>
      <c r="P265" s="3">
        <v>19224.37</v>
      </c>
      <c r="Q265" s="5">
        <f t="shared" si="5"/>
        <v>1182250.919565218</v>
      </c>
      <c r="R265" s="6" t="e">
        <f>IF($F265=1,((SUMIFS([1]Investors!$M:$M,[1]Investors!$E:$E,'Sales (2)'!$C265,[1]Investors!$O:$O,FALSE)+SUMIFS([1]Investors!$S:$S,[1]Investors!$E:$E,'Sales (2)'!$C265,[1]Investors!$O:$O,FALSE))*$F265)-SUMIFS('[1]Investor Exit List'!$Q:$Q,'[1]Investor Exit List'!$Y:$Y,1,'[1]Investor Exit List'!$Z:$Z,"Release",'[1]Investor Exit List'!$C:$C,'Sales (2)'!$C265),(SUMIFS([1]Investors!$M:$M,[1]Investors!$E:$E,'Sales (2)'!$C265,[1]Investors!$O:$O,FALSE)+SUMIFS([1]Investors!$S:$S,[1]Investors!$E:$E,'Sales (2)'!$C265,[1]Investors!$O:$O,FALSE))*$F265)</f>
        <v>#REF!</v>
      </c>
      <c r="S265" s="6" t="e">
        <f>IF(T265=FALSE,Q265-R265,+#REF!)</f>
        <v>#REF!</v>
      </c>
      <c r="T265" s="3" t="b">
        <f>IF(SUMIFS('[1]Cashflow Projection'!$E$125:$E$129,'[1]Cashflow Projection'!$D$125:$D$129,'Sales (2)'!C265)&lt;&gt;0,TRUE,FALSE)</f>
        <v>0</v>
      </c>
    </row>
    <row r="266" spans="1:20" hidden="1" x14ac:dyDescent="0.2">
      <c r="A266" s="3" t="s">
        <v>175</v>
      </c>
      <c r="B266" s="3" t="s">
        <v>299</v>
      </c>
      <c r="C266" s="3" t="s">
        <v>301</v>
      </c>
      <c r="D266" s="3" t="b">
        <v>0</v>
      </c>
      <c r="E266" s="3" t="b">
        <v>0</v>
      </c>
      <c r="F266" s="3" t="e">
        <f>IF(OR(#REF!=TRUE,SUMIFS('[1]Cashflow Projection'!$E$125:$E$129,'[1]Cashflow Projection'!$D$125:$D$129,'Sales (2)'!C266)=1),0,SUMIFS('[1]Cashflow Projection'!$C$7:$C$23,'[1]Cashflow Projection'!$B$7:$B$23,'Sales (2)'!B266,'[1]Cashflow Projection'!$A$7:$A$23,'Sales (2)'!A266))</f>
        <v>#REF!</v>
      </c>
      <c r="G266" s="4">
        <v>45499</v>
      </c>
      <c r="H266" s="4">
        <v>45804</v>
      </c>
      <c r="I266" s="3">
        <v>1499900</v>
      </c>
      <c r="J266" s="3">
        <v>195639.13043478259</v>
      </c>
      <c r="K266" s="3">
        <v>1304260.869565218</v>
      </c>
      <c r="L266" s="3">
        <v>18502.080000000002</v>
      </c>
      <c r="M266" s="3">
        <v>1789</v>
      </c>
      <c r="N266" s="3">
        <v>7499.5</v>
      </c>
      <c r="O266" s="3">
        <v>74995</v>
      </c>
      <c r="P266" s="3">
        <v>19224.37</v>
      </c>
      <c r="Q266" s="5">
        <f t="shared" si="5"/>
        <v>1182250.919565218</v>
      </c>
      <c r="R266" s="6" t="e">
        <f>IF($F266=1,((SUMIFS([1]Investors!$M:$M,[1]Investors!$E:$E,'Sales (2)'!$C266,[1]Investors!$O:$O,FALSE)+SUMIFS([1]Investors!$S:$S,[1]Investors!$E:$E,'Sales (2)'!$C266,[1]Investors!$O:$O,FALSE))*$F266)-SUMIFS('[1]Investor Exit List'!$Q:$Q,'[1]Investor Exit List'!$Y:$Y,1,'[1]Investor Exit List'!$Z:$Z,"Release",'[1]Investor Exit List'!$C:$C,'Sales (2)'!$C266),(SUMIFS([1]Investors!$M:$M,[1]Investors!$E:$E,'Sales (2)'!$C266,[1]Investors!$O:$O,FALSE)+SUMIFS([1]Investors!$S:$S,[1]Investors!$E:$E,'Sales (2)'!$C266,[1]Investors!$O:$O,FALSE))*$F266)</f>
        <v>#REF!</v>
      </c>
      <c r="S266" s="6" t="e">
        <f>IF(T266=FALSE,Q266-R266,+#REF!)</f>
        <v>#REF!</v>
      </c>
      <c r="T266" s="3" t="b">
        <f>IF(SUMIFS('[1]Cashflow Projection'!$E$125:$E$129,'[1]Cashflow Projection'!$D$125:$D$129,'Sales (2)'!C266)&lt;&gt;0,TRUE,FALSE)</f>
        <v>0</v>
      </c>
    </row>
    <row r="267" spans="1:20" hidden="1" x14ac:dyDescent="0.2">
      <c r="A267" s="3" t="s">
        <v>175</v>
      </c>
      <c r="B267" s="3" t="s">
        <v>299</v>
      </c>
      <c r="C267" s="3" t="s">
        <v>302</v>
      </c>
      <c r="D267" s="3" t="b">
        <v>0</v>
      </c>
      <c r="E267" s="3" t="b">
        <v>0</v>
      </c>
      <c r="F267" s="3" t="e">
        <f>IF(OR(#REF!=TRUE,SUMIFS('[1]Cashflow Projection'!$E$125:$E$129,'[1]Cashflow Projection'!$D$125:$D$129,'Sales (2)'!C267)=1),0,SUMIFS('[1]Cashflow Projection'!$C$7:$C$23,'[1]Cashflow Projection'!$B$7:$B$23,'Sales (2)'!B267,'[1]Cashflow Projection'!$A$7:$A$23,'Sales (2)'!A267))</f>
        <v>#REF!</v>
      </c>
      <c r="G267" s="4">
        <v>45499</v>
      </c>
      <c r="H267" s="4">
        <v>45804</v>
      </c>
      <c r="I267" s="3">
        <v>1499900</v>
      </c>
      <c r="J267" s="3">
        <v>195639.13043478259</v>
      </c>
      <c r="K267" s="3">
        <v>1304260.869565218</v>
      </c>
      <c r="L267" s="3">
        <v>18502.080000000002</v>
      </c>
      <c r="M267" s="3">
        <v>1789</v>
      </c>
      <c r="N267" s="3">
        <v>7499.5</v>
      </c>
      <c r="O267" s="3">
        <v>74995</v>
      </c>
      <c r="P267" s="3">
        <v>19224.37</v>
      </c>
      <c r="Q267" s="5">
        <f t="shared" si="5"/>
        <v>1182250.919565218</v>
      </c>
      <c r="R267" s="6" t="e">
        <f>IF($F267=1,((SUMIFS([1]Investors!$M:$M,[1]Investors!$E:$E,'Sales (2)'!$C267,[1]Investors!$O:$O,FALSE)+SUMIFS([1]Investors!$S:$S,[1]Investors!$E:$E,'Sales (2)'!$C267,[1]Investors!$O:$O,FALSE))*$F267)-SUMIFS('[1]Investor Exit List'!$Q:$Q,'[1]Investor Exit List'!$Y:$Y,1,'[1]Investor Exit List'!$Z:$Z,"Release",'[1]Investor Exit List'!$C:$C,'Sales (2)'!$C267),(SUMIFS([1]Investors!$M:$M,[1]Investors!$E:$E,'Sales (2)'!$C267,[1]Investors!$O:$O,FALSE)+SUMIFS([1]Investors!$S:$S,[1]Investors!$E:$E,'Sales (2)'!$C267,[1]Investors!$O:$O,FALSE))*$F267)</f>
        <v>#REF!</v>
      </c>
      <c r="S267" s="6" t="e">
        <f>IF(T267=FALSE,Q267-R267,+#REF!)</f>
        <v>#REF!</v>
      </c>
      <c r="T267" s="3" t="b">
        <f>IF(SUMIFS('[1]Cashflow Projection'!$E$125:$E$129,'[1]Cashflow Projection'!$D$125:$D$129,'Sales (2)'!C267)&lt;&gt;0,TRUE,FALSE)</f>
        <v>0</v>
      </c>
    </row>
    <row r="268" spans="1:20" hidden="1" x14ac:dyDescent="0.2">
      <c r="A268" s="3" t="s">
        <v>175</v>
      </c>
      <c r="B268" s="3" t="s">
        <v>299</v>
      </c>
      <c r="C268" s="3" t="s">
        <v>303</v>
      </c>
      <c r="D268" s="3" t="b">
        <v>0</v>
      </c>
      <c r="E268" s="3" t="b">
        <v>0</v>
      </c>
      <c r="F268" s="3" t="e">
        <f>IF(OR(#REF!=TRUE,SUMIFS('[1]Cashflow Projection'!$E$125:$E$129,'[1]Cashflow Projection'!$D$125:$D$129,'Sales (2)'!C268)=1),0,SUMIFS('[1]Cashflow Projection'!$C$7:$C$23,'[1]Cashflow Projection'!$B$7:$B$23,'Sales (2)'!B268,'[1]Cashflow Projection'!$A$7:$A$23,'Sales (2)'!A268))</f>
        <v>#REF!</v>
      </c>
      <c r="G268" s="4">
        <v>45499</v>
      </c>
      <c r="H268" s="4">
        <v>45804</v>
      </c>
      <c r="I268" s="3">
        <v>1499900</v>
      </c>
      <c r="J268" s="3">
        <v>195639.13043478259</v>
      </c>
      <c r="K268" s="3">
        <v>1304260.869565218</v>
      </c>
      <c r="L268" s="3">
        <v>18502.080000000002</v>
      </c>
      <c r="M268" s="3">
        <v>1789</v>
      </c>
      <c r="N268" s="3">
        <v>7499.5</v>
      </c>
      <c r="O268" s="3">
        <v>74995</v>
      </c>
      <c r="P268" s="3">
        <v>19224.37</v>
      </c>
      <c r="Q268" s="5">
        <f t="shared" si="5"/>
        <v>1182250.919565218</v>
      </c>
      <c r="R268" s="6" t="e">
        <f>IF($F268=1,((SUMIFS([1]Investors!$M:$M,[1]Investors!$E:$E,'Sales (2)'!$C268,[1]Investors!$O:$O,FALSE)+SUMIFS([1]Investors!$S:$S,[1]Investors!$E:$E,'Sales (2)'!$C268,[1]Investors!$O:$O,FALSE))*$F268)-SUMIFS('[1]Investor Exit List'!$Q:$Q,'[1]Investor Exit List'!$Y:$Y,1,'[1]Investor Exit List'!$Z:$Z,"Release",'[1]Investor Exit List'!$C:$C,'Sales (2)'!$C268),(SUMIFS([1]Investors!$M:$M,[1]Investors!$E:$E,'Sales (2)'!$C268,[1]Investors!$O:$O,FALSE)+SUMIFS([1]Investors!$S:$S,[1]Investors!$E:$E,'Sales (2)'!$C268,[1]Investors!$O:$O,FALSE))*$F268)</f>
        <v>#REF!</v>
      </c>
      <c r="S268" s="6" t="e">
        <f>IF(T268=FALSE,Q268-R268,+#REF!)</f>
        <v>#REF!</v>
      </c>
      <c r="T268" s="3" t="b">
        <f>IF(SUMIFS('[1]Cashflow Projection'!$E$125:$E$129,'[1]Cashflow Projection'!$D$125:$D$129,'Sales (2)'!C268)&lt;&gt;0,TRUE,FALSE)</f>
        <v>0</v>
      </c>
    </row>
    <row r="269" spans="1:20" hidden="1" x14ac:dyDescent="0.2">
      <c r="A269" s="3" t="s">
        <v>175</v>
      </c>
      <c r="B269" s="3" t="s">
        <v>299</v>
      </c>
      <c r="C269" s="3" t="s">
        <v>304</v>
      </c>
      <c r="D269" s="3" t="b">
        <v>0</v>
      </c>
      <c r="E269" s="3" t="b">
        <v>0</v>
      </c>
      <c r="F269" s="3" t="e">
        <f>IF(OR(#REF!=TRUE,SUMIFS('[1]Cashflow Projection'!$E$125:$E$129,'[1]Cashflow Projection'!$D$125:$D$129,'Sales (2)'!C269)=1),0,SUMIFS('[1]Cashflow Projection'!$C$7:$C$23,'[1]Cashflow Projection'!$B$7:$B$23,'Sales (2)'!B269,'[1]Cashflow Projection'!$A$7:$A$23,'Sales (2)'!A269))</f>
        <v>#REF!</v>
      </c>
      <c r="G269" s="4">
        <v>45499</v>
      </c>
      <c r="H269" s="4">
        <v>45804</v>
      </c>
      <c r="I269" s="3">
        <v>1499900</v>
      </c>
      <c r="J269" s="3">
        <v>195639.13043478259</v>
      </c>
      <c r="K269" s="3">
        <v>1304260.869565218</v>
      </c>
      <c r="L269" s="3">
        <v>18502.080000000002</v>
      </c>
      <c r="M269" s="3">
        <v>1789</v>
      </c>
      <c r="N269" s="3">
        <v>7499.5</v>
      </c>
      <c r="O269" s="3">
        <v>74995</v>
      </c>
      <c r="P269" s="3">
        <v>19224.37</v>
      </c>
      <c r="Q269" s="5">
        <f t="shared" si="5"/>
        <v>1182250.919565218</v>
      </c>
      <c r="R269" s="6" t="e">
        <f>IF($F269=1,((SUMIFS([1]Investors!$M:$M,[1]Investors!$E:$E,'Sales (2)'!$C269,[1]Investors!$O:$O,FALSE)+SUMIFS([1]Investors!$S:$S,[1]Investors!$E:$E,'Sales (2)'!$C269,[1]Investors!$O:$O,FALSE))*$F269)-SUMIFS('[1]Investor Exit List'!$Q:$Q,'[1]Investor Exit List'!$Y:$Y,1,'[1]Investor Exit List'!$Z:$Z,"Release",'[1]Investor Exit List'!$C:$C,'Sales (2)'!$C269),(SUMIFS([1]Investors!$M:$M,[1]Investors!$E:$E,'Sales (2)'!$C269,[1]Investors!$O:$O,FALSE)+SUMIFS([1]Investors!$S:$S,[1]Investors!$E:$E,'Sales (2)'!$C269,[1]Investors!$O:$O,FALSE))*$F269)</f>
        <v>#REF!</v>
      </c>
      <c r="S269" s="6" t="e">
        <f>IF(T269=FALSE,Q269-R269,+#REF!)</f>
        <v>#REF!</v>
      </c>
      <c r="T269" s="3" t="b">
        <f>IF(SUMIFS('[1]Cashflow Projection'!$E$125:$E$129,'[1]Cashflow Projection'!$D$125:$D$129,'Sales (2)'!C269)&lt;&gt;0,TRUE,FALSE)</f>
        <v>0</v>
      </c>
    </row>
    <row r="270" spans="1:20" hidden="1" x14ac:dyDescent="0.2">
      <c r="A270" s="3" t="s">
        <v>175</v>
      </c>
      <c r="B270" s="3" t="s">
        <v>299</v>
      </c>
      <c r="C270" s="3" t="s">
        <v>305</v>
      </c>
      <c r="D270" s="3" t="b">
        <v>0</v>
      </c>
      <c r="E270" s="3" t="b">
        <v>0</v>
      </c>
      <c r="F270" s="3" t="e">
        <f>IF(OR(#REF!=TRUE,SUMIFS('[1]Cashflow Projection'!$E$125:$E$129,'[1]Cashflow Projection'!$D$125:$D$129,'Sales (2)'!C270)=1),0,SUMIFS('[1]Cashflow Projection'!$C$7:$C$23,'[1]Cashflow Projection'!$B$7:$B$23,'Sales (2)'!B270,'[1]Cashflow Projection'!$A$7:$A$23,'Sales (2)'!A270))</f>
        <v>#REF!</v>
      </c>
      <c r="G270" s="4">
        <v>45499</v>
      </c>
      <c r="H270" s="4">
        <v>45804</v>
      </c>
      <c r="I270" s="3">
        <v>1499900</v>
      </c>
      <c r="J270" s="3">
        <v>195639.13043478259</v>
      </c>
      <c r="K270" s="3">
        <v>1304260.869565218</v>
      </c>
      <c r="L270" s="3">
        <v>18502.080000000002</v>
      </c>
      <c r="M270" s="3">
        <v>1789</v>
      </c>
      <c r="N270" s="3">
        <v>7499.5</v>
      </c>
      <c r="O270" s="3">
        <v>74995</v>
      </c>
      <c r="P270" s="3">
        <v>19224.37</v>
      </c>
      <c r="Q270" s="5">
        <f t="shared" si="5"/>
        <v>1182250.919565218</v>
      </c>
      <c r="R270" s="6" t="e">
        <f>IF($F270=1,((SUMIFS([1]Investors!$M:$M,[1]Investors!$E:$E,'Sales (2)'!$C270,[1]Investors!$O:$O,FALSE)+SUMIFS([1]Investors!$S:$S,[1]Investors!$E:$E,'Sales (2)'!$C270,[1]Investors!$O:$O,FALSE))*$F270)-SUMIFS('[1]Investor Exit List'!$Q:$Q,'[1]Investor Exit List'!$Y:$Y,1,'[1]Investor Exit List'!$Z:$Z,"Release",'[1]Investor Exit List'!$C:$C,'Sales (2)'!$C270),(SUMIFS([1]Investors!$M:$M,[1]Investors!$E:$E,'Sales (2)'!$C270,[1]Investors!$O:$O,FALSE)+SUMIFS([1]Investors!$S:$S,[1]Investors!$E:$E,'Sales (2)'!$C270,[1]Investors!$O:$O,FALSE))*$F270)</f>
        <v>#REF!</v>
      </c>
      <c r="S270" s="6" t="e">
        <f>IF(T270=FALSE,Q270-R270,+#REF!)</f>
        <v>#REF!</v>
      </c>
      <c r="T270" s="3" t="b">
        <f>IF(SUMIFS('[1]Cashflow Projection'!$E$125:$E$129,'[1]Cashflow Projection'!$D$125:$D$129,'Sales (2)'!C270)&lt;&gt;0,TRUE,FALSE)</f>
        <v>0</v>
      </c>
    </row>
    <row r="271" spans="1:20" hidden="1" x14ac:dyDescent="0.2">
      <c r="A271" s="3" t="s">
        <v>175</v>
      </c>
      <c r="B271" s="3" t="s">
        <v>299</v>
      </c>
      <c r="C271" s="3" t="s">
        <v>306</v>
      </c>
      <c r="D271" s="3" t="b">
        <v>0</v>
      </c>
      <c r="E271" s="3" t="b">
        <v>0</v>
      </c>
      <c r="F271" s="3" t="e">
        <f>IF(OR(#REF!=TRUE,SUMIFS('[1]Cashflow Projection'!$E$125:$E$129,'[1]Cashflow Projection'!$D$125:$D$129,'Sales (2)'!C271)=1),0,SUMIFS('[1]Cashflow Projection'!$C$7:$C$23,'[1]Cashflow Projection'!$B$7:$B$23,'Sales (2)'!B271,'[1]Cashflow Projection'!$A$7:$A$23,'Sales (2)'!A271))</f>
        <v>#REF!</v>
      </c>
      <c r="G271" s="4">
        <v>45499</v>
      </c>
      <c r="H271" s="4">
        <v>45804</v>
      </c>
      <c r="I271" s="3">
        <v>1499900</v>
      </c>
      <c r="J271" s="3">
        <v>195639.13043478259</v>
      </c>
      <c r="K271" s="3">
        <v>1304260.869565218</v>
      </c>
      <c r="L271" s="3">
        <v>18502.080000000002</v>
      </c>
      <c r="M271" s="3">
        <v>1789</v>
      </c>
      <c r="N271" s="3">
        <v>7499.5</v>
      </c>
      <c r="O271" s="3">
        <v>74995</v>
      </c>
      <c r="P271" s="3">
        <v>19224.37</v>
      </c>
      <c r="Q271" s="5">
        <f t="shared" si="5"/>
        <v>1182250.919565218</v>
      </c>
      <c r="R271" s="6" t="e">
        <f>IF($F271=1,((SUMIFS([1]Investors!$M:$M,[1]Investors!$E:$E,'Sales (2)'!$C271,[1]Investors!$O:$O,FALSE)+SUMIFS([1]Investors!$S:$S,[1]Investors!$E:$E,'Sales (2)'!$C271,[1]Investors!$O:$O,FALSE))*$F271)-SUMIFS('[1]Investor Exit List'!$Q:$Q,'[1]Investor Exit List'!$Y:$Y,1,'[1]Investor Exit List'!$Z:$Z,"Release",'[1]Investor Exit List'!$C:$C,'Sales (2)'!$C271),(SUMIFS([1]Investors!$M:$M,[1]Investors!$E:$E,'Sales (2)'!$C271,[1]Investors!$O:$O,FALSE)+SUMIFS([1]Investors!$S:$S,[1]Investors!$E:$E,'Sales (2)'!$C271,[1]Investors!$O:$O,FALSE))*$F271)</f>
        <v>#REF!</v>
      </c>
      <c r="S271" s="6" t="e">
        <f>IF(T271=FALSE,Q271-R271,+#REF!)</f>
        <v>#REF!</v>
      </c>
      <c r="T271" s="3" t="b">
        <f>IF(SUMIFS('[1]Cashflow Projection'!$E$125:$E$129,'[1]Cashflow Projection'!$D$125:$D$129,'Sales (2)'!C271)&lt;&gt;0,TRUE,FALSE)</f>
        <v>0</v>
      </c>
    </row>
    <row r="272" spans="1:20" hidden="1" x14ac:dyDescent="0.2">
      <c r="A272" s="3" t="s">
        <v>175</v>
      </c>
      <c r="B272" s="3" t="s">
        <v>299</v>
      </c>
      <c r="C272" s="3" t="s">
        <v>307</v>
      </c>
      <c r="D272" s="3" t="b">
        <v>0</v>
      </c>
      <c r="E272" s="3" t="b">
        <v>0</v>
      </c>
      <c r="F272" s="3" t="e">
        <f>IF(OR(#REF!=TRUE,SUMIFS('[1]Cashflow Projection'!$E$125:$E$129,'[1]Cashflow Projection'!$D$125:$D$129,'Sales (2)'!C272)=1),0,SUMIFS('[1]Cashflow Projection'!$C$7:$C$23,'[1]Cashflow Projection'!$B$7:$B$23,'Sales (2)'!B272,'[1]Cashflow Projection'!$A$7:$A$23,'Sales (2)'!A272))</f>
        <v>#REF!</v>
      </c>
      <c r="G272" s="4">
        <v>45499</v>
      </c>
      <c r="H272" s="4">
        <v>45804</v>
      </c>
      <c r="I272" s="3">
        <v>1499900</v>
      </c>
      <c r="J272" s="3">
        <v>195639.13043478259</v>
      </c>
      <c r="K272" s="3">
        <v>1304260.869565218</v>
      </c>
      <c r="L272" s="3">
        <v>18502.080000000002</v>
      </c>
      <c r="M272" s="3">
        <v>1789</v>
      </c>
      <c r="N272" s="3">
        <v>7499.5</v>
      </c>
      <c r="O272" s="3">
        <v>74995</v>
      </c>
      <c r="P272" s="3">
        <v>19224.37</v>
      </c>
      <c r="Q272" s="5">
        <f t="shared" si="5"/>
        <v>1182250.919565218</v>
      </c>
      <c r="R272" s="6" t="e">
        <f>IF($F272=1,((SUMIFS([1]Investors!$M:$M,[1]Investors!$E:$E,'Sales (2)'!$C272,[1]Investors!$O:$O,FALSE)+SUMIFS([1]Investors!$S:$S,[1]Investors!$E:$E,'Sales (2)'!$C272,[1]Investors!$O:$O,FALSE))*$F272)-SUMIFS('[1]Investor Exit List'!$Q:$Q,'[1]Investor Exit List'!$Y:$Y,1,'[1]Investor Exit List'!$Z:$Z,"Release",'[1]Investor Exit List'!$C:$C,'Sales (2)'!$C272),(SUMIFS([1]Investors!$M:$M,[1]Investors!$E:$E,'Sales (2)'!$C272,[1]Investors!$O:$O,FALSE)+SUMIFS([1]Investors!$S:$S,[1]Investors!$E:$E,'Sales (2)'!$C272,[1]Investors!$O:$O,FALSE))*$F272)</f>
        <v>#REF!</v>
      </c>
      <c r="S272" s="6" t="e">
        <f>IF(T272=FALSE,Q272-R272,+#REF!)</f>
        <v>#REF!</v>
      </c>
      <c r="T272" s="3" t="b">
        <f>IF(SUMIFS('[1]Cashflow Projection'!$E$125:$E$129,'[1]Cashflow Projection'!$D$125:$D$129,'Sales (2)'!C272)&lt;&gt;0,TRUE,FALSE)</f>
        <v>0</v>
      </c>
    </row>
    <row r="273" spans="1:20" x14ac:dyDescent="0.2">
      <c r="A273" s="3" t="s">
        <v>175</v>
      </c>
      <c r="B273" s="3" t="s">
        <v>308</v>
      </c>
      <c r="C273" s="3" t="s">
        <v>309</v>
      </c>
      <c r="D273" s="3" t="b">
        <v>1</v>
      </c>
      <c r="E273" s="3" t="b">
        <v>0</v>
      </c>
      <c r="F273" s="3">
        <v>0</v>
      </c>
      <c r="G273" s="4">
        <v>45450</v>
      </c>
      <c r="H273" s="4">
        <v>45597</v>
      </c>
      <c r="I273" s="3">
        <v>1729900</v>
      </c>
      <c r="J273" s="3">
        <v>219117.39130434781</v>
      </c>
      <c r="K273" s="3">
        <v>1460782.6086956521</v>
      </c>
      <c r="L273" s="3">
        <v>18502.080000000002</v>
      </c>
      <c r="M273" s="3">
        <v>1789</v>
      </c>
      <c r="N273" s="3">
        <v>8399.5</v>
      </c>
      <c r="O273" s="3">
        <v>83995</v>
      </c>
      <c r="P273" s="3">
        <v>19224.37</v>
      </c>
      <c r="Q273" s="5">
        <f t="shared" si="5"/>
        <v>1328872.6586956521</v>
      </c>
      <c r="R273" s="6">
        <v>0</v>
      </c>
      <c r="S273" s="6">
        <f>IF(T273=FALSE,Q273-R273,+#REF!)</f>
        <v>1328872.6586956521</v>
      </c>
      <c r="T273" s="3" t="b">
        <f>IF(SUMIFS('[1]Cashflow Projection'!$E$125:$E$129,'[1]Cashflow Projection'!$D$125:$D$129,'Sales (2)'!C273)&lt;&gt;0,TRUE,FALSE)</f>
        <v>0</v>
      </c>
    </row>
    <row r="274" spans="1:20" x14ac:dyDescent="0.2">
      <c r="A274" s="3" t="s">
        <v>175</v>
      </c>
      <c r="B274" s="3" t="s">
        <v>308</v>
      </c>
      <c r="C274" s="3" t="s">
        <v>310</v>
      </c>
      <c r="D274" s="3" t="b">
        <v>1</v>
      </c>
      <c r="E274" s="3" t="b">
        <v>0</v>
      </c>
      <c r="F274" s="3">
        <v>0</v>
      </c>
      <c r="G274" s="4">
        <v>45450</v>
      </c>
      <c r="H274" s="4">
        <v>45597</v>
      </c>
      <c r="I274" s="3">
        <v>1699900</v>
      </c>
      <c r="J274" s="3">
        <v>215204.34782608689</v>
      </c>
      <c r="K274" s="3">
        <v>1434695.6521739131</v>
      </c>
      <c r="L274" s="3">
        <v>18502.080000000002</v>
      </c>
      <c r="M274" s="3">
        <v>1789</v>
      </c>
      <c r="N274" s="3">
        <v>8249.5</v>
      </c>
      <c r="O274" s="3">
        <v>82495</v>
      </c>
      <c r="P274" s="3">
        <v>19224.37</v>
      </c>
      <c r="Q274" s="5">
        <f t="shared" si="5"/>
        <v>1304435.7021739131</v>
      </c>
      <c r="R274" s="6">
        <v>0</v>
      </c>
      <c r="S274" s="6">
        <f>IF(T274=FALSE,Q274-R274,+#REF!)</f>
        <v>1304435.7021739131</v>
      </c>
      <c r="T274" s="3" t="b">
        <f>IF(SUMIFS('[1]Cashflow Projection'!$E$125:$E$129,'[1]Cashflow Projection'!$D$125:$D$129,'Sales (2)'!C274)&lt;&gt;0,TRUE,FALSE)</f>
        <v>0</v>
      </c>
    </row>
    <row r="275" spans="1:20" hidden="1" x14ac:dyDescent="0.2">
      <c r="A275" s="3" t="s">
        <v>175</v>
      </c>
      <c r="B275" s="3" t="s">
        <v>308</v>
      </c>
      <c r="C275" s="3" t="s">
        <v>311</v>
      </c>
      <c r="D275" s="3" t="b">
        <v>0</v>
      </c>
      <c r="E275" s="3" t="b">
        <v>0</v>
      </c>
      <c r="F275" s="3" t="e">
        <f>IF(OR(#REF!=TRUE,SUMIFS('[1]Cashflow Projection'!$E$125:$E$129,'[1]Cashflow Projection'!$D$125:$D$129,'Sales (2)'!C275)=1),0,SUMIFS('[1]Cashflow Projection'!$C$7:$C$23,'[1]Cashflow Projection'!$B$7:$B$23,'Sales (2)'!B275,'[1]Cashflow Projection'!$A$7:$A$23,'Sales (2)'!A275))</f>
        <v>#REF!</v>
      </c>
      <c r="G275" s="4">
        <v>45450</v>
      </c>
      <c r="H275" s="4">
        <v>45615</v>
      </c>
      <c r="I275" s="3">
        <v>1789900</v>
      </c>
      <c r="J275" s="3">
        <v>221726.0869565217</v>
      </c>
      <c r="K275" s="3">
        <v>1478173.913043478</v>
      </c>
      <c r="L275" s="3">
        <v>18502.080000000002</v>
      </c>
      <c r="M275" s="3">
        <v>1789</v>
      </c>
      <c r="N275" s="3">
        <v>8499.5</v>
      </c>
      <c r="O275" s="3">
        <v>84995</v>
      </c>
      <c r="P275" s="3">
        <v>19224.37</v>
      </c>
      <c r="Q275" s="5">
        <f t="shared" si="5"/>
        <v>1345163.9630434781</v>
      </c>
      <c r="R275" s="6" t="e">
        <f>IF($F275=1,((SUMIFS([1]Investors!$M:$M,[1]Investors!$E:$E,'Sales (2)'!$C275,[1]Investors!$O:$O,FALSE)+SUMIFS([1]Investors!$S:$S,[1]Investors!$E:$E,'Sales (2)'!$C275,[1]Investors!$O:$O,FALSE))*$F275)-SUMIFS('[1]Investor Exit List'!$Q:$Q,'[1]Investor Exit List'!$Y:$Y,1,'[1]Investor Exit List'!$Z:$Z,"Release",'[1]Investor Exit List'!$C:$C,'Sales (2)'!$C275),(SUMIFS([1]Investors!$M:$M,[1]Investors!$E:$E,'Sales (2)'!$C275,[1]Investors!$O:$O,FALSE)+SUMIFS([1]Investors!$S:$S,[1]Investors!$E:$E,'Sales (2)'!$C275,[1]Investors!$O:$O,FALSE))*$F275)</f>
        <v>#REF!</v>
      </c>
      <c r="S275" s="6" t="e">
        <f>IF(T275=FALSE,Q275-R275,+#REF!)</f>
        <v>#REF!</v>
      </c>
      <c r="T275" s="3" t="b">
        <f>IF(SUMIFS('[1]Cashflow Projection'!$E$125:$E$129,'[1]Cashflow Projection'!$D$125:$D$129,'Sales (2)'!C275)&lt;&gt;0,TRUE,FALSE)</f>
        <v>0</v>
      </c>
    </row>
    <row r="276" spans="1:20" hidden="1" x14ac:dyDescent="0.2">
      <c r="A276" s="3" t="s">
        <v>175</v>
      </c>
      <c r="B276" s="3" t="s">
        <v>308</v>
      </c>
      <c r="C276" s="3" t="s">
        <v>312</v>
      </c>
      <c r="D276" s="3" t="b">
        <v>0</v>
      </c>
      <c r="E276" s="3" t="b">
        <v>0</v>
      </c>
      <c r="F276" s="3" t="e">
        <f>IF(OR(#REF!=TRUE,SUMIFS('[1]Cashflow Projection'!$E$125:$E$129,'[1]Cashflow Projection'!$D$125:$D$129,'Sales (2)'!C276)=1),0,SUMIFS('[1]Cashflow Projection'!$C$7:$C$23,'[1]Cashflow Projection'!$B$7:$B$23,'Sales (2)'!B276,'[1]Cashflow Projection'!$A$7:$A$23,'Sales (2)'!A276))</f>
        <v>#REF!</v>
      </c>
      <c r="G276" s="4">
        <v>45450</v>
      </c>
      <c r="H276" s="4">
        <v>45615</v>
      </c>
      <c r="I276" s="3">
        <v>1679900</v>
      </c>
      <c r="J276" s="3">
        <v>219117.39130434781</v>
      </c>
      <c r="K276" s="3">
        <v>1460782.6086956521</v>
      </c>
      <c r="L276" s="3">
        <v>18502.080000000002</v>
      </c>
      <c r="M276" s="3">
        <v>1789</v>
      </c>
      <c r="N276" s="3">
        <v>8399.5</v>
      </c>
      <c r="O276" s="3">
        <v>83995</v>
      </c>
      <c r="P276" s="3">
        <v>19224.37</v>
      </c>
      <c r="Q276" s="5">
        <f t="shared" si="5"/>
        <v>1328872.6586956521</v>
      </c>
      <c r="R276" s="6" t="e">
        <f>IF($F276=1,((SUMIFS([1]Investors!$M:$M,[1]Investors!$E:$E,'Sales (2)'!$C276,[1]Investors!$O:$O,FALSE)+SUMIFS([1]Investors!$S:$S,[1]Investors!$E:$E,'Sales (2)'!$C276,[1]Investors!$O:$O,FALSE))*$F276)-SUMIFS('[1]Investor Exit List'!$Q:$Q,'[1]Investor Exit List'!$Y:$Y,1,'[1]Investor Exit List'!$Z:$Z,"Release",'[1]Investor Exit List'!$C:$C,'Sales (2)'!$C276),(SUMIFS([1]Investors!$M:$M,[1]Investors!$E:$E,'Sales (2)'!$C276,[1]Investors!$O:$O,FALSE)+SUMIFS([1]Investors!$S:$S,[1]Investors!$E:$E,'Sales (2)'!$C276,[1]Investors!$O:$O,FALSE))*$F276)</f>
        <v>#REF!</v>
      </c>
      <c r="S276" s="6" t="e">
        <f>IF(T276=FALSE,Q276-R276,+#REF!)</f>
        <v>#REF!</v>
      </c>
      <c r="T276" s="3" t="b">
        <f>IF(SUMIFS('[1]Cashflow Projection'!$E$125:$E$129,'[1]Cashflow Projection'!$D$125:$D$129,'Sales (2)'!C276)&lt;&gt;0,TRUE,FALSE)</f>
        <v>0</v>
      </c>
    </row>
    <row r="277" spans="1:20" x14ac:dyDescent="0.2">
      <c r="A277" s="3" t="s">
        <v>175</v>
      </c>
      <c r="B277" s="3" t="s">
        <v>308</v>
      </c>
      <c r="C277" s="3" t="s">
        <v>313</v>
      </c>
      <c r="D277" s="3" t="b">
        <v>1</v>
      </c>
      <c r="E277" s="3" t="b">
        <v>0</v>
      </c>
      <c r="F277" s="3">
        <v>0</v>
      </c>
      <c r="G277" s="4">
        <v>45450</v>
      </c>
      <c r="H277" s="4">
        <v>45597</v>
      </c>
      <c r="I277" s="3">
        <v>1739900</v>
      </c>
      <c r="J277" s="3">
        <v>223030.4347826087</v>
      </c>
      <c r="K277" s="3">
        <v>1486869.5652173909</v>
      </c>
      <c r="L277" s="3">
        <v>18502.080000000002</v>
      </c>
      <c r="M277" s="3">
        <v>1789</v>
      </c>
      <c r="N277" s="3">
        <v>8549.5</v>
      </c>
      <c r="O277" s="3">
        <v>85495</v>
      </c>
      <c r="P277" s="3">
        <v>19224.37</v>
      </c>
      <c r="Q277" s="5">
        <f t="shared" si="5"/>
        <v>1353309.6152173909</v>
      </c>
      <c r="R277" s="6">
        <v>0</v>
      </c>
      <c r="S277" s="6">
        <f>IF(T277=FALSE,Q277-R277,+#REF!)</f>
        <v>1353309.6152173909</v>
      </c>
      <c r="T277" s="3" t="b">
        <f>IF(SUMIFS('[1]Cashflow Projection'!$E$125:$E$129,'[1]Cashflow Projection'!$D$125:$D$129,'Sales (2)'!C277)&lt;&gt;0,TRUE,FALSE)</f>
        <v>0</v>
      </c>
    </row>
    <row r="278" spans="1:20" hidden="1" x14ac:dyDescent="0.2">
      <c r="A278" s="3" t="s">
        <v>175</v>
      </c>
      <c r="B278" s="3" t="s">
        <v>308</v>
      </c>
      <c r="C278" s="3" t="s">
        <v>314</v>
      </c>
      <c r="D278" s="3" t="b">
        <v>0</v>
      </c>
      <c r="E278" s="3" t="b">
        <v>0</v>
      </c>
      <c r="F278" s="3" t="e">
        <f>IF(OR(#REF!=TRUE,SUMIFS('[1]Cashflow Projection'!$E$125:$E$129,'[1]Cashflow Projection'!$D$125:$D$129,'Sales (2)'!C278)=1),0,SUMIFS('[1]Cashflow Projection'!$C$7:$C$23,'[1]Cashflow Projection'!$B$7:$B$23,'Sales (2)'!B278,'[1]Cashflow Projection'!$A$7:$A$23,'Sales (2)'!A278))</f>
        <v>#REF!</v>
      </c>
      <c r="G278" s="4">
        <v>45450</v>
      </c>
      <c r="H278" s="4">
        <v>45615</v>
      </c>
      <c r="I278" s="3">
        <v>1679900</v>
      </c>
      <c r="J278" s="3">
        <v>219117.39130434781</v>
      </c>
      <c r="K278" s="3">
        <v>1460782.6086956521</v>
      </c>
      <c r="L278" s="3">
        <v>18502.080000000002</v>
      </c>
      <c r="M278" s="3">
        <v>1789</v>
      </c>
      <c r="N278" s="3">
        <v>8399.5</v>
      </c>
      <c r="O278" s="3">
        <v>83995</v>
      </c>
      <c r="P278" s="3">
        <v>19224.37</v>
      </c>
      <c r="Q278" s="5">
        <f t="shared" si="5"/>
        <v>1328872.6586956521</v>
      </c>
      <c r="R278" s="6" t="e">
        <f>IF($F278=1,((SUMIFS([1]Investors!$M:$M,[1]Investors!$E:$E,'Sales (2)'!$C278,[1]Investors!$O:$O,FALSE)+SUMIFS([1]Investors!$S:$S,[1]Investors!$E:$E,'Sales (2)'!$C278,[1]Investors!$O:$O,FALSE))*$F278)-SUMIFS('[1]Investor Exit List'!$Q:$Q,'[1]Investor Exit List'!$Y:$Y,1,'[1]Investor Exit List'!$Z:$Z,"Release",'[1]Investor Exit List'!$C:$C,'Sales (2)'!$C278),(SUMIFS([1]Investors!$M:$M,[1]Investors!$E:$E,'Sales (2)'!$C278,[1]Investors!$O:$O,FALSE)+SUMIFS([1]Investors!$S:$S,[1]Investors!$E:$E,'Sales (2)'!$C278,[1]Investors!$O:$O,FALSE))*$F278)</f>
        <v>#REF!</v>
      </c>
      <c r="S278" s="6" t="e">
        <f>IF(T278=FALSE,Q278-R278,+#REF!)</f>
        <v>#REF!</v>
      </c>
      <c r="T278" s="3" t="b">
        <f>IF(SUMIFS('[1]Cashflow Projection'!$E$125:$E$129,'[1]Cashflow Projection'!$D$125:$D$129,'Sales (2)'!C278)&lt;&gt;0,TRUE,FALSE)</f>
        <v>0</v>
      </c>
    </row>
    <row r="279" spans="1:20" x14ac:dyDescent="0.2">
      <c r="A279" s="3" t="s">
        <v>175</v>
      </c>
      <c r="B279" s="3" t="s">
        <v>308</v>
      </c>
      <c r="C279" s="3" t="s">
        <v>315</v>
      </c>
      <c r="D279" s="3" t="b">
        <v>1</v>
      </c>
      <c r="E279" s="3" t="b">
        <v>0</v>
      </c>
      <c r="F279" s="3">
        <v>0</v>
      </c>
      <c r="G279" s="4">
        <v>45450</v>
      </c>
      <c r="H279" s="4">
        <v>45597</v>
      </c>
      <c r="I279" s="3">
        <v>1799900</v>
      </c>
      <c r="J279" s="3">
        <v>225639.13043478259</v>
      </c>
      <c r="K279" s="3">
        <v>1504260.869565218</v>
      </c>
      <c r="L279" s="3">
        <v>18502.080000000002</v>
      </c>
      <c r="M279" s="3">
        <v>1789</v>
      </c>
      <c r="N279" s="3">
        <v>8649.5</v>
      </c>
      <c r="O279" s="3">
        <v>86495</v>
      </c>
      <c r="P279" s="3">
        <v>19224.37</v>
      </c>
      <c r="Q279" s="5">
        <f t="shared" si="5"/>
        <v>1369600.919565218</v>
      </c>
      <c r="R279" s="6">
        <v>0</v>
      </c>
      <c r="S279" s="6">
        <f>IF(T279=FALSE,Q279-R279,+#REF!)</f>
        <v>1369600.919565218</v>
      </c>
      <c r="T279" s="3" t="b">
        <f>IF(SUMIFS('[1]Cashflow Projection'!$E$125:$E$129,'[1]Cashflow Projection'!$D$125:$D$129,'Sales (2)'!C279)&lt;&gt;0,TRUE,FALSE)</f>
        <v>0</v>
      </c>
    </row>
    <row r="280" spans="1:20" x14ac:dyDescent="0.2">
      <c r="A280" s="3" t="s">
        <v>175</v>
      </c>
      <c r="B280" s="3" t="s">
        <v>308</v>
      </c>
      <c r="C280" s="3" t="s">
        <v>316</v>
      </c>
      <c r="D280" s="3" t="b">
        <v>1</v>
      </c>
      <c r="E280" s="3" t="b">
        <v>0</v>
      </c>
      <c r="F280" s="3">
        <v>0</v>
      </c>
      <c r="G280" s="4">
        <v>45450</v>
      </c>
      <c r="H280" s="4">
        <v>45597</v>
      </c>
      <c r="I280" s="3">
        <v>1749900</v>
      </c>
      <c r="J280" s="3">
        <v>221726.0869565217</v>
      </c>
      <c r="K280" s="3">
        <v>1478173.913043478</v>
      </c>
      <c r="L280" s="3">
        <v>18502.080000000002</v>
      </c>
      <c r="M280" s="3">
        <v>1789</v>
      </c>
      <c r="N280" s="3">
        <v>8499.5</v>
      </c>
      <c r="O280" s="3">
        <v>84995</v>
      </c>
      <c r="P280" s="3">
        <v>19224.37</v>
      </c>
      <c r="Q280" s="5">
        <f t="shared" si="5"/>
        <v>1345163.9630434781</v>
      </c>
      <c r="R280" s="6">
        <v>0</v>
      </c>
      <c r="S280" s="6">
        <f>IF(T280=FALSE,Q280-R280,+#REF!)</f>
        <v>1345163.9630434781</v>
      </c>
      <c r="T280" s="3" t="b">
        <f>IF(SUMIFS('[1]Cashflow Projection'!$E$125:$E$129,'[1]Cashflow Projection'!$D$125:$D$129,'Sales (2)'!C280)&lt;&gt;0,TRUE,FALSE)</f>
        <v>0</v>
      </c>
    </row>
    <row r="281" spans="1:20" hidden="1" x14ac:dyDescent="0.2">
      <c r="A281" s="3" t="s">
        <v>175</v>
      </c>
      <c r="B281" s="3" t="s">
        <v>317</v>
      </c>
      <c r="C281" s="3" t="s">
        <v>318</v>
      </c>
      <c r="D281" s="3" t="b">
        <v>1</v>
      </c>
      <c r="E281" s="3" t="b">
        <v>1</v>
      </c>
      <c r="F281" s="3" t="e">
        <f>IF(OR(#REF!=TRUE,SUMIFS('[1]Cashflow Projection'!$E$125:$E$129,'[1]Cashflow Projection'!$D$125:$D$129,'Sales (2)'!C281)=1),0,SUMIFS('[1]Cashflow Projection'!$C$7:$C$23,'[1]Cashflow Projection'!$B$7:$B$23,'Sales (2)'!B281,'[1]Cashflow Projection'!$A$7:$A$23,'Sales (2)'!A281))</f>
        <v>#REF!</v>
      </c>
      <c r="G281" s="4">
        <v>45310</v>
      </c>
      <c r="H281" s="4">
        <v>45310</v>
      </c>
      <c r="I281" s="3">
        <v>1679900</v>
      </c>
      <c r="J281" s="3">
        <v>221726.0869565217</v>
      </c>
      <c r="K281" s="3">
        <v>1478173.913043478</v>
      </c>
      <c r="L281" s="3">
        <v>18502.080000000002</v>
      </c>
      <c r="M281" s="3">
        <v>1789</v>
      </c>
      <c r="N281" s="3">
        <v>8499.5</v>
      </c>
      <c r="O281" s="3">
        <v>84995</v>
      </c>
      <c r="P281" s="3">
        <v>19224.37</v>
      </c>
      <c r="Q281" s="5">
        <f t="shared" si="5"/>
        <v>1345163.9630434781</v>
      </c>
      <c r="R281" s="6" t="e">
        <f>IF($F281=1,((SUMIFS([1]Investors!$M:$M,[1]Investors!$E:$E,'Sales (2)'!$C281,[1]Investors!$O:$O,FALSE)+SUMIFS([1]Investors!$S:$S,[1]Investors!$E:$E,'Sales (2)'!$C281,[1]Investors!$O:$O,FALSE))*$F281)-SUMIFS('[1]Investor Exit List'!$Q:$Q,'[1]Investor Exit List'!$Y:$Y,1,'[1]Investor Exit List'!$Z:$Z,"Release",'[1]Investor Exit List'!$C:$C,'Sales (2)'!$C281),(SUMIFS([1]Investors!$M:$M,[1]Investors!$E:$E,'Sales (2)'!$C281,[1]Investors!$O:$O,FALSE)+SUMIFS([1]Investors!$S:$S,[1]Investors!$E:$E,'Sales (2)'!$C281,[1]Investors!$O:$O,FALSE))*$F281)</f>
        <v>#REF!</v>
      </c>
      <c r="S281" s="6" t="e">
        <f>IF(T281=FALSE,Q281-R281,+#REF!)</f>
        <v>#REF!</v>
      </c>
      <c r="T281" s="3" t="b">
        <f>IF(SUMIFS('[1]Cashflow Projection'!$E$125:$E$129,'[1]Cashflow Projection'!$D$125:$D$129,'Sales (2)'!C281)&lt;&gt;0,TRUE,FALSE)</f>
        <v>0</v>
      </c>
    </row>
    <row r="282" spans="1:20" hidden="1" x14ac:dyDescent="0.2">
      <c r="A282" s="3" t="s">
        <v>175</v>
      </c>
      <c r="B282" s="3" t="s">
        <v>317</v>
      </c>
      <c r="C282" s="3" t="s">
        <v>319</v>
      </c>
      <c r="D282" s="3" t="b">
        <v>1</v>
      </c>
      <c r="E282" s="3" t="b">
        <v>1</v>
      </c>
      <c r="F282" s="3" t="e">
        <f>IF(OR(#REF!=TRUE,SUMIFS('[1]Cashflow Projection'!$E$125:$E$129,'[1]Cashflow Projection'!$D$125:$D$129,'Sales (2)'!C282)=1),0,SUMIFS('[1]Cashflow Projection'!$C$7:$C$23,'[1]Cashflow Projection'!$B$7:$B$23,'Sales (2)'!B282,'[1]Cashflow Projection'!$A$7:$A$23,'Sales (2)'!A282))</f>
        <v>#REF!</v>
      </c>
      <c r="G282" s="4">
        <v>45428</v>
      </c>
      <c r="H282" s="4">
        <v>45420</v>
      </c>
      <c r="I282" s="3">
        <v>1699900</v>
      </c>
      <c r="J282" s="3">
        <v>220421.73913043481</v>
      </c>
      <c r="K282" s="3">
        <v>1469478.260869565</v>
      </c>
      <c r="L282" s="3">
        <v>18502.080000000002</v>
      </c>
      <c r="M282" s="3">
        <v>1789</v>
      </c>
      <c r="N282" s="3">
        <v>8449.5</v>
      </c>
      <c r="O282" s="3">
        <v>84495</v>
      </c>
      <c r="P282" s="3">
        <v>19224.37</v>
      </c>
      <c r="Q282" s="5">
        <f t="shared" si="5"/>
        <v>1337018.310869565</v>
      </c>
      <c r="R282" s="6" t="e">
        <f>IF($F282=1,((SUMIFS([1]Investors!$M:$M,[1]Investors!$E:$E,'Sales (2)'!$C282,[1]Investors!$O:$O,FALSE)+SUMIFS([1]Investors!$S:$S,[1]Investors!$E:$E,'Sales (2)'!$C282,[1]Investors!$O:$O,FALSE))*$F282)-SUMIFS('[1]Investor Exit List'!$Q:$Q,'[1]Investor Exit List'!$Y:$Y,1,'[1]Investor Exit List'!$Z:$Z,"Release",'[1]Investor Exit List'!$C:$C,'Sales (2)'!$C282),(SUMIFS([1]Investors!$M:$M,[1]Investors!$E:$E,'Sales (2)'!$C282,[1]Investors!$O:$O,FALSE)+SUMIFS([1]Investors!$S:$S,[1]Investors!$E:$E,'Sales (2)'!$C282,[1]Investors!$O:$O,FALSE))*$F282)</f>
        <v>#REF!</v>
      </c>
      <c r="S282" s="6" t="e">
        <f>IF(T282=FALSE,Q282-R282,+#REF!)</f>
        <v>#REF!</v>
      </c>
      <c r="T282" s="3" t="b">
        <f>IF(SUMIFS('[1]Cashflow Projection'!$E$125:$E$129,'[1]Cashflow Projection'!$D$125:$D$129,'Sales (2)'!C282)&lt;&gt;0,TRUE,FALSE)</f>
        <v>0</v>
      </c>
    </row>
    <row r="283" spans="1:20" hidden="1" x14ac:dyDescent="0.2">
      <c r="A283" s="3" t="s">
        <v>175</v>
      </c>
      <c r="B283" s="3" t="s">
        <v>317</v>
      </c>
      <c r="C283" s="3" t="s">
        <v>320</v>
      </c>
      <c r="D283" s="3" t="b">
        <v>1</v>
      </c>
      <c r="E283" s="3" t="b">
        <v>1</v>
      </c>
      <c r="F283" s="3" t="e">
        <f>IF(OR(#REF!=TRUE,SUMIFS('[1]Cashflow Projection'!$E$125:$E$129,'[1]Cashflow Projection'!$D$125:$D$129,'Sales (2)'!C283)=1),0,SUMIFS('[1]Cashflow Projection'!$C$7:$C$23,'[1]Cashflow Projection'!$B$7:$B$23,'Sales (2)'!B283,'[1]Cashflow Projection'!$A$7:$A$23,'Sales (2)'!A283))</f>
        <v>#REF!</v>
      </c>
      <c r="G283" s="4">
        <v>45308</v>
      </c>
      <c r="H283" s="4">
        <v>45308</v>
      </c>
      <c r="I283" s="3">
        <v>1694900</v>
      </c>
      <c r="J283" s="3">
        <v>220421.73913043481</v>
      </c>
      <c r="K283" s="3">
        <v>1469478.260869565</v>
      </c>
      <c r="L283" s="3">
        <v>18502.080000000002</v>
      </c>
      <c r="M283" s="3">
        <v>1789</v>
      </c>
      <c r="N283" s="3">
        <v>8449.5</v>
      </c>
      <c r="O283" s="3">
        <v>84495</v>
      </c>
      <c r="P283" s="3">
        <v>19224.37</v>
      </c>
      <c r="Q283" s="5">
        <f t="shared" si="5"/>
        <v>1337018.310869565</v>
      </c>
      <c r="R283" s="6" t="e">
        <f>IF($F283=1,((SUMIFS([1]Investors!$M:$M,[1]Investors!$E:$E,'Sales (2)'!$C283,[1]Investors!$O:$O,FALSE)+SUMIFS([1]Investors!$S:$S,[1]Investors!$E:$E,'Sales (2)'!$C283,[1]Investors!$O:$O,FALSE))*$F283)-SUMIFS('[1]Investor Exit List'!$Q:$Q,'[1]Investor Exit List'!$Y:$Y,1,'[1]Investor Exit List'!$Z:$Z,"Release",'[1]Investor Exit List'!$C:$C,'Sales (2)'!$C283),(SUMIFS([1]Investors!$M:$M,[1]Investors!$E:$E,'Sales (2)'!$C283,[1]Investors!$O:$O,FALSE)+SUMIFS([1]Investors!$S:$S,[1]Investors!$E:$E,'Sales (2)'!$C283,[1]Investors!$O:$O,FALSE))*$F283)</f>
        <v>#REF!</v>
      </c>
      <c r="S283" s="6" t="e">
        <f>IF(T283=FALSE,Q283-R283,+#REF!)</f>
        <v>#REF!</v>
      </c>
      <c r="T283" s="3" t="b">
        <f>IF(SUMIFS('[1]Cashflow Projection'!$E$125:$E$129,'[1]Cashflow Projection'!$D$125:$D$129,'Sales (2)'!C283)&lt;&gt;0,TRUE,FALSE)</f>
        <v>0</v>
      </c>
    </row>
    <row r="284" spans="1:20" hidden="1" x14ac:dyDescent="0.2">
      <c r="A284" s="3" t="s">
        <v>175</v>
      </c>
      <c r="B284" s="3" t="s">
        <v>317</v>
      </c>
      <c r="C284" s="3" t="s">
        <v>321</v>
      </c>
      <c r="D284" s="3" t="b">
        <v>1</v>
      </c>
      <c r="E284" s="3" t="b">
        <v>1</v>
      </c>
      <c r="F284" s="3" t="e">
        <f>IF(OR(#REF!=TRUE,SUMIFS('[1]Cashflow Projection'!$E$125:$E$129,'[1]Cashflow Projection'!$D$125:$D$129,'Sales (2)'!C284)=1),0,SUMIFS('[1]Cashflow Projection'!$C$7:$C$23,'[1]Cashflow Projection'!$B$7:$B$23,'Sales (2)'!B284,'[1]Cashflow Projection'!$A$7:$A$23,'Sales (2)'!A284))</f>
        <v>#REF!</v>
      </c>
      <c r="G284" s="4">
        <v>45399</v>
      </c>
      <c r="H284" s="4">
        <v>45369</v>
      </c>
      <c r="I284" s="3">
        <v>1699900</v>
      </c>
      <c r="J284" s="3">
        <v>221726.0869565217</v>
      </c>
      <c r="K284" s="3">
        <v>1478173.913043478</v>
      </c>
      <c r="L284" s="3">
        <v>18502.080000000002</v>
      </c>
      <c r="M284" s="3">
        <v>1789</v>
      </c>
      <c r="N284" s="3">
        <v>8499.5</v>
      </c>
      <c r="O284" s="3">
        <v>84995</v>
      </c>
      <c r="P284" s="3">
        <v>19224.37</v>
      </c>
      <c r="Q284" s="5">
        <f t="shared" si="5"/>
        <v>1345163.9630434781</v>
      </c>
      <c r="R284" s="6" t="e">
        <f>IF($F284=1,((SUMIFS([1]Investors!$M:$M,[1]Investors!$E:$E,'Sales (2)'!$C284,[1]Investors!$O:$O,FALSE)+SUMIFS([1]Investors!$S:$S,[1]Investors!$E:$E,'Sales (2)'!$C284,[1]Investors!$O:$O,FALSE))*$F284)-SUMIFS('[1]Investor Exit List'!$Q:$Q,'[1]Investor Exit List'!$Y:$Y,1,'[1]Investor Exit List'!$Z:$Z,"Release",'[1]Investor Exit List'!$C:$C,'Sales (2)'!$C284),(SUMIFS([1]Investors!$M:$M,[1]Investors!$E:$E,'Sales (2)'!$C284,[1]Investors!$O:$O,FALSE)+SUMIFS([1]Investors!$S:$S,[1]Investors!$E:$E,'Sales (2)'!$C284,[1]Investors!$O:$O,FALSE))*$F284)</f>
        <v>#REF!</v>
      </c>
      <c r="S284" s="6" t="e">
        <f>IF(T284=FALSE,Q284-R284,+#REF!)</f>
        <v>#REF!</v>
      </c>
      <c r="T284" s="3" t="b">
        <f>IF(SUMIFS('[1]Cashflow Projection'!$E$125:$E$129,'[1]Cashflow Projection'!$D$125:$D$129,'Sales (2)'!C284)&lt;&gt;0,TRUE,FALSE)</f>
        <v>0</v>
      </c>
    </row>
    <row r="285" spans="1:20" hidden="1" x14ac:dyDescent="0.2">
      <c r="A285" s="3" t="s">
        <v>175</v>
      </c>
      <c r="B285" s="3" t="s">
        <v>317</v>
      </c>
      <c r="C285" s="3" t="s">
        <v>322</v>
      </c>
      <c r="D285" s="3" t="b">
        <v>1</v>
      </c>
      <c r="E285" s="3" t="b">
        <v>1</v>
      </c>
      <c r="F285" s="3" t="e">
        <f>IF(OR(#REF!=TRUE,SUMIFS('[1]Cashflow Projection'!$E$125:$E$129,'[1]Cashflow Projection'!$D$125:$D$129,'Sales (2)'!C285)=1),0,SUMIFS('[1]Cashflow Projection'!$C$7:$C$23,'[1]Cashflow Projection'!$B$7:$B$23,'Sales (2)'!B285,'[1]Cashflow Projection'!$A$7:$A$23,'Sales (2)'!A285))</f>
        <v>#REF!</v>
      </c>
      <c r="G285" s="4">
        <v>45308</v>
      </c>
      <c r="H285" s="4">
        <v>45308</v>
      </c>
      <c r="I285" s="3">
        <v>1479900</v>
      </c>
      <c r="J285" s="3">
        <v>193030.4347826087</v>
      </c>
      <c r="K285" s="3">
        <v>1286869.5652173909</v>
      </c>
      <c r="L285" s="3">
        <v>18502.080000000002</v>
      </c>
      <c r="M285" s="3">
        <v>1789</v>
      </c>
      <c r="N285" s="3">
        <v>7399.5</v>
      </c>
      <c r="O285" s="3">
        <v>73995</v>
      </c>
      <c r="P285" s="3">
        <v>19224.37</v>
      </c>
      <c r="Q285" s="5">
        <f t="shared" si="5"/>
        <v>1165959.6152173909</v>
      </c>
      <c r="R285" s="6" t="e">
        <f>IF($F285=1,((SUMIFS([1]Investors!$M:$M,[1]Investors!$E:$E,'Sales (2)'!$C285,[1]Investors!$O:$O,FALSE)+SUMIFS([1]Investors!$S:$S,[1]Investors!$E:$E,'Sales (2)'!$C285,[1]Investors!$O:$O,FALSE))*$F285)-SUMIFS('[1]Investor Exit List'!$Q:$Q,'[1]Investor Exit List'!$Y:$Y,1,'[1]Investor Exit List'!$Z:$Z,"Release",'[1]Investor Exit List'!$C:$C,'Sales (2)'!$C285),(SUMIFS([1]Investors!$M:$M,[1]Investors!$E:$E,'Sales (2)'!$C285,[1]Investors!$O:$O,FALSE)+SUMIFS([1]Investors!$S:$S,[1]Investors!$E:$E,'Sales (2)'!$C285,[1]Investors!$O:$O,FALSE))*$F285)</f>
        <v>#REF!</v>
      </c>
      <c r="S285" s="6" t="e">
        <f>IF(T285=FALSE,Q285-R285,+#REF!)</f>
        <v>#REF!</v>
      </c>
      <c r="T285" s="3" t="b">
        <f>IF(SUMIFS('[1]Cashflow Projection'!$E$125:$E$129,'[1]Cashflow Projection'!$D$125:$D$129,'Sales (2)'!C285)&lt;&gt;0,TRUE,FALSE)</f>
        <v>0</v>
      </c>
    </row>
    <row r="286" spans="1:20" hidden="1" x14ac:dyDescent="0.2">
      <c r="A286" s="3" t="s">
        <v>175</v>
      </c>
      <c r="B286" s="3" t="s">
        <v>317</v>
      </c>
      <c r="C286" s="3" t="s">
        <v>323</v>
      </c>
      <c r="D286" s="3" t="b">
        <v>1</v>
      </c>
      <c r="E286" s="3" t="b">
        <v>1</v>
      </c>
      <c r="F286" s="3" t="e">
        <f>IF(OR(#REF!=TRUE,SUMIFS('[1]Cashflow Projection'!$E$125:$E$129,'[1]Cashflow Projection'!$D$125:$D$129,'Sales (2)'!C286)=1),0,SUMIFS('[1]Cashflow Projection'!$C$7:$C$23,'[1]Cashflow Projection'!$B$7:$B$23,'Sales (2)'!B286,'[1]Cashflow Projection'!$A$7:$A$23,'Sales (2)'!A286))</f>
        <v>#REF!</v>
      </c>
      <c r="G286" s="4">
        <v>45327</v>
      </c>
      <c r="H286" s="4">
        <v>45327</v>
      </c>
      <c r="I286" s="3">
        <v>1474900</v>
      </c>
      <c r="J286" s="3">
        <v>191726.0869565217</v>
      </c>
      <c r="K286" s="3">
        <v>1278173.913043478</v>
      </c>
      <c r="L286" s="3">
        <v>18502.080000000002</v>
      </c>
      <c r="M286" s="3">
        <v>1789</v>
      </c>
      <c r="N286" s="3">
        <v>7349.5</v>
      </c>
      <c r="O286" s="3">
        <v>73495</v>
      </c>
      <c r="P286" s="3">
        <v>19224.37</v>
      </c>
      <c r="Q286" s="5">
        <f t="shared" si="5"/>
        <v>1157813.9630434781</v>
      </c>
      <c r="R286" s="6" t="e">
        <f>IF($F286=1,((SUMIFS([1]Investors!$M:$M,[1]Investors!$E:$E,'Sales (2)'!$C286,[1]Investors!$O:$O,FALSE)+SUMIFS([1]Investors!$S:$S,[1]Investors!$E:$E,'Sales (2)'!$C286,[1]Investors!$O:$O,FALSE))*$F286)-SUMIFS('[1]Investor Exit List'!$Q:$Q,'[1]Investor Exit List'!$Y:$Y,1,'[1]Investor Exit List'!$Z:$Z,"Release",'[1]Investor Exit List'!$C:$C,'Sales (2)'!$C286),(SUMIFS([1]Investors!$M:$M,[1]Investors!$E:$E,'Sales (2)'!$C286,[1]Investors!$O:$O,FALSE)+SUMIFS([1]Investors!$S:$S,[1]Investors!$E:$E,'Sales (2)'!$C286,[1]Investors!$O:$O,FALSE))*$F286)</f>
        <v>#REF!</v>
      </c>
      <c r="S286" s="6" t="e">
        <f>IF(T286=FALSE,Q286-R286,+#REF!)</f>
        <v>#REF!</v>
      </c>
      <c r="T286" s="3" t="b">
        <f>IF(SUMIFS('[1]Cashflow Projection'!$E$125:$E$129,'[1]Cashflow Projection'!$D$125:$D$129,'Sales (2)'!C286)&lt;&gt;0,TRUE,FALSE)</f>
        <v>0</v>
      </c>
    </row>
    <row r="287" spans="1:20" hidden="1" x14ac:dyDescent="0.2">
      <c r="A287" s="3" t="s">
        <v>175</v>
      </c>
      <c r="B287" s="3" t="s">
        <v>317</v>
      </c>
      <c r="C287" s="3" t="s">
        <v>324</v>
      </c>
      <c r="D287" s="3" t="b">
        <v>1</v>
      </c>
      <c r="E287" s="3" t="b">
        <v>1</v>
      </c>
      <c r="F287" s="3" t="e">
        <f>IF(OR(#REF!=TRUE,SUMIFS('[1]Cashflow Projection'!$E$125:$E$129,'[1]Cashflow Projection'!$D$125:$D$129,'Sales (2)'!C287)=1),0,SUMIFS('[1]Cashflow Projection'!$C$7:$C$23,'[1]Cashflow Projection'!$B$7:$B$23,'Sales (2)'!B287,'[1]Cashflow Projection'!$A$7:$A$23,'Sales (2)'!A287))</f>
        <v>#REF!</v>
      </c>
      <c r="G287" s="4">
        <v>45336</v>
      </c>
      <c r="H287" s="4">
        <v>45336</v>
      </c>
      <c r="I287" s="3">
        <v>1489900</v>
      </c>
      <c r="J287" s="3">
        <v>191726.0869565217</v>
      </c>
      <c r="K287" s="3">
        <v>1278173.913043478</v>
      </c>
      <c r="L287" s="3">
        <v>18502.080000000002</v>
      </c>
      <c r="M287" s="3">
        <v>1789</v>
      </c>
      <c r="N287" s="3">
        <v>7349.5</v>
      </c>
      <c r="O287" s="3">
        <v>73495</v>
      </c>
      <c r="P287" s="3">
        <v>19224.37</v>
      </c>
      <c r="Q287" s="5">
        <f t="shared" si="5"/>
        <v>1157813.9630434781</v>
      </c>
      <c r="R287" s="6" t="e">
        <f>IF($F287=1,((SUMIFS([1]Investors!$M:$M,[1]Investors!$E:$E,'Sales (2)'!$C287,[1]Investors!$O:$O,FALSE)+SUMIFS([1]Investors!$S:$S,[1]Investors!$E:$E,'Sales (2)'!$C287,[1]Investors!$O:$O,FALSE))*$F287)-SUMIFS('[1]Investor Exit List'!$Q:$Q,'[1]Investor Exit List'!$Y:$Y,1,'[1]Investor Exit List'!$Z:$Z,"Release",'[1]Investor Exit List'!$C:$C,'Sales (2)'!$C287),(SUMIFS([1]Investors!$M:$M,[1]Investors!$E:$E,'Sales (2)'!$C287,[1]Investors!$O:$O,FALSE)+SUMIFS([1]Investors!$S:$S,[1]Investors!$E:$E,'Sales (2)'!$C287,[1]Investors!$O:$O,FALSE))*$F287)</f>
        <v>#REF!</v>
      </c>
      <c r="S287" s="6" t="e">
        <f>IF(T287=FALSE,Q287-R287,+#REF!)</f>
        <v>#REF!</v>
      </c>
      <c r="T287" s="3" t="b">
        <f>IF(SUMIFS('[1]Cashflow Projection'!$E$125:$E$129,'[1]Cashflow Projection'!$D$125:$D$129,'Sales (2)'!C287)&lt;&gt;0,TRUE,FALSE)</f>
        <v>0</v>
      </c>
    </row>
    <row r="288" spans="1:20" hidden="1" x14ac:dyDescent="0.2">
      <c r="A288" s="3" t="s">
        <v>175</v>
      </c>
      <c r="B288" s="3" t="s">
        <v>317</v>
      </c>
      <c r="C288" s="3" t="s">
        <v>325</v>
      </c>
      <c r="D288" s="3" t="b">
        <v>1</v>
      </c>
      <c r="E288" s="3" t="b">
        <v>1</v>
      </c>
      <c r="F288" s="3" t="e">
        <f>IF(OR(#REF!=TRUE,SUMIFS('[1]Cashflow Projection'!$E$125:$E$129,'[1]Cashflow Projection'!$D$125:$D$129,'Sales (2)'!C288)=1),0,SUMIFS('[1]Cashflow Projection'!$C$7:$C$23,'[1]Cashflow Projection'!$B$7:$B$23,'Sales (2)'!B288,'[1]Cashflow Projection'!$A$7:$A$23,'Sales (2)'!A288))</f>
        <v>#REF!</v>
      </c>
      <c r="G288" s="4">
        <v>45314</v>
      </c>
      <c r="H288" s="4">
        <v>45314</v>
      </c>
      <c r="I288" s="3">
        <v>1479900</v>
      </c>
      <c r="J288" s="3">
        <v>193030.4347826087</v>
      </c>
      <c r="K288" s="3">
        <v>1286869.5652173909</v>
      </c>
      <c r="L288" s="3">
        <v>18502.080000000002</v>
      </c>
      <c r="M288" s="3">
        <v>1789</v>
      </c>
      <c r="N288" s="3">
        <v>7399.5</v>
      </c>
      <c r="O288" s="3">
        <v>73995</v>
      </c>
      <c r="P288" s="3">
        <v>19224.37</v>
      </c>
      <c r="Q288" s="5">
        <f t="shared" si="5"/>
        <v>1165959.6152173909</v>
      </c>
      <c r="R288" s="6" t="e">
        <f>IF($F288=1,((SUMIFS([1]Investors!$M:$M,[1]Investors!$E:$E,'Sales (2)'!$C288,[1]Investors!$O:$O,FALSE)+SUMIFS([1]Investors!$S:$S,[1]Investors!$E:$E,'Sales (2)'!$C288,[1]Investors!$O:$O,FALSE))*$F288)-SUMIFS('[1]Investor Exit List'!$Q:$Q,'[1]Investor Exit List'!$Y:$Y,1,'[1]Investor Exit List'!$Z:$Z,"Release",'[1]Investor Exit List'!$C:$C,'Sales (2)'!$C288),(SUMIFS([1]Investors!$M:$M,[1]Investors!$E:$E,'Sales (2)'!$C288,[1]Investors!$O:$O,FALSE)+SUMIFS([1]Investors!$S:$S,[1]Investors!$E:$E,'Sales (2)'!$C288,[1]Investors!$O:$O,FALSE))*$F288)</f>
        <v>#REF!</v>
      </c>
      <c r="S288" s="6" t="e">
        <f>IF(T288=FALSE,Q288-R288,+#REF!)</f>
        <v>#REF!</v>
      </c>
      <c r="T288" s="3" t="b">
        <f>IF(SUMIFS('[1]Cashflow Projection'!$E$125:$E$129,'[1]Cashflow Projection'!$D$125:$D$129,'Sales (2)'!C288)&lt;&gt;0,TRUE,FALSE)</f>
        <v>0</v>
      </c>
    </row>
    <row r="289" spans="1:20" hidden="1" x14ac:dyDescent="0.2">
      <c r="A289" s="3" t="s">
        <v>175</v>
      </c>
      <c r="B289" s="3" t="s">
        <v>317</v>
      </c>
      <c r="C289" s="3" t="s">
        <v>326</v>
      </c>
      <c r="D289" s="3" t="b">
        <v>1</v>
      </c>
      <c r="E289" s="3" t="b">
        <v>1</v>
      </c>
      <c r="F289" s="3" t="e">
        <f>IF(OR(#REF!=TRUE,SUMIFS('[1]Cashflow Projection'!$E$125:$E$129,'[1]Cashflow Projection'!$D$125:$D$129,'Sales (2)'!C289)=1),0,SUMIFS('[1]Cashflow Projection'!$C$7:$C$23,'[1]Cashflow Projection'!$B$7:$B$23,'Sales (2)'!B289,'[1]Cashflow Projection'!$A$7:$A$23,'Sales (2)'!A289))</f>
        <v>#REF!</v>
      </c>
      <c r="G289" s="4">
        <v>45449</v>
      </c>
      <c r="H289" s="4">
        <v>45483</v>
      </c>
      <c r="I289" s="3">
        <v>1499900</v>
      </c>
      <c r="J289" s="3">
        <v>195639.13043478259</v>
      </c>
      <c r="K289" s="3">
        <v>1304260.869565218</v>
      </c>
      <c r="L289" s="3">
        <v>18502.080000000002</v>
      </c>
      <c r="M289" s="3">
        <v>1789</v>
      </c>
      <c r="N289" s="3">
        <v>7499.5</v>
      </c>
      <c r="O289" s="3">
        <v>74995</v>
      </c>
      <c r="P289" s="3">
        <v>19224.37</v>
      </c>
      <c r="Q289" s="5">
        <f t="shared" si="5"/>
        <v>1182250.919565218</v>
      </c>
      <c r="R289" s="6" t="e">
        <f>IF($F289=1,((SUMIFS([1]Investors!$M:$M,[1]Investors!$E:$E,'Sales (2)'!$C289,[1]Investors!$O:$O,FALSE)+SUMIFS([1]Investors!$S:$S,[1]Investors!$E:$E,'Sales (2)'!$C289,[1]Investors!$O:$O,FALSE))*$F289)-SUMIFS('[1]Investor Exit List'!$Q:$Q,'[1]Investor Exit List'!$Y:$Y,1,'[1]Investor Exit List'!$Z:$Z,"Release",'[1]Investor Exit List'!$C:$C,'Sales (2)'!$C289),(SUMIFS([1]Investors!$M:$M,[1]Investors!$E:$E,'Sales (2)'!$C289,[1]Investors!$O:$O,FALSE)+SUMIFS([1]Investors!$S:$S,[1]Investors!$E:$E,'Sales (2)'!$C289,[1]Investors!$O:$O,FALSE))*$F289)</f>
        <v>#REF!</v>
      </c>
      <c r="S289" s="6" t="e">
        <f>IF(T289=FALSE,Q289-R289,+#REF!)</f>
        <v>#REF!</v>
      </c>
      <c r="T289" s="3" t="b">
        <f>IF(SUMIFS('[1]Cashflow Projection'!$E$125:$E$129,'[1]Cashflow Projection'!$D$125:$D$129,'Sales (2)'!C289)&lt;&gt;0,TRUE,FALSE)</f>
        <v>0</v>
      </c>
    </row>
    <row r="290" spans="1:20" x14ac:dyDescent="0.2">
      <c r="A290" s="3" t="s">
        <v>175</v>
      </c>
      <c r="B290" s="3" t="s">
        <v>317</v>
      </c>
      <c r="C290" s="3" t="s">
        <v>327</v>
      </c>
      <c r="D290" s="3" t="b">
        <v>1</v>
      </c>
      <c r="E290" s="3" t="b">
        <v>0</v>
      </c>
      <c r="F290" s="3">
        <v>0</v>
      </c>
      <c r="G290" s="4">
        <v>45422</v>
      </c>
      <c r="H290" s="4">
        <v>45547</v>
      </c>
      <c r="I290" s="3">
        <v>1200000</v>
      </c>
      <c r="J290" s="3">
        <v>194334.78260869559</v>
      </c>
      <c r="K290" s="3">
        <v>1295565.217391304</v>
      </c>
      <c r="L290" s="3">
        <v>18502.080000000002</v>
      </c>
      <c r="M290" s="3">
        <v>1789</v>
      </c>
      <c r="N290" s="3">
        <v>7449.5</v>
      </c>
      <c r="O290" s="3">
        <v>74495</v>
      </c>
      <c r="P290" s="3">
        <v>19224.37</v>
      </c>
      <c r="Q290" s="5">
        <f t="shared" si="5"/>
        <v>1174105.267391304</v>
      </c>
      <c r="R290" s="6">
        <v>0</v>
      </c>
      <c r="S290" s="6">
        <f>IF(T290=FALSE,Q290-R290,+#REF!)</f>
        <v>1174105.267391304</v>
      </c>
      <c r="T290" s="3" t="b">
        <f>IF(SUMIFS('[1]Cashflow Projection'!$E$125:$E$129,'[1]Cashflow Projection'!$D$125:$D$129,'Sales (2)'!C290)&lt;&gt;0,TRUE,FALSE)</f>
        <v>0</v>
      </c>
    </row>
    <row r="291" spans="1:20" x14ac:dyDescent="0.2">
      <c r="A291" s="3" t="s">
        <v>175</v>
      </c>
      <c r="B291" s="3" t="s">
        <v>317</v>
      </c>
      <c r="C291" s="3" t="s">
        <v>328</v>
      </c>
      <c r="D291" s="3" t="b">
        <v>1</v>
      </c>
      <c r="E291" s="3" t="b">
        <v>0</v>
      </c>
      <c r="F291" s="3">
        <v>0</v>
      </c>
      <c r="G291" s="4">
        <v>45464</v>
      </c>
      <c r="H291" s="4">
        <v>45547</v>
      </c>
      <c r="I291" s="3">
        <v>1200000</v>
      </c>
      <c r="J291" s="3">
        <v>194334.78260869559</v>
      </c>
      <c r="K291" s="3">
        <v>1295565.217391304</v>
      </c>
      <c r="L291" s="3">
        <v>18502.080000000002</v>
      </c>
      <c r="M291" s="3">
        <v>1789</v>
      </c>
      <c r="N291" s="3">
        <v>7449.5</v>
      </c>
      <c r="O291" s="3">
        <v>74495</v>
      </c>
      <c r="P291" s="3">
        <v>19224.37</v>
      </c>
      <c r="Q291" s="5">
        <f t="shared" si="5"/>
        <v>1174105.267391304</v>
      </c>
      <c r="R291" s="6">
        <v>0</v>
      </c>
      <c r="S291" s="6">
        <f>IF(T291=FALSE,Q291-R291,+#REF!)</f>
        <v>1174105.267391304</v>
      </c>
      <c r="T291" s="3" t="b">
        <f>IF(SUMIFS('[1]Cashflow Projection'!$E$125:$E$129,'[1]Cashflow Projection'!$D$125:$D$129,'Sales (2)'!C291)&lt;&gt;0,TRUE,FALSE)</f>
        <v>0</v>
      </c>
    </row>
    <row r="292" spans="1:20" x14ac:dyDescent="0.2">
      <c r="A292" s="3" t="s">
        <v>175</v>
      </c>
      <c r="B292" s="3" t="s">
        <v>317</v>
      </c>
      <c r="C292" s="3" t="s">
        <v>329</v>
      </c>
      <c r="D292" s="3" t="b">
        <v>1</v>
      </c>
      <c r="E292" s="3" t="b">
        <v>0</v>
      </c>
      <c r="F292" s="3">
        <v>0</v>
      </c>
      <c r="G292" s="4">
        <v>45464</v>
      </c>
      <c r="H292" s="4">
        <v>45547</v>
      </c>
      <c r="I292" s="3">
        <v>1200000</v>
      </c>
      <c r="J292" s="3">
        <v>195639.13043478259</v>
      </c>
      <c r="K292" s="3">
        <v>1304260.869565218</v>
      </c>
      <c r="L292" s="3">
        <v>18502.080000000002</v>
      </c>
      <c r="M292" s="3">
        <v>1789</v>
      </c>
      <c r="N292" s="3">
        <v>7499.5</v>
      </c>
      <c r="O292" s="3">
        <v>74995</v>
      </c>
      <c r="P292" s="3">
        <v>19224.37</v>
      </c>
      <c r="Q292" s="5">
        <f t="shared" si="5"/>
        <v>1182250.919565218</v>
      </c>
      <c r="R292" s="6">
        <v>0</v>
      </c>
      <c r="S292" s="6">
        <f>IF(T292=FALSE,Q292-R292,+#REF!)</f>
        <v>1182250.919565218</v>
      </c>
      <c r="T292" s="3" t="b">
        <f>IF(SUMIFS('[1]Cashflow Projection'!$E$125:$E$129,'[1]Cashflow Projection'!$D$125:$D$129,'Sales (2)'!C292)&lt;&gt;0,TRUE,FALSE)</f>
        <v>0</v>
      </c>
    </row>
    <row r="293" spans="1:20" x14ac:dyDescent="0.2">
      <c r="A293" s="3" t="s">
        <v>175</v>
      </c>
      <c r="B293" s="3" t="s">
        <v>330</v>
      </c>
      <c r="C293" s="3" t="s">
        <v>331</v>
      </c>
      <c r="D293" s="3" t="b">
        <v>1</v>
      </c>
      <c r="E293" s="3" t="b">
        <v>0</v>
      </c>
      <c r="F293" s="3">
        <v>0</v>
      </c>
      <c r="G293" s="4">
        <v>45518</v>
      </c>
      <c r="H293" s="4">
        <v>45525</v>
      </c>
      <c r="I293" s="3">
        <v>1679900</v>
      </c>
      <c r="J293" s="3">
        <v>219117.39130434781</v>
      </c>
      <c r="K293" s="3">
        <v>1460782.6086956521</v>
      </c>
      <c r="L293" s="3">
        <v>18502.080000000002</v>
      </c>
      <c r="M293" s="3">
        <v>1789</v>
      </c>
      <c r="N293" s="3">
        <v>8399.5</v>
      </c>
      <c r="O293" s="3">
        <v>83995</v>
      </c>
      <c r="P293" s="3">
        <v>19224.37</v>
      </c>
      <c r="Q293" s="5">
        <f t="shared" si="5"/>
        <v>1328872.6586956521</v>
      </c>
      <c r="R293" s="6">
        <v>0</v>
      </c>
      <c r="S293" s="6">
        <f>IF(T293=FALSE,Q293-R293,+#REF!)</f>
        <v>1328872.6586956521</v>
      </c>
      <c r="T293" s="3" t="b">
        <f>IF(SUMIFS('[1]Cashflow Projection'!$E$125:$E$129,'[1]Cashflow Projection'!$D$125:$D$129,'Sales (2)'!C293)&lt;&gt;0,TRUE,FALSE)</f>
        <v>0</v>
      </c>
    </row>
    <row r="294" spans="1:20" x14ac:dyDescent="0.2">
      <c r="A294" s="3" t="s">
        <v>175</v>
      </c>
      <c r="B294" s="3" t="s">
        <v>330</v>
      </c>
      <c r="C294" s="3" t="s">
        <v>332</v>
      </c>
      <c r="D294" s="3" t="b">
        <v>1</v>
      </c>
      <c r="E294" s="3" t="b">
        <v>0</v>
      </c>
      <c r="F294" s="3">
        <v>0</v>
      </c>
      <c r="G294" s="4">
        <v>45518</v>
      </c>
      <c r="H294" s="4">
        <v>45533</v>
      </c>
      <c r="I294" s="3">
        <v>1659900</v>
      </c>
      <c r="J294" s="3">
        <v>216508.69565217389</v>
      </c>
      <c r="K294" s="3">
        <v>1443391.3043478259</v>
      </c>
      <c r="L294" s="3">
        <v>18502.080000000002</v>
      </c>
      <c r="M294" s="3">
        <v>1789</v>
      </c>
      <c r="N294" s="3">
        <v>8299.5</v>
      </c>
      <c r="O294" s="3">
        <v>82995</v>
      </c>
      <c r="P294" s="3">
        <v>19224.37</v>
      </c>
      <c r="Q294" s="5">
        <f t="shared" si="5"/>
        <v>1312581.354347826</v>
      </c>
      <c r="R294" s="6">
        <v>0</v>
      </c>
      <c r="S294" s="6">
        <f>IF(T294=FALSE,Q294-R294,+#REF!)</f>
        <v>1312581.354347826</v>
      </c>
      <c r="T294" s="3" t="b">
        <f>IF(SUMIFS('[1]Cashflow Projection'!$E$125:$E$129,'[1]Cashflow Projection'!$D$125:$D$129,'Sales (2)'!C294)&lt;&gt;0,TRUE,FALSE)</f>
        <v>0</v>
      </c>
    </row>
    <row r="295" spans="1:20" x14ac:dyDescent="0.2">
      <c r="A295" s="3" t="s">
        <v>175</v>
      </c>
      <c r="B295" s="3" t="s">
        <v>330</v>
      </c>
      <c r="C295" s="3" t="s">
        <v>333</v>
      </c>
      <c r="D295" s="3" t="b">
        <v>1</v>
      </c>
      <c r="E295" s="3" t="b">
        <v>0</v>
      </c>
      <c r="F295" s="3">
        <v>0</v>
      </c>
      <c r="G295" s="4">
        <v>45518</v>
      </c>
      <c r="H295" s="4">
        <v>45525</v>
      </c>
      <c r="I295" s="3">
        <v>1659900</v>
      </c>
      <c r="J295" s="3">
        <v>216508.69565217389</v>
      </c>
      <c r="K295" s="3">
        <v>1443391.3043478259</v>
      </c>
      <c r="L295" s="3">
        <v>18502.080000000002</v>
      </c>
      <c r="M295" s="3">
        <v>1789</v>
      </c>
      <c r="N295" s="3">
        <v>8299.5</v>
      </c>
      <c r="O295" s="3">
        <v>82995</v>
      </c>
      <c r="P295" s="3">
        <v>19224.37</v>
      </c>
      <c r="Q295" s="5">
        <f t="shared" si="5"/>
        <v>1312581.354347826</v>
      </c>
      <c r="R295" s="6">
        <v>0</v>
      </c>
      <c r="S295" s="6">
        <f>IF(T295=FALSE,Q295-R295,+#REF!)</f>
        <v>1312581.354347826</v>
      </c>
      <c r="T295" s="3" t="b">
        <f>IF(SUMIFS('[1]Cashflow Projection'!$E$125:$E$129,'[1]Cashflow Projection'!$D$125:$D$129,'Sales (2)'!C295)&lt;&gt;0,TRUE,FALSE)</f>
        <v>0</v>
      </c>
    </row>
    <row r="296" spans="1:20" hidden="1" x14ac:dyDescent="0.2">
      <c r="A296" s="3" t="s">
        <v>175</v>
      </c>
      <c r="B296" s="3" t="s">
        <v>330</v>
      </c>
      <c r="C296" s="3" t="s">
        <v>334</v>
      </c>
      <c r="D296" s="3" t="b">
        <v>1</v>
      </c>
      <c r="E296" s="3" t="b">
        <v>1</v>
      </c>
      <c r="F296" s="3" t="e">
        <f>IF(OR(#REF!=TRUE,SUMIFS('[1]Cashflow Projection'!$E$125:$E$129,'[1]Cashflow Projection'!$D$125:$D$129,'Sales (2)'!C296)=1),0,SUMIFS('[1]Cashflow Projection'!$C$7:$C$23,'[1]Cashflow Projection'!$B$7:$B$23,'Sales (2)'!B296,'[1]Cashflow Projection'!$A$7:$A$23,'Sales (2)'!A296))</f>
        <v>#REF!</v>
      </c>
      <c r="G296" s="4">
        <v>45518</v>
      </c>
      <c r="H296" s="4">
        <v>45503</v>
      </c>
      <c r="I296" s="3"/>
      <c r="J296" s="3">
        <v>216508.69565217389</v>
      </c>
      <c r="K296" s="3">
        <v>1443391.3043478259</v>
      </c>
      <c r="L296" s="3">
        <v>18502.080000000002</v>
      </c>
      <c r="M296" s="3">
        <v>1789</v>
      </c>
      <c r="N296" s="3">
        <v>8299.5</v>
      </c>
      <c r="O296" s="3">
        <v>82995</v>
      </c>
      <c r="P296" s="3">
        <v>19224.37</v>
      </c>
      <c r="Q296" s="5">
        <f t="shared" si="5"/>
        <v>1312581.354347826</v>
      </c>
      <c r="R296" s="6" t="e">
        <f>IF($F296=1,((SUMIFS([1]Investors!$M:$M,[1]Investors!$E:$E,'Sales (2)'!$C296,[1]Investors!$O:$O,FALSE)+SUMIFS([1]Investors!$S:$S,[1]Investors!$E:$E,'Sales (2)'!$C296,[1]Investors!$O:$O,FALSE))*$F296)-SUMIFS('[1]Investor Exit List'!$Q:$Q,'[1]Investor Exit List'!$Y:$Y,1,'[1]Investor Exit List'!$Z:$Z,"Release",'[1]Investor Exit List'!$C:$C,'Sales (2)'!$C296),(SUMIFS([1]Investors!$M:$M,[1]Investors!$E:$E,'Sales (2)'!$C296,[1]Investors!$O:$O,FALSE)+SUMIFS([1]Investors!$S:$S,[1]Investors!$E:$E,'Sales (2)'!$C296,[1]Investors!$O:$O,FALSE))*$F296)</f>
        <v>#REF!</v>
      </c>
      <c r="S296" s="6" t="e">
        <f>IF(T296=FALSE,Q296-R296,+#REF!)</f>
        <v>#REF!</v>
      </c>
      <c r="T296" s="3" t="b">
        <f>IF(SUMIFS('[1]Cashflow Projection'!$E$125:$E$129,'[1]Cashflow Projection'!$D$125:$D$129,'Sales (2)'!C296)&lt;&gt;0,TRUE,FALSE)</f>
        <v>0</v>
      </c>
    </row>
    <row r="297" spans="1:20" x14ac:dyDescent="0.2">
      <c r="A297" s="3" t="s">
        <v>175</v>
      </c>
      <c r="B297" s="3" t="s">
        <v>330</v>
      </c>
      <c r="C297" s="3" t="s">
        <v>335</v>
      </c>
      <c r="D297" s="3" t="b">
        <v>1</v>
      </c>
      <c r="E297" s="3" t="b">
        <v>0</v>
      </c>
      <c r="F297" s="3">
        <v>0</v>
      </c>
      <c r="G297" s="4">
        <v>45518</v>
      </c>
      <c r="H297" s="4">
        <v>45541</v>
      </c>
      <c r="I297" s="3">
        <v>1739900</v>
      </c>
      <c r="J297" s="3">
        <v>226943.4782608696</v>
      </c>
      <c r="K297" s="3">
        <v>1512956.5217391311</v>
      </c>
      <c r="L297" s="3">
        <v>18502.080000000002</v>
      </c>
      <c r="M297" s="3">
        <v>1789</v>
      </c>
      <c r="N297" s="3">
        <v>8699.5</v>
      </c>
      <c r="O297" s="3">
        <v>86995</v>
      </c>
      <c r="P297" s="3">
        <v>19224.37</v>
      </c>
      <c r="Q297" s="5">
        <f t="shared" si="5"/>
        <v>1377746.5717391311</v>
      </c>
      <c r="R297" s="6">
        <v>0</v>
      </c>
      <c r="S297" s="6">
        <f>IF(T297=FALSE,Q297-R297,+#REF!)</f>
        <v>1377746.5717391311</v>
      </c>
      <c r="T297" s="3" t="b">
        <f>IF(SUMIFS('[1]Cashflow Projection'!$E$125:$E$129,'[1]Cashflow Projection'!$D$125:$D$129,'Sales (2)'!C297)&lt;&gt;0,TRUE,FALSE)</f>
        <v>0</v>
      </c>
    </row>
    <row r="298" spans="1:20" hidden="1" x14ac:dyDescent="0.2">
      <c r="A298" s="3" t="s">
        <v>175</v>
      </c>
      <c r="B298" s="3" t="s">
        <v>330</v>
      </c>
      <c r="C298" s="3" t="s">
        <v>336</v>
      </c>
      <c r="D298" s="3" t="b">
        <v>1</v>
      </c>
      <c r="E298" s="3" t="b">
        <v>1</v>
      </c>
      <c r="F298" s="3" t="e">
        <f>IF(OR(#REF!=TRUE,SUMIFS('[1]Cashflow Projection'!$E$125:$E$129,'[1]Cashflow Projection'!$D$125:$D$129,'Sales (2)'!C298)=1),0,SUMIFS('[1]Cashflow Projection'!$C$7:$C$23,'[1]Cashflow Projection'!$B$7:$B$23,'Sales (2)'!B298,'[1]Cashflow Projection'!$A$7:$A$23,'Sales (2)'!A298))</f>
        <v>#REF!</v>
      </c>
      <c r="G298" s="4">
        <v>45518</v>
      </c>
      <c r="H298" s="4">
        <v>45503</v>
      </c>
      <c r="I298" s="3">
        <v>1704400</v>
      </c>
      <c r="J298" s="3">
        <v>220421.73913043481</v>
      </c>
      <c r="K298" s="3">
        <v>1469478.260869565</v>
      </c>
      <c r="L298" s="3">
        <v>18502.080000000002</v>
      </c>
      <c r="M298" s="3">
        <v>1789</v>
      </c>
      <c r="N298" s="3">
        <v>8449.5</v>
      </c>
      <c r="O298" s="3">
        <v>84495</v>
      </c>
      <c r="P298" s="3">
        <v>19224.37</v>
      </c>
      <c r="Q298" s="5">
        <f t="shared" si="5"/>
        <v>1337018.310869565</v>
      </c>
      <c r="R298" s="6" t="e">
        <f>IF($F298=1,((SUMIFS([1]Investors!$M:$M,[1]Investors!$E:$E,'Sales (2)'!$C298,[1]Investors!$O:$O,FALSE)+SUMIFS([1]Investors!$S:$S,[1]Investors!$E:$E,'Sales (2)'!$C298,[1]Investors!$O:$O,FALSE))*$F298)-SUMIFS('[1]Investor Exit List'!$Q:$Q,'[1]Investor Exit List'!$Y:$Y,1,'[1]Investor Exit List'!$Z:$Z,"Release",'[1]Investor Exit List'!$C:$C,'Sales (2)'!$C298),(SUMIFS([1]Investors!$M:$M,[1]Investors!$E:$E,'Sales (2)'!$C298,[1]Investors!$O:$O,FALSE)+SUMIFS([1]Investors!$S:$S,[1]Investors!$E:$E,'Sales (2)'!$C298,[1]Investors!$O:$O,FALSE))*$F298)</f>
        <v>#REF!</v>
      </c>
      <c r="S298" s="6" t="e">
        <f>IF(T298=FALSE,Q298-R298,+#REF!)</f>
        <v>#REF!</v>
      </c>
      <c r="T298" s="3" t="b">
        <f>IF(SUMIFS('[1]Cashflow Projection'!$E$125:$E$129,'[1]Cashflow Projection'!$D$125:$D$129,'Sales (2)'!C298)&lt;&gt;0,TRUE,FALSE)</f>
        <v>0</v>
      </c>
    </row>
    <row r="299" spans="1:20" x14ac:dyDescent="0.2">
      <c r="A299" s="3" t="s">
        <v>175</v>
      </c>
      <c r="B299" s="3" t="s">
        <v>330</v>
      </c>
      <c r="C299" s="3" t="s">
        <v>337</v>
      </c>
      <c r="D299" s="3" t="b">
        <v>1</v>
      </c>
      <c r="E299" s="3" t="b">
        <v>0</v>
      </c>
      <c r="F299" s="3">
        <v>0</v>
      </c>
      <c r="G299" s="4">
        <v>45518</v>
      </c>
      <c r="H299" s="4">
        <v>45533</v>
      </c>
      <c r="I299" s="3">
        <v>1679900</v>
      </c>
      <c r="J299" s="3">
        <v>219117.39130434781</v>
      </c>
      <c r="K299" s="3">
        <v>1460782.6086956521</v>
      </c>
      <c r="L299" s="3">
        <v>18502.080000000002</v>
      </c>
      <c r="M299" s="3">
        <v>1789</v>
      </c>
      <c r="N299" s="3">
        <v>8399.5</v>
      </c>
      <c r="O299" s="3">
        <v>83995</v>
      </c>
      <c r="P299" s="3">
        <v>19224.37</v>
      </c>
      <c r="Q299" s="5">
        <f t="shared" si="5"/>
        <v>1328872.6586956521</v>
      </c>
      <c r="R299" s="6">
        <v>0</v>
      </c>
      <c r="S299" s="6">
        <f>IF(T299=FALSE,Q299-R299,+#REF!)</f>
        <v>1328872.6586956521</v>
      </c>
      <c r="T299" s="3" t="b">
        <f>IF(SUMIFS('[1]Cashflow Projection'!$E$125:$E$129,'[1]Cashflow Projection'!$D$125:$D$129,'Sales (2)'!C299)&lt;&gt;0,TRUE,FALSE)</f>
        <v>0</v>
      </c>
    </row>
    <row r="300" spans="1:20" hidden="1" x14ac:dyDescent="0.2">
      <c r="A300" s="3" t="s">
        <v>175</v>
      </c>
      <c r="B300" s="3" t="s">
        <v>330</v>
      </c>
      <c r="C300" s="3" t="s">
        <v>338</v>
      </c>
      <c r="D300" s="3" t="b">
        <v>1</v>
      </c>
      <c r="E300" s="3" t="b">
        <v>1</v>
      </c>
      <c r="F300" s="3" t="e">
        <f>IF(OR(#REF!=TRUE,SUMIFS('[1]Cashflow Projection'!$E$125:$E$129,'[1]Cashflow Projection'!$D$125:$D$129,'Sales (2)'!C300)=1),0,SUMIFS('[1]Cashflow Projection'!$C$7:$C$23,'[1]Cashflow Projection'!$B$7:$B$23,'Sales (2)'!B300,'[1]Cashflow Projection'!$A$7:$A$23,'Sales (2)'!A300))</f>
        <v>#REF!</v>
      </c>
      <c r="G300" s="4">
        <v>45518</v>
      </c>
      <c r="H300" s="4">
        <v>45503</v>
      </c>
      <c r="I300" s="3">
        <v>1679900</v>
      </c>
      <c r="J300" s="3">
        <v>219117.39130434781</v>
      </c>
      <c r="K300" s="3">
        <v>1460782.6086956521</v>
      </c>
      <c r="L300" s="3">
        <v>18502.080000000002</v>
      </c>
      <c r="M300" s="3">
        <v>1789</v>
      </c>
      <c r="N300" s="3">
        <v>8399.5</v>
      </c>
      <c r="O300" s="3">
        <v>83995</v>
      </c>
      <c r="P300" s="3">
        <v>19224.37</v>
      </c>
      <c r="Q300" s="5">
        <f t="shared" si="5"/>
        <v>1328872.6586956521</v>
      </c>
      <c r="R300" s="6" t="e">
        <f>IF($F300=1,((SUMIFS([1]Investors!$M:$M,[1]Investors!$E:$E,'Sales (2)'!$C300,[1]Investors!$O:$O,FALSE)+SUMIFS([1]Investors!$S:$S,[1]Investors!$E:$E,'Sales (2)'!$C300,[1]Investors!$O:$O,FALSE))*$F300)-SUMIFS('[1]Investor Exit List'!$Q:$Q,'[1]Investor Exit List'!$Y:$Y,1,'[1]Investor Exit List'!$Z:$Z,"Release",'[1]Investor Exit List'!$C:$C,'Sales (2)'!$C300),(SUMIFS([1]Investors!$M:$M,[1]Investors!$E:$E,'Sales (2)'!$C300,[1]Investors!$O:$O,FALSE)+SUMIFS([1]Investors!$S:$S,[1]Investors!$E:$E,'Sales (2)'!$C300,[1]Investors!$O:$O,FALSE))*$F300)</f>
        <v>#REF!</v>
      </c>
      <c r="S300" s="6" t="e">
        <f>IF(T300=FALSE,Q300-R300,+#REF!)</f>
        <v>#REF!</v>
      </c>
      <c r="T300" s="3" t="b">
        <f>IF(SUMIFS('[1]Cashflow Projection'!$E$125:$E$129,'[1]Cashflow Projection'!$D$125:$D$129,'Sales (2)'!C300)&lt;&gt;0,TRUE,FALSE)</f>
        <v>0</v>
      </c>
    </row>
    <row r="301" spans="1:20" x14ac:dyDescent="0.2">
      <c r="A301" s="3" t="s">
        <v>175</v>
      </c>
      <c r="B301" s="3" t="s">
        <v>330</v>
      </c>
      <c r="C301" s="3" t="s">
        <v>339</v>
      </c>
      <c r="D301" s="3" t="b">
        <v>1</v>
      </c>
      <c r="E301" s="3" t="b">
        <v>0</v>
      </c>
      <c r="F301" s="3">
        <v>0</v>
      </c>
      <c r="G301" s="4">
        <v>45518</v>
      </c>
      <c r="H301" s="4">
        <v>45533</v>
      </c>
      <c r="I301" s="3">
        <v>1684900</v>
      </c>
      <c r="J301" s="3">
        <v>219117.39130434781</v>
      </c>
      <c r="K301" s="3">
        <v>1460782.6086956521</v>
      </c>
      <c r="L301" s="3">
        <v>18502.080000000002</v>
      </c>
      <c r="M301" s="3">
        <v>1789</v>
      </c>
      <c r="N301" s="3">
        <v>8399.5</v>
      </c>
      <c r="O301" s="3">
        <v>83995</v>
      </c>
      <c r="P301" s="3">
        <v>19224.37</v>
      </c>
      <c r="Q301" s="5">
        <f t="shared" si="5"/>
        <v>1328872.6586956521</v>
      </c>
      <c r="R301" s="6">
        <v>0</v>
      </c>
      <c r="S301" s="6">
        <f>IF(T301=FALSE,Q301-R301,+#REF!)</f>
        <v>1328872.6586956521</v>
      </c>
      <c r="T301" s="3" t="b">
        <f>IF(SUMIFS('[1]Cashflow Projection'!$E$125:$E$129,'[1]Cashflow Projection'!$D$125:$D$129,'Sales (2)'!C301)&lt;&gt;0,TRUE,FALSE)</f>
        <v>0</v>
      </c>
    </row>
    <row r="302" spans="1:20" x14ac:dyDescent="0.2">
      <c r="A302" s="3" t="s">
        <v>175</v>
      </c>
      <c r="B302" s="3" t="s">
        <v>330</v>
      </c>
      <c r="C302" s="3" t="s">
        <v>340</v>
      </c>
      <c r="D302" s="3" t="b">
        <v>1</v>
      </c>
      <c r="E302" s="3" t="b">
        <v>0</v>
      </c>
      <c r="F302" s="3">
        <v>0</v>
      </c>
      <c r="G302" s="4">
        <v>45518</v>
      </c>
      <c r="H302" s="4">
        <v>45545</v>
      </c>
      <c r="I302" s="3">
        <v>1749900</v>
      </c>
      <c r="J302" s="3">
        <v>228247.82608695651</v>
      </c>
      <c r="K302" s="3">
        <v>1521652.1739130439</v>
      </c>
      <c r="L302" s="3">
        <v>18502.080000000002</v>
      </c>
      <c r="M302" s="3">
        <v>1789</v>
      </c>
      <c r="N302" s="3">
        <v>8749.5</v>
      </c>
      <c r="O302" s="3">
        <v>87495</v>
      </c>
      <c r="P302" s="3">
        <v>19224.37</v>
      </c>
      <c r="Q302" s="5">
        <f t="shared" si="5"/>
        <v>1385892.223913044</v>
      </c>
      <c r="R302" s="6">
        <v>0</v>
      </c>
      <c r="S302" s="6">
        <f>IF(T302=FALSE,Q302-R302,+#REF!)</f>
        <v>1385892.223913044</v>
      </c>
      <c r="T302" s="3" t="b">
        <f>IF(SUMIFS('[1]Cashflow Projection'!$E$125:$E$129,'[1]Cashflow Projection'!$D$125:$D$129,'Sales (2)'!C302)&lt;&gt;0,TRUE,FALSE)</f>
        <v>0</v>
      </c>
    </row>
    <row r="303" spans="1:20" hidden="1" x14ac:dyDescent="0.2">
      <c r="A303" s="3" t="s">
        <v>175</v>
      </c>
      <c r="B303" s="3" t="s">
        <v>330</v>
      </c>
      <c r="C303" s="3" t="s">
        <v>341</v>
      </c>
      <c r="D303" s="3" t="b">
        <v>1</v>
      </c>
      <c r="E303" s="3" t="b">
        <v>1</v>
      </c>
      <c r="F303" s="3" t="e">
        <f>IF(OR(#REF!=TRUE,SUMIFS('[1]Cashflow Projection'!$E$125:$E$129,'[1]Cashflow Projection'!$D$125:$D$129,'Sales (2)'!C303)=1),0,SUMIFS('[1]Cashflow Projection'!$C$7:$C$23,'[1]Cashflow Projection'!$B$7:$B$23,'Sales (2)'!B303,'[1]Cashflow Projection'!$A$7:$A$23,'Sales (2)'!A303))</f>
        <v>#REF!</v>
      </c>
      <c r="G303" s="4">
        <v>45518</v>
      </c>
      <c r="H303" s="4">
        <v>45503</v>
      </c>
      <c r="I303" s="3">
        <v>1699900</v>
      </c>
      <c r="J303" s="3">
        <v>221726.0869565217</v>
      </c>
      <c r="K303" s="3">
        <v>1478173.913043478</v>
      </c>
      <c r="L303" s="3">
        <v>18502.080000000002</v>
      </c>
      <c r="M303" s="3">
        <v>1789</v>
      </c>
      <c r="N303" s="3">
        <v>8499.5</v>
      </c>
      <c r="O303" s="3">
        <v>84995</v>
      </c>
      <c r="P303" s="3">
        <v>19224.37</v>
      </c>
      <c r="Q303" s="5">
        <f t="shared" si="5"/>
        <v>1345163.9630434781</v>
      </c>
      <c r="R303" s="6" t="e">
        <f>IF($F303=1,((SUMIFS([1]Investors!$M:$M,[1]Investors!$E:$E,'Sales (2)'!$C303,[1]Investors!$O:$O,FALSE)+SUMIFS([1]Investors!$S:$S,[1]Investors!$E:$E,'Sales (2)'!$C303,[1]Investors!$O:$O,FALSE))*$F303)-SUMIFS('[1]Investor Exit List'!$Q:$Q,'[1]Investor Exit List'!$Y:$Y,1,'[1]Investor Exit List'!$Z:$Z,"Release",'[1]Investor Exit List'!$C:$C,'Sales (2)'!$C303),(SUMIFS([1]Investors!$M:$M,[1]Investors!$E:$E,'Sales (2)'!$C303,[1]Investors!$O:$O,FALSE)+SUMIFS([1]Investors!$S:$S,[1]Investors!$E:$E,'Sales (2)'!$C303,[1]Investors!$O:$O,FALSE))*$F303)</f>
        <v>#REF!</v>
      </c>
      <c r="S303" s="6" t="e">
        <f>IF(T303=FALSE,Q303-R303,+#REF!)</f>
        <v>#REF!</v>
      </c>
      <c r="T303" s="3" t="b">
        <f>IF(SUMIFS('[1]Cashflow Projection'!$E$125:$E$129,'[1]Cashflow Projection'!$D$125:$D$129,'Sales (2)'!C303)&lt;&gt;0,TRUE,FALSE)</f>
        <v>0</v>
      </c>
    </row>
    <row r="304" spans="1:20" x14ac:dyDescent="0.2">
      <c r="A304" s="3" t="s">
        <v>175</v>
      </c>
      <c r="B304" s="3" t="s">
        <v>330</v>
      </c>
      <c r="C304" s="3" t="s">
        <v>342</v>
      </c>
      <c r="D304" s="3" t="b">
        <v>1</v>
      </c>
      <c r="E304" s="3" t="b">
        <v>0</v>
      </c>
      <c r="F304" s="3">
        <v>0</v>
      </c>
      <c r="G304" s="4">
        <v>45518</v>
      </c>
      <c r="H304" s="4">
        <v>45525</v>
      </c>
      <c r="I304" s="3">
        <v>1689900</v>
      </c>
      <c r="J304" s="3">
        <v>220421.73913043481</v>
      </c>
      <c r="K304" s="3">
        <v>1469478.260869565</v>
      </c>
      <c r="L304" s="3">
        <v>18502.080000000002</v>
      </c>
      <c r="M304" s="3">
        <v>1789</v>
      </c>
      <c r="N304" s="3">
        <v>8449.5</v>
      </c>
      <c r="O304" s="3">
        <v>84495</v>
      </c>
      <c r="P304" s="3">
        <v>19224.37</v>
      </c>
      <c r="Q304" s="5">
        <f t="shared" si="5"/>
        <v>1337018.310869565</v>
      </c>
      <c r="R304" s="6">
        <v>0</v>
      </c>
      <c r="S304" s="6">
        <f>IF(T304=FALSE,Q304-R304,+#REF!)</f>
        <v>1337018.310869565</v>
      </c>
      <c r="T304" s="3" t="b">
        <f>IF(SUMIFS('[1]Cashflow Projection'!$E$125:$E$129,'[1]Cashflow Projection'!$D$125:$D$129,'Sales (2)'!C304)&lt;&gt;0,TRUE,FALSE)</f>
        <v>0</v>
      </c>
    </row>
    <row r="305" spans="1:20" x14ac:dyDescent="0.2">
      <c r="A305" s="3" t="s">
        <v>175</v>
      </c>
      <c r="B305" s="3" t="s">
        <v>330</v>
      </c>
      <c r="C305" s="3" t="s">
        <v>343</v>
      </c>
      <c r="D305" s="3" t="b">
        <v>1</v>
      </c>
      <c r="E305" s="3" t="b">
        <v>0</v>
      </c>
      <c r="F305" s="3">
        <v>0</v>
      </c>
      <c r="G305" s="4">
        <v>45518</v>
      </c>
      <c r="H305" s="4">
        <v>45533</v>
      </c>
      <c r="I305" s="3">
        <v>1689900</v>
      </c>
      <c r="J305" s="3">
        <v>220421.73913043481</v>
      </c>
      <c r="K305" s="3">
        <v>1469478.260869565</v>
      </c>
      <c r="L305" s="3">
        <v>18502.080000000002</v>
      </c>
      <c r="M305" s="3">
        <v>1789</v>
      </c>
      <c r="N305" s="3">
        <v>8449.5</v>
      </c>
      <c r="O305" s="3">
        <v>84495</v>
      </c>
      <c r="P305" s="3">
        <v>19224.37</v>
      </c>
      <c r="Q305" s="5">
        <f t="shared" si="5"/>
        <v>1337018.310869565</v>
      </c>
      <c r="R305" s="6">
        <v>0</v>
      </c>
      <c r="S305" s="6">
        <f>IF(T305=FALSE,Q305-R305,+#REF!)</f>
        <v>1337018.310869565</v>
      </c>
      <c r="T305" s="3" t="b">
        <f>IF(SUMIFS('[1]Cashflow Projection'!$E$125:$E$129,'[1]Cashflow Projection'!$D$125:$D$129,'Sales (2)'!C305)&lt;&gt;0,TRUE,FALSE)</f>
        <v>0</v>
      </c>
    </row>
    <row r="306" spans="1:20" x14ac:dyDescent="0.2">
      <c r="A306" s="3" t="s">
        <v>175</v>
      </c>
      <c r="B306" s="3" t="s">
        <v>330</v>
      </c>
      <c r="C306" s="3" t="s">
        <v>344</v>
      </c>
      <c r="D306" s="3" t="b">
        <v>1</v>
      </c>
      <c r="E306" s="3" t="b">
        <v>0</v>
      </c>
      <c r="F306" s="3">
        <v>0</v>
      </c>
      <c r="G306" s="4">
        <v>45518</v>
      </c>
      <c r="H306" s="4">
        <v>45546</v>
      </c>
      <c r="I306" s="3">
        <v>1689900</v>
      </c>
      <c r="J306" s="3">
        <v>220421.73913043481</v>
      </c>
      <c r="K306" s="3">
        <v>1469478.260869565</v>
      </c>
      <c r="L306" s="3">
        <v>18502.080000000002</v>
      </c>
      <c r="M306" s="3">
        <v>1789</v>
      </c>
      <c r="N306" s="3">
        <v>8449.5</v>
      </c>
      <c r="O306" s="3">
        <v>84495</v>
      </c>
      <c r="P306" s="3">
        <v>19224.37</v>
      </c>
      <c r="Q306" s="5">
        <f t="shared" si="5"/>
        <v>1337018.310869565</v>
      </c>
      <c r="R306" s="6">
        <v>0</v>
      </c>
      <c r="S306" s="6">
        <f>IF(T306=FALSE,Q306-R306,+#REF!)</f>
        <v>1337018.310869565</v>
      </c>
      <c r="T306" s="3" t="b">
        <f>IF(SUMIFS('[1]Cashflow Projection'!$E$125:$E$129,'[1]Cashflow Projection'!$D$125:$D$129,'Sales (2)'!C306)&lt;&gt;0,TRUE,FALSE)</f>
        <v>0</v>
      </c>
    </row>
    <row r="307" spans="1:20" x14ac:dyDescent="0.2">
      <c r="A307" s="3" t="s">
        <v>175</v>
      </c>
      <c r="B307" s="3" t="s">
        <v>330</v>
      </c>
      <c r="C307" s="3" t="s">
        <v>345</v>
      </c>
      <c r="D307" s="3" t="b">
        <v>1</v>
      </c>
      <c r="E307" s="3" t="b">
        <v>0</v>
      </c>
      <c r="F307" s="3">
        <v>0</v>
      </c>
      <c r="G307" s="4">
        <v>45518</v>
      </c>
      <c r="H307" s="4">
        <v>45533</v>
      </c>
      <c r="I307" s="3">
        <v>1759900</v>
      </c>
      <c r="J307" s="3">
        <v>229552.17391304349</v>
      </c>
      <c r="K307" s="3">
        <v>1530347.826086957</v>
      </c>
      <c r="L307" s="3">
        <v>18502.080000000002</v>
      </c>
      <c r="M307" s="3">
        <v>1789</v>
      </c>
      <c r="N307" s="3">
        <v>8799.5</v>
      </c>
      <c r="O307" s="3">
        <v>87995</v>
      </c>
      <c r="P307" s="3">
        <v>19224.37</v>
      </c>
      <c r="Q307" s="5">
        <f t="shared" si="5"/>
        <v>1394037.8760869571</v>
      </c>
      <c r="R307" s="6">
        <v>0</v>
      </c>
      <c r="S307" s="6">
        <f>IF(T307=FALSE,Q307-R307,+#REF!)</f>
        <v>1394037.8760869571</v>
      </c>
      <c r="T307" s="3" t="b">
        <f>IF(SUMIFS('[1]Cashflow Projection'!$E$125:$E$129,'[1]Cashflow Projection'!$D$125:$D$129,'Sales (2)'!C307)&lt;&gt;0,TRUE,FALSE)</f>
        <v>0</v>
      </c>
    </row>
    <row r="308" spans="1:20" hidden="1" x14ac:dyDescent="0.2">
      <c r="A308" s="3" t="s">
        <v>175</v>
      </c>
      <c r="B308" s="3" t="s">
        <v>346</v>
      </c>
      <c r="C308" s="3" t="s">
        <v>347</v>
      </c>
      <c r="D308" s="3" t="b">
        <v>1</v>
      </c>
      <c r="E308" s="3" t="b">
        <v>1</v>
      </c>
      <c r="F308" s="3" t="e">
        <f>IF(OR(#REF!=TRUE,SUMIFS('[1]Cashflow Projection'!$E$125:$E$129,'[1]Cashflow Projection'!$D$125:$D$129,'Sales (2)'!C308)=1),0,SUMIFS('[1]Cashflow Projection'!$C$7:$C$23,'[1]Cashflow Projection'!$B$7:$B$23,'Sales (2)'!B308,'[1]Cashflow Projection'!$A$7:$A$23,'Sales (2)'!A308))</f>
        <v>#REF!</v>
      </c>
      <c r="G308" s="4">
        <v>45177</v>
      </c>
      <c r="H308" s="4">
        <v>45177</v>
      </c>
      <c r="I308" s="3">
        <v>1749900</v>
      </c>
      <c r="J308" s="3">
        <v>228247.82608695651</v>
      </c>
      <c r="K308" s="3">
        <v>1521652.1739130439</v>
      </c>
      <c r="L308" s="3">
        <v>18502.080000000002</v>
      </c>
      <c r="M308" s="3">
        <v>1789</v>
      </c>
      <c r="N308" s="3">
        <v>8749.5</v>
      </c>
      <c r="O308" s="3">
        <v>87495</v>
      </c>
      <c r="P308" s="3">
        <v>19224.37</v>
      </c>
      <c r="Q308" s="5">
        <f t="shared" si="5"/>
        <v>1385892.223913044</v>
      </c>
      <c r="R308" s="6" t="e">
        <f>IF($F308=1,((SUMIFS([1]Investors!$M:$M,[1]Investors!$E:$E,'Sales (2)'!$C308,[1]Investors!$O:$O,FALSE)+SUMIFS([1]Investors!$S:$S,[1]Investors!$E:$E,'Sales (2)'!$C308,[1]Investors!$O:$O,FALSE))*$F308)-SUMIFS('[1]Investor Exit List'!$Q:$Q,'[1]Investor Exit List'!$Y:$Y,1,'[1]Investor Exit List'!$Z:$Z,"Release",'[1]Investor Exit List'!$C:$C,'Sales (2)'!$C308),(SUMIFS([1]Investors!$M:$M,[1]Investors!$E:$E,'Sales (2)'!$C308,[1]Investors!$O:$O,FALSE)+SUMIFS([1]Investors!$S:$S,[1]Investors!$E:$E,'Sales (2)'!$C308,[1]Investors!$O:$O,FALSE))*$F308)</f>
        <v>#REF!</v>
      </c>
      <c r="S308" s="6" t="e">
        <f>IF(T308=FALSE,Q308-R308,+#REF!)</f>
        <v>#REF!</v>
      </c>
      <c r="T308" s="3" t="b">
        <f>IF(SUMIFS('[1]Cashflow Projection'!$E$125:$E$129,'[1]Cashflow Projection'!$D$125:$D$129,'Sales (2)'!C308)&lt;&gt;0,TRUE,FALSE)</f>
        <v>0</v>
      </c>
    </row>
    <row r="309" spans="1:20" hidden="1" x14ac:dyDescent="0.2">
      <c r="A309" s="3" t="s">
        <v>175</v>
      </c>
      <c r="B309" s="3" t="s">
        <v>346</v>
      </c>
      <c r="C309" s="3" t="s">
        <v>348</v>
      </c>
      <c r="D309" s="3" t="b">
        <v>1</v>
      </c>
      <c r="E309" s="3" t="b">
        <v>1</v>
      </c>
      <c r="F309" s="3" t="e">
        <f>IF(OR(#REF!=TRUE,SUMIFS('[1]Cashflow Projection'!$E$125:$E$129,'[1]Cashflow Projection'!$D$125:$D$129,'Sales (2)'!C309)=1),0,SUMIFS('[1]Cashflow Projection'!$C$7:$C$23,'[1]Cashflow Projection'!$B$7:$B$23,'Sales (2)'!B309,'[1]Cashflow Projection'!$A$7:$A$23,'Sales (2)'!A309))</f>
        <v>#REF!</v>
      </c>
      <c r="G309" s="4">
        <v>45177</v>
      </c>
      <c r="H309" s="4">
        <v>45177</v>
      </c>
      <c r="I309" s="3">
        <v>1799900</v>
      </c>
      <c r="J309" s="3">
        <v>234769.5652173913</v>
      </c>
      <c r="K309" s="3">
        <v>1565130.4347826091</v>
      </c>
      <c r="L309" s="3">
        <v>18502.080000000002</v>
      </c>
      <c r="M309" s="3">
        <v>1789</v>
      </c>
      <c r="N309" s="3">
        <v>8999.5</v>
      </c>
      <c r="O309" s="3">
        <v>89995</v>
      </c>
      <c r="P309" s="3">
        <v>19224.37</v>
      </c>
      <c r="Q309" s="5">
        <f t="shared" si="5"/>
        <v>1426620.4847826092</v>
      </c>
      <c r="R309" s="6" t="e">
        <f>IF($F309=1,((SUMIFS([1]Investors!$M:$M,[1]Investors!$E:$E,'Sales (2)'!$C309,[1]Investors!$O:$O,FALSE)+SUMIFS([1]Investors!$S:$S,[1]Investors!$E:$E,'Sales (2)'!$C309,[1]Investors!$O:$O,FALSE))*$F309)-SUMIFS('[1]Investor Exit List'!$Q:$Q,'[1]Investor Exit List'!$Y:$Y,1,'[1]Investor Exit List'!$Z:$Z,"Release",'[1]Investor Exit List'!$C:$C,'Sales (2)'!$C309),(SUMIFS([1]Investors!$M:$M,[1]Investors!$E:$E,'Sales (2)'!$C309,[1]Investors!$O:$O,FALSE)+SUMIFS([1]Investors!$S:$S,[1]Investors!$E:$E,'Sales (2)'!$C309,[1]Investors!$O:$O,FALSE))*$F309)</f>
        <v>#REF!</v>
      </c>
      <c r="S309" s="6" t="e">
        <f>IF(T309=FALSE,Q309-R309,+#REF!)</f>
        <v>#REF!</v>
      </c>
      <c r="T309" s="3" t="b">
        <f>IF(SUMIFS('[1]Cashflow Projection'!$E$125:$E$129,'[1]Cashflow Projection'!$D$125:$D$129,'Sales (2)'!C309)&lt;&gt;0,TRUE,FALSE)</f>
        <v>0</v>
      </c>
    </row>
    <row r="310" spans="1:20" hidden="1" x14ac:dyDescent="0.2">
      <c r="A310" s="3" t="s">
        <v>175</v>
      </c>
      <c r="B310" s="3" t="s">
        <v>346</v>
      </c>
      <c r="C310" s="3" t="s">
        <v>349</v>
      </c>
      <c r="D310" s="3" t="b">
        <v>1</v>
      </c>
      <c r="E310" s="3" t="b">
        <v>1</v>
      </c>
      <c r="F310" s="3" t="e">
        <f>IF(OR(#REF!=TRUE,SUMIFS('[1]Cashflow Projection'!$E$125:$E$129,'[1]Cashflow Projection'!$D$125:$D$129,'Sales (2)'!C310)=1),0,SUMIFS('[1]Cashflow Projection'!$C$7:$C$23,'[1]Cashflow Projection'!$B$7:$B$23,'Sales (2)'!B310,'[1]Cashflow Projection'!$A$7:$A$23,'Sales (2)'!A310))</f>
        <v>#REF!</v>
      </c>
      <c r="G310" s="4">
        <v>45177</v>
      </c>
      <c r="H310" s="4">
        <v>45177</v>
      </c>
      <c r="I310" s="3">
        <v>1769900</v>
      </c>
      <c r="J310" s="3">
        <v>230856.5217391304</v>
      </c>
      <c r="K310" s="3">
        <v>1539043.4782608701</v>
      </c>
      <c r="L310" s="3">
        <v>18502.080000000002</v>
      </c>
      <c r="M310" s="3">
        <v>1789</v>
      </c>
      <c r="N310" s="3">
        <v>8849.5</v>
      </c>
      <c r="O310" s="3">
        <v>88495</v>
      </c>
      <c r="P310" s="3">
        <v>19224.37</v>
      </c>
      <c r="Q310" s="5">
        <f t="shared" si="5"/>
        <v>1402183.5282608701</v>
      </c>
      <c r="R310" s="6" t="e">
        <f>IF($F310=1,((SUMIFS([1]Investors!$M:$M,[1]Investors!$E:$E,'Sales (2)'!$C310,[1]Investors!$O:$O,FALSE)+SUMIFS([1]Investors!$S:$S,[1]Investors!$E:$E,'Sales (2)'!$C310,[1]Investors!$O:$O,FALSE))*$F310)-SUMIFS('[1]Investor Exit List'!$Q:$Q,'[1]Investor Exit List'!$Y:$Y,1,'[1]Investor Exit List'!$Z:$Z,"Release",'[1]Investor Exit List'!$C:$C,'Sales (2)'!$C310),(SUMIFS([1]Investors!$M:$M,[1]Investors!$E:$E,'Sales (2)'!$C310,[1]Investors!$O:$O,FALSE)+SUMIFS([1]Investors!$S:$S,[1]Investors!$E:$E,'Sales (2)'!$C310,[1]Investors!$O:$O,FALSE))*$F310)</f>
        <v>#REF!</v>
      </c>
      <c r="S310" s="6" t="e">
        <f>IF(T310=FALSE,Q310-R310,+#REF!)</f>
        <v>#REF!</v>
      </c>
      <c r="T310" s="3" t="b">
        <f>IF(SUMIFS('[1]Cashflow Projection'!$E$125:$E$129,'[1]Cashflow Projection'!$D$125:$D$129,'Sales (2)'!C310)&lt;&gt;0,TRUE,FALSE)</f>
        <v>0</v>
      </c>
    </row>
    <row r="311" spans="1:20" hidden="1" x14ac:dyDescent="0.2">
      <c r="A311" s="3" t="s">
        <v>175</v>
      </c>
      <c r="B311" s="3" t="s">
        <v>346</v>
      </c>
      <c r="C311" s="3" t="s">
        <v>350</v>
      </c>
      <c r="D311" s="3" t="b">
        <v>1</v>
      </c>
      <c r="E311" s="3" t="b">
        <v>1</v>
      </c>
      <c r="F311" s="3" t="e">
        <f>IF(OR(#REF!=TRUE,SUMIFS('[1]Cashflow Projection'!$E$125:$E$129,'[1]Cashflow Projection'!$D$125:$D$129,'Sales (2)'!C311)=1),0,SUMIFS('[1]Cashflow Projection'!$C$7:$C$23,'[1]Cashflow Projection'!$B$7:$B$23,'Sales (2)'!B311,'[1]Cashflow Projection'!$A$7:$A$23,'Sales (2)'!A311))</f>
        <v>#REF!</v>
      </c>
      <c r="G311" s="4">
        <v>45429</v>
      </c>
      <c r="H311" s="4">
        <v>45462</v>
      </c>
      <c r="I311" s="3">
        <v>1699900</v>
      </c>
      <c r="J311" s="3">
        <v>221726.0869565217</v>
      </c>
      <c r="K311" s="3">
        <v>1478173.913043478</v>
      </c>
      <c r="L311" s="3">
        <v>18502.080000000002</v>
      </c>
      <c r="M311" s="3">
        <v>1789</v>
      </c>
      <c r="N311" s="3">
        <v>8499.5</v>
      </c>
      <c r="O311" s="3">
        <v>84995</v>
      </c>
      <c r="P311" s="3">
        <v>19224.37</v>
      </c>
      <c r="Q311" s="5">
        <f t="shared" si="5"/>
        <v>1345163.9630434781</v>
      </c>
      <c r="R311" s="6" t="e">
        <f>IF($F311=1,((SUMIFS([1]Investors!$M:$M,[1]Investors!$E:$E,'Sales (2)'!$C311,[1]Investors!$O:$O,FALSE)+SUMIFS([1]Investors!$S:$S,[1]Investors!$E:$E,'Sales (2)'!$C311,[1]Investors!$O:$O,FALSE))*$F311)-SUMIFS('[1]Investor Exit List'!$Q:$Q,'[1]Investor Exit List'!$Y:$Y,1,'[1]Investor Exit List'!$Z:$Z,"Release",'[1]Investor Exit List'!$C:$C,'Sales (2)'!$C311),(SUMIFS([1]Investors!$M:$M,[1]Investors!$E:$E,'Sales (2)'!$C311,[1]Investors!$O:$O,FALSE)+SUMIFS([1]Investors!$S:$S,[1]Investors!$E:$E,'Sales (2)'!$C311,[1]Investors!$O:$O,FALSE))*$F311)</f>
        <v>#REF!</v>
      </c>
      <c r="S311" s="6" t="e">
        <f>IF(T311=FALSE,Q311-R311,+#REF!)</f>
        <v>#REF!</v>
      </c>
      <c r="T311" s="3" t="b">
        <f>IF(SUMIFS('[1]Cashflow Projection'!$E$125:$E$129,'[1]Cashflow Projection'!$D$125:$D$129,'Sales (2)'!C311)&lt;&gt;0,TRUE,FALSE)</f>
        <v>0</v>
      </c>
    </row>
    <row r="312" spans="1:20" hidden="1" x14ac:dyDescent="0.2">
      <c r="A312" s="3" t="s">
        <v>175</v>
      </c>
      <c r="B312" s="3" t="s">
        <v>346</v>
      </c>
      <c r="C312" s="3" t="s">
        <v>351</v>
      </c>
      <c r="D312" s="3" t="b">
        <v>1</v>
      </c>
      <c r="E312" s="3" t="b">
        <v>1</v>
      </c>
      <c r="F312" s="3" t="e">
        <f>IF(OR(#REF!=TRUE,SUMIFS('[1]Cashflow Projection'!$E$125:$E$129,'[1]Cashflow Projection'!$D$125:$D$129,'Sales (2)'!C312)=1),0,SUMIFS('[1]Cashflow Projection'!$C$7:$C$23,'[1]Cashflow Projection'!$B$7:$B$23,'Sales (2)'!B312,'[1]Cashflow Projection'!$A$7:$A$23,'Sales (2)'!A312))</f>
        <v>#REF!</v>
      </c>
      <c r="G312" s="4">
        <v>45191</v>
      </c>
      <c r="H312" s="4">
        <v>45191</v>
      </c>
      <c r="I312" s="3">
        <v>1769900</v>
      </c>
      <c r="J312" s="3">
        <v>230856.5217391304</v>
      </c>
      <c r="K312" s="3">
        <v>1539043.4782608701</v>
      </c>
      <c r="L312" s="3">
        <v>18502.080000000002</v>
      </c>
      <c r="M312" s="3">
        <v>1789</v>
      </c>
      <c r="N312" s="3">
        <v>8849.5</v>
      </c>
      <c r="O312" s="3">
        <v>88495</v>
      </c>
      <c r="P312" s="3">
        <v>19224.37</v>
      </c>
      <c r="Q312" s="5">
        <f t="shared" si="5"/>
        <v>1402183.5282608701</v>
      </c>
      <c r="R312" s="6" t="e">
        <f>IF($F312=1,((SUMIFS([1]Investors!$M:$M,[1]Investors!$E:$E,'Sales (2)'!$C312,[1]Investors!$O:$O,FALSE)+SUMIFS([1]Investors!$S:$S,[1]Investors!$E:$E,'Sales (2)'!$C312,[1]Investors!$O:$O,FALSE))*$F312)-SUMIFS('[1]Investor Exit List'!$Q:$Q,'[1]Investor Exit List'!$Y:$Y,1,'[1]Investor Exit List'!$Z:$Z,"Release",'[1]Investor Exit List'!$C:$C,'Sales (2)'!$C312),(SUMIFS([1]Investors!$M:$M,[1]Investors!$E:$E,'Sales (2)'!$C312,[1]Investors!$O:$O,FALSE)+SUMIFS([1]Investors!$S:$S,[1]Investors!$E:$E,'Sales (2)'!$C312,[1]Investors!$O:$O,FALSE))*$F312)</f>
        <v>#REF!</v>
      </c>
      <c r="S312" s="6" t="e">
        <f>IF(T312=FALSE,Q312-R312,+#REF!)</f>
        <v>#REF!</v>
      </c>
      <c r="T312" s="3" t="b">
        <f>IF(SUMIFS('[1]Cashflow Projection'!$E$125:$E$129,'[1]Cashflow Projection'!$D$125:$D$129,'Sales (2)'!C312)&lt;&gt;0,TRUE,FALSE)</f>
        <v>0</v>
      </c>
    </row>
    <row r="313" spans="1:20" hidden="1" x14ac:dyDescent="0.2">
      <c r="A313" s="3" t="s">
        <v>175</v>
      </c>
      <c r="B313" s="3" t="s">
        <v>346</v>
      </c>
      <c r="C313" s="3" t="s">
        <v>352</v>
      </c>
      <c r="D313" s="3" t="b">
        <v>0</v>
      </c>
      <c r="E313" s="3" t="b">
        <v>0</v>
      </c>
      <c r="F313" s="3" t="e">
        <f>IF(OR(#REF!=TRUE,SUMIFS('[1]Cashflow Projection'!$E$125:$E$129,'[1]Cashflow Projection'!$D$125:$D$129,'Sales (2)'!C313)=1),0,SUMIFS('[1]Cashflow Projection'!$C$7:$C$23,'[1]Cashflow Projection'!$B$7:$B$23,'Sales (2)'!B313,'[1]Cashflow Projection'!$A$7:$A$23,'Sales (2)'!A313))</f>
        <v>#REF!</v>
      </c>
      <c r="G313" s="4">
        <v>45456</v>
      </c>
      <c r="H313" s="4">
        <v>45533</v>
      </c>
      <c r="I313" s="3">
        <v>1729900</v>
      </c>
      <c r="J313" s="3">
        <v>225639.13043478259</v>
      </c>
      <c r="K313" s="3">
        <v>1504260.869565218</v>
      </c>
      <c r="L313" s="3">
        <v>18502.080000000002</v>
      </c>
      <c r="M313" s="3">
        <v>1789</v>
      </c>
      <c r="N313" s="3">
        <v>8649.5</v>
      </c>
      <c r="O313" s="3">
        <v>86495</v>
      </c>
      <c r="P313" s="3">
        <v>19224.37</v>
      </c>
      <c r="Q313" s="5">
        <f t="shared" si="5"/>
        <v>1369600.919565218</v>
      </c>
      <c r="R313" s="6" t="e">
        <f>IF($F313=1,((SUMIFS([1]Investors!$M:$M,[1]Investors!$E:$E,'Sales (2)'!$C313,[1]Investors!$O:$O,FALSE)+SUMIFS([1]Investors!$S:$S,[1]Investors!$E:$E,'Sales (2)'!$C313,[1]Investors!$O:$O,FALSE))*$F313)-SUMIFS('[1]Investor Exit List'!$Q:$Q,'[1]Investor Exit List'!$Y:$Y,1,'[1]Investor Exit List'!$Z:$Z,"Release",'[1]Investor Exit List'!$C:$C,'Sales (2)'!$C313),(SUMIFS([1]Investors!$M:$M,[1]Investors!$E:$E,'Sales (2)'!$C313,[1]Investors!$O:$O,FALSE)+SUMIFS([1]Investors!$S:$S,[1]Investors!$E:$E,'Sales (2)'!$C313,[1]Investors!$O:$O,FALSE))*$F313)</f>
        <v>#REF!</v>
      </c>
      <c r="S313" s="6" t="e">
        <f>IF(T313=FALSE,Q313-R313,+#REF!)</f>
        <v>#REF!</v>
      </c>
      <c r="T313" s="3" t="b">
        <f>IF(SUMIFS('[1]Cashflow Projection'!$E$125:$E$129,'[1]Cashflow Projection'!$D$125:$D$129,'Sales (2)'!C313)&lt;&gt;0,TRUE,FALSE)</f>
        <v>0</v>
      </c>
    </row>
    <row r="314" spans="1:20" hidden="1" x14ac:dyDescent="0.2">
      <c r="A314" s="3" t="s">
        <v>175</v>
      </c>
      <c r="B314" s="3" t="s">
        <v>346</v>
      </c>
      <c r="C314" s="3" t="s">
        <v>353</v>
      </c>
      <c r="D314" s="3" t="b">
        <v>1</v>
      </c>
      <c r="E314" s="3" t="b">
        <v>1</v>
      </c>
      <c r="F314" s="3" t="e">
        <f>IF(OR(#REF!=TRUE,SUMIFS('[1]Cashflow Projection'!$E$125:$E$129,'[1]Cashflow Projection'!$D$125:$D$129,'Sales (2)'!C314)=1),0,SUMIFS('[1]Cashflow Projection'!$C$7:$C$23,'[1]Cashflow Projection'!$B$7:$B$23,'Sales (2)'!B314,'[1]Cashflow Projection'!$A$7:$A$23,'Sales (2)'!A314))</f>
        <v>#REF!</v>
      </c>
      <c r="G314" s="4">
        <v>45247</v>
      </c>
      <c r="H314" s="4">
        <v>45247</v>
      </c>
      <c r="I314" s="3">
        <v>1744900</v>
      </c>
      <c r="J314" s="3">
        <v>224334.78260869559</v>
      </c>
      <c r="K314" s="3">
        <v>1495565.217391304</v>
      </c>
      <c r="L314" s="3">
        <v>18502.080000000002</v>
      </c>
      <c r="M314" s="3">
        <v>1789</v>
      </c>
      <c r="N314" s="3">
        <v>8599.5</v>
      </c>
      <c r="O314" s="3">
        <v>85995</v>
      </c>
      <c r="P314" s="3">
        <v>19224.37</v>
      </c>
      <c r="Q314" s="5">
        <f t="shared" si="5"/>
        <v>1361455.267391304</v>
      </c>
      <c r="R314" s="6" t="e">
        <f>IF($F314=1,((SUMIFS([1]Investors!$M:$M,[1]Investors!$E:$E,'Sales (2)'!$C314,[1]Investors!$O:$O,FALSE)+SUMIFS([1]Investors!$S:$S,[1]Investors!$E:$E,'Sales (2)'!$C314,[1]Investors!$O:$O,FALSE))*$F314)-SUMIFS('[1]Investor Exit List'!$Q:$Q,'[1]Investor Exit List'!$Y:$Y,1,'[1]Investor Exit List'!$Z:$Z,"Release",'[1]Investor Exit List'!$C:$C,'Sales (2)'!$C314),(SUMIFS([1]Investors!$M:$M,[1]Investors!$E:$E,'Sales (2)'!$C314,[1]Investors!$O:$O,FALSE)+SUMIFS([1]Investors!$S:$S,[1]Investors!$E:$E,'Sales (2)'!$C314,[1]Investors!$O:$O,FALSE))*$F314)</f>
        <v>#REF!</v>
      </c>
      <c r="S314" s="6" t="e">
        <f>IF(T314=FALSE,Q314-R314,+#REF!)</f>
        <v>#REF!</v>
      </c>
      <c r="T314" s="3" t="b">
        <f>IF(SUMIFS('[1]Cashflow Projection'!$E$125:$E$129,'[1]Cashflow Projection'!$D$125:$D$129,'Sales (2)'!C314)&lt;&gt;0,TRUE,FALSE)</f>
        <v>0</v>
      </c>
    </row>
    <row r="315" spans="1:20" hidden="1" x14ac:dyDescent="0.2">
      <c r="A315" s="3" t="s">
        <v>175</v>
      </c>
      <c r="B315" s="3" t="s">
        <v>346</v>
      </c>
      <c r="C315" s="3" t="s">
        <v>354</v>
      </c>
      <c r="D315" s="3" t="b">
        <v>1</v>
      </c>
      <c r="E315" s="3" t="b">
        <v>1</v>
      </c>
      <c r="F315" s="3" t="e">
        <f>IF(OR(#REF!=TRUE,SUMIFS('[1]Cashflow Projection'!$E$125:$E$129,'[1]Cashflow Projection'!$D$125:$D$129,'Sales (2)'!C315)=1),0,SUMIFS('[1]Cashflow Projection'!$C$7:$C$23,'[1]Cashflow Projection'!$B$7:$B$23,'Sales (2)'!B315,'[1]Cashflow Projection'!$A$7:$A$23,'Sales (2)'!A315))</f>
        <v>#REF!</v>
      </c>
      <c r="G315" s="4">
        <v>45271</v>
      </c>
      <c r="H315" s="4">
        <v>45271</v>
      </c>
      <c r="I315" s="3">
        <v>1784900</v>
      </c>
      <c r="J315" s="3">
        <v>232160.86956521741</v>
      </c>
      <c r="K315" s="3">
        <v>1547739.1304347829</v>
      </c>
      <c r="L315" s="3">
        <v>18502.080000000002</v>
      </c>
      <c r="M315" s="3">
        <v>1789</v>
      </c>
      <c r="N315" s="3">
        <v>8899.5</v>
      </c>
      <c r="O315" s="3">
        <v>88995</v>
      </c>
      <c r="P315" s="3">
        <v>19224.37</v>
      </c>
      <c r="Q315" s="5">
        <f t="shared" si="5"/>
        <v>1410329.180434783</v>
      </c>
      <c r="R315" s="6" t="e">
        <f>IF($F315=1,((SUMIFS([1]Investors!$M:$M,[1]Investors!$E:$E,'Sales (2)'!$C315,[1]Investors!$O:$O,FALSE)+SUMIFS([1]Investors!$S:$S,[1]Investors!$E:$E,'Sales (2)'!$C315,[1]Investors!$O:$O,FALSE))*$F315)-SUMIFS('[1]Investor Exit List'!$Q:$Q,'[1]Investor Exit List'!$Y:$Y,1,'[1]Investor Exit List'!$Z:$Z,"Release",'[1]Investor Exit List'!$C:$C,'Sales (2)'!$C315),(SUMIFS([1]Investors!$M:$M,[1]Investors!$E:$E,'Sales (2)'!$C315,[1]Investors!$O:$O,FALSE)+SUMIFS([1]Investors!$S:$S,[1]Investors!$E:$E,'Sales (2)'!$C315,[1]Investors!$O:$O,FALSE))*$F315)</f>
        <v>#REF!</v>
      </c>
      <c r="S315" s="6" t="e">
        <f>IF(T315=FALSE,Q315-R315,+#REF!)</f>
        <v>#REF!</v>
      </c>
      <c r="T315" s="3" t="b">
        <f>IF(SUMIFS('[1]Cashflow Projection'!$E$125:$E$129,'[1]Cashflow Projection'!$D$125:$D$129,'Sales (2)'!C315)&lt;&gt;0,TRUE,FALSE)</f>
        <v>0</v>
      </c>
    </row>
    <row r="316" spans="1:20" hidden="1" x14ac:dyDescent="0.2">
      <c r="A316" s="3" t="s">
        <v>175</v>
      </c>
      <c r="B316" s="3" t="s">
        <v>346</v>
      </c>
      <c r="C316" s="3" t="s">
        <v>355</v>
      </c>
      <c r="D316" s="3" t="b">
        <v>0</v>
      </c>
      <c r="E316" s="3" t="b">
        <v>0</v>
      </c>
      <c r="F316" s="3" t="e">
        <f>IF(OR(#REF!=TRUE,SUMIFS('[1]Cashflow Projection'!$E$125:$E$129,'[1]Cashflow Projection'!$D$125:$D$129,'Sales (2)'!C316)=1),0,SUMIFS('[1]Cashflow Projection'!$C$7:$C$23,'[1]Cashflow Projection'!$B$7:$B$23,'Sales (2)'!B316,'[1]Cashflow Projection'!$A$7:$A$23,'Sales (2)'!A316))</f>
        <v>#REF!</v>
      </c>
      <c r="G316" s="4">
        <v>45456</v>
      </c>
      <c r="H316" s="4">
        <v>45533</v>
      </c>
      <c r="I316" s="3">
        <v>1749900</v>
      </c>
      <c r="J316" s="3">
        <v>228247.82608695651</v>
      </c>
      <c r="K316" s="3">
        <v>1521652.1739130439</v>
      </c>
      <c r="L316" s="3">
        <v>18502.080000000002</v>
      </c>
      <c r="M316" s="3">
        <v>1789</v>
      </c>
      <c r="N316" s="3">
        <v>8749.5</v>
      </c>
      <c r="O316" s="3">
        <v>87495</v>
      </c>
      <c r="P316" s="3">
        <v>19224.37</v>
      </c>
      <c r="Q316" s="5">
        <f t="shared" si="5"/>
        <v>1385892.223913044</v>
      </c>
      <c r="R316" s="6" t="e">
        <f>IF($F316=1,((SUMIFS([1]Investors!$M:$M,[1]Investors!$E:$E,'Sales (2)'!$C316,[1]Investors!$O:$O,FALSE)+SUMIFS([1]Investors!$S:$S,[1]Investors!$E:$E,'Sales (2)'!$C316,[1]Investors!$O:$O,FALSE))*$F316)-SUMIFS('[1]Investor Exit List'!$Q:$Q,'[1]Investor Exit List'!$Y:$Y,1,'[1]Investor Exit List'!$Z:$Z,"Release",'[1]Investor Exit List'!$C:$C,'Sales (2)'!$C316),(SUMIFS([1]Investors!$M:$M,[1]Investors!$E:$E,'Sales (2)'!$C316,[1]Investors!$O:$O,FALSE)+SUMIFS([1]Investors!$S:$S,[1]Investors!$E:$E,'Sales (2)'!$C316,[1]Investors!$O:$O,FALSE))*$F316)</f>
        <v>#REF!</v>
      </c>
      <c r="S316" s="6" t="e">
        <f>IF(T316=FALSE,Q316-R316,+#REF!)</f>
        <v>#REF!</v>
      </c>
      <c r="T316" s="3" t="b">
        <f>IF(SUMIFS('[1]Cashflow Projection'!$E$125:$E$129,'[1]Cashflow Projection'!$D$125:$D$129,'Sales (2)'!C316)&lt;&gt;0,TRUE,FALSE)</f>
        <v>0</v>
      </c>
    </row>
    <row r="317" spans="1:20" hidden="1" x14ac:dyDescent="0.2">
      <c r="A317" s="3" t="s">
        <v>356</v>
      </c>
      <c r="B317" s="3" t="s">
        <v>114</v>
      </c>
      <c r="C317" s="3" t="s">
        <v>357</v>
      </c>
      <c r="D317" s="3" t="b">
        <v>0</v>
      </c>
      <c r="E317" s="3" t="b">
        <v>0</v>
      </c>
      <c r="F317" s="3" t="e">
        <f>IF(OR(#REF!=TRUE,SUMIFS('[1]Cashflow Projection'!$E$125:$E$129,'[1]Cashflow Projection'!$D$125:$D$129,'Sales (2)'!C317)=1),0,SUMIFS('[1]Cashflow Projection'!$C$7:$C$23,'[1]Cashflow Projection'!$B$7:$B$23,'Sales (2)'!B317,'[1]Cashflow Projection'!$A$7:$A$23,'Sales (2)'!A317))</f>
        <v>#REF!</v>
      </c>
      <c r="G317" s="4">
        <v>45657</v>
      </c>
      <c r="H317" s="4">
        <v>45657</v>
      </c>
      <c r="I317" s="3" t="s">
        <v>358</v>
      </c>
      <c r="J317" s="3">
        <v>195652.17391304349</v>
      </c>
      <c r="K317" s="3">
        <v>1304347.826086957</v>
      </c>
      <c r="L317" s="3">
        <v>0</v>
      </c>
      <c r="M317" s="3">
        <v>1789</v>
      </c>
      <c r="N317" s="3">
        <v>7500</v>
      </c>
      <c r="O317" s="3">
        <v>75000</v>
      </c>
      <c r="P317" s="3">
        <v>3500</v>
      </c>
      <c r="Q317" s="5">
        <f t="shared" si="5"/>
        <v>1216558.826086957</v>
      </c>
      <c r="R317" s="6" t="e">
        <f>IF($F317=1,((SUMIFS([1]Investors!$M:$M,[1]Investors!$E:$E,'Sales (2)'!$C317,[1]Investors!$O:$O,FALSE)+SUMIFS([1]Investors!$S:$S,[1]Investors!$E:$E,'Sales (2)'!$C317,[1]Investors!$O:$O,FALSE))*$F317)-SUMIFS('[1]Investor Exit List'!$Q:$Q,'[1]Investor Exit List'!$Y:$Y,1,'[1]Investor Exit List'!$Z:$Z,"Release",'[1]Investor Exit List'!$C:$C,'Sales (2)'!$C317),(SUMIFS([1]Investors!$M:$M,[1]Investors!$E:$E,'Sales (2)'!$C317,[1]Investors!$O:$O,FALSE)+SUMIFS([1]Investors!$S:$S,[1]Investors!$E:$E,'Sales (2)'!$C317,[1]Investors!$O:$O,FALSE))*$F317)</f>
        <v>#REF!</v>
      </c>
      <c r="S317" s="6" t="e">
        <f>IF(T317=FALSE,Q317-R317,+#REF!)</f>
        <v>#REF!</v>
      </c>
      <c r="T317" s="3" t="b">
        <f>IF(SUMIFS('[1]Cashflow Projection'!$E$125:$E$129,'[1]Cashflow Projection'!$D$125:$D$129,'Sales (2)'!C317)&lt;&gt;0,TRUE,FALSE)</f>
        <v>0</v>
      </c>
    </row>
    <row r="318" spans="1:20" hidden="1" x14ac:dyDescent="0.2">
      <c r="A318" s="3" t="s">
        <v>356</v>
      </c>
      <c r="B318" s="3" t="s">
        <v>114</v>
      </c>
      <c r="C318" s="3" t="s">
        <v>359</v>
      </c>
      <c r="D318" s="3" t="b">
        <v>0</v>
      </c>
      <c r="E318" s="3" t="b">
        <v>0</v>
      </c>
      <c r="F318" s="3" t="e">
        <f>IF(OR(#REF!=TRUE,SUMIFS('[1]Cashflow Projection'!$E$125:$E$129,'[1]Cashflow Projection'!$D$125:$D$129,'Sales (2)'!C318)=1),0,SUMIFS('[1]Cashflow Projection'!$C$7:$C$23,'[1]Cashflow Projection'!$B$7:$B$23,'Sales (2)'!B318,'[1]Cashflow Projection'!$A$7:$A$23,'Sales (2)'!A318))</f>
        <v>#REF!</v>
      </c>
      <c r="G318" s="4">
        <v>45657</v>
      </c>
      <c r="H318" s="4">
        <v>45657</v>
      </c>
      <c r="I318" s="3" t="s">
        <v>358</v>
      </c>
      <c r="J318" s="3">
        <v>195652.17391304349</v>
      </c>
      <c r="K318" s="3">
        <v>1304347.826086957</v>
      </c>
      <c r="L318" s="3">
        <v>0</v>
      </c>
      <c r="M318" s="3">
        <v>1789</v>
      </c>
      <c r="N318" s="3">
        <v>7500</v>
      </c>
      <c r="O318" s="3">
        <v>75000</v>
      </c>
      <c r="P318" s="3">
        <v>3500</v>
      </c>
      <c r="Q318" s="5">
        <f t="shared" si="5"/>
        <v>1216558.826086957</v>
      </c>
      <c r="R318" s="6" t="e">
        <f>IF($F318=1,((SUMIFS([1]Investors!$M:$M,[1]Investors!$E:$E,'Sales (2)'!$C318,[1]Investors!$O:$O,FALSE)+SUMIFS([1]Investors!$S:$S,[1]Investors!$E:$E,'Sales (2)'!$C318,[1]Investors!$O:$O,FALSE))*$F318)-SUMIFS('[1]Investor Exit List'!$Q:$Q,'[1]Investor Exit List'!$Y:$Y,1,'[1]Investor Exit List'!$Z:$Z,"Release",'[1]Investor Exit List'!$C:$C,'Sales (2)'!$C318),(SUMIFS([1]Investors!$M:$M,[1]Investors!$E:$E,'Sales (2)'!$C318,[1]Investors!$O:$O,FALSE)+SUMIFS([1]Investors!$S:$S,[1]Investors!$E:$E,'Sales (2)'!$C318,[1]Investors!$O:$O,FALSE))*$F318)</f>
        <v>#REF!</v>
      </c>
      <c r="S318" s="6" t="e">
        <f>IF(T318=FALSE,Q318-R318,+#REF!)</f>
        <v>#REF!</v>
      </c>
      <c r="T318" s="3" t="b">
        <f>IF(SUMIFS('[1]Cashflow Projection'!$E$125:$E$129,'[1]Cashflow Projection'!$D$125:$D$129,'Sales (2)'!C318)&lt;&gt;0,TRUE,FALSE)</f>
        <v>0</v>
      </c>
    </row>
    <row r="319" spans="1:20" hidden="1" x14ac:dyDescent="0.2">
      <c r="A319" s="3" t="s">
        <v>356</v>
      </c>
      <c r="B319" s="3" t="s">
        <v>114</v>
      </c>
      <c r="C319" s="3" t="s">
        <v>360</v>
      </c>
      <c r="D319" s="3" t="b">
        <v>0</v>
      </c>
      <c r="E319" s="3" t="b">
        <v>0</v>
      </c>
      <c r="F319" s="3" t="e">
        <f>IF(OR(#REF!=TRUE,SUMIFS('[1]Cashflow Projection'!$E$125:$E$129,'[1]Cashflow Projection'!$D$125:$D$129,'Sales (2)'!C319)=1),0,SUMIFS('[1]Cashflow Projection'!$C$7:$C$23,'[1]Cashflow Projection'!$B$7:$B$23,'Sales (2)'!B319,'[1]Cashflow Projection'!$A$7:$A$23,'Sales (2)'!A319))</f>
        <v>#REF!</v>
      </c>
      <c r="G319" s="4">
        <v>45657</v>
      </c>
      <c r="H319" s="4">
        <v>45657</v>
      </c>
      <c r="I319" s="3" t="s">
        <v>358</v>
      </c>
      <c r="J319" s="3">
        <v>195652.17391304349</v>
      </c>
      <c r="K319" s="3">
        <v>1304347.826086957</v>
      </c>
      <c r="L319" s="3">
        <v>0</v>
      </c>
      <c r="M319" s="3">
        <v>1789</v>
      </c>
      <c r="N319" s="3">
        <v>7500</v>
      </c>
      <c r="O319" s="3">
        <v>75000</v>
      </c>
      <c r="P319" s="3">
        <v>3500</v>
      </c>
      <c r="Q319" s="5">
        <f t="shared" si="5"/>
        <v>1216558.826086957</v>
      </c>
      <c r="R319" s="6" t="e">
        <f>IF($F319=1,((SUMIFS([1]Investors!$M:$M,[1]Investors!$E:$E,'Sales (2)'!$C319,[1]Investors!$O:$O,FALSE)+SUMIFS([1]Investors!$S:$S,[1]Investors!$E:$E,'Sales (2)'!$C319,[1]Investors!$O:$O,FALSE))*$F319)-SUMIFS('[1]Investor Exit List'!$Q:$Q,'[1]Investor Exit List'!$Y:$Y,1,'[1]Investor Exit List'!$Z:$Z,"Release",'[1]Investor Exit List'!$C:$C,'Sales (2)'!$C319),(SUMIFS([1]Investors!$M:$M,[1]Investors!$E:$E,'Sales (2)'!$C319,[1]Investors!$O:$O,FALSE)+SUMIFS([1]Investors!$S:$S,[1]Investors!$E:$E,'Sales (2)'!$C319,[1]Investors!$O:$O,FALSE))*$F319)</f>
        <v>#REF!</v>
      </c>
      <c r="S319" s="6" t="e">
        <f>IF(T319=FALSE,Q319-R319,+#REF!)</f>
        <v>#REF!</v>
      </c>
      <c r="T319" s="3" t="b">
        <f>IF(SUMIFS('[1]Cashflow Projection'!$E$125:$E$129,'[1]Cashflow Projection'!$D$125:$D$129,'Sales (2)'!C319)&lt;&gt;0,TRUE,FALSE)</f>
        <v>0</v>
      </c>
    </row>
    <row r="320" spans="1:20" hidden="1" x14ac:dyDescent="0.2">
      <c r="A320" s="3" t="s">
        <v>356</v>
      </c>
      <c r="B320" s="3" t="s">
        <v>133</v>
      </c>
      <c r="C320" s="3" t="s">
        <v>361</v>
      </c>
      <c r="D320" s="3" t="b">
        <v>0</v>
      </c>
      <c r="E320" s="3" t="b">
        <v>0</v>
      </c>
      <c r="F320" s="3" t="e">
        <f>IF(OR(#REF!=TRUE,SUMIFS('[1]Cashflow Projection'!$E$125:$E$129,'[1]Cashflow Projection'!$D$125:$D$129,'Sales (2)'!C320)=1),0,SUMIFS('[1]Cashflow Projection'!$C$7:$C$23,'[1]Cashflow Projection'!$B$7:$B$23,'Sales (2)'!B320,'[1]Cashflow Projection'!$A$7:$A$23,'Sales (2)'!A320))</f>
        <v>#REF!</v>
      </c>
      <c r="G320" s="4">
        <v>45657</v>
      </c>
      <c r="H320" s="4">
        <v>45657</v>
      </c>
      <c r="I320" s="3" t="s">
        <v>358</v>
      </c>
      <c r="J320" s="3">
        <v>195652.17391304349</v>
      </c>
      <c r="K320" s="3">
        <v>1304347.826086957</v>
      </c>
      <c r="L320" s="3">
        <v>0</v>
      </c>
      <c r="M320" s="3">
        <v>1789</v>
      </c>
      <c r="N320" s="3">
        <v>7500</v>
      </c>
      <c r="O320" s="3">
        <v>75000</v>
      </c>
      <c r="P320" s="3">
        <v>3500</v>
      </c>
      <c r="Q320" s="5">
        <f t="shared" si="5"/>
        <v>1216558.826086957</v>
      </c>
      <c r="R320" s="6" t="e">
        <f>IF($F320=1,((SUMIFS([1]Investors!$M:$M,[1]Investors!$E:$E,'Sales (2)'!$C320,[1]Investors!$O:$O,FALSE)+SUMIFS([1]Investors!$S:$S,[1]Investors!$E:$E,'Sales (2)'!$C320,[1]Investors!$O:$O,FALSE))*$F320)-SUMIFS('[1]Investor Exit List'!$Q:$Q,'[1]Investor Exit List'!$Y:$Y,1,'[1]Investor Exit List'!$Z:$Z,"Release",'[1]Investor Exit List'!$C:$C,'Sales (2)'!$C320),(SUMIFS([1]Investors!$M:$M,[1]Investors!$E:$E,'Sales (2)'!$C320,[1]Investors!$O:$O,FALSE)+SUMIFS([1]Investors!$S:$S,[1]Investors!$E:$E,'Sales (2)'!$C320,[1]Investors!$O:$O,FALSE))*$F320)</f>
        <v>#REF!</v>
      </c>
      <c r="S320" s="6" t="e">
        <f>IF(T320=FALSE,Q320-R320,+#REF!)</f>
        <v>#REF!</v>
      </c>
      <c r="T320" s="3" t="b">
        <f>IF(SUMIFS('[1]Cashflow Projection'!$E$125:$E$129,'[1]Cashflow Projection'!$D$125:$D$129,'Sales (2)'!C320)&lt;&gt;0,TRUE,FALSE)</f>
        <v>0</v>
      </c>
    </row>
    <row r="321" spans="1:20" hidden="1" x14ac:dyDescent="0.2">
      <c r="A321" s="3" t="s">
        <v>356</v>
      </c>
      <c r="B321" s="3" t="s">
        <v>133</v>
      </c>
      <c r="C321" s="3" t="s">
        <v>362</v>
      </c>
      <c r="D321" s="3" t="b">
        <v>0</v>
      </c>
      <c r="E321" s="3" t="b">
        <v>0</v>
      </c>
      <c r="F321" s="3" t="e">
        <f>IF(OR(#REF!=TRUE,SUMIFS('[1]Cashflow Projection'!$E$125:$E$129,'[1]Cashflow Projection'!$D$125:$D$129,'Sales (2)'!C321)=1),0,SUMIFS('[1]Cashflow Projection'!$C$7:$C$23,'[1]Cashflow Projection'!$B$7:$B$23,'Sales (2)'!B321,'[1]Cashflow Projection'!$A$7:$A$23,'Sales (2)'!A321))</f>
        <v>#REF!</v>
      </c>
      <c r="G321" s="4">
        <v>45657</v>
      </c>
      <c r="H321" s="4">
        <v>45657</v>
      </c>
      <c r="I321" s="3" t="s">
        <v>358</v>
      </c>
      <c r="J321" s="3">
        <v>195652.17391304349</v>
      </c>
      <c r="K321" s="3">
        <v>1304347.826086957</v>
      </c>
      <c r="L321" s="3">
        <v>0</v>
      </c>
      <c r="M321" s="3">
        <v>1789</v>
      </c>
      <c r="N321" s="3">
        <v>7500</v>
      </c>
      <c r="O321" s="3">
        <v>75000</v>
      </c>
      <c r="P321" s="3">
        <v>3500</v>
      </c>
      <c r="Q321" s="5">
        <f t="shared" si="5"/>
        <v>1216558.826086957</v>
      </c>
      <c r="R321" s="6" t="e">
        <f>IF($F321=1,((SUMIFS([1]Investors!$M:$M,[1]Investors!$E:$E,'Sales (2)'!$C321,[1]Investors!$O:$O,FALSE)+SUMIFS([1]Investors!$S:$S,[1]Investors!$E:$E,'Sales (2)'!$C321,[1]Investors!$O:$O,FALSE))*$F321)-SUMIFS('[1]Investor Exit List'!$Q:$Q,'[1]Investor Exit List'!$Y:$Y,1,'[1]Investor Exit List'!$Z:$Z,"Release",'[1]Investor Exit List'!$C:$C,'Sales (2)'!$C321),(SUMIFS([1]Investors!$M:$M,[1]Investors!$E:$E,'Sales (2)'!$C321,[1]Investors!$O:$O,FALSE)+SUMIFS([1]Investors!$S:$S,[1]Investors!$E:$E,'Sales (2)'!$C321,[1]Investors!$O:$O,FALSE))*$F321)</f>
        <v>#REF!</v>
      </c>
      <c r="S321" s="6" t="e">
        <f>IF(T321=FALSE,Q321-R321,+#REF!)</f>
        <v>#REF!</v>
      </c>
      <c r="T321" s="3" t="b">
        <f>IF(SUMIFS('[1]Cashflow Projection'!$E$125:$E$129,'[1]Cashflow Projection'!$D$125:$D$129,'Sales (2)'!C321)&lt;&gt;0,TRUE,FALSE)</f>
        <v>0</v>
      </c>
    </row>
  </sheetData>
  <autoFilter ref="A4:T321" xr:uid="{00000000-0009-0000-0000-000004000000}">
    <filterColumn colId="0">
      <filters>
        <filter val="Heron View"/>
      </filters>
    </filterColumn>
    <filterColumn colId="3">
      <filters>
        <filter val="TRUE"/>
      </filters>
    </filterColumn>
    <filterColumn colId="7">
      <filters>
        <dateGroupItem year="2024" month="8" dateTimeGrouping="month"/>
        <dateGroupItem year="2024" month="9" dateTimeGrouping="month"/>
        <dateGroupItem year="2024" month="10" dateTimeGrouping="month"/>
        <dateGroupItem year="2024" month="11" dateTimeGrouping="month"/>
        <dateGroupItem year="2024" month="12" dateTimeGrouping="month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Bruton</dc:creator>
  <cp:lastModifiedBy>Wayne Bruton</cp:lastModifiedBy>
  <dcterms:created xsi:type="dcterms:W3CDTF">2024-08-13T10:51:04Z</dcterms:created>
  <dcterms:modified xsi:type="dcterms:W3CDTF">2024-08-13T10:56:30Z</dcterms:modified>
</cp:coreProperties>
</file>